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Ｌ）市町村民経済計算\Ｒ０６作業\②公表\原稿\統計表\"/>
    </mc:Choice>
  </mc:AlternateContent>
  <xr:revisionPtr revIDLastSave="0" documentId="13_ncr:1_{C4FE2A08-92E3-4E81-97CA-6A7F24397828}" xr6:coauthVersionLast="47" xr6:coauthVersionMax="47" xr10:uidLastSave="{00000000-0000-0000-0000-000000000000}"/>
  <bookViews>
    <workbookView xWindow="-28920" yWindow="-5160" windowWidth="29040" windowHeight="15720" xr2:uid="{00000000-000D-0000-FFFF-FFFF00000000}"/>
  </bookViews>
  <sheets>
    <sheet name="生産（H23～R４）" sheetId="1" r:id="rId1"/>
  </sheets>
  <definedNames>
    <definedName name="_xlnm.Print_Area" localSheetId="0">'生産（H23～R４）'!$A$1:$AD$756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14" i="1" l="1"/>
  <c r="AA706" i="1"/>
  <c r="U106" i="1"/>
  <c r="U105" i="1"/>
  <c r="I37" i="1"/>
  <c r="X756" i="1" l="1"/>
  <c r="H756" i="1"/>
  <c r="Z742" i="1"/>
  <c r="Y742" i="1"/>
  <c r="X742" i="1"/>
  <c r="W742" i="1"/>
  <c r="V742" i="1"/>
  <c r="U742" i="1"/>
  <c r="T742" i="1"/>
  <c r="S742" i="1"/>
  <c r="R742" i="1"/>
  <c r="Q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Z741" i="1"/>
  <c r="Y741" i="1"/>
  <c r="X741" i="1"/>
  <c r="W741" i="1"/>
  <c r="V741" i="1"/>
  <c r="U741" i="1"/>
  <c r="T741" i="1"/>
  <c r="S741" i="1"/>
  <c r="R741" i="1"/>
  <c r="Q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Z740" i="1"/>
  <c r="Y740" i="1"/>
  <c r="X740" i="1"/>
  <c r="W740" i="1"/>
  <c r="V740" i="1"/>
  <c r="U740" i="1"/>
  <c r="T740" i="1"/>
  <c r="S740" i="1"/>
  <c r="R740" i="1"/>
  <c r="Q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Z739" i="1"/>
  <c r="Y739" i="1"/>
  <c r="X739" i="1"/>
  <c r="W739" i="1"/>
  <c r="V739" i="1"/>
  <c r="U739" i="1"/>
  <c r="T739" i="1"/>
  <c r="S739" i="1"/>
  <c r="R739" i="1"/>
  <c r="Q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Z738" i="1"/>
  <c r="Y738" i="1"/>
  <c r="X738" i="1"/>
  <c r="W738" i="1"/>
  <c r="V738" i="1"/>
  <c r="U738" i="1"/>
  <c r="T738" i="1"/>
  <c r="S738" i="1"/>
  <c r="R738" i="1"/>
  <c r="Q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Z737" i="1"/>
  <c r="Y737" i="1"/>
  <c r="X737" i="1"/>
  <c r="W737" i="1"/>
  <c r="V737" i="1"/>
  <c r="U737" i="1"/>
  <c r="T737" i="1"/>
  <c r="S737" i="1"/>
  <c r="R737" i="1"/>
  <c r="Q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Z736" i="1"/>
  <c r="Y736" i="1"/>
  <c r="X736" i="1"/>
  <c r="W736" i="1"/>
  <c r="V736" i="1"/>
  <c r="U736" i="1"/>
  <c r="T736" i="1"/>
  <c r="S736" i="1"/>
  <c r="R736" i="1"/>
  <c r="Q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Z735" i="1"/>
  <c r="Y735" i="1"/>
  <c r="X735" i="1"/>
  <c r="W735" i="1"/>
  <c r="V735" i="1"/>
  <c r="U735" i="1"/>
  <c r="T735" i="1"/>
  <c r="S735" i="1"/>
  <c r="R735" i="1"/>
  <c r="Q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Z734" i="1"/>
  <c r="Y734" i="1"/>
  <c r="X734" i="1"/>
  <c r="W734" i="1"/>
  <c r="V734" i="1"/>
  <c r="U734" i="1"/>
  <c r="T734" i="1"/>
  <c r="S734" i="1"/>
  <c r="R734" i="1"/>
  <c r="Q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Z731" i="1"/>
  <c r="Y731" i="1"/>
  <c r="X731" i="1"/>
  <c r="W731" i="1"/>
  <c r="V731" i="1"/>
  <c r="U731" i="1"/>
  <c r="T731" i="1"/>
  <c r="S731" i="1"/>
  <c r="R731" i="1"/>
  <c r="Q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Z730" i="1"/>
  <c r="Y730" i="1"/>
  <c r="X730" i="1"/>
  <c r="W730" i="1"/>
  <c r="V730" i="1"/>
  <c r="U730" i="1"/>
  <c r="T730" i="1"/>
  <c r="S730" i="1"/>
  <c r="R730" i="1"/>
  <c r="Q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AC727" i="1"/>
  <c r="AB727" i="1"/>
  <c r="AA727" i="1"/>
  <c r="AC726" i="1"/>
  <c r="AB726" i="1"/>
  <c r="AA726" i="1"/>
  <c r="AC725" i="1"/>
  <c r="AB725" i="1"/>
  <c r="AA725" i="1"/>
  <c r="AC724" i="1"/>
  <c r="AB724" i="1"/>
  <c r="AA724" i="1"/>
  <c r="AC723" i="1"/>
  <c r="AB723" i="1"/>
  <c r="AA723" i="1"/>
  <c r="AC722" i="1"/>
  <c r="AB722" i="1"/>
  <c r="AA722" i="1"/>
  <c r="AC721" i="1"/>
  <c r="AB721" i="1"/>
  <c r="AA721" i="1"/>
  <c r="AC720" i="1"/>
  <c r="AB720" i="1"/>
  <c r="AA720" i="1"/>
  <c r="AC719" i="1"/>
  <c r="AB719" i="1"/>
  <c r="AA719" i="1"/>
  <c r="AC718" i="1"/>
  <c r="AB718" i="1"/>
  <c r="AA718" i="1"/>
  <c r="AC717" i="1"/>
  <c r="AB717" i="1"/>
  <c r="AA717" i="1"/>
  <c r="AC716" i="1"/>
  <c r="AB716" i="1"/>
  <c r="AB734" i="1" s="1"/>
  <c r="AA716" i="1"/>
  <c r="AC715" i="1"/>
  <c r="AB715" i="1"/>
  <c r="AA715" i="1"/>
  <c r="AC714" i="1"/>
  <c r="AA714" i="1"/>
  <c r="AC713" i="1"/>
  <c r="AB713" i="1"/>
  <c r="AA713" i="1"/>
  <c r="AA735" i="1" s="1"/>
  <c r="AC712" i="1"/>
  <c r="AB712" i="1"/>
  <c r="AB739" i="1" s="1"/>
  <c r="AA712" i="1"/>
  <c r="AA739" i="1" s="1"/>
  <c r="AC711" i="1"/>
  <c r="AB711" i="1"/>
  <c r="AA711" i="1"/>
  <c r="AC710" i="1"/>
  <c r="AC738" i="1" s="1"/>
  <c r="AB710" i="1"/>
  <c r="AB738" i="1" s="1"/>
  <c r="AA710" i="1"/>
  <c r="AA738" i="1" s="1"/>
  <c r="AC709" i="1"/>
  <c r="AB709" i="1"/>
  <c r="AA709" i="1"/>
  <c r="AC708" i="1"/>
  <c r="AB708" i="1"/>
  <c r="AB741" i="1" s="1"/>
  <c r="AA708" i="1"/>
  <c r="AA741" i="1" s="1"/>
  <c r="AC707" i="1"/>
  <c r="AB707" i="1"/>
  <c r="AA707" i="1"/>
  <c r="AC706" i="1"/>
  <c r="AB706" i="1"/>
  <c r="AC705" i="1"/>
  <c r="AC740" i="1" s="1"/>
  <c r="AB705" i="1"/>
  <c r="AB740" i="1" s="1"/>
  <c r="AA705" i="1"/>
  <c r="AA740" i="1" s="1"/>
  <c r="AC704" i="1"/>
  <c r="AB704" i="1"/>
  <c r="AB736" i="1" s="1"/>
  <c r="AA704" i="1"/>
  <c r="AA730" i="1" s="1"/>
  <c r="AC703" i="1"/>
  <c r="AB703" i="1"/>
  <c r="AA703" i="1"/>
  <c r="AD702" i="1"/>
  <c r="AC702" i="1"/>
  <c r="AC742" i="1" s="1"/>
  <c r="AB702" i="1"/>
  <c r="AB742" i="1" s="1"/>
  <c r="AA702" i="1"/>
  <c r="AA742" i="1" s="1"/>
  <c r="Z679" i="1"/>
  <c r="Y679" i="1"/>
  <c r="X679" i="1"/>
  <c r="W679" i="1"/>
  <c r="V679" i="1"/>
  <c r="U679" i="1"/>
  <c r="T679" i="1"/>
  <c r="S679" i="1"/>
  <c r="R679" i="1"/>
  <c r="N679" i="1"/>
  <c r="M679" i="1"/>
  <c r="L679" i="1"/>
  <c r="K679" i="1"/>
  <c r="J679" i="1"/>
  <c r="I679" i="1"/>
  <c r="H679" i="1"/>
  <c r="G679" i="1"/>
  <c r="F679" i="1"/>
  <c r="E679" i="1"/>
  <c r="Z678" i="1"/>
  <c r="Y678" i="1"/>
  <c r="X678" i="1"/>
  <c r="W678" i="1"/>
  <c r="V678" i="1"/>
  <c r="U678" i="1"/>
  <c r="T678" i="1"/>
  <c r="S678" i="1"/>
  <c r="R678" i="1"/>
  <c r="Q678" i="1"/>
  <c r="N678" i="1"/>
  <c r="M678" i="1"/>
  <c r="L678" i="1"/>
  <c r="K678" i="1"/>
  <c r="J678" i="1"/>
  <c r="I678" i="1"/>
  <c r="H678" i="1"/>
  <c r="G678" i="1"/>
  <c r="F678" i="1"/>
  <c r="E678" i="1"/>
  <c r="D678" i="1"/>
  <c r="Z677" i="1"/>
  <c r="Y677" i="1"/>
  <c r="X677" i="1"/>
  <c r="W677" i="1"/>
  <c r="V677" i="1"/>
  <c r="U677" i="1"/>
  <c r="T677" i="1"/>
  <c r="S677" i="1"/>
  <c r="R677" i="1"/>
  <c r="Q677" i="1"/>
  <c r="N677" i="1"/>
  <c r="M677" i="1"/>
  <c r="L677" i="1"/>
  <c r="K677" i="1"/>
  <c r="J677" i="1"/>
  <c r="I677" i="1"/>
  <c r="H677" i="1"/>
  <c r="G677" i="1"/>
  <c r="F677" i="1"/>
  <c r="E677" i="1"/>
  <c r="D677" i="1"/>
  <c r="Z676" i="1"/>
  <c r="Y676" i="1"/>
  <c r="X676" i="1"/>
  <c r="W676" i="1"/>
  <c r="V676" i="1"/>
  <c r="U676" i="1"/>
  <c r="T676" i="1"/>
  <c r="S676" i="1"/>
  <c r="R676" i="1"/>
  <c r="Q676" i="1"/>
  <c r="N676" i="1"/>
  <c r="M676" i="1"/>
  <c r="L676" i="1"/>
  <c r="K676" i="1"/>
  <c r="J676" i="1"/>
  <c r="I676" i="1"/>
  <c r="H676" i="1"/>
  <c r="G676" i="1"/>
  <c r="F676" i="1"/>
  <c r="E676" i="1"/>
  <c r="D676" i="1"/>
  <c r="Z675" i="1"/>
  <c r="Y675" i="1"/>
  <c r="X675" i="1"/>
  <c r="W675" i="1"/>
  <c r="V675" i="1"/>
  <c r="U675" i="1"/>
  <c r="T675" i="1"/>
  <c r="S675" i="1"/>
  <c r="R675" i="1"/>
  <c r="Q675" i="1"/>
  <c r="N675" i="1"/>
  <c r="M675" i="1"/>
  <c r="L675" i="1"/>
  <c r="K675" i="1"/>
  <c r="J675" i="1"/>
  <c r="I675" i="1"/>
  <c r="H675" i="1"/>
  <c r="G675" i="1"/>
  <c r="F675" i="1"/>
  <c r="E675" i="1"/>
  <c r="D675" i="1"/>
  <c r="Z674" i="1"/>
  <c r="Y674" i="1"/>
  <c r="X674" i="1"/>
  <c r="W674" i="1"/>
  <c r="V674" i="1"/>
  <c r="U674" i="1"/>
  <c r="T674" i="1"/>
  <c r="S674" i="1"/>
  <c r="R674" i="1"/>
  <c r="Q674" i="1"/>
  <c r="N674" i="1"/>
  <c r="M674" i="1"/>
  <c r="L674" i="1"/>
  <c r="K674" i="1"/>
  <c r="J674" i="1"/>
  <c r="I674" i="1"/>
  <c r="H674" i="1"/>
  <c r="G674" i="1"/>
  <c r="F674" i="1"/>
  <c r="E674" i="1"/>
  <c r="D674" i="1"/>
  <c r="Z673" i="1"/>
  <c r="Y673" i="1"/>
  <c r="X673" i="1"/>
  <c r="W673" i="1"/>
  <c r="V673" i="1"/>
  <c r="U673" i="1"/>
  <c r="T673" i="1"/>
  <c r="S673" i="1"/>
  <c r="R673" i="1"/>
  <c r="Q673" i="1"/>
  <c r="N673" i="1"/>
  <c r="M673" i="1"/>
  <c r="L673" i="1"/>
  <c r="K673" i="1"/>
  <c r="J673" i="1"/>
  <c r="I673" i="1"/>
  <c r="H673" i="1"/>
  <c r="G673" i="1"/>
  <c r="F673" i="1"/>
  <c r="E673" i="1"/>
  <c r="D673" i="1"/>
  <c r="Z672" i="1"/>
  <c r="Y672" i="1"/>
  <c r="X672" i="1"/>
  <c r="W672" i="1"/>
  <c r="V672" i="1"/>
  <c r="U672" i="1"/>
  <c r="T672" i="1"/>
  <c r="S672" i="1"/>
  <c r="R672" i="1"/>
  <c r="Q672" i="1"/>
  <c r="N672" i="1"/>
  <c r="M672" i="1"/>
  <c r="L672" i="1"/>
  <c r="K672" i="1"/>
  <c r="J672" i="1"/>
  <c r="I672" i="1"/>
  <c r="H672" i="1"/>
  <c r="G672" i="1"/>
  <c r="F672" i="1"/>
  <c r="E672" i="1"/>
  <c r="D672" i="1"/>
  <c r="Z671" i="1"/>
  <c r="Y671" i="1"/>
  <c r="X671" i="1"/>
  <c r="W671" i="1"/>
  <c r="V671" i="1"/>
  <c r="U671" i="1"/>
  <c r="T671" i="1"/>
  <c r="S671" i="1"/>
  <c r="R671" i="1"/>
  <c r="Q671" i="1"/>
  <c r="N671" i="1"/>
  <c r="M671" i="1"/>
  <c r="L671" i="1"/>
  <c r="K671" i="1"/>
  <c r="J671" i="1"/>
  <c r="I671" i="1"/>
  <c r="H671" i="1"/>
  <c r="G671" i="1"/>
  <c r="F671" i="1"/>
  <c r="E671" i="1"/>
  <c r="D671" i="1"/>
  <c r="Z668" i="1"/>
  <c r="Y668" i="1"/>
  <c r="X668" i="1"/>
  <c r="W668" i="1"/>
  <c r="V668" i="1"/>
  <c r="U668" i="1"/>
  <c r="T668" i="1"/>
  <c r="S668" i="1"/>
  <c r="R668" i="1"/>
  <c r="Q668" i="1"/>
  <c r="N668" i="1"/>
  <c r="M668" i="1"/>
  <c r="L668" i="1"/>
  <c r="K668" i="1"/>
  <c r="J668" i="1"/>
  <c r="I668" i="1"/>
  <c r="H668" i="1"/>
  <c r="G668" i="1"/>
  <c r="F668" i="1"/>
  <c r="E668" i="1"/>
  <c r="D668" i="1"/>
  <c r="Z667" i="1"/>
  <c r="Y667" i="1"/>
  <c r="X667" i="1"/>
  <c r="W667" i="1"/>
  <c r="V667" i="1"/>
  <c r="U667" i="1"/>
  <c r="T667" i="1"/>
  <c r="S667" i="1"/>
  <c r="R667" i="1"/>
  <c r="Q667" i="1"/>
  <c r="N667" i="1"/>
  <c r="M667" i="1"/>
  <c r="L667" i="1"/>
  <c r="K667" i="1"/>
  <c r="J667" i="1"/>
  <c r="I667" i="1"/>
  <c r="H667" i="1"/>
  <c r="G667" i="1"/>
  <c r="F667" i="1"/>
  <c r="E667" i="1"/>
  <c r="D667" i="1"/>
  <c r="AC664" i="1"/>
  <c r="AB664" i="1"/>
  <c r="AA664" i="1"/>
  <c r="AC663" i="1"/>
  <c r="AB663" i="1"/>
  <c r="AA663" i="1"/>
  <c r="AC662" i="1"/>
  <c r="AB662" i="1"/>
  <c r="AA662" i="1"/>
  <c r="AC661" i="1"/>
  <c r="AB661" i="1"/>
  <c r="AA661" i="1"/>
  <c r="AC660" i="1"/>
  <c r="AB660" i="1"/>
  <c r="AA660" i="1"/>
  <c r="AC659" i="1"/>
  <c r="AB659" i="1"/>
  <c r="AA659" i="1"/>
  <c r="AC658" i="1"/>
  <c r="AB658" i="1"/>
  <c r="AA658" i="1"/>
  <c r="AC657" i="1"/>
  <c r="AB657" i="1"/>
  <c r="AA657" i="1"/>
  <c r="AC656" i="1"/>
  <c r="AB656" i="1"/>
  <c r="AA656" i="1"/>
  <c r="AC655" i="1"/>
  <c r="AB655" i="1"/>
  <c r="AA655" i="1"/>
  <c r="AC654" i="1"/>
  <c r="AB654" i="1"/>
  <c r="AA654" i="1"/>
  <c r="AC653" i="1"/>
  <c r="AB653" i="1"/>
  <c r="C668" i="1"/>
  <c r="AC652" i="1"/>
  <c r="AB652" i="1"/>
  <c r="AA652" i="1"/>
  <c r="AC651" i="1"/>
  <c r="AB651" i="1"/>
  <c r="AA651" i="1"/>
  <c r="AC650" i="1"/>
  <c r="AB650" i="1"/>
  <c r="AA650" i="1"/>
  <c r="AC649" i="1"/>
  <c r="AB649" i="1"/>
  <c r="C676" i="1"/>
  <c r="AC648" i="1"/>
  <c r="AB648" i="1"/>
  <c r="AA648" i="1"/>
  <c r="AC647" i="1"/>
  <c r="AC675" i="1" s="1"/>
  <c r="AB647" i="1"/>
  <c r="AB675" i="1" s="1"/>
  <c r="C675" i="1"/>
  <c r="AC646" i="1"/>
  <c r="AB646" i="1"/>
  <c r="AC645" i="1"/>
  <c r="AB645" i="1"/>
  <c r="C678" i="1"/>
  <c r="AC644" i="1"/>
  <c r="AB644" i="1"/>
  <c r="AA644" i="1"/>
  <c r="AC643" i="1"/>
  <c r="AB643" i="1"/>
  <c r="AA643" i="1"/>
  <c r="AC642" i="1"/>
  <c r="AC677" i="1" s="1"/>
  <c r="AB642" i="1"/>
  <c r="AB677" i="1" s="1"/>
  <c r="C677" i="1"/>
  <c r="AC641" i="1"/>
  <c r="AB641" i="1"/>
  <c r="C673" i="1"/>
  <c r="AC640" i="1"/>
  <c r="AB640" i="1"/>
  <c r="AD639" i="1"/>
  <c r="AB639" i="1"/>
  <c r="AB679" i="1" s="1"/>
  <c r="AC734" i="1" l="1"/>
  <c r="AB735" i="1"/>
  <c r="AC735" i="1"/>
  <c r="AA731" i="1"/>
  <c r="AC671" i="1"/>
  <c r="AC730" i="1"/>
  <c r="AC741" i="1"/>
  <c r="AC736" i="1"/>
  <c r="AC739" i="1"/>
  <c r="AA737" i="1"/>
  <c r="AB731" i="1"/>
  <c r="AB730" i="1"/>
  <c r="AC731" i="1"/>
  <c r="AC737" i="1"/>
  <c r="AA734" i="1"/>
  <c r="AB737" i="1"/>
  <c r="AA736" i="1"/>
  <c r="AB668" i="1"/>
  <c r="AB673" i="1"/>
  <c r="AB671" i="1"/>
  <c r="AB667" i="1"/>
  <c r="AB678" i="1"/>
  <c r="AB676" i="1"/>
  <c r="AB9" i="1"/>
  <c r="AB674" i="1"/>
  <c r="AC673" i="1"/>
  <c r="AC678" i="1"/>
  <c r="C667" i="1"/>
  <c r="AB672" i="1"/>
  <c r="C671" i="1"/>
  <c r="AC9" i="1"/>
  <c r="AC676" i="1"/>
  <c r="AC672" i="1"/>
  <c r="AC668" i="1"/>
  <c r="AC667" i="1"/>
  <c r="AA672" i="1"/>
  <c r="AA642" i="1"/>
  <c r="AA677" i="1" s="1"/>
  <c r="C672" i="1"/>
  <c r="C674" i="1"/>
  <c r="AA640" i="1"/>
  <c r="AA674" i="1" s="1"/>
  <c r="AA641" i="1"/>
  <c r="AA673" i="1" s="1"/>
  <c r="AA645" i="1"/>
  <c r="AA678" i="1" s="1"/>
  <c r="AA646" i="1"/>
  <c r="AA647" i="1"/>
  <c r="AA675" i="1" s="1"/>
  <c r="AA649" i="1"/>
  <c r="AA676" i="1" s="1"/>
  <c r="AA653" i="1"/>
  <c r="AA668" i="1" s="1"/>
  <c r="Q679" i="1"/>
  <c r="AC639" i="1"/>
  <c r="AC679" i="1" s="1"/>
  <c r="D679" i="1"/>
  <c r="AA639" i="1"/>
  <c r="AA679" i="1" s="1"/>
  <c r="AC674" i="1"/>
  <c r="AD9" i="1"/>
  <c r="AD72" i="1"/>
  <c r="AD135" i="1"/>
  <c r="AD198" i="1"/>
  <c r="AD261" i="1"/>
  <c r="AD324" i="1"/>
  <c r="AD387" i="1"/>
  <c r="AD450" i="1"/>
  <c r="AD513" i="1"/>
  <c r="AD576" i="1"/>
  <c r="AA671" i="1" l="1"/>
  <c r="AA667" i="1"/>
  <c r="C679" i="1"/>
  <c r="N608" i="1"/>
  <c r="AB601" i="1"/>
  <c r="Q615" i="1"/>
  <c r="AB600" i="1"/>
  <c r="AC598" i="1"/>
  <c r="AB598" i="1"/>
  <c r="AA598" i="1"/>
  <c r="AB597" i="1"/>
  <c r="AB596" i="1"/>
  <c r="AA596" i="1"/>
  <c r="AB595" i="1"/>
  <c r="AA595" i="1"/>
  <c r="AC594" i="1"/>
  <c r="AB594" i="1"/>
  <c r="AA594" i="1"/>
  <c r="N605" i="1"/>
  <c r="AB592" i="1"/>
  <c r="AC591" i="1"/>
  <c r="AB591" i="1"/>
  <c r="Y605" i="1"/>
  <c r="W605" i="1"/>
  <c r="U605" i="1"/>
  <c r="S605" i="1"/>
  <c r="Q605" i="1"/>
  <c r="M605" i="1"/>
  <c r="K605" i="1"/>
  <c r="I605" i="1"/>
  <c r="AB590" i="1"/>
  <c r="F605" i="1"/>
  <c r="E605" i="1"/>
  <c r="AB589" i="1"/>
  <c r="AC588" i="1"/>
  <c r="AC587" i="1"/>
  <c r="AB587" i="1"/>
  <c r="Y613" i="1"/>
  <c r="U613" i="1"/>
  <c r="T613" i="1"/>
  <c r="Q613" i="1"/>
  <c r="N613" i="1"/>
  <c r="K613" i="1"/>
  <c r="J613" i="1"/>
  <c r="G613" i="1"/>
  <c r="F613" i="1"/>
  <c r="AB585" i="1"/>
  <c r="Y612" i="1"/>
  <c r="U612" i="1"/>
  <c r="T612" i="1"/>
  <c r="Q612" i="1"/>
  <c r="N612" i="1"/>
  <c r="K612" i="1"/>
  <c r="J612" i="1"/>
  <c r="G612" i="1"/>
  <c r="F612" i="1"/>
  <c r="Y608" i="1"/>
  <c r="W608" i="1"/>
  <c r="V608" i="1"/>
  <c r="T608" i="1"/>
  <c r="S608" i="1"/>
  <c r="R608" i="1"/>
  <c r="M608" i="1"/>
  <c r="L608" i="1"/>
  <c r="J608" i="1"/>
  <c r="I608" i="1"/>
  <c r="H608" i="1"/>
  <c r="F608" i="1"/>
  <c r="E608" i="1"/>
  <c r="Y615" i="1"/>
  <c r="W615" i="1"/>
  <c r="V615" i="1"/>
  <c r="T615" i="1"/>
  <c r="S615" i="1"/>
  <c r="R615" i="1"/>
  <c r="N615" i="1"/>
  <c r="M615" i="1"/>
  <c r="L615" i="1"/>
  <c r="J615" i="1"/>
  <c r="I615" i="1"/>
  <c r="H615" i="1"/>
  <c r="F615" i="1"/>
  <c r="E615" i="1"/>
  <c r="D615" i="1"/>
  <c r="K611" i="1"/>
  <c r="AB581" i="1"/>
  <c r="Y609" i="1"/>
  <c r="W609" i="1"/>
  <c r="V609" i="1"/>
  <c r="T609" i="1"/>
  <c r="S609" i="1"/>
  <c r="R609" i="1"/>
  <c r="N609" i="1"/>
  <c r="M609" i="1"/>
  <c r="L609" i="1"/>
  <c r="J609" i="1"/>
  <c r="I609" i="1"/>
  <c r="H609" i="1"/>
  <c r="F609" i="1"/>
  <c r="E609" i="1"/>
  <c r="D609" i="1"/>
  <c r="Y614" i="1"/>
  <c r="W614" i="1"/>
  <c r="V614" i="1"/>
  <c r="U614" i="1"/>
  <c r="T614" i="1"/>
  <c r="S614" i="1"/>
  <c r="R614" i="1"/>
  <c r="Q614" i="1"/>
  <c r="N614" i="1"/>
  <c r="M614" i="1"/>
  <c r="L614" i="1"/>
  <c r="K614" i="1"/>
  <c r="J614" i="1"/>
  <c r="I614" i="1"/>
  <c r="H614" i="1"/>
  <c r="G614" i="1"/>
  <c r="F614" i="1"/>
  <c r="E614" i="1"/>
  <c r="D614" i="1"/>
  <c r="W610" i="1"/>
  <c r="V610" i="1"/>
  <c r="U610" i="1"/>
  <c r="S610" i="1"/>
  <c r="R610" i="1"/>
  <c r="Q610" i="1"/>
  <c r="M610" i="1"/>
  <c r="L610" i="1"/>
  <c r="K610" i="1"/>
  <c r="I610" i="1"/>
  <c r="H610" i="1"/>
  <c r="G610" i="1"/>
  <c r="E610" i="1"/>
  <c r="R604" i="1"/>
  <c r="Q611" i="1"/>
  <c r="AC577" i="1"/>
  <c r="Y616" i="1"/>
  <c r="W616" i="1"/>
  <c r="V616" i="1"/>
  <c r="U616" i="1"/>
  <c r="T616" i="1"/>
  <c r="S616" i="1"/>
  <c r="R616" i="1"/>
  <c r="Q616" i="1"/>
  <c r="N616" i="1"/>
  <c r="M616" i="1"/>
  <c r="L616" i="1"/>
  <c r="K616" i="1"/>
  <c r="J616" i="1"/>
  <c r="I616" i="1"/>
  <c r="H616" i="1"/>
  <c r="G616" i="1"/>
  <c r="F616" i="1"/>
  <c r="E616" i="1"/>
  <c r="D616" i="1"/>
  <c r="U549" i="1"/>
  <c r="Q549" i="1"/>
  <c r="Y551" i="1"/>
  <c r="W551" i="1"/>
  <c r="V551" i="1"/>
  <c r="U551" i="1"/>
  <c r="T551" i="1"/>
  <c r="S551" i="1"/>
  <c r="R551" i="1"/>
  <c r="Q551" i="1"/>
  <c r="N551" i="1"/>
  <c r="M551" i="1"/>
  <c r="L551" i="1"/>
  <c r="K551" i="1"/>
  <c r="J551" i="1"/>
  <c r="I551" i="1"/>
  <c r="H551" i="1"/>
  <c r="F551" i="1"/>
  <c r="E551" i="1"/>
  <c r="Y553" i="1"/>
  <c r="W553" i="1"/>
  <c r="V553" i="1"/>
  <c r="U553" i="1"/>
  <c r="T553" i="1"/>
  <c r="S553" i="1"/>
  <c r="R553" i="1"/>
  <c r="Q553" i="1"/>
  <c r="N553" i="1"/>
  <c r="M553" i="1"/>
  <c r="L553" i="1"/>
  <c r="J553" i="1"/>
  <c r="I553" i="1"/>
  <c r="H553" i="1"/>
  <c r="F553" i="1"/>
  <c r="E553" i="1"/>
  <c r="Y486" i="1"/>
  <c r="T486" i="1"/>
  <c r="N486" i="1"/>
  <c r="L486" i="1"/>
  <c r="J486" i="1"/>
  <c r="F486" i="1"/>
  <c r="Q482" i="1"/>
  <c r="K482" i="1"/>
  <c r="G482" i="1"/>
  <c r="Y489" i="1"/>
  <c r="T489" i="1"/>
  <c r="N489" i="1"/>
  <c r="J489" i="1"/>
  <c r="F489" i="1"/>
  <c r="N483" i="1"/>
  <c r="F483" i="1"/>
  <c r="Y488" i="1"/>
  <c r="W488" i="1"/>
  <c r="V488" i="1"/>
  <c r="U488" i="1"/>
  <c r="T488" i="1"/>
  <c r="S488" i="1"/>
  <c r="R488" i="1"/>
  <c r="Q488" i="1"/>
  <c r="N488" i="1"/>
  <c r="M488" i="1"/>
  <c r="L488" i="1"/>
  <c r="K488" i="1"/>
  <c r="J488" i="1"/>
  <c r="I488" i="1"/>
  <c r="H488" i="1"/>
  <c r="F488" i="1"/>
  <c r="E488" i="1"/>
  <c r="D488" i="1"/>
  <c r="Y490" i="1"/>
  <c r="W490" i="1"/>
  <c r="V490" i="1"/>
  <c r="U490" i="1"/>
  <c r="T490" i="1"/>
  <c r="S490" i="1"/>
  <c r="R490" i="1"/>
  <c r="Q490" i="1"/>
  <c r="N490" i="1"/>
  <c r="M490" i="1"/>
  <c r="L490" i="1"/>
  <c r="J490" i="1"/>
  <c r="I490" i="1"/>
  <c r="H490" i="1"/>
  <c r="F490" i="1"/>
  <c r="E490" i="1"/>
  <c r="V424" i="1"/>
  <c r="R424" i="1"/>
  <c r="L424" i="1"/>
  <c r="AB396" i="1"/>
  <c r="W423" i="1"/>
  <c r="U423" i="1"/>
  <c r="S423" i="1"/>
  <c r="Q423" i="1"/>
  <c r="M423" i="1"/>
  <c r="K423" i="1"/>
  <c r="I423" i="1"/>
  <c r="G423" i="1"/>
  <c r="E423" i="1"/>
  <c r="W419" i="1"/>
  <c r="U419" i="1"/>
  <c r="S419" i="1"/>
  <c r="Q419" i="1"/>
  <c r="M419" i="1"/>
  <c r="I419" i="1"/>
  <c r="E419" i="1"/>
  <c r="V420" i="1"/>
  <c r="R420" i="1"/>
  <c r="L420" i="1"/>
  <c r="H420" i="1"/>
  <c r="Y425" i="1"/>
  <c r="W425" i="1"/>
  <c r="V425" i="1"/>
  <c r="U425" i="1"/>
  <c r="T425" i="1"/>
  <c r="S425" i="1"/>
  <c r="R425" i="1"/>
  <c r="Q425" i="1"/>
  <c r="N425" i="1"/>
  <c r="M425" i="1"/>
  <c r="L425" i="1"/>
  <c r="K425" i="1"/>
  <c r="J425" i="1"/>
  <c r="I425" i="1"/>
  <c r="H425" i="1"/>
  <c r="F425" i="1"/>
  <c r="E425" i="1"/>
  <c r="D425" i="1"/>
  <c r="Y427" i="1"/>
  <c r="W427" i="1"/>
  <c r="V427" i="1"/>
  <c r="U427" i="1"/>
  <c r="T427" i="1"/>
  <c r="S427" i="1"/>
  <c r="R427" i="1"/>
  <c r="Q427" i="1"/>
  <c r="N427" i="1"/>
  <c r="M427" i="1"/>
  <c r="L427" i="1"/>
  <c r="K427" i="1"/>
  <c r="J427" i="1"/>
  <c r="I427" i="1"/>
  <c r="H427" i="1"/>
  <c r="G427" i="1"/>
  <c r="F427" i="1"/>
  <c r="E427" i="1"/>
  <c r="Y361" i="1"/>
  <c r="Y360" i="1"/>
  <c r="W360" i="1"/>
  <c r="T360" i="1"/>
  <c r="S360" i="1"/>
  <c r="N360" i="1"/>
  <c r="M360" i="1"/>
  <c r="J360" i="1"/>
  <c r="G360" i="1"/>
  <c r="F360" i="1"/>
  <c r="E360" i="1"/>
  <c r="W356" i="1"/>
  <c r="S356" i="1"/>
  <c r="M356" i="1"/>
  <c r="I356" i="1"/>
  <c r="E356" i="1"/>
  <c r="T357" i="1"/>
  <c r="Y362" i="1"/>
  <c r="W362" i="1"/>
  <c r="V362" i="1"/>
  <c r="U362" i="1"/>
  <c r="T362" i="1"/>
  <c r="S362" i="1"/>
  <c r="R362" i="1"/>
  <c r="Q362" i="1"/>
  <c r="N362" i="1"/>
  <c r="M362" i="1"/>
  <c r="L362" i="1"/>
  <c r="K362" i="1"/>
  <c r="J362" i="1"/>
  <c r="I362" i="1"/>
  <c r="H362" i="1"/>
  <c r="F362" i="1"/>
  <c r="E362" i="1"/>
  <c r="D362" i="1"/>
  <c r="Y364" i="1"/>
  <c r="W364" i="1"/>
  <c r="V364" i="1"/>
  <c r="U364" i="1"/>
  <c r="T364" i="1"/>
  <c r="S364" i="1"/>
  <c r="R364" i="1"/>
  <c r="Q364" i="1"/>
  <c r="N364" i="1"/>
  <c r="M364" i="1"/>
  <c r="L364" i="1"/>
  <c r="K364" i="1"/>
  <c r="J364" i="1"/>
  <c r="I364" i="1"/>
  <c r="H364" i="1"/>
  <c r="G364" i="1"/>
  <c r="F364" i="1"/>
  <c r="E364" i="1"/>
  <c r="D364" i="1"/>
  <c r="Y297" i="1"/>
  <c r="U297" i="1"/>
  <c r="T297" i="1"/>
  <c r="S297" i="1"/>
  <c r="Q297" i="1"/>
  <c r="K297" i="1"/>
  <c r="J297" i="1"/>
  <c r="F297" i="1"/>
  <c r="R294" i="1"/>
  <c r="L294" i="1"/>
  <c r="H294" i="1"/>
  <c r="D294" i="1"/>
  <c r="Y299" i="1"/>
  <c r="V299" i="1"/>
  <c r="U299" i="1"/>
  <c r="T299" i="1"/>
  <c r="R299" i="1"/>
  <c r="Q299" i="1"/>
  <c r="N299" i="1"/>
  <c r="L299" i="1"/>
  <c r="K299" i="1"/>
  <c r="J299" i="1"/>
  <c r="H299" i="1"/>
  <c r="G299" i="1"/>
  <c r="F299" i="1"/>
  <c r="E299" i="1"/>
  <c r="Y301" i="1"/>
  <c r="W301" i="1"/>
  <c r="V301" i="1"/>
  <c r="U301" i="1"/>
  <c r="T301" i="1"/>
  <c r="S301" i="1"/>
  <c r="R301" i="1"/>
  <c r="Q301" i="1"/>
  <c r="N301" i="1"/>
  <c r="M301" i="1"/>
  <c r="L301" i="1"/>
  <c r="K301" i="1"/>
  <c r="J301" i="1"/>
  <c r="I301" i="1"/>
  <c r="H301" i="1"/>
  <c r="F301" i="1"/>
  <c r="E301" i="1"/>
  <c r="D301" i="1"/>
  <c r="Y234" i="1"/>
  <c r="W234" i="1"/>
  <c r="V234" i="1"/>
  <c r="U234" i="1"/>
  <c r="T234" i="1"/>
  <c r="S234" i="1"/>
  <c r="R234" i="1"/>
  <c r="Q234" i="1"/>
  <c r="N234" i="1"/>
  <c r="M234" i="1"/>
  <c r="L234" i="1"/>
  <c r="K234" i="1"/>
  <c r="J234" i="1"/>
  <c r="H234" i="1"/>
  <c r="G234" i="1"/>
  <c r="F234" i="1"/>
  <c r="E234" i="1"/>
  <c r="D234" i="1"/>
  <c r="Y236" i="1"/>
  <c r="W236" i="1"/>
  <c r="V236" i="1"/>
  <c r="U236" i="1"/>
  <c r="T236" i="1"/>
  <c r="S236" i="1"/>
  <c r="R236" i="1"/>
  <c r="Q236" i="1"/>
  <c r="N236" i="1"/>
  <c r="M236" i="1"/>
  <c r="L236" i="1"/>
  <c r="K236" i="1"/>
  <c r="I236" i="1"/>
  <c r="H236" i="1"/>
  <c r="G236" i="1"/>
  <c r="F236" i="1"/>
  <c r="E236" i="1"/>
  <c r="D236" i="1"/>
  <c r="Y238" i="1"/>
  <c r="W238" i="1"/>
  <c r="V238" i="1"/>
  <c r="U238" i="1"/>
  <c r="T238" i="1"/>
  <c r="S238" i="1"/>
  <c r="R238" i="1"/>
  <c r="Q238" i="1"/>
  <c r="N238" i="1"/>
  <c r="M238" i="1"/>
  <c r="L238" i="1"/>
  <c r="K238" i="1"/>
  <c r="J238" i="1"/>
  <c r="H238" i="1"/>
  <c r="G238" i="1"/>
  <c r="F238" i="1"/>
  <c r="E238" i="1"/>
  <c r="Y171" i="1"/>
  <c r="W171" i="1"/>
  <c r="V171" i="1"/>
  <c r="U171" i="1"/>
  <c r="T171" i="1"/>
  <c r="S171" i="1"/>
  <c r="R171" i="1"/>
  <c r="Q171" i="1"/>
  <c r="N171" i="1"/>
  <c r="M171" i="1"/>
  <c r="L171" i="1"/>
  <c r="K171" i="1"/>
  <c r="J171" i="1"/>
  <c r="I171" i="1"/>
  <c r="H171" i="1"/>
  <c r="F171" i="1"/>
  <c r="E171" i="1"/>
  <c r="F167" i="1"/>
  <c r="W174" i="1"/>
  <c r="S174" i="1"/>
  <c r="M174" i="1"/>
  <c r="E174" i="1"/>
  <c r="U168" i="1"/>
  <c r="Q168" i="1"/>
  <c r="K168" i="1"/>
  <c r="Y173" i="1"/>
  <c r="W173" i="1"/>
  <c r="V173" i="1"/>
  <c r="U173" i="1"/>
  <c r="T173" i="1"/>
  <c r="S173" i="1"/>
  <c r="R173" i="1"/>
  <c r="Q173" i="1"/>
  <c r="N173" i="1"/>
  <c r="M173" i="1"/>
  <c r="L173" i="1"/>
  <c r="K173" i="1"/>
  <c r="J173" i="1"/>
  <c r="H173" i="1"/>
  <c r="G173" i="1"/>
  <c r="F173" i="1"/>
  <c r="E173" i="1"/>
  <c r="D173" i="1"/>
  <c r="W169" i="1"/>
  <c r="M169" i="1"/>
  <c r="E169" i="1"/>
  <c r="Y175" i="1"/>
  <c r="W175" i="1"/>
  <c r="V175" i="1"/>
  <c r="U175" i="1"/>
  <c r="T175" i="1"/>
  <c r="S175" i="1"/>
  <c r="R175" i="1"/>
  <c r="Q175" i="1"/>
  <c r="N175" i="1"/>
  <c r="M175" i="1"/>
  <c r="L175" i="1"/>
  <c r="J175" i="1"/>
  <c r="I175" i="1"/>
  <c r="H175" i="1"/>
  <c r="G175" i="1"/>
  <c r="E175" i="1"/>
  <c r="D175" i="1"/>
  <c r="Y108" i="1"/>
  <c r="W108" i="1"/>
  <c r="U108" i="1"/>
  <c r="T108" i="1"/>
  <c r="S108" i="1"/>
  <c r="Q108" i="1"/>
  <c r="M108" i="1"/>
  <c r="K108" i="1"/>
  <c r="I108" i="1"/>
  <c r="G108" i="1"/>
  <c r="V104" i="1"/>
  <c r="R104" i="1"/>
  <c r="L104" i="1"/>
  <c r="H104" i="1"/>
  <c r="W105" i="1"/>
  <c r="M105" i="1"/>
  <c r="E105" i="1"/>
  <c r="Y110" i="1"/>
  <c r="W110" i="1"/>
  <c r="V110" i="1"/>
  <c r="U110" i="1"/>
  <c r="T110" i="1"/>
  <c r="S110" i="1"/>
  <c r="R110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Q106" i="1"/>
  <c r="K106" i="1"/>
  <c r="G106" i="1"/>
  <c r="Y112" i="1"/>
  <c r="W112" i="1"/>
  <c r="V112" i="1"/>
  <c r="U112" i="1"/>
  <c r="T112" i="1"/>
  <c r="S112" i="1"/>
  <c r="R112" i="1"/>
  <c r="Q112" i="1"/>
  <c r="N112" i="1"/>
  <c r="M112" i="1"/>
  <c r="L112" i="1"/>
  <c r="J112" i="1"/>
  <c r="I112" i="1"/>
  <c r="H112" i="1"/>
  <c r="G112" i="1"/>
  <c r="F112" i="1"/>
  <c r="E112" i="1"/>
  <c r="X63" i="1"/>
  <c r="H126" i="1" s="1"/>
  <c r="X126" i="1" s="1"/>
  <c r="H189" i="1" s="1"/>
  <c r="X189" i="1" s="1"/>
  <c r="H252" i="1" s="1"/>
  <c r="X252" i="1" s="1"/>
  <c r="H315" i="1" s="1"/>
  <c r="X315" i="1" s="1"/>
  <c r="H378" i="1" s="1"/>
  <c r="X378" i="1" s="1"/>
  <c r="H441" i="1" s="1"/>
  <c r="X441" i="1" s="1"/>
  <c r="H504" i="1" s="1"/>
  <c r="X504" i="1" s="1"/>
  <c r="H567" i="1" s="1"/>
  <c r="X567" i="1" s="1"/>
  <c r="H630" i="1" s="1"/>
  <c r="X630" i="1" s="1"/>
  <c r="H693" i="1" s="1"/>
  <c r="X693" i="1" s="1"/>
  <c r="Y45" i="1"/>
  <c r="W45" i="1"/>
  <c r="U45" i="1"/>
  <c r="T45" i="1"/>
  <c r="S45" i="1"/>
  <c r="Q45" i="1"/>
  <c r="N45" i="1"/>
  <c r="M45" i="1"/>
  <c r="K45" i="1"/>
  <c r="J45" i="1"/>
  <c r="G45" i="1"/>
  <c r="F45" i="1"/>
  <c r="Y48" i="1"/>
  <c r="T48" i="1"/>
  <c r="N48" i="1"/>
  <c r="J48" i="1"/>
  <c r="F48" i="1"/>
  <c r="Y47" i="1"/>
  <c r="W47" i="1"/>
  <c r="V47" i="1"/>
  <c r="U47" i="1"/>
  <c r="T47" i="1"/>
  <c r="S47" i="1"/>
  <c r="R47" i="1"/>
  <c r="Q47" i="1"/>
  <c r="N47" i="1"/>
  <c r="M47" i="1"/>
  <c r="L47" i="1"/>
  <c r="K47" i="1"/>
  <c r="J47" i="1"/>
  <c r="I47" i="1"/>
  <c r="H47" i="1"/>
  <c r="G47" i="1"/>
  <c r="F47" i="1"/>
  <c r="E47" i="1"/>
  <c r="D47" i="1"/>
  <c r="Y43" i="1"/>
  <c r="T43" i="1"/>
  <c r="N43" i="1"/>
  <c r="J43" i="1"/>
  <c r="F43" i="1"/>
  <c r="Y49" i="1"/>
  <c r="W49" i="1"/>
  <c r="V49" i="1"/>
  <c r="U49" i="1"/>
  <c r="T49" i="1"/>
  <c r="S49" i="1"/>
  <c r="R49" i="1"/>
  <c r="Q49" i="1"/>
  <c r="N49" i="1"/>
  <c r="M49" i="1"/>
  <c r="L49" i="1"/>
  <c r="K49" i="1"/>
  <c r="J49" i="1"/>
  <c r="H49" i="1"/>
  <c r="G49" i="1"/>
  <c r="F49" i="1"/>
  <c r="D49" i="1"/>
  <c r="AA337" i="1" l="1"/>
  <c r="AA578" i="1"/>
  <c r="AC579" i="1"/>
  <c r="AC614" i="1" s="1"/>
  <c r="C612" i="1"/>
  <c r="AC584" i="1"/>
  <c r="AC612" i="1" s="1"/>
  <c r="AA590" i="1"/>
  <c r="H604" i="1"/>
  <c r="D610" i="1"/>
  <c r="F604" i="1"/>
  <c r="J604" i="1"/>
  <c r="N604" i="1"/>
  <c r="T604" i="1"/>
  <c r="Y604" i="1"/>
  <c r="G609" i="1"/>
  <c r="K609" i="1"/>
  <c r="Q609" i="1"/>
  <c r="U609" i="1"/>
  <c r="AC580" i="1"/>
  <c r="AC609" i="1" s="1"/>
  <c r="D612" i="1"/>
  <c r="H612" i="1"/>
  <c r="L612" i="1"/>
  <c r="R612" i="1"/>
  <c r="V612" i="1"/>
  <c r="AC589" i="1"/>
  <c r="D605" i="1"/>
  <c r="H605" i="1"/>
  <c r="L605" i="1"/>
  <c r="R605" i="1"/>
  <c r="V605" i="1"/>
  <c r="AB593" i="1"/>
  <c r="AC595" i="1"/>
  <c r="AC596" i="1"/>
  <c r="AB599" i="1"/>
  <c r="F363" i="1"/>
  <c r="J363" i="1"/>
  <c r="N363" i="1"/>
  <c r="T363" i="1"/>
  <c r="D421" i="1"/>
  <c r="H421" i="1"/>
  <c r="L421" i="1"/>
  <c r="R421" i="1"/>
  <c r="V421" i="1"/>
  <c r="AC404" i="1"/>
  <c r="E485" i="1"/>
  <c r="AC474" i="1"/>
  <c r="AB475" i="1"/>
  <c r="K545" i="1"/>
  <c r="Q545" i="1"/>
  <c r="U545" i="1"/>
  <c r="AB522" i="1"/>
  <c r="AC522" i="1"/>
  <c r="L550" i="1"/>
  <c r="R550" i="1"/>
  <c r="V550" i="1"/>
  <c r="AB526" i="1"/>
  <c r="C616" i="1"/>
  <c r="AC576" i="1"/>
  <c r="AC616" i="1" s="1"/>
  <c r="G604" i="1"/>
  <c r="K604" i="1"/>
  <c r="Q604" i="1"/>
  <c r="U604" i="1"/>
  <c r="AB577" i="1"/>
  <c r="AB611" i="1" s="1"/>
  <c r="F610" i="1"/>
  <c r="J610" i="1"/>
  <c r="N610" i="1"/>
  <c r="T610" i="1"/>
  <c r="Y610" i="1"/>
  <c r="AA581" i="1"/>
  <c r="G615" i="1"/>
  <c r="K615" i="1"/>
  <c r="U615" i="1"/>
  <c r="G608" i="1"/>
  <c r="K608" i="1"/>
  <c r="Q608" i="1"/>
  <c r="U608" i="1"/>
  <c r="AB583" i="1"/>
  <c r="AB608" i="1" s="1"/>
  <c r="E612" i="1"/>
  <c r="I612" i="1"/>
  <c r="M612" i="1"/>
  <c r="S612" i="1"/>
  <c r="W612" i="1"/>
  <c r="AC585" i="1"/>
  <c r="D613" i="1"/>
  <c r="H613" i="1"/>
  <c r="L613" i="1"/>
  <c r="R613" i="1"/>
  <c r="V613" i="1"/>
  <c r="AA593" i="1"/>
  <c r="AC597" i="1"/>
  <c r="AC600" i="1"/>
  <c r="AC601" i="1"/>
  <c r="U611" i="1"/>
  <c r="AA87" i="1"/>
  <c r="AB93" i="1"/>
  <c r="J167" i="1"/>
  <c r="N167" i="1"/>
  <c r="T167" i="1"/>
  <c r="Y167" i="1"/>
  <c r="E231" i="1"/>
  <c r="M231" i="1"/>
  <c r="S231" i="1"/>
  <c r="W231" i="1"/>
  <c r="D230" i="1"/>
  <c r="H230" i="1"/>
  <c r="L230" i="1"/>
  <c r="R230" i="1"/>
  <c r="V230" i="1"/>
  <c r="D611" i="1"/>
  <c r="H611" i="1"/>
  <c r="L611" i="1"/>
  <c r="R611" i="1"/>
  <c r="V611" i="1"/>
  <c r="AB579" i="1"/>
  <c r="AB614" i="1" s="1"/>
  <c r="AC581" i="1"/>
  <c r="D608" i="1"/>
  <c r="AC583" i="1"/>
  <c r="E613" i="1"/>
  <c r="I613" i="1"/>
  <c r="M613" i="1"/>
  <c r="S613" i="1"/>
  <c r="W613" i="1"/>
  <c r="AB588" i="1"/>
  <c r="J605" i="1"/>
  <c r="T605" i="1"/>
  <c r="AC592" i="1"/>
  <c r="AC593" i="1"/>
  <c r="AC599" i="1"/>
  <c r="G605" i="1"/>
  <c r="G611" i="1"/>
  <c r="AA589" i="1"/>
  <c r="AA585" i="1"/>
  <c r="AA591" i="1"/>
  <c r="AA597" i="1"/>
  <c r="AA601" i="1"/>
  <c r="AB578" i="1"/>
  <c r="AB582" i="1"/>
  <c r="AB615" i="1" s="1"/>
  <c r="AB586" i="1"/>
  <c r="AA599" i="1"/>
  <c r="AA600" i="1"/>
  <c r="F611" i="1"/>
  <c r="N611" i="1"/>
  <c r="Y611" i="1"/>
  <c r="AC578" i="1"/>
  <c r="AC582" i="1"/>
  <c r="AA584" i="1"/>
  <c r="AC586" i="1"/>
  <c r="AA588" i="1"/>
  <c r="AC590" i="1"/>
  <c r="D604" i="1"/>
  <c r="L604" i="1"/>
  <c r="V604" i="1"/>
  <c r="AB576" i="1"/>
  <c r="AB616" i="1" s="1"/>
  <c r="E611" i="1"/>
  <c r="E604" i="1"/>
  <c r="I611" i="1"/>
  <c r="I604" i="1"/>
  <c r="M611" i="1"/>
  <c r="M604" i="1"/>
  <c r="S611" i="1"/>
  <c r="S604" i="1"/>
  <c r="W611" i="1"/>
  <c r="W604" i="1"/>
  <c r="AB580" i="1"/>
  <c r="AB609" i="1" s="1"/>
  <c r="AB584" i="1"/>
  <c r="J611" i="1"/>
  <c r="T611" i="1"/>
  <c r="H168" i="1"/>
  <c r="L168" i="1"/>
  <c r="R168" i="1"/>
  <c r="V168" i="1"/>
  <c r="G167" i="1"/>
  <c r="K167" i="1"/>
  <c r="Q167" i="1"/>
  <c r="U167" i="1"/>
  <c r="V294" i="1"/>
  <c r="E300" i="1"/>
  <c r="I300" i="1"/>
  <c r="M300" i="1"/>
  <c r="S300" i="1"/>
  <c r="W300" i="1"/>
  <c r="G358" i="1"/>
  <c r="Q358" i="1"/>
  <c r="U358" i="1"/>
  <c r="T483" i="1"/>
  <c r="N297" i="1"/>
  <c r="S169" i="1"/>
  <c r="D42" i="1"/>
  <c r="H42" i="1"/>
  <c r="L42" i="1"/>
  <c r="R42" i="1"/>
  <c r="V42" i="1"/>
  <c r="G41" i="1"/>
  <c r="K41" i="1"/>
  <c r="Q41" i="1"/>
  <c r="U41" i="1"/>
  <c r="E552" i="1"/>
  <c r="M552" i="1"/>
  <c r="S552" i="1"/>
  <c r="W552" i="1"/>
  <c r="E549" i="1"/>
  <c r="I549" i="1"/>
  <c r="M549" i="1"/>
  <c r="S549" i="1"/>
  <c r="W549" i="1"/>
  <c r="I44" i="1"/>
  <c r="W44" i="1"/>
  <c r="Q235" i="1"/>
  <c r="K43" i="1"/>
  <c r="Q43" i="1"/>
  <c r="Q48" i="1"/>
  <c r="U48" i="1"/>
  <c r="F105" i="1"/>
  <c r="J105" i="1"/>
  <c r="N105" i="1"/>
  <c r="T105" i="1"/>
  <c r="Y105" i="1"/>
  <c r="AB337" i="1"/>
  <c r="AB345" i="1"/>
  <c r="F424" i="1"/>
  <c r="J424" i="1"/>
  <c r="N424" i="1"/>
  <c r="T424" i="1"/>
  <c r="Y424" i="1"/>
  <c r="AB451" i="1"/>
  <c r="AB455" i="1"/>
  <c r="H489" i="1"/>
  <c r="L489" i="1"/>
  <c r="R489" i="1"/>
  <c r="V489" i="1"/>
  <c r="AB467" i="1"/>
  <c r="AB518" i="1"/>
  <c r="E545" i="1"/>
  <c r="M545" i="1"/>
  <c r="S545" i="1"/>
  <c r="W545" i="1"/>
  <c r="E44" i="1"/>
  <c r="M44" i="1"/>
  <c r="S44" i="1"/>
  <c r="K235" i="1"/>
  <c r="U235" i="1"/>
  <c r="F42" i="1"/>
  <c r="J42" i="1"/>
  <c r="N42" i="1"/>
  <c r="T42" i="1"/>
  <c r="Y42" i="1"/>
  <c r="E41" i="1"/>
  <c r="M41" i="1"/>
  <c r="S41" i="1"/>
  <c r="W41" i="1"/>
  <c r="F230" i="1"/>
  <c r="J230" i="1"/>
  <c r="N230" i="1"/>
  <c r="T230" i="1"/>
  <c r="E294" i="1"/>
  <c r="M294" i="1"/>
  <c r="S294" i="1"/>
  <c r="W294" i="1"/>
  <c r="H293" i="1"/>
  <c r="L293" i="1"/>
  <c r="R293" i="1"/>
  <c r="V293" i="1"/>
  <c r="G298" i="1"/>
  <c r="K298" i="1"/>
  <c r="AB158" i="1"/>
  <c r="AB199" i="1"/>
  <c r="D235" i="1"/>
  <c r="H235" i="1"/>
  <c r="R235" i="1"/>
  <c r="V235" i="1"/>
  <c r="AB211" i="1"/>
  <c r="F295" i="1"/>
  <c r="J295" i="1"/>
  <c r="N295" i="1"/>
  <c r="T295" i="1"/>
  <c r="Y295" i="1"/>
  <c r="F300" i="1"/>
  <c r="N300" i="1"/>
  <c r="T300" i="1"/>
  <c r="Y298" i="1"/>
  <c r="F290" i="1"/>
  <c r="T290" i="1"/>
  <c r="AB277" i="1"/>
  <c r="AC283" i="1"/>
  <c r="N352" i="1"/>
  <c r="E357" i="1"/>
  <c r="I357" i="1"/>
  <c r="M357" i="1"/>
  <c r="S357" i="1"/>
  <c r="W357" i="1"/>
  <c r="D356" i="1"/>
  <c r="H356" i="1"/>
  <c r="L356" i="1"/>
  <c r="R356" i="1"/>
  <c r="V356" i="1"/>
  <c r="E421" i="1"/>
  <c r="I421" i="1"/>
  <c r="M421" i="1"/>
  <c r="W421" i="1"/>
  <c r="E426" i="1"/>
  <c r="I426" i="1"/>
  <c r="M426" i="1"/>
  <c r="S426" i="1"/>
  <c r="W426" i="1"/>
  <c r="J296" i="1"/>
  <c r="N296" i="1"/>
  <c r="G295" i="1"/>
  <c r="K295" i="1"/>
  <c r="Q295" i="1"/>
  <c r="U295" i="1"/>
  <c r="AB266" i="1"/>
  <c r="AC266" i="1"/>
  <c r="AC267" i="1"/>
  <c r="J111" i="1"/>
  <c r="T111" i="1"/>
  <c r="Y111" i="1"/>
  <c r="H169" i="1"/>
  <c r="L169" i="1"/>
  <c r="R169" i="1"/>
  <c r="V169" i="1"/>
  <c r="F232" i="1"/>
  <c r="J232" i="1"/>
  <c r="N232" i="1"/>
  <c r="T232" i="1"/>
  <c r="D231" i="1"/>
  <c r="H231" i="1"/>
  <c r="L231" i="1"/>
  <c r="R231" i="1"/>
  <c r="V231" i="1"/>
  <c r="F237" i="1"/>
  <c r="J237" i="1"/>
  <c r="N237" i="1"/>
  <c r="T237" i="1"/>
  <c r="Y237" i="1"/>
  <c r="Y294" i="1"/>
  <c r="E293" i="1"/>
  <c r="I293" i="1"/>
  <c r="M293" i="1"/>
  <c r="S293" i="1"/>
  <c r="W293" i="1"/>
  <c r="H298" i="1"/>
  <c r="G546" i="1"/>
  <c r="Y44" i="1"/>
  <c r="M42" i="1"/>
  <c r="S42" i="1"/>
  <c r="W42" i="1"/>
  <c r="D41" i="1"/>
  <c r="H41" i="1"/>
  <c r="L41" i="1"/>
  <c r="R41" i="1"/>
  <c r="V41" i="1"/>
  <c r="G46" i="1"/>
  <c r="J359" i="1"/>
  <c r="T359" i="1"/>
  <c r="D43" i="1"/>
  <c r="H43" i="1"/>
  <c r="L43" i="1"/>
  <c r="R43" i="1"/>
  <c r="V43" i="1"/>
  <c r="D48" i="1"/>
  <c r="H48" i="1"/>
  <c r="L48" i="1"/>
  <c r="R48" i="1"/>
  <c r="V48" i="1"/>
  <c r="H44" i="1"/>
  <c r="L44" i="1"/>
  <c r="R44" i="1"/>
  <c r="V44" i="1"/>
  <c r="E43" i="1"/>
  <c r="I43" i="1"/>
  <c r="M43" i="1"/>
  <c r="S43" i="1"/>
  <c r="W43" i="1"/>
  <c r="G42" i="1"/>
  <c r="K42" i="1"/>
  <c r="Q42" i="1"/>
  <c r="U42" i="1"/>
  <c r="E48" i="1"/>
  <c r="I48" i="1"/>
  <c r="M48" i="1"/>
  <c r="S48" i="1"/>
  <c r="W48" i="1"/>
  <c r="F41" i="1"/>
  <c r="J41" i="1"/>
  <c r="N41" i="1"/>
  <c r="T41" i="1"/>
  <c r="Y41" i="1"/>
  <c r="E38" i="1"/>
  <c r="I38" i="1"/>
  <c r="M38" i="1"/>
  <c r="S38" i="1"/>
  <c r="AB29" i="1"/>
  <c r="AB30" i="1"/>
  <c r="D112" i="1"/>
  <c r="AA72" i="1"/>
  <c r="F109" i="1"/>
  <c r="N109" i="1"/>
  <c r="Q232" i="1"/>
  <c r="K237" i="1"/>
  <c r="Q237" i="1"/>
  <c r="U237" i="1"/>
  <c r="AB213" i="1"/>
  <c r="G296" i="1"/>
  <c r="K296" i="1"/>
  <c r="Q296" i="1"/>
  <c r="U296" i="1"/>
  <c r="D300" i="1"/>
  <c r="H300" i="1"/>
  <c r="L300" i="1"/>
  <c r="R300" i="1"/>
  <c r="V300" i="1"/>
  <c r="Q298" i="1"/>
  <c r="U298" i="1"/>
  <c r="L358" i="1"/>
  <c r="R358" i="1"/>
  <c r="V358" i="1"/>
  <c r="L363" i="1"/>
  <c r="R363" i="1"/>
  <c r="V363" i="1"/>
  <c r="D422" i="1"/>
  <c r="H422" i="1"/>
  <c r="R422" i="1"/>
  <c r="V422" i="1"/>
  <c r="F419" i="1"/>
  <c r="J419" i="1"/>
  <c r="T419" i="1"/>
  <c r="Y419" i="1"/>
  <c r="U487" i="1"/>
  <c r="Y487" i="1"/>
  <c r="K479" i="1"/>
  <c r="F548" i="1"/>
  <c r="N548" i="1"/>
  <c r="K547" i="1"/>
  <c r="G552" i="1"/>
  <c r="K552" i="1"/>
  <c r="Q552" i="1"/>
  <c r="U552" i="1"/>
  <c r="G107" i="1"/>
  <c r="Q107" i="1"/>
  <c r="D111" i="1"/>
  <c r="L111" i="1"/>
  <c r="F169" i="1"/>
  <c r="J169" i="1"/>
  <c r="N169" i="1"/>
  <c r="T169" i="1"/>
  <c r="F174" i="1"/>
  <c r="J174" i="1"/>
  <c r="N174" i="1"/>
  <c r="T174" i="1"/>
  <c r="AB157" i="1"/>
  <c r="Q233" i="1"/>
  <c r="U233" i="1"/>
  <c r="D232" i="1"/>
  <c r="H232" i="1"/>
  <c r="L232" i="1"/>
  <c r="R232" i="1"/>
  <c r="V232" i="1"/>
  <c r="Y231" i="1"/>
  <c r="D237" i="1"/>
  <c r="H237" i="1"/>
  <c r="V237" i="1"/>
  <c r="E230" i="1"/>
  <c r="I230" i="1"/>
  <c r="M230" i="1"/>
  <c r="S230" i="1"/>
  <c r="W230" i="1"/>
  <c r="AC211" i="1"/>
  <c r="D227" i="1"/>
  <c r="H227" i="1"/>
  <c r="K294" i="1"/>
  <c r="Q294" i="1"/>
  <c r="U294" i="1"/>
  <c r="R359" i="1"/>
  <c r="I358" i="1"/>
  <c r="S358" i="1"/>
  <c r="F356" i="1"/>
  <c r="J356" i="1"/>
  <c r="N356" i="1"/>
  <c r="T356" i="1"/>
  <c r="Y356" i="1"/>
  <c r="E361" i="1"/>
  <c r="I361" i="1"/>
  <c r="M361" i="1"/>
  <c r="S361" i="1"/>
  <c r="W361" i="1"/>
  <c r="AC337" i="1"/>
  <c r="N421" i="1"/>
  <c r="Y421" i="1"/>
  <c r="F426" i="1"/>
  <c r="Y426" i="1"/>
  <c r="AC72" i="1"/>
  <c r="AC112" i="1" s="1"/>
  <c r="D107" i="1"/>
  <c r="H107" i="1"/>
  <c r="L107" i="1"/>
  <c r="R107" i="1"/>
  <c r="V107" i="1"/>
  <c r="E106" i="1"/>
  <c r="I106" i="1"/>
  <c r="M106" i="1"/>
  <c r="E111" i="1"/>
  <c r="I111" i="1"/>
  <c r="M111" i="1"/>
  <c r="S111" i="1"/>
  <c r="W111" i="1"/>
  <c r="F104" i="1"/>
  <c r="J104" i="1"/>
  <c r="N104" i="1"/>
  <c r="T104" i="1"/>
  <c r="Y104" i="1"/>
  <c r="E109" i="1"/>
  <c r="M109" i="1"/>
  <c r="S109" i="1"/>
  <c r="W109" i="1"/>
  <c r="E168" i="1"/>
  <c r="M168" i="1"/>
  <c r="S168" i="1"/>
  <c r="W168" i="1"/>
  <c r="G174" i="1"/>
  <c r="K174" i="1"/>
  <c r="Q174" i="1"/>
  <c r="U174" i="1"/>
  <c r="H167" i="1"/>
  <c r="L167" i="1"/>
  <c r="R167" i="1"/>
  <c r="V167" i="1"/>
  <c r="G172" i="1"/>
  <c r="Q172" i="1"/>
  <c r="G231" i="1"/>
  <c r="K231" i="1"/>
  <c r="Q231" i="1"/>
  <c r="U231" i="1"/>
  <c r="E235" i="1"/>
  <c r="I235" i="1"/>
  <c r="M235" i="1"/>
  <c r="S235" i="1"/>
  <c r="W235" i="1"/>
  <c r="E296" i="1"/>
  <c r="I296" i="1"/>
  <c r="M296" i="1"/>
  <c r="S296" i="1"/>
  <c r="W296" i="1"/>
  <c r="E290" i="1"/>
  <c r="I290" i="1"/>
  <c r="M290" i="1"/>
  <c r="S290" i="1"/>
  <c r="W290" i="1"/>
  <c r="F358" i="1"/>
  <c r="J358" i="1"/>
  <c r="N358" i="1"/>
  <c r="T358" i="1"/>
  <c r="Y358" i="1"/>
  <c r="AB347" i="1"/>
  <c r="E420" i="1"/>
  <c r="I420" i="1"/>
  <c r="M420" i="1"/>
  <c r="S420" i="1"/>
  <c r="W420" i="1"/>
  <c r="G424" i="1"/>
  <c r="Q424" i="1"/>
  <c r="U424" i="1"/>
  <c r="G483" i="1"/>
  <c r="Q483" i="1"/>
  <c r="U483" i="1"/>
  <c r="T482" i="1"/>
  <c r="Y482" i="1"/>
  <c r="K546" i="1"/>
  <c r="Q546" i="1"/>
  <c r="U546" i="1"/>
  <c r="AB532" i="1"/>
  <c r="F46" i="1"/>
  <c r="J46" i="1"/>
  <c r="N46" i="1"/>
  <c r="T46" i="1"/>
  <c r="Y46" i="1"/>
  <c r="AB96" i="1"/>
  <c r="AC147" i="1"/>
  <c r="AB151" i="1"/>
  <c r="AC151" i="1"/>
  <c r="AB152" i="1"/>
  <c r="AC152" i="1"/>
  <c r="AB156" i="1"/>
  <c r="AB215" i="1"/>
  <c r="AB219" i="1"/>
  <c r="AC219" i="1"/>
  <c r="AB220" i="1"/>
  <c r="AC220" i="1"/>
  <c r="AB272" i="1"/>
  <c r="AC273" i="1"/>
  <c r="J353" i="1"/>
  <c r="I416" i="1"/>
  <c r="AC403" i="1"/>
  <c r="AB462" i="1"/>
  <c r="AB472" i="1"/>
  <c r="AC14" i="1"/>
  <c r="AB15" i="1"/>
  <c r="AC15" i="1"/>
  <c r="AC17" i="1"/>
  <c r="K46" i="1"/>
  <c r="Q46" i="1"/>
  <c r="U46" i="1"/>
  <c r="AB27" i="1"/>
  <c r="AB81" i="1"/>
  <c r="AB82" i="1"/>
  <c r="AB85" i="1"/>
  <c r="AB87" i="1"/>
  <c r="H106" i="1"/>
  <c r="AC88" i="1"/>
  <c r="R106" i="1"/>
  <c r="AB91" i="1"/>
  <c r="AB92" i="1"/>
  <c r="AB94" i="1"/>
  <c r="Y172" i="1"/>
  <c r="AB155" i="1"/>
  <c r="AB205" i="1"/>
  <c r="F235" i="1"/>
  <c r="J235" i="1"/>
  <c r="N235" i="1"/>
  <c r="T235" i="1"/>
  <c r="Y235" i="1"/>
  <c r="AB214" i="1"/>
  <c r="AB223" i="1"/>
  <c r="AC223" i="1"/>
  <c r="AC279" i="1"/>
  <c r="AC281" i="1"/>
  <c r="AC285" i="1"/>
  <c r="AB338" i="1"/>
  <c r="AB346" i="1"/>
  <c r="AB392" i="1"/>
  <c r="K420" i="1"/>
  <c r="Q420" i="1"/>
  <c r="AC400" i="1"/>
  <c r="AB407" i="1"/>
  <c r="AB461" i="1"/>
  <c r="AB533" i="1"/>
  <c r="AC32" i="1"/>
  <c r="AC34" i="1"/>
  <c r="AC199" i="1"/>
  <c r="AB200" i="1"/>
  <c r="K360" i="1"/>
  <c r="Q360" i="1"/>
  <c r="U360" i="1"/>
  <c r="AB406" i="1"/>
  <c r="AB410" i="1"/>
  <c r="AC410" i="1"/>
  <c r="AB469" i="1"/>
  <c r="AB470" i="1"/>
  <c r="AC470" i="1"/>
  <c r="AB471" i="1"/>
  <c r="AC538" i="1"/>
  <c r="AB89" i="1"/>
  <c r="AB153" i="1"/>
  <c r="AC275" i="1"/>
  <c r="H290" i="1"/>
  <c r="D361" i="1"/>
  <c r="H361" i="1"/>
  <c r="L361" i="1"/>
  <c r="AC346" i="1"/>
  <c r="AC392" i="1"/>
  <c r="T423" i="1"/>
  <c r="AC461" i="1"/>
  <c r="Q489" i="1"/>
  <c r="AC475" i="1"/>
  <c r="AB527" i="1"/>
  <c r="AB531" i="1"/>
  <c r="AC533" i="1"/>
  <c r="E108" i="1"/>
  <c r="K101" i="1"/>
  <c r="Q101" i="1"/>
  <c r="U101" i="1"/>
  <c r="K107" i="1"/>
  <c r="U107" i="1"/>
  <c r="AB14" i="1"/>
  <c r="AC16" i="1"/>
  <c r="I41" i="1"/>
  <c r="AC18" i="1"/>
  <c r="AC21" i="1"/>
  <c r="Y38" i="1"/>
  <c r="F44" i="1"/>
  <c r="J44" i="1"/>
  <c r="N44" i="1"/>
  <c r="T44" i="1"/>
  <c r="AC49" i="1"/>
  <c r="F37" i="1"/>
  <c r="J37" i="1"/>
  <c r="N37" i="1"/>
  <c r="T37" i="1"/>
  <c r="AB18" i="1"/>
  <c r="AC20" i="1"/>
  <c r="AC22" i="1"/>
  <c r="AB23" i="1"/>
  <c r="AC23" i="1"/>
  <c r="Q38" i="1"/>
  <c r="S106" i="1"/>
  <c r="W106" i="1"/>
  <c r="I168" i="1"/>
  <c r="AC139" i="1"/>
  <c r="G44" i="1"/>
  <c r="AC10" i="1"/>
  <c r="Q44" i="1"/>
  <c r="U44" i="1"/>
  <c r="AB11" i="1"/>
  <c r="U37" i="1"/>
  <c r="AC13" i="1"/>
  <c r="D45" i="1"/>
  <c r="H45" i="1"/>
  <c r="L45" i="1"/>
  <c r="R45" i="1"/>
  <c r="V45" i="1"/>
  <c r="E46" i="1"/>
  <c r="I46" i="1"/>
  <c r="M46" i="1"/>
  <c r="S46" i="1"/>
  <c r="W46" i="1"/>
  <c r="AB20" i="1"/>
  <c r="AB21" i="1"/>
  <c r="H46" i="1"/>
  <c r="L46" i="1"/>
  <c r="R46" i="1"/>
  <c r="V46" i="1"/>
  <c r="AC24" i="1"/>
  <c r="AC26" i="1"/>
  <c r="AC27" i="1"/>
  <c r="AC29" i="1"/>
  <c r="Y101" i="1"/>
  <c r="F175" i="1"/>
  <c r="U38" i="1"/>
  <c r="D38" i="1"/>
  <c r="H38" i="1"/>
  <c r="L38" i="1"/>
  <c r="R38" i="1"/>
  <c r="V38" i="1"/>
  <c r="AC25" i="1"/>
  <c r="AB32" i="1"/>
  <c r="AB33" i="1"/>
  <c r="AB34" i="1"/>
  <c r="E107" i="1"/>
  <c r="I100" i="1"/>
  <c r="M107" i="1"/>
  <c r="S107" i="1"/>
  <c r="F106" i="1"/>
  <c r="J106" i="1"/>
  <c r="N106" i="1"/>
  <c r="T106" i="1"/>
  <c r="Y106" i="1"/>
  <c r="G105" i="1"/>
  <c r="AC76" i="1"/>
  <c r="Q105" i="1"/>
  <c r="D109" i="1"/>
  <c r="H109" i="1"/>
  <c r="L109" i="1"/>
  <c r="R109" i="1"/>
  <c r="V109" i="1"/>
  <c r="AC83" i="1"/>
  <c r="S105" i="1"/>
  <c r="J108" i="1"/>
  <c r="AC84" i="1"/>
  <c r="H101" i="1"/>
  <c r="AC89" i="1"/>
  <c r="AC93" i="1"/>
  <c r="AB95" i="1"/>
  <c r="AC96" i="1"/>
  <c r="V111" i="1"/>
  <c r="F168" i="1"/>
  <c r="J168" i="1"/>
  <c r="N168" i="1"/>
  <c r="T168" i="1"/>
  <c r="Y168" i="1"/>
  <c r="AB140" i="1"/>
  <c r="AB144" i="1"/>
  <c r="G164" i="1"/>
  <c r="K164" i="1"/>
  <c r="Q164" i="1"/>
  <c r="U164" i="1"/>
  <c r="E164" i="1"/>
  <c r="AC154" i="1"/>
  <c r="W164" i="1"/>
  <c r="AB203" i="1"/>
  <c r="AC203" i="1"/>
  <c r="AB204" i="1"/>
  <c r="G237" i="1"/>
  <c r="AB209" i="1"/>
  <c r="AB210" i="1"/>
  <c r="L235" i="1"/>
  <c r="AC214" i="1"/>
  <c r="F107" i="1"/>
  <c r="J107" i="1"/>
  <c r="N107" i="1"/>
  <c r="T107" i="1"/>
  <c r="AC77" i="1"/>
  <c r="G104" i="1"/>
  <c r="K104" i="1"/>
  <c r="Q104" i="1"/>
  <c r="U104" i="1"/>
  <c r="AC82" i="1"/>
  <c r="E101" i="1"/>
  <c r="AC86" i="1"/>
  <c r="M101" i="1"/>
  <c r="S101" i="1"/>
  <c r="W101" i="1"/>
  <c r="AC87" i="1"/>
  <c r="AB90" i="1"/>
  <c r="AC91" i="1"/>
  <c r="AC92" i="1"/>
  <c r="AC97" i="1"/>
  <c r="AC140" i="1"/>
  <c r="D174" i="1"/>
  <c r="H174" i="1"/>
  <c r="L174" i="1"/>
  <c r="R174" i="1"/>
  <c r="V174" i="1"/>
  <c r="D172" i="1"/>
  <c r="H172" i="1"/>
  <c r="L172" i="1"/>
  <c r="R172" i="1"/>
  <c r="V172" i="1"/>
  <c r="AB148" i="1"/>
  <c r="AC155" i="1"/>
  <c r="AC156" i="1"/>
  <c r="M164" i="1"/>
  <c r="AB201" i="1"/>
  <c r="AB236" i="1" s="1"/>
  <c r="AA203" i="1"/>
  <c r="AC206" i="1"/>
  <c r="I234" i="1"/>
  <c r="J227" i="1"/>
  <c r="N227" i="1"/>
  <c r="T227" i="1"/>
  <c r="AC215" i="1"/>
  <c r="AB216" i="1"/>
  <c r="AC216" i="1"/>
  <c r="AC218" i="1"/>
  <c r="AB221" i="1"/>
  <c r="W38" i="1"/>
  <c r="F38" i="1"/>
  <c r="J38" i="1"/>
  <c r="N38" i="1"/>
  <c r="T38" i="1"/>
  <c r="AB25" i="1"/>
  <c r="AB26" i="1"/>
  <c r="AC28" i="1"/>
  <c r="AC30" i="1"/>
  <c r="AB31" i="1"/>
  <c r="AC31" i="1"/>
  <c r="AC33" i="1"/>
  <c r="D106" i="1"/>
  <c r="L106" i="1"/>
  <c r="V106" i="1"/>
  <c r="AB77" i="1"/>
  <c r="G111" i="1"/>
  <c r="K111" i="1"/>
  <c r="Q111" i="1"/>
  <c r="U111" i="1"/>
  <c r="AC81" i="1"/>
  <c r="AB83" i="1"/>
  <c r="AB84" i="1"/>
  <c r="AB88" i="1"/>
  <c r="AC90" i="1"/>
  <c r="AC94" i="1"/>
  <c r="AC95" i="1"/>
  <c r="AB97" i="1"/>
  <c r="G169" i="1"/>
  <c r="K169" i="1"/>
  <c r="Q169" i="1"/>
  <c r="U169" i="1"/>
  <c r="AB137" i="1"/>
  <c r="K172" i="1"/>
  <c r="U172" i="1"/>
  <c r="D164" i="1"/>
  <c r="H164" i="1"/>
  <c r="L164" i="1"/>
  <c r="R164" i="1"/>
  <c r="V164" i="1"/>
  <c r="AB154" i="1"/>
  <c r="AB159" i="1"/>
  <c r="AC159" i="1"/>
  <c r="AB160" i="1"/>
  <c r="AC160" i="1"/>
  <c r="D167" i="1"/>
  <c r="AB207" i="1"/>
  <c r="AC207" i="1"/>
  <c r="AC210" i="1"/>
  <c r="AC200" i="1"/>
  <c r="K232" i="1"/>
  <c r="U226" i="1"/>
  <c r="L227" i="1"/>
  <c r="R227" i="1"/>
  <c r="V227" i="1"/>
  <c r="F233" i="1"/>
  <c r="N233" i="1"/>
  <c r="T233" i="1"/>
  <c r="AB218" i="1"/>
  <c r="Q226" i="1"/>
  <c r="N290" i="1"/>
  <c r="AB395" i="1"/>
  <c r="Y416" i="1"/>
  <c r="D490" i="1"/>
  <c r="W485" i="1"/>
  <c r="D486" i="1"/>
  <c r="AB517" i="1"/>
  <c r="AB519" i="1"/>
  <c r="AB222" i="1"/>
  <c r="L237" i="1"/>
  <c r="E298" i="1"/>
  <c r="I298" i="1"/>
  <c r="M298" i="1"/>
  <c r="S298" i="1"/>
  <c r="W298" i="1"/>
  <c r="AC272" i="1"/>
  <c r="AB274" i="1"/>
  <c r="AC274" i="1"/>
  <c r="AB325" i="1"/>
  <c r="AC329" i="1"/>
  <c r="F359" i="1"/>
  <c r="N359" i="1"/>
  <c r="R361" i="1"/>
  <c r="V361" i="1"/>
  <c r="H353" i="1"/>
  <c r="L353" i="1"/>
  <c r="V353" i="1"/>
  <c r="E358" i="1"/>
  <c r="AC340" i="1"/>
  <c r="M358" i="1"/>
  <c r="W358" i="1"/>
  <c r="AC342" i="1"/>
  <c r="F361" i="1"/>
  <c r="N361" i="1"/>
  <c r="AB349" i="1"/>
  <c r="AC349" i="1"/>
  <c r="F420" i="1"/>
  <c r="J420" i="1"/>
  <c r="N420" i="1"/>
  <c r="T420" i="1"/>
  <c r="Y420" i="1"/>
  <c r="G426" i="1"/>
  <c r="K426" i="1"/>
  <c r="Q426" i="1"/>
  <c r="U426" i="1"/>
  <c r="AC394" i="1"/>
  <c r="D423" i="1"/>
  <c r="H423" i="1"/>
  <c r="L423" i="1"/>
  <c r="R423" i="1"/>
  <c r="V423" i="1"/>
  <c r="AC399" i="1"/>
  <c r="AC402" i="1"/>
  <c r="Q416" i="1"/>
  <c r="AB403" i="1"/>
  <c r="AC408" i="1"/>
  <c r="AB456" i="1"/>
  <c r="AB459" i="1"/>
  <c r="AC462" i="1"/>
  <c r="AC472" i="1"/>
  <c r="AC473" i="1"/>
  <c r="D553" i="1"/>
  <c r="Y547" i="1"/>
  <c r="AB525" i="1"/>
  <c r="AC529" i="1"/>
  <c r="R237" i="1"/>
  <c r="Y296" i="1"/>
  <c r="E297" i="1"/>
  <c r="I297" i="1"/>
  <c r="M297" i="1"/>
  <c r="W297" i="1"/>
  <c r="AC277" i="1"/>
  <c r="AB280" i="1"/>
  <c r="AB282" i="1"/>
  <c r="AB284" i="1"/>
  <c r="AB286" i="1"/>
  <c r="D359" i="1"/>
  <c r="L359" i="1"/>
  <c r="V359" i="1"/>
  <c r="Y357" i="1"/>
  <c r="AB333" i="1"/>
  <c r="AC333" i="1"/>
  <c r="K361" i="1"/>
  <c r="Q361" i="1"/>
  <c r="U361" i="1"/>
  <c r="AB335" i="1"/>
  <c r="M353" i="1"/>
  <c r="S353" i="1"/>
  <c r="W353" i="1"/>
  <c r="AC345" i="1"/>
  <c r="E415" i="1"/>
  <c r="M422" i="1"/>
  <c r="M415" i="1"/>
  <c r="W415" i="1"/>
  <c r="L426" i="1"/>
  <c r="R426" i="1"/>
  <c r="V426" i="1"/>
  <c r="AC396" i="1"/>
  <c r="AB399" i="1"/>
  <c r="AB409" i="1"/>
  <c r="I424" i="1"/>
  <c r="AB412" i="1"/>
  <c r="AC412" i="1"/>
  <c r="AC467" i="1"/>
  <c r="AC518" i="1"/>
  <c r="F542" i="1"/>
  <c r="J542" i="1"/>
  <c r="N542" i="1"/>
  <c r="T542" i="1"/>
  <c r="AC222" i="1"/>
  <c r="S237" i="1"/>
  <c r="AB270" i="1"/>
  <c r="AC270" i="1"/>
  <c r="D298" i="1"/>
  <c r="L298" i="1"/>
  <c r="R298" i="1"/>
  <c r="V298" i="1"/>
  <c r="AB276" i="1"/>
  <c r="AB279" i="1"/>
  <c r="AB281" i="1"/>
  <c r="AC282" i="1"/>
  <c r="AB283" i="1"/>
  <c r="AB285" i="1"/>
  <c r="AC286" i="1"/>
  <c r="E289" i="1"/>
  <c r="G357" i="1"/>
  <c r="K357" i="1"/>
  <c r="Q357" i="1"/>
  <c r="U357" i="1"/>
  <c r="AB328" i="1"/>
  <c r="AB329" i="1"/>
  <c r="Q356" i="1"/>
  <c r="U356" i="1"/>
  <c r="J357" i="1"/>
  <c r="AB341" i="1"/>
  <c r="AC341" i="1"/>
  <c r="AB342" i="1"/>
  <c r="AA343" i="1"/>
  <c r="AB343" i="1"/>
  <c r="R353" i="1"/>
  <c r="AC344" i="1"/>
  <c r="AC348" i="1"/>
  <c r="G421" i="1"/>
  <c r="K421" i="1"/>
  <c r="Q421" i="1"/>
  <c r="U421" i="1"/>
  <c r="Y423" i="1"/>
  <c r="M416" i="1"/>
  <c r="S416" i="1"/>
  <c r="AB404" i="1"/>
  <c r="AB405" i="1"/>
  <c r="AC458" i="1"/>
  <c r="E483" i="1"/>
  <c r="W483" i="1"/>
  <c r="AC407" i="1"/>
  <c r="AC409" i="1"/>
  <c r="AC411" i="1"/>
  <c r="F484" i="1"/>
  <c r="J484" i="1"/>
  <c r="T484" i="1"/>
  <c r="J483" i="1"/>
  <c r="Y483" i="1"/>
  <c r="U482" i="1"/>
  <c r="L487" i="1"/>
  <c r="R487" i="1"/>
  <c r="V487" i="1"/>
  <c r="H486" i="1"/>
  <c r="R486" i="1"/>
  <c r="V486" i="1"/>
  <c r="S487" i="1"/>
  <c r="AB466" i="1"/>
  <c r="AC466" i="1"/>
  <c r="Q479" i="1"/>
  <c r="U479" i="1"/>
  <c r="AC471" i="1"/>
  <c r="F547" i="1"/>
  <c r="J547" i="1"/>
  <c r="N547" i="1"/>
  <c r="T547" i="1"/>
  <c r="H552" i="1"/>
  <c r="L552" i="1"/>
  <c r="R552" i="1"/>
  <c r="V552" i="1"/>
  <c r="D545" i="1"/>
  <c r="H545" i="1"/>
  <c r="L545" i="1"/>
  <c r="R545" i="1"/>
  <c r="V545" i="1"/>
  <c r="AC525" i="1"/>
  <c r="AB529" i="1"/>
  <c r="Q547" i="1"/>
  <c r="U547" i="1"/>
  <c r="AB535" i="1"/>
  <c r="AC535" i="1"/>
  <c r="AC537" i="1"/>
  <c r="AC520" i="1"/>
  <c r="F550" i="1"/>
  <c r="J550" i="1"/>
  <c r="N550" i="1"/>
  <c r="T550" i="1"/>
  <c r="AB528" i="1"/>
  <c r="AC531" i="1"/>
  <c r="AB534" i="1"/>
  <c r="I545" i="1"/>
  <c r="AB400" i="1"/>
  <c r="L416" i="1"/>
  <c r="R416" i="1"/>
  <c r="V419" i="1"/>
  <c r="AC405" i="1"/>
  <c r="S421" i="1"/>
  <c r="AB408" i="1"/>
  <c r="V484" i="1"/>
  <c r="D483" i="1"/>
  <c r="H483" i="1"/>
  <c r="L483" i="1"/>
  <c r="R483" i="1"/>
  <c r="V483" i="1"/>
  <c r="E489" i="1"/>
  <c r="M489" i="1"/>
  <c r="S489" i="1"/>
  <c r="W489" i="1"/>
  <c r="E482" i="1"/>
  <c r="I482" i="1"/>
  <c r="M482" i="1"/>
  <c r="S482" i="1"/>
  <c r="W482" i="1"/>
  <c r="E486" i="1"/>
  <c r="I486" i="1"/>
  <c r="M486" i="1"/>
  <c r="S486" i="1"/>
  <c r="W486" i="1"/>
  <c r="F487" i="1"/>
  <c r="J487" i="1"/>
  <c r="N487" i="1"/>
  <c r="T487" i="1"/>
  <c r="G487" i="1"/>
  <c r="K487" i="1"/>
  <c r="Q487" i="1"/>
  <c r="R479" i="1"/>
  <c r="V479" i="1"/>
  <c r="AC465" i="1"/>
  <c r="M483" i="1"/>
  <c r="S483" i="1"/>
  <c r="W479" i="1"/>
  <c r="L547" i="1"/>
  <c r="R547" i="1"/>
  <c r="V547" i="1"/>
  <c r="F546" i="1"/>
  <c r="J546" i="1"/>
  <c r="N546" i="1"/>
  <c r="T546" i="1"/>
  <c r="F552" i="1"/>
  <c r="J552" i="1"/>
  <c r="N552" i="1"/>
  <c r="T552" i="1"/>
  <c r="Y552" i="1"/>
  <c r="Y545" i="1"/>
  <c r="F549" i="1"/>
  <c r="J549" i="1"/>
  <c r="N549" i="1"/>
  <c r="T549" i="1"/>
  <c r="Y549" i="1"/>
  <c r="R546" i="1"/>
  <c r="AC526" i="1"/>
  <c r="AC528" i="1"/>
  <c r="AB536" i="1"/>
  <c r="AB537" i="1"/>
  <c r="AB538" i="1"/>
  <c r="AA33" i="1"/>
  <c r="AA29" i="1"/>
  <c r="AC11" i="1"/>
  <c r="AB16" i="1"/>
  <c r="Q37" i="1"/>
  <c r="I49" i="1"/>
  <c r="R100" i="1"/>
  <c r="L101" i="1"/>
  <c r="I105" i="1"/>
  <c r="I163" i="1"/>
  <c r="AC136" i="1"/>
  <c r="W163" i="1"/>
  <c r="W170" i="1"/>
  <c r="AC158" i="1"/>
  <c r="AB49" i="1"/>
  <c r="AC12" i="1"/>
  <c r="AC47" i="1" s="1"/>
  <c r="AB13" i="1"/>
  <c r="AB17" i="1"/>
  <c r="D37" i="1"/>
  <c r="H37" i="1"/>
  <c r="L37" i="1"/>
  <c r="R37" i="1"/>
  <c r="V37" i="1"/>
  <c r="G38" i="1"/>
  <c r="K38" i="1"/>
  <c r="E42" i="1"/>
  <c r="I42" i="1"/>
  <c r="K44" i="1"/>
  <c r="G48" i="1"/>
  <c r="K48" i="1"/>
  <c r="G100" i="1"/>
  <c r="K100" i="1"/>
  <c r="Q100" i="1"/>
  <c r="U100" i="1"/>
  <c r="Y107" i="1"/>
  <c r="Y100" i="1"/>
  <c r="AC73" i="1"/>
  <c r="AB74" i="1"/>
  <c r="D105" i="1"/>
  <c r="H105" i="1"/>
  <c r="L105" i="1"/>
  <c r="R105" i="1"/>
  <c r="V105" i="1"/>
  <c r="F111" i="1"/>
  <c r="N111" i="1"/>
  <c r="AB78" i="1"/>
  <c r="E104" i="1"/>
  <c r="I104" i="1"/>
  <c r="M104" i="1"/>
  <c r="S104" i="1"/>
  <c r="W104" i="1"/>
  <c r="D108" i="1"/>
  <c r="H108" i="1"/>
  <c r="L108" i="1"/>
  <c r="R108" i="1"/>
  <c r="V108" i="1"/>
  <c r="J109" i="1"/>
  <c r="T109" i="1"/>
  <c r="R101" i="1"/>
  <c r="V101" i="1"/>
  <c r="F100" i="1"/>
  <c r="L100" i="1"/>
  <c r="S100" i="1"/>
  <c r="D104" i="1"/>
  <c r="K105" i="1"/>
  <c r="I107" i="1"/>
  <c r="I109" i="1"/>
  <c r="K175" i="1"/>
  <c r="AC135" i="1"/>
  <c r="AC175" i="1" s="1"/>
  <c r="AB135" i="1"/>
  <c r="AB175" i="1" s="1"/>
  <c r="N163" i="1"/>
  <c r="T163" i="1"/>
  <c r="AC143" i="1"/>
  <c r="AC144" i="1"/>
  <c r="F163" i="1"/>
  <c r="AC202" i="1"/>
  <c r="I231" i="1"/>
  <c r="J236" i="1"/>
  <c r="D290" i="1"/>
  <c r="AB331" i="1"/>
  <c r="G356" i="1"/>
  <c r="AC331" i="1"/>
  <c r="K356" i="1"/>
  <c r="AB12" i="1"/>
  <c r="AB47" i="1" s="1"/>
  <c r="AB24" i="1"/>
  <c r="AB28" i="1"/>
  <c r="K37" i="1"/>
  <c r="Y37" i="1"/>
  <c r="G43" i="1"/>
  <c r="U43" i="1"/>
  <c r="E45" i="1"/>
  <c r="D46" i="1"/>
  <c r="E49" i="1"/>
  <c r="J100" i="1"/>
  <c r="W100" i="1"/>
  <c r="G101" i="1"/>
  <c r="M163" i="1"/>
  <c r="M170" i="1"/>
  <c r="AB10" i="1"/>
  <c r="AB22" i="1"/>
  <c r="E37" i="1"/>
  <c r="M37" i="1"/>
  <c r="S37" i="1"/>
  <c r="W37" i="1"/>
  <c r="D44" i="1"/>
  <c r="AC74" i="1"/>
  <c r="AB75" i="1"/>
  <c r="AB110" i="1" s="1"/>
  <c r="AC78" i="1"/>
  <c r="AB79" i="1"/>
  <c r="G109" i="1"/>
  <c r="K109" i="1"/>
  <c r="Q109" i="1"/>
  <c r="U109" i="1"/>
  <c r="H100" i="1"/>
  <c r="M100" i="1"/>
  <c r="T100" i="1"/>
  <c r="D101" i="1"/>
  <c r="I101" i="1"/>
  <c r="K112" i="1"/>
  <c r="G170" i="1"/>
  <c r="G163" i="1"/>
  <c r="K170" i="1"/>
  <c r="K163" i="1"/>
  <c r="AB136" i="1"/>
  <c r="D171" i="1"/>
  <c r="I164" i="1"/>
  <c r="S164" i="1"/>
  <c r="J233" i="1"/>
  <c r="AB217" i="1"/>
  <c r="I294" i="1"/>
  <c r="AC265" i="1"/>
  <c r="G297" i="1"/>
  <c r="AB269" i="1"/>
  <c r="AC19" i="1"/>
  <c r="G37" i="1"/>
  <c r="I45" i="1"/>
  <c r="AB73" i="1"/>
  <c r="AC80" i="1"/>
  <c r="AC85" i="1"/>
  <c r="E100" i="1"/>
  <c r="E163" i="1"/>
  <c r="E170" i="1"/>
  <c r="S163" i="1"/>
  <c r="S170" i="1"/>
  <c r="AB19" i="1"/>
  <c r="AB72" i="1"/>
  <c r="AB112" i="1" s="1"/>
  <c r="W107" i="1"/>
  <c r="AC75" i="1"/>
  <c r="AC110" i="1" s="1"/>
  <c r="AB76" i="1"/>
  <c r="H111" i="1"/>
  <c r="R111" i="1"/>
  <c r="AC79" i="1"/>
  <c r="F108" i="1"/>
  <c r="N108" i="1"/>
  <c r="AB80" i="1"/>
  <c r="F101" i="1"/>
  <c r="J101" i="1"/>
  <c r="N101" i="1"/>
  <c r="T101" i="1"/>
  <c r="AB86" i="1"/>
  <c r="D100" i="1"/>
  <c r="N100" i="1"/>
  <c r="V100" i="1"/>
  <c r="D168" i="1"/>
  <c r="Y164" i="1"/>
  <c r="I170" i="1"/>
  <c r="Y232" i="1"/>
  <c r="Y226" i="1"/>
  <c r="F227" i="1"/>
  <c r="I299" i="1"/>
  <c r="AC264" i="1"/>
  <c r="AC299" i="1" s="1"/>
  <c r="I289" i="1"/>
  <c r="M299" i="1"/>
  <c r="M289" i="1"/>
  <c r="S299" i="1"/>
  <c r="S289" i="1"/>
  <c r="W299" i="1"/>
  <c r="W289" i="1"/>
  <c r="Q170" i="1"/>
  <c r="Q163" i="1"/>
  <c r="U170" i="1"/>
  <c r="U163" i="1"/>
  <c r="Y170" i="1"/>
  <c r="Y163" i="1"/>
  <c r="D169" i="1"/>
  <c r="F172" i="1"/>
  <c r="J172" i="1"/>
  <c r="N172" i="1"/>
  <c r="T172" i="1"/>
  <c r="F164" i="1"/>
  <c r="J164" i="1"/>
  <c r="N164" i="1"/>
  <c r="T164" i="1"/>
  <c r="I238" i="1"/>
  <c r="AC198" i="1"/>
  <c r="AC238" i="1" s="1"/>
  <c r="E226" i="1"/>
  <c r="I226" i="1"/>
  <c r="M226" i="1"/>
  <c r="S226" i="1"/>
  <c r="W226" i="1"/>
  <c r="Y230" i="1"/>
  <c r="Y227" i="1"/>
  <c r="G226" i="1"/>
  <c r="U232" i="1"/>
  <c r="D296" i="1"/>
  <c r="D289" i="1"/>
  <c r="H296" i="1"/>
  <c r="H289" i="1"/>
  <c r="L296" i="1"/>
  <c r="L289" i="1"/>
  <c r="R296" i="1"/>
  <c r="R289" i="1"/>
  <c r="V296" i="1"/>
  <c r="V289" i="1"/>
  <c r="AB267" i="1"/>
  <c r="J300" i="1"/>
  <c r="G553" i="1"/>
  <c r="AB513" i="1"/>
  <c r="AB553" i="1" s="1"/>
  <c r="K553" i="1"/>
  <c r="AC513" i="1"/>
  <c r="AC553" i="1" s="1"/>
  <c r="G548" i="1"/>
  <c r="G541" i="1"/>
  <c r="AB514" i="1"/>
  <c r="K548" i="1"/>
  <c r="K541" i="1"/>
  <c r="Q548" i="1"/>
  <c r="Q541" i="1"/>
  <c r="U548" i="1"/>
  <c r="U541" i="1"/>
  <c r="D547" i="1"/>
  <c r="H547" i="1"/>
  <c r="AB515" i="1"/>
  <c r="Y109" i="1"/>
  <c r="D170" i="1"/>
  <c r="H170" i="1"/>
  <c r="L170" i="1"/>
  <c r="R170" i="1"/>
  <c r="V170" i="1"/>
  <c r="I169" i="1"/>
  <c r="AC137" i="1"/>
  <c r="I173" i="1"/>
  <c r="AC138" i="1"/>
  <c r="AC173" i="1" s="1"/>
  <c r="AB139" i="1"/>
  <c r="Y174" i="1"/>
  <c r="E167" i="1"/>
  <c r="AC142" i="1"/>
  <c r="I167" i="1"/>
  <c r="M167" i="1"/>
  <c r="S167" i="1"/>
  <c r="W167" i="1"/>
  <c r="G171" i="1"/>
  <c r="AB143" i="1"/>
  <c r="AC146" i="1"/>
  <c r="AB147" i="1"/>
  <c r="AC148" i="1"/>
  <c r="AC150" i="1"/>
  <c r="AC157" i="1"/>
  <c r="G168" i="1"/>
  <c r="F226" i="1"/>
  <c r="J226" i="1"/>
  <c r="N226" i="1"/>
  <c r="T226" i="1"/>
  <c r="Y233" i="1"/>
  <c r="E232" i="1"/>
  <c r="I232" i="1"/>
  <c r="M232" i="1"/>
  <c r="S232" i="1"/>
  <c r="W232" i="1"/>
  <c r="AC204" i="1"/>
  <c r="AC209" i="1"/>
  <c r="AB212" i="1"/>
  <c r="G230" i="1"/>
  <c r="G227" i="1"/>
  <c r="K230" i="1"/>
  <c r="K227" i="1"/>
  <c r="Q230" i="1"/>
  <c r="Q227" i="1"/>
  <c r="U230" i="1"/>
  <c r="U227" i="1"/>
  <c r="AC212" i="1"/>
  <c r="E233" i="1"/>
  <c r="I233" i="1"/>
  <c r="M233" i="1"/>
  <c r="S233" i="1"/>
  <c r="W233" i="1"/>
  <c r="K226" i="1"/>
  <c r="G232" i="1"/>
  <c r="D295" i="1"/>
  <c r="H295" i="1"/>
  <c r="L295" i="1"/>
  <c r="R295" i="1"/>
  <c r="V295" i="1"/>
  <c r="AB278" i="1"/>
  <c r="AC278" i="1"/>
  <c r="G425" i="1"/>
  <c r="AB390" i="1"/>
  <c r="AB425" i="1" s="1"/>
  <c r="G361" i="1"/>
  <c r="AB334" i="1"/>
  <c r="F170" i="1"/>
  <c r="J170" i="1"/>
  <c r="N170" i="1"/>
  <c r="T170" i="1"/>
  <c r="Y169" i="1"/>
  <c r="AC141" i="1"/>
  <c r="AB141" i="1"/>
  <c r="E172" i="1"/>
  <c r="I172" i="1"/>
  <c r="AC145" i="1"/>
  <c r="M172" i="1"/>
  <c r="S172" i="1"/>
  <c r="W172" i="1"/>
  <c r="AB145" i="1"/>
  <c r="AB146" i="1"/>
  <c r="AC149" i="1"/>
  <c r="AB149" i="1"/>
  <c r="AC153" i="1"/>
  <c r="J163" i="1"/>
  <c r="I174" i="1"/>
  <c r="D233" i="1"/>
  <c r="D226" i="1"/>
  <c r="H233" i="1"/>
  <c r="H226" i="1"/>
  <c r="L233" i="1"/>
  <c r="L226" i="1"/>
  <c r="R233" i="1"/>
  <c r="R226" i="1"/>
  <c r="V233" i="1"/>
  <c r="V226" i="1"/>
  <c r="F231" i="1"/>
  <c r="J231" i="1"/>
  <c r="N231" i="1"/>
  <c r="T231" i="1"/>
  <c r="E237" i="1"/>
  <c r="I237" i="1"/>
  <c r="M237" i="1"/>
  <c r="W237" i="1"/>
  <c r="AC205" i="1"/>
  <c r="G235" i="1"/>
  <c r="AB208" i="1"/>
  <c r="AC208" i="1"/>
  <c r="E227" i="1"/>
  <c r="I227" i="1"/>
  <c r="M227" i="1"/>
  <c r="S227" i="1"/>
  <c r="W227" i="1"/>
  <c r="AC213" i="1"/>
  <c r="AC221" i="1"/>
  <c r="G301" i="1"/>
  <c r="AB261" i="1"/>
  <c r="AB301" i="1" s="1"/>
  <c r="J290" i="1"/>
  <c r="AB275" i="1"/>
  <c r="D363" i="1"/>
  <c r="H363" i="1"/>
  <c r="AB330" i="1"/>
  <c r="AA398" i="1"/>
  <c r="AB398" i="1"/>
  <c r="G420" i="1"/>
  <c r="AC398" i="1"/>
  <c r="AB138" i="1"/>
  <c r="AB173" i="1" s="1"/>
  <c r="AB142" i="1"/>
  <c r="AB150" i="1"/>
  <c r="AB198" i="1"/>
  <c r="AB238" i="1" s="1"/>
  <c r="AC201" i="1"/>
  <c r="AC236" i="1" s="1"/>
  <c r="AB202" i="1"/>
  <c r="AB206" i="1"/>
  <c r="AC217" i="1"/>
  <c r="G233" i="1"/>
  <c r="K233" i="1"/>
  <c r="D238" i="1"/>
  <c r="AB262" i="1"/>
  <c r="E295" i="1"/>
  <c r="I295" i="1"/>
  <c r="M295" i="1"/>
  <c r="S295" i="1"/>
  <c r="W295" i="1"/>
  <c r="AB263" i="1"/>
  <c r="AB264" i="1"/>
  <c r="AB299" i="1" s="1"/>
  <c r="G300" i="1"/>
  <c r="K300" i="1"/>
  <c r="Q300" i="1"/>
  <c r="U300" i="1"/>
  <c r="Y300" i="1"/>
  <c r="D293" i="1"/>
  <c r="D297" i="1"/>
  <c r="H297" i="1"/>
  <c r="L297" i="1"/>
  <c r="R297" i="1"/>
  <c r="V297" i="1"/>
  <c r="AB271" i="1"/>
  <c r="F294" i="1"/>
  <c r="J294" i="1"/>
  <c r="N294" i="1"/>
  <c r="T294" i="1"/>
  <c r="G293" i="1"/>
  <c r="G290" i="1"/>
  <c r="K293" i="1"/>
  <c r="K290" i="1"/>
  <c r="Q293" i="1"/>
  <c r="Q290" i="1"/>
  <c r="U293" i="1"/>
  <c r="U290" i="1"/>
  <c r="Y293" i="1"/>
  <c r="Y290" i="1"/>
  <c r="L290" i="1"/>
  <c r="R290" i="1"/>
  <c r="V290" i="1"/>
  <c r="G289" i="1"/>
  <c r="Q289" i="1"/>
  <c r="Y289" i="1"/>
  <c r="AB324" i="1"/>
  <c r="AB364" i="1" s="1"/>
  <c r="Q352" i="1"/>
  <c r="AC326" i="1"/>
  <c r="F357" i="1"/>
  <c r="N357" i="1"/>
  <c r="AC336" i="1"/>
  <c r="AB339" i="1"/>
  <c r="U352" i="1"/>
  <c r="H359" i="1"/>
  <c r="AC388" i="1"/>
  <c r="D424" i="1"/>
  <c r="H424" i="1"/>
  <c r="AB397" i="1"/>
  <c r="I487" i="1"/>
  <c r="AC463" i="1"/>
  <c r="D163" i="1"/>
  <c r="H163" i="1"/>
  <c r="L163" i="1"/>
  <c r="R163" i="1"/>
  <c r="V163" i="1"/>
  <c r="AC261" i="1"/>
  <c r="AC301" i="1" s="1"/>
  <c r="F289" i="1"/>
  <c r="J289" i="1"/>
  <c r="N289" i="1"/>
  <c r="T289" i="1"/>
  <c r="AC262" i="1"/>
  <c r="AC263" i="1"/>
  <c r="G294" i="1"/>
  <c r="AB265" i="1"/>
  <c r="AC268" i="1"/>
  <c r="AC269" i="1"/>
  <c r="F298" i="1"/>
  <c r="J298" i="1"/>
  <c r="N298" i="1"/>
  <c r="T298" i="1"/>
  <c r="AC271" i="1"/>
  <c r="AB273" i="1"/>
  <c r="AC276" i="1"/>
  <c r="AC280" i="1"/>
  <c r="AC284" i="1"/>
  <c r="T296" i="1"/>
  <c r="D358" i="1"/>
  <c r="H358" i="1"/>
  <c r="AB326" i="1"/>
  <c r="AB327" i="1"/>
  <c r="AB362" i="1" s="1"/>
  <c r="G362" i="1"/>
  <c r="AC327" i="1"/>
  <c r="AC362" i="1" s="1"/>
  <c r="AC332" i="1"/>
  <c r="I353" i="1"/>
  <c r="AC338" i="1"/>
  <c r="F415" i="1"/>
  <c r="F421" i="1"/>
  <c r="J415" i="1"/>
  <c r="J421" i="1"/>
  <c r="T421" i="1"/>
  <c r="T415" i="1"/>
  <c r="N484" i="1"/>
  <c r="N478" i="1"/>
  <c r="D299" i="1"/>
  <c r="F293" i="1"/>
  <c r="J293" i="1"/>
  <c r="N293" i="1"/>
  <c r="T293" i="1"/>
  <c r="AB268" i="1"/>
  <c r="K289" i="1"/>
  <c r="U289" i="1"/>
  <c r="F296" i="1"/>
  <c r="E359" i="1"/>
  <c r="E352" i="1"/>
  <c r="I359" i="1"/>
  <c r="AC325" i="1"/>
  <c r="M359" i="1"/>
  <c r="M352" i="1"/>
  <c r="S359" i="1"/>
  <c r="S352" i="1"/>
  <c r="W359" i="1"/>
  <c r="W352" i="1"/>
  <c r="D357" i="1"/>
  <c r="H357" i="1"/>
  <c r="L357" i="1"/>
  <c r="R357" i="1"/>
  <c r="V357" i="1"/>
  <c r="J361" i="1"/>
  <c r="T361" i="1"/>
  <c r="F353" i="1"/>
  <c r="N353" i="1"/>
  <c r="T353" i="1"/>
  <c r="I352" i="1"/>
  <c r="E353" i="1"/>
  <c r="G415" i="1"/>
  <c r="G422" i="1"/>
  <c r="AB388" i="1"/>
  <c r="K415" i="1"/>
  <c r="K422" i="1"/>
  <c r="Q415" i="1"/>
  <c r="Q422" i="1"/>
  <c r="U415" i="1"/>
  <c r="U422" i="1"/>
  <c r="AC324" i="1"/>
  <c r="AC364" i="1" s="1"/>
  <c r="AC328" i="1"/>
  <c r="E363" i="1"/>
  <c r="I363" i="1"/>
  <c r="M363" i="1"/>
  <c r="S363" i="1"/>
  <c r="W363" i="1"/>
  <c r="AB332" i="1"/>
  <c r="AC335" i="1"/>
  <c r="AB340" i="1"/>
  <c r="AC343" i="1"/>
  <c r="AB348" i="1"/>
  <c r="J352" i="1"/>
  <c r="K358" i="1"/>
  <c r="I360" i="1"/>
  <c r="L415" i="1"/>
  <c r="R415" i="1"/>
  <c r="AC390" i="1"/>
  <c r="AC425" i="1" s="1"/>
  <c r="U420" i="1"/>
  <c r="F423" i="1"/>
  <c r="J423" i="1"/>
  <c r="N423" i="1"/>
  <c r="E424" i="1"/>
  <c r="W424" i="1"/>
  <c r="AC401" i="1"/>
  <c r="U416" i="1"/>
  <c r="AB411" i="1"/>
  <c r="K419" i="1"/>
  <c r="W422" i="1"/>
  <c r="AB468" i="1"/>
  <c r="I483" i="1"/>
  <c r="G359" i="1"/>
  <c r="K359" i="1"/>
  <c r="Q359" i="1"/>
  <c r="U359" i="1"/>
  <c r="Y359" i="1"/>
  <c r="D360" i="1"/>
  <c r="H360" i="1"/>
  <c r="L360" i="1"/>
  <c r="R360" i="1"/>
  <c r="V360" i="1"/>
  <c r="G353" i="1"/>
  <c r="K353" i="1"/>
  <c r="Q353" i="1"/>
  <c r="U353" i="1"/>
  <c r="Y353" i="1"/>
  <c r="F352" i="1"/>
  <c r="K352" i="1"/>
  <c r="D427" i="1"/>
  <c r="I422" i="1"/>
  <c r="I415" i="1"/>
  <c r="S415" i="1"/>
  <c r="S422" i="1"/>
  <c r="D420" i="1"/>
  <c r="D426" i="1"/>
  <c r="AB393" i="1"/>
  <c r="H426" i="1"/>
  <c r="AB394" i="1"/>
  <c r="G419" i="1"/>
  <c r="D419" i="1"/>
  <c r="H416" i="1"/>
  <c r="H419" i="1"/>
  <c r="AB401" i="1"/>
  <c r="AA402" i="1"/>
  <c r="AB402" i="1"/>
  <c r="G416" i="1"/>
  <c r="AC406" i="1"/>
  <c r="V416" i="1"/>
  <c r="R419" i="1"/>
  <c r="E422" i="1"/>
  <c r="G490" i="1"/>
  <c r="AB450" i="1"/>
  <c r="AB490" i="1" s="1"/>
  <c r="K490" i="1"/>
  <c r="AC450" i="1"/>
  <c r="AC490" i="1" s="1"/>
  <c r="G488" i="1"/>
  <c r="AB453" i="1"/>
  <c r="AB488" i="1" s="1"/>
  <c r="D487" i="1"/>
  <c r="H487" i="1"/>
  <c r="AB460" i="1"/>
  <c r="D479" i="1"/>
  <c r="H479" i="1"/>
  <c r="AB464" i="1"/>
  <c r="L479" i="1"/>
  <c r="L482" i="1"/>
  <c r="D352" i="1"/>
  <c r="H352" i="1"/>
  <c r="L352" i="1"/>
  <c r="R352" i="1"/>
  <c r="V352" i="1"/>
  <c r="G363" i="1"/>
  <c r="K363" i="1"/>
  <c r="Q363" i="1"/>
  <c r="U363" i="1"/>
  <c r="Y363" i="1"/>
  <c r="AC330" i="1"/>
  <c r="AC334" i="1"/>
  <c r="AB336" i="1"/>
  <c r="AC339" i="1"/>
  <c r="AB344" i="1"/>
  <c r="AC347" i="1"/>
  <c r="G352" i="1"/>
  <c r="T352" i="1"/>
  <c r="Y352" i="1"/>
  <c r="D353" i="1"/>
  <c r="AC387" i="1"/>
  <c r="AC427" i="1" s="1"/>
  <c r="AB387" i="1"/>
  <c r="AB427" i="1" s="1"/>
  <c r="Y415" i="1"/>
  <c r="Y422" i="1"/>
  <c r="AB389" i="1"/>
  <c r="AB391" i="1"/>
  <c r="L419" i="1"/>
  <c r="AC397" i="1"/>
  <c r="M424" i="1"/>
  <c r="S424" i="1"/>
  <c r="E416" i="1"/>
  <c r="W416" i="1"/>
  <c r="H415" i="1"/>
  <c r="D416" i="1"/>
  <c r="AC459" i="1"/>
  <c r="E479" i="1"/>
  <c r="F422" i="1"/>
  <c r="J422" i="1"/>
  <c r="N422" i="1"/>
  <c r="T422" i="1"/>
  <c r="AC391" i="1"/>
  <c r="AC395" i="1"/>
  <c r="D415" i="1"/>
  <c r="N415" i="1"/>
  <c r="V415" i="1"/>
  <c r="K416" i="1"/>
  <c r="L422" i="1"/>
  <c r="E478" i="1"/>
  <c r="I485" i="1"/>
  <c r="M478" i="1"/>
  <c r="S485" i="1"/>
  <c r="S478" i="1"/>
  <c r="W478" i="1"/>
  <c r="AC451" i="1"/>
  <c r="G484" i="1"/>
  <c r="K484" i="1"/>
  <c r="Q484" i="1"/>
  <c r="U484" i="1"/>
  <c r="Y484" i="1"/>
  <c r="D482" i="1"/>
  <c r="H482" i="1"/>
  <c r="R482" i="1"/>
  <c r="V482" i="1"/>
  <c r="AC457" i="1"/>
  <c r="E487" i="1"/>
  <c r="M487" i="1"/>
  <c r="W487" i="1"/>
  <c r="AC464" i="1"/>
  <c r="I479" i="1"/>
  <c r="M479" i="1"/>
  <c r="S479" i="1"/>
  <c r="Y479" i="1"/>
  <c r="D485" i="1"/>
  <c r="H485" i="1"/>
  <c r="L485" i="1"/>
  <c r="V478" i="1"/>
  <c r="M485" i="1"/>
  <c r="AA521" i="1"/>
  <c r="G549" i="1"/>
  <c r="AB521" i="1"/>
  <c r="K549" i="1"/>
  <c r="AC521" i="1"/>
  <c r="AA522" i="1"/>
  <c r="D550" i="1"/>
  <c r="H550" i="1"/>
  <c r="AB523" i="1"/>
  <c r="J426" i="1"/>
  <c r="N426" i="1"/>
  <c r="T426" i="1"/>
  <c r="F416" i="1"/>
  <c r="J416" i="1"/>
  <c r="N416" i="1"/>
  <c r="T416" i="1"/>
  <c r="N419" i="1"/>
  <c r="K424" i="1"/>
  <c r="F485" i="1"/>
  <c r="F478" i="1"/>
  <c r="J485" i="1"/>
  <c r="J478" i="1"/>
  <c r="N485" i="1"/>
  <c r="T485" i="1"/>
  <c r="T478" i="1"/>
  <c r="D484" i="1"/>
  <c r="H478" i="1"/>
  <c r="H484" i="1"/>
  <c r="L484" i="1"/>
  <c r="L478" i="1"/>
  <c r="R484" i="1"/>
  <c r="R478" i="1"/>
  <c r="K483" i="1"/>
  <c r="AC454" i="1"/>
  <c r="AC455" i="1"/>
  <c r="D489" i="1"/>
  <c r="G486" i="1"/>
  <c r="K486" i="1"/>
  <c r="Q486" i="1"/>
  <c r="U486" i="1"/>
  <c r="F479" i="1"/>
  <c r="F482" i="1"/>
  <c r="J479" i="1"/>
  <c r="J482" i="1"/>
  <c r="N479" i="1"/>
  <c r="N482" i="1"/>
  <c r="T479" i="1"/>
  <c r="AC469" i="1"/>
  <c r="AA474" i="1"/>
  <c r="G489" i="1"/>
  <c r="AB474" i="1"/>
  <c r="AA475" i="1"/>
  <c r="D478" i="1"/>
  <c r="H546" i="1"/>
  <c r="AC389" i="1"/>
  <c r="AC393" i="1"/>
  <c r="G478" i="1"/>
  <c r="G485" i="1"/>
  <c r="K478" i="1"/>
  <c r="K485" i="1"/>
  <c r="Q478" i="1"/>
  <c r="Q485" i="1"/>
  <c r="U478" i="1"/>
  <c r="U485" i="1"/>
  <c r="Y478" i="1"/>
  <c r="Y485" i="1"/>
  <c r="AB452" i="1"/>
  <c r="AB454" i="1"/>
  <c r="I489" i="1"/>
  <c r="AC456" i="1"/>
  <c r="AB458" i="1"/>
  <c r="AB463" i="1"/>
  <c r="I478" i="1"/>
  <c r="D551" i="1"/>
  <c r="R485" i="1"/>
  <c r="V485" i="1"/>
  <c r="E484" i="1"/>
  <c r="I484" i="1"/>
  <c r="AC452" i="1"/>
  <c r="M484" i="1"/>
  <c r="S484" i="1"/>
  <c r="W484" i="1"/>
  <c r="AC453" i="1"/>
  <c r="AC488" i="1" s="1"/>
  <c r="K489" i="1"/>
  <c r="U489" i="1"/>
  <c r="AB457" i="1"/>
  <c r="AC460" i="1"/>
  <c r="AB465" i="1"/>
  <c r="AC468" i="1"/>
  <c r="AB473" i="1"/>
  <c r="G479" i="1"/>
  <c r="AA518" i="1"/>
  <c r="AC524" i="1"/>
  <c r="Y548" i="1"/>
  <c r="Y541" i="1"/>
  <c r="E547" i="1"/>
  <c r="I547" i="1"/>
  <c r="AC515" i="1"/>
  <c r="M547" i="1"/>
  <c r="S547" i="1"/>
  <c r="W547" i="1"/>
  <c r="AC516" i="1"/>
  <c r="AC551" i="1" s="1"/>
  <c r="AC517" i="1"/>
  <c r="G545" i="1"/>
  <c r="AB520" i="1"/>
  <c r="D549" i="1"/>
  <c r="H549" i="1"/>
  <c r="L549" i="1"/>
  <c r="R549" i="1"/>
  <c r="V549" i="1"/>
  <c r="E550" i="1"/>
  <c r="I550" i="1"/>
  <c r="AC523" i="1"/>
  <c r="M550" i="1"/>
  <c r="S550" i="1"/>
  <c r="W550" i="1"/>
  <c r="AB530" i="1"/>
  <c r="AC536" i="1"/>
  <c r="E548" i="1"/>
  <c r="E541" i="1"/>
  <c r="I548" i="1"/>
  <c r="I541" i="1"/>
  <c r="M548" i="1"/>
  <c r="M541" i="1"/>
  <c r="S548" i="1"/>
  <c r="S541" i="1"/>
  <c r="W548" i="1"/>
  <c r="W541" i="1"/>
  <c r="Y546" i="1"/>
  <c r="D552" i="1"/>
  <c r="D542" i="1"/>
  <c r="H542" i="1"/>
  <c r="L542" i="1"/>
  <c r="R542" i="1"/>
  <c r="V542" i="1"/>
  <c r="G547" i="1"/>
  <c r="F541" i="1"/>
  <c r="J541" i="1"/>
  <c r="J548" i="1"/>
  <c r="N541" i="1"/>
  <c r="T541" i="1"/>
  <c r="T548" i="1"/>
  <c r="AC514" i="1"/>
  <c r="G551" i="1"/>
  <c r="AB516" i="1"/>
  <c r="AB551" i="1" s="1"/>
  <c r="D546" i="1"/>
  <c r="L546" i="1"/>
  <c r="V546" i="1"/>
  <c r="I552" i="1"/>
  <c r="AC519" i="1"/>
  <c r="AB524" i="1"/>
  <c r="E542" i="1"/>
  <c r="I542" i="1"/>
  <c r="AC527" i="1"/>
  <c r="M542" i="1"/>
  <c r="S542" i="1"/>
  <c r="W542" i="1"/>
  <c r="AA535" i="1"/>
  <c r="D548" i="1"/>
  <c r="D541" i="1"/>
  <c r="H548" i="1"/>
  <c r="H541" i="1"/>
  <c r="L548" i="1"/>
  <c r="L541" i="1"/>
  <c r="R548" i="1"/>
  <c r="R541" i="1"/>
  <c r="V548" i="1"/>
  <c r="V541" i="1"/>
  <c r="E546" i="1"/>
  <c r="I546" i="1"/>
  <c r="M546" i="1"/>
  <c r="S546" i="1"/>
  <c r="W546" i="1"/>
  <c r="F545" i="1"/>
  <c r="J545" i="1"/>
  <c r="N545" i="1"/>
  <c r="T545" i="1"/>
  <c r="G550" i="1"/>
  <c r="K550" i="1"/>
  <c r="Q550" i="1"/>
  <c r="U550" i="1"/>
  <c r="Y550" i="1"/>
  <c r="G542" i="1"/>
  <c r="K542" i="1"/>
  <c r="Q542" i="1"/>
  <c r="U542" i="1"/>
  <c r="Y542" i="1"/>
  <c r="AC530" i="1"/>
  <c r="AC532" i="1"/>
  <c r="AC534" i="1"/>
  <c r="AC48" i="1" l="1"/>
  <c r="AB610" i="1"/>
  <c r="AC545" i="1"/>
  <c r="C553" i="1"/>
  <c r="Z553" i="1"/>
  <c r="AA470" i="1"/>
  <c r="C175" i="1"/>
  <c r="Z175" i="1"/>
  <c r="C112" i="1"/>
  <c r="X112" i="1"/>
  <c r="AA13" i="1"/>
  <c r="AA32" i="1"/>
  <c r="AA19" i="1"/>
  <c r="X43" i="1"/>
  <c r="Z49" i="1"/>
  <c r="AA9" i="1"/>
  <c r="AA49" i="1" s="1"/>
  <c r="AB613" i="1"/>
  <c r="AC605" i="1"/>
  <c r="AC615" i="1"/>
  <c r="AB612" i="1"/>
  <c r="AA592" i="1"/>
  <c r="AA610" i="1" s="1"/>
  <c r="AB605" i="1"/>
  <c r="AA538" i="1"/>
  <c r="AA517" i="1"/>
  <c r="AA514" i="1"/>
  <c r="AA537" i="1"/>
  <c r="AA533" i="1"/>
  <c r="AA534" i="1"/>
  <c r="AA525" i="1"/>
  <c r="X549" i="1"/>
  <c r="AA532" i="1"/>
  <c r="AA524" i="1"/>
  <c r="AA466" i="1"/>
  <c r="AA454" i="1"/>
  <c r="AA469" i="1"/>
  <c r="C488" i="1"/>
  <c r="AA462" i="1"/>
  <c r="AA467" i="1"/>
  <c r="AA406" i="1"/>
  <c r="AA396" i="1"/>
  <c r="AA403" i="1"/>
  <c r="AA388" i="1"/>
  <c r="AA410" i="1"/>
  <c r="AA331" i="1"/>
  <c r="AA338" i="1"/>
  <c r="AA356" i="1" s="1"/>
  <c r="AA346" i="1"/>
  <c r="AA333" i="1"/>
  <c r="C362" i="1"/>
  <c r="Z362" i="1"/>
  <c r="AA341" i="1"/>
  <c r="AA334" i="1"/>
  <c r="AA345" i="1"/>
  <c r="AA273" i="1"/>
  <c r="AA277" i="1"/>
  <c r="AA270" i="1"/>
  <c r="AA200" i="1"/>
  <c r="AA215" i="1"/>
  <c r="AA208" i="1"/>
  <c r="AA140" i="1"/>
  <c r="AA153" i="1"/>
  <c r="AA146" i="1"/>
  <c r="AA155" i="1"/>
  <c r="AA144" i="1"/>
  <c r="AA148" i="1"/>
  <c r="AA136" i="1"/>
  <c r="AA85" i="1"/>
  <c r="AA81" i="1"/>
  <c r="AA83" i="1"/>
  <c r="AA92" i="1"/>
  <c r="AA89" i="1"/>
  <c r="AA80" i="1"/>
  <c r="AA93" i="1"/>
  <c r="AB604" i="1"/>
  <c r="AA587" i="1"/>
  <c r="AC611" i="1"/>
  <c r="AA576" i="1"/>
  <c r="AA616" i="1" s="1"/>
  <c r="Z616" i="1"/>
  <c r="C615" i="1"/>
  <c r="AA582" i="1"/>
  <c r="AA615" i="1" s="1"/>
  <c r="C609" i="1"/>
  <c r="AA580" i="1"/>
  <c r="AA609" i="1" s="1"/>
  <c r="AC608" i="1"/>
  <c r="C613" i="1"/>
  <c r="AA586" i="1"/>
  <c r="AA613" i="1" s="1"/>
  <c r="AC613" i="1"/>
  <c r="AC610" i="1"/>
  <c r="AC604" i="1"/>
  <c r="C605" i="1"/>
  <c r="Z609" i="1"/>
  <c r="AA612" i="1"/>
  <c r="C610" i="1"/>
  <c r="X612" i="1"/>
  <c r="Z612" i="1"/>
  <c r="C614" i="1"/>
  <c r="AA579" i="1"/>
  <c r="AA614" i="1" s="1"/>
  <c r="X605" i="1"/>
  <c r="Z605" i="1"/>
  <c r="X615" i="1"/>
  <c r="Z615" i="1"/>
  <c r="C608" i="1"/>
  <c r="AA583" i="1"/>
  <c r="AA608" i="1" s="1"/>
  <c r="X613" i="1"/>
  <c r="Z613" i="1"/>
  <c r="X610" i="1"/>
  <c r="Z610" i="1"/>
  <c r="AA577" i="1"/>
  <c r="C604" i="1"/>
  <c r="C611" i="1"/>
  <c r="AA269" i="1"/>
  <c r="AC489" i="1"/>
  <c r="C490" i="1"/>
  <c r="AA156" i="1"/>
  <c r="AA220" i="1"/>
  <c r="AB231" i="1"/>
  <c r="AA26" i="1"/>
  <c r="C425" i="1"/>
  <c r="AA25" i="1"/>
  <c r="AA88" i="1"/>
  <c r="AA147" i="1"/>
  <c r="AA95" i="1"/>
  <c r="AB45" i="1"/>
  <c r="AA30" i="1"/>
  <c r="AA11" i="1"/>
  <c r="AA17" i="1"/>
  <c r="AA526" i="1"/>
  <c r="AA407" i="1"/>
  <c r="AA390" i="1"/>
  <c r="AA425" i="1" s="1"/>
  <c r="C108" i="1"/>
  <c r="AA18" i="1"/>
  <c r="X488" i="1"/>
  <c r="AA23" i="1"/>
  <c r="AA77" i="1"/>
  <c r="AC486" i="1"/>
  <c r="AC234" i="1"/>
  <c r="AA529" i="1"/>
  <c r="C549" i="1"/>
  <c r="AA453" i="1"/>
  <c r="AA488" i="1" s="1"/>
  <c r="AA450" i="1"/>
  <c r="AA490" i="1" s="1"/>
  <c r="AA221" i="1"/>
  <c r="AB423" i="1"/>
  <c r="AA513" i="1"/>
  <c r="AA553" i="1" s="1"/>
  <c r="AA349" i="1"/>
  <c r="AA22" i="1"/>
  <c r="AA348" i="1"/>
  <c r="AB361" i="1"/>
  <c r="AB550" i="1"/>
  <c r="AC420" i="1"/>
  <c r="AC549" i="1"/>
  <c r="AC297" i="1"/>
  <c r="AA151" i="1"/>
  <c r="AA28" i="1"/>
  <c r="AA34" i="1"/>
  <c r="AC44" i="1"/>
  <c r="C483" i="1"/>
  <c r="AB359" i="1"/>
  <c r="AA15" i="1"/>
  <c r="AA281" i="1"/>
  <c r="AA463" i="1"/>
  <c r="AA211" i="1"/>
  <c r="AB41" i="1"/>
  <c r="AA159" i="1"/>
  <c r="AA97" i="1"/>
  <c r="AA10" i="1"/>
  <c r="AA261" i="1"/>
  <c r="AA301" i="1" s="1"/>
  <c r="AA340" i="1"/>
  <c r="AB234" i="1"/>
  <c r="AA14" i="1"/>
  <c r="AA528" i="1"/>
  <c r="AC426" i="1"/>
  <c r="AA283" i="1"/>
  <c r="AC237" i="1"/>
  <c r="AC108" i="1"/>
  <c r="AA27" i="1"/>
  <c r="AA96" i="1"/>
  <c r="AA84" i="1"/>
  <c r="AA20" i="1"/>
  <c r="AB237" i="1"/>
  <c r="AC300" i="1"/>
  <c r="C548" i="1"/>
  <c r="AB489" i="1"/>
  <c r="C235" i="1"/>
  <c r="AB174" i="1"/>
  <c r="AA335" i="1"/>
  <c r="AA31" i="1"/>
  <c r="AA135" i="1"/>
  <c r="AA175" i="1" s="1"/>
  <c r="C44" i="1"/>
  <c r="C46" i="1"/>
  <c r="AC421" i="1"/>
  <c r="AA279" i="1"/>
  <c r="AC293" i="1"/>
  <c r="C301" i="1"/>
  <c r="AA207" i="1"/>
  <c r="AA336" i="1"/>
  <c r="AA219" i="1"/>
  <c r="AA204" i="1"/>
  <c r="AC171" i="1"/>
  <c r="C43" i="1"/>
  <c r="AA79" i="1"/>
  <c r="AB549" i="1"/>
  <c r="AA400" i="1"/>
  <c r="AA392" i="1"/>
  <c r="AB545" i="1"/>
  <c r="AA461" i="1"/>
  <c r="AC483" i="1"/>
  <c r="AA455" i="1"/>
  <c r="AC233" i="1"/>
  <c r="AA150" i="1"/>
  <c r="AB108" i="1"/>
  <c r="C104" i="1"/>
  <c r="AB43" i="1"/>
  <c r="AC105" i="1"/>
  <c r="C45" i="1"/>
  <c r="AB227" i="1"/>
  <c r="AC46" i="1"/>
  <c r="AA76" i="1"/>
  <c r="AA105" i="1" s="1"/>
  <c r="AA112" i="1"/>
  <c r="AB356" i="1"/>
  <c r="AA91" i="1"/>
  <c r="AB484" i="1"/>
  <c r="AC363" i="1"/>
  <c r="C419" i="1"/>
  <c r="AA394" i="1"/>
  <c r="AA212" i="1"/>
  <c r="AA152" i="1"/>
  <c r="AB101" i="1"/>
  <c r="AB105" i="1"/>
  <c r="C297" i="1"/>
  <c r="C48" i="1"/>
  <c r="AB486" i="1"/>
  <c r="AB542" i="1"/>
  <c r="AC546" i="1"/>
  <c r="AA285" i="1"/>
  <c r="AC360" i="1"/>
  <c r="AB294" i="1"/>
  <c r="AA342" i="1"/>
  <c r="AC109" i="1"/>
  <c r="AC111" i="1"/>
  <c r="C49" i="1"/>
  <c r="AC45" i="1"/>
  <c r="AB295" i="1"/>
  <c r="C356" i="1"/>
  <c r="AC101" i="1"/>
  <c r="AB482" i="1"/>
  <c r="AB485" i="1"/>
  <c r="AB233" i="1"/>
  <c r="AB109" i="1"/>
  <c r="AC38" i="1"/>
  <c r="AB232" i="1"/>
  <c r="AB169" i="1"/>
  <c r="AA531" i="1"/>
  <c r="AA458" i="1"/>
  <c r="C298" i="1"/>
  <c r="AA327" i="1"/>
  <c r="AA362" i="1" s="1"/>
  <c r="AC358" i="1"/>
  <c r="C227" i="1"/>
  <c r="C167" i="1"/>
  <c r="AA223" i="1"/>
  <c r="AA216" i="1"/>
  <c r="C232" i="1"/>
  <c r="AB235" i="1"/>
  <c r="AC164" i="1"/>
  <c r="AA160" i="1"/>
  <c r="AA142" i="1"/>
  <c r="AC104" i="1"/>
  <c r="AB111" i="1"/>
  <c r="AB106" i="1"/>
  <c r="AA263" i="1"/>
  <c r="AB546" i="1"/>
  <c r="AC487" i="1"/>
  <c r="AC484" i="1"/>
  <c r="AB478" i="1"/>
  <c r="C546" i="1"/>
  <c r="C486" i="1"/>
  <c r="AC423" i="1"/>
  <c r="AC424" i="1"/>
  <c r="AB421" i="1"/>
  <c r="AB424" i="1"/>
  <c r="AB46" i="1"/>
  <c r="AC106" i="1"/>
  <c r="C105" i="1"/>
  <c r="AA21" i="1"/>
  <c r="AA271" i="1"/>
  <c r="AC552" i="1"/>
  <c r="AB298" i="1"/>
  <c r="AB290" i="1"/>
  <c r="AB172" i="1"/>
  <c r="AC174" i="1"/>
  <c r="AB300" i="1"/>
  <c r="C38" i="1"/>
  <c r="AC43" i="1"/>
  <c r="AC232" i="1"/>
  <c r="AB48" i="1"/>
  <c r="AB419" i="1"/>
  <c r="AB167" i="1"/>
  <c r="AC172" i="1"/>
  <c r="AB38" i="1"/>
  <c r="AC298" i="1"/>
  <c r="C37" i="1"/>
  <c r="AC290" i="1"/>
  <c r="AB363" i="1"/>
  <c r="AC356" i="1"/>
  <c r="AA329" i="1"/>
  <c r="AC295" i="1"/>
  <c r="AB358" i="1"/>
  <c r="AB353" i="1"/>
  <c r="AC230" i="1"/>
  <c r="AB164" i="1"/>
  <c r="AB168" i="1"/>
  <c r="AB42" i="1"/>
  <c r="AB552" i="1"/>
  <c r="AA471" i="1"/>
  <c r="AA344" i="1"/>
  <c r="AA408" i="1"/>
  <c r="AC42" i="1"/>
  <c r="AB360" i="1"/>
  <c r="AA549" i="1"/>
  <c r="AB426" i="1"/>
  <c r="AB293" i="1"/>
  <c r="AC168" i="1"/>
  <c r="AB104" i="1"/>
  <c r="AC41" i="1"/>
  <c r="C552" i="1"/>
  <c r="AA519" i="1"/>
  <c r="AA217" i="1"/>
  <c r="AA157" i="1"/>
  <c r="C110" i="1"/>
  <c r="AA75" i="1"/>
  <c r="AA110" i="1" s="1"/>
  <c r="AA278" i="1"/>
  <c r="C295" i="1"/>
  <c r="C170" i="1"/>
  <c r="AA530" i="1"/>
  <c r="AC550" i="1"/>
  <c r="AC547" i="1"/>
  <c r="AB483" i="1"/>
  <c r="C478" i="1"/>
  <c r="C485" i="1"/>
  <c r="AA451" i="1"/>
  <c r="AA468" i="1"/>
  <c r="C484" i="1"/>
  <c r="AA452" i="1"/>
  <c r="AC478" i="1"/>
  <c r="AC485" i="1"/>
  <c r="AA405" i="1"/>
  <c r="AA459" i="1"/>
  <c r="AA412" i="1"/>
  <c r="AB420" i="1"/>
  <c r="AB479" i="1"/>
  <c r="AA460" i="1"/>
  <c r="C487" i="1"/>
  <c r="AB416" i="1"/>
  <c r="C421" i="1"/>
  <c r="AA389" i="1"/>
  <c r="AA411" i="1"/>
  <c r="AA399" i="1"/>
  <c r="AA324" i="1"/>
  <c r="AA364" i="1" s="1"/>
  <c r="C364" i="1"/>
  <c r="C359" i="1"/>
  <c r="C352" i="1"/>
  <c r="AA325" i="1"/>
  <c r="C299" i="1"/>
  <c r="AA264" i="1"/>
  <c r="AA299" i="1" s="1"/>
  <c r="C358" i="1"/>
  <c r="AA326" i="1"/>
  <c r="C294" i="1"/>
  <c r="AA265" i="1"/>
  <c r="C234" i="1"/>
  <c r="AA206" i="1"/>
  <c r="C360" i="1"/>
  <c r="AA332" i="1"/>
  <c r="AA284" i="1"/>
  <c r="C300" i="1"/>
  <c r="AA267" i="1"/>
  <c r="AB289" i="1"/>
  <c r="AB296" i="1"/>
  <c r="C174" i="1"/>
  <c r="AA141" i="1"/>
  <c r="C233" i="1"/>
  <c r="AA199" i="1"/>
  <c r="C226" i="1"/>
  <c r="AA154" i="1"/>
  <c r="X425" i="1"/>
  <c r="Z425" i="1"/>
  <c r="AA266" i="1"/>
  <c r="AA218" i="1"/>
  <c r="AB171" i="1"/>
  <c r="AC169" i="1"/>
  <c r="C547" i="1"/>
  <c r="AA515" i="1"/>
  <c r="AB541" i="1"/>
  <c r="AB548" i="1"/>
  <c r="C541" i="1"/>
  <c r="AB226" i="1"/>
  <c r="AA90" i="1"/>
  <c r="AC294" i="1"/>
  <c r="C171" i="1"/>
  <c r="AA143" i="1"/>
  <c r="C111" i="1"/>
  <c r="AA78" i="1"/>
  <c r="C106" i="1"/>
  <c r="AA74" i="1"/>
  <c r="AC231" i="1"/>
  <c r="AA94" i="1"/>
  <c r="X104" i="1"/>
  <c r="AA86" i="1"/>
  <c r="C101" i="1"/>
  <c r="AA24" i="1"/>
  <c r="AC170" i="1"/>
  <c r="AC163" i="1"/>
  <c r="C42" i="1"/>
  <c r="AC37" i="1"/>
  <c r="X49" i="1"/>
  <c r="C489" i="1"/>
  <c r="AA456" i="1"/>
  <c r="AA489" i="1" s="1"/>
  <c r="AA205" i="1"/>
  <c r="C230" i="1"/>
  <c r="AC548" i="1"/>
  <c r="AC541" i="1"/>
  <c r="C542" i="1"/>
  <c r="AA527" i="1"/>
  <c r="AA472" i="1"/>
  <c r="AA473" i="1"/>
  <c r="AA409" i="1"/>
  <c r="AC479" i="1"/>
  <c r="AC482" i="1"/>
  <c r="C482" i="1"/>
  <c r="AA457" i="1"/>
  <c r="C426" i="1"/>
  <c r="AA393" i="1"/>
  <c r="AA387" i="1"/>
  <c r="AA427" i="1" s="1"/>
  <c r="C427" i="1"/>
  <c r="AA347" i="1"/>
  <c r="AC357" i="1"/>
  <c r="AB422" i="1"/>
  <c r="AB415" i="1"/>
  <c r="C422" i="1"/>
  <c r="AC359" i="1"/>
  <c r="AC352" i="1"/>
  <c r="AA272" i="1"/>
  <c r="AC415" i="1"/>
  <c r="AC422" i="1"/>
  <c r="AB352" i="1"/>
  <c r="AA282" i="1"/>
  <c r="C290" i="1"/>
  <c r="AA275" i="1"/>
  <c r="C293" i="1"/>
  <c r="AA268" i="1"/>
  <c r="AA213" i="1"/>
  <c r="C164" i="1"/>
  <c r="X167" i="1"/>
  <c r="AA149" i="1"/>
  <c r="X301" i="1"/>
  <c r="Z301" i="1"/>
  <c r="AA222" i="1"/>
  <c r="AA198" i="1"/>
  <c r="AA238" i="1" s="1"/>
  <c r="C238" i="1"/>
  <c r="AA210" i="1"/>
  <c r="C237" i="1"/>
  <c r="C169" i="1"/>
  <c r="AA137" i="1"/>
  <c r="AC226" i="1"/>
  <c r="C109" i="1"/>
  <c r="AA82" i="1"/>
  <c r="AB357" i="1"/>
  <c r="C100" i="1"/>
  <c r="AA73" i="1"/>
  <c r="C107" i="1"/>
  <c r="AA12" i="1"/>
  <c r="AA47" i="1" s="1"/>
  <c r="C47" i="1"/>
  <c r="X48" i="1"/>
  <c r="AA536" i="1"/>
  <c r="C479" i="1"/>
  <c r="AA464" i="1"/>
  <c r="X490" i="1"/>
  <c r="Z490" i="1"/>
  <c r="C416" i="1"/>
  <c r="X419" i="1"/>
  <c r="AA401" i="1"/>
  <c r="AA404" i="1"/>
  <c r="AA286" i="1"/>
  <c r="AA214" i="1"/>
  <c r="AC542" i="1"/>
  <c r="C545" i="1"/>
  <c r="AA520" i="1"/>
  <c r="C551" i="1"/>
  <c r="AA516" i="1"/>
  <c r="AA551" i="1" s="1"/>
  <c r="AA465" i="1"/>
  <c r="C550" i="1"/>
  <c r="AA523" i="1"/>
  <c r="AA395" i="1"/>
  <c r="C423" i="1"/>
  <c r="AC361" i="1"/>
  <c r="AB487" i="1"/>
  <c r="AA391" i="1"/>
  <c r="AA420" i="1" s="1"/>
  <c r="C420" i="1"/>
  <c r="AA339" i="1"/>
  <c r="AC416" i="1"/>
  <c r="AC419" i="1"/>
  <c r="C357" i="1"/>
  <c r="AA328" i="1"/>
  <c r="C415" i="1"/>
  <c r="AC353" i="1"/>
  <c r="C353" i="1"/>
  <c r="AC296" i="1"/>
  <c r="AC289" i="1"/>
  <c r="AA397" i="1"/>
  <c r="C424" i="1"/>
  <c r="AA280" i="1"/>
  <c r="AA276" i="1"/>
  <c r="AA274" i="1"/>
  <c r="C236" i="1"/>
  <c r="AA201" i="1"/>
  <c r="AA236" i="1" s="1"/>
  <c r="C172" i="1"/>
  <c r="AA145" i="1"/>
  <c r="C363" i="1"/>
  <c r="AA330" i="1"/>
  <c r="AC235" i="1"/>
  <c r="C173" i="1"/>
  <c r="AA138" i="1"/>
  <c r="AA173" i="1" s="1"/>
  <c r="C361" i="1"/>
  <c r="AC227" i="1"/>
  <c r="C231" i="1"/>
  <c r="AA202" i="1"/>
  <c r="AA158" i="1"/>
  <c r="AC167" i="1"/>
  <c r="AB547" i="1"/>
  <c r="C296" i="1"/>
  <c r="AA262" i="1"/>
  <c r="C289" i="1"/>
  <c r="AA209" i="1"/>
  <c r="AA139" i="1"/>
  <c r="C168" i="1"/>
  <c r="AB107" i="1"/>
  <c r="AB100" i="1"/>
  <c r="AB297" i="1"/>
  <c r="AB170" i="1"/>
  <c r="AB163" i="1"/>
  <c r="AB37" i="1"/>
  <c r="AB44" i="1"/>
  <c r="AB230" i="1"/>
  <c r="AC100" i="1"/>
  <c r="AC107" i="1"/>
  <c r="AA16" i="1"/>
  <c r="C41" i="1"/>
  <c r="C163" i="1"/>
  <c r="AA605" i="1" l="1"/>
  <c r="AA48" i="1"/>
  <c r="AA361" i="1"/>
  <c r="AA109" i="1"/>
  <c r="AA46" i="1"/>
  <c r="AA45" i="1"/>
  <c r="AA297" i="1"/>
  <c r="AA548" i="1"/>
  <c r="AA41" i="1"/>
  <c r="AA167" i="1"/>
  <c r="AA293" i="1"/>
  <c r="AA108" i="1"/>
  <c r="X609" i="1"/>
  <c r="X616" i="1"/>
  <c r="AA552" i="1"/>
  <c r="AA546" i="1"/>
  <c r="X553" i="1"/>
  <c r="AA486" i="1"/>
  <c r="X356" i="1"/>
  <c r="Z48" i="1"/>
  <c r="X44" i="1"/>
  <c r="Z43" i="1"/>
  <c r="Z549" i="1"/>
  <c r="Z546" i="1"/>
  <c r="Z486" i="1"/>
  <c r="Z356" i="1"/>
  <c r="Z295" i="1"/>
  <c r="X235" i="1"/>
  <c r="AA235" i="1"/>
  <c r="Z235" i="1"/>
  <c r="AA168" i="1"/>
  <c r="X108" i="1"/>
  <c r="Z105" i="1"/>
  <c r="Z108" i="1"/>
  <c r="X611" i="1"/>
  <c r="X604" i="1"/>
  <c r="AA611" i="1"/>
  <c r="AA604" i="1"/>
  <c r="X608" i="1"/>
  <c r="Z608" i="1"/>
  <c r="X614" i="1"/>
  <c r="Z614" i="1"/>
  <c r="Z488" i="1"/>
  <c r="X546" i="1"/>
  <c r="AA419" i="1"/>
  <c r="X362" i="1"/>
  <c r="AA483" i="1"/>
  <c r="AA43" i="1"/>
  <c r="AA363" i="1"/>
  <c r="AA171" i="1"/>
  <c r="Z297" i="1"/>
  <c r="X175" i="1"/>
  <c r="X297" i="1"/>
  <c r="AA42" i="1"/>
  <c r="AA44" i="1"/>
  <c r="AA230" i="1"/>
  <c r="AA358" i="1"/>
  <c r="X486" i="1"/>
  <c r="X46" i="1"/>
  <c r="AA237" i="1"/>
  <c r="AA484" i="1"/>
  <c r="X37" i="1"/>
  <c r="X548" i="1"/>
  <c r="AA104" i="1"/>
  <c r="X45" i="1"/>
  <c r="Z46" i="1"/>
  <c r="Z361" i="1"/>
  <c r="AA111" i="1"/>
  <c r="AA232" i="1"/>
  <c r="AA422" i="1"/>
  <c r="AA174" i="1"/>
  <c r="AA295" i="1"/>
  <c r="AA424" i="1"/>
  <c r="AA169" i="1"/>
  <c r="Z112" i="1"/>
  <c r="AA545" i="1"/>
  <c r="AA170" i="1"/>
  <c r="AA360" i="1"/>
  <c r="AA357" i="1"/>
  <c r="X105" i="1"/>
  <c r="AA426" i="1"/>
  <c r="Z45" i="1"/>
  <c r="AA298" i="1"/>
  <c r="Z227" i="1"/>
  <c r="AA547" i="1"/>
  <c r="AA353" i="1"/>
  <c r="X170" i="1"/>
  <c r="X295" i="1"/>
  <c r="AA38" i="1"/>
  <c r="X541" i="1"/>
  <c r="Z232" i="1"/>
  <c r="AA231" i="1"/>
  <c r="AA227" i="1"/>
  <c r="AA482" i="1"/>
  <c r="X415" i="1"/>
  <c r="AA101" i="1"/>
  <c r="AA421" i="1"/>
  <c r="Z236" i="1"/>
  <c r="X236" i="1"/>
  <c r="X542" i="1"/>
  <c r="Z542" i="1"/>
  <c r="X489" i="1"/>
  <c r="Z489" i="1"/>
  <c r="AA37" i="1"/>
  <c r="Z38" i="1"/>
  <c r="X38" i="1"/>
  <c r="X101" i="1"/>
  <c r="Z101" i="1"/>
  <c r="X106" i="1"/>
  <c r="Z106" i="1"/>
  <c r="Z174" i="1"/>
  <c r="X174" i="1"/>
  <c r="Z300" i="1"/>
  <c r="X300" i="1"/>
  <c r="AA234" i="1"/>
  <c r="X294" i="1"/>
  <c r="Z294" i="1"/>
  <c r="X358" i="1"/>
  <c r="Z358" i="1"/>
  <c r="Z353" i="1"/>
  <c r="AA359" i="1"/>
  <c r="AA352" i="1"/>
  <c r="Z422" i="1"/>
  <c r="X364" i="1"/>
  <c r="Z364" i="1"/>
  <c r="AA487" i="1"/>
  <c r="X110" i="1"/>
  <c r="Z110" i="1"/>
  <c r="X552" i="1"/>
  <c r="Z552" i="1"/>
  <c r="Z173" i="1"/>
  <c r="X173" i="1"/>
  <c r="X479" i="1"/>
  <c r="Z479" i="1"/>
  <c r="Z164" i="1"/>
  <c r="X164" i="1"/>
  <c r="AA290" i="1"/>
  <c r="X171" i="1"/>
  <c r="Z171" i="1"/>
  <c r="AA233" i="1"/>
  <c r="AA226" i="1"/>
  <c r="AA294" i="1"/>
  <c r="X353" i="1"/>
  <c r="X484" i="1"/>
  <c r="Z484" i="1"/>
  <c r="AA485" i="1"/>
  <c r="AA478" i="1"/>
  <c r="AA172" i="1"/>
  <c r="AA415" i="1"/>
  <c r="X545" i="1"/>
  <c r="X47" i="1"/>
  <c r="Z47" i="1"/>
  <c r="X232" i="1"/>
  <c r="X293" i="1"/>
  <c r="Z44" i="1"/>
  <c r="X42" i="1"/>
  <c r="Z41" i="1"/>
  <c r="X41" i="1"/>
  <c r="X172" i="1"/>
  <c r="Z172" i="1"/>
  <c r="X420" i="1"/>
  <c r="Z420" i="1"/>
  <c r="AA550" i="1"/>
  <c r="AA416" i="1"/>
  <c r="Z483" i="1"/>
  <c r="Z170" i="1"/>
  <c r="Z109" i="1"/>
  <c r="X109" i="1"/>
  <c r="X427" i="1"/>
  <c r="Z427" i="1"/>
  <c r="X482" i="1"/>
  <c r="Z482" i="1"/>
  <c r="AA542" i="1"/>
  <c r="Z230" i="1"/>
  <c r="X230" i="1"/>
  <c r="AA163" i="1"/>
  <c r="AA106" i="1"/>
  <c r="X547" i="1"/>
  <c r="Z547" i="1"/>
  <c r="X226" i="1"/>
  <c r="X233" i="1"/>
  <c r="AA300" i="1"/>
  <c r="Z234" i="1"/>
  <c r="X234" i="1"/>
  <c r="Z237" i="1"/>
  <c r="Z231" i="1"/>
  <c r="X231" i="1"/>
  <c r="X169" i="1"/>
  <c r="Z169" i="1"/>
  <c r="X111" i="1"/>
  <c r="Z111" i="1"/>
  <c r="X360" i="1"/>
  <c r="Z360" i="1"/>
  <c r="AA541" i="1"/>
  <c r="AA296" i="1"/>
  <c r="AA289" i="1"/>
  <c r="AA423" i="1"/>
  <c r="X163" i="1"/>
  <c r="AA107" i="1"/>
  <c r="AA100" i="1"/>
  <c r="Z548" i="1"/>
  <c r="X168" i="1"/>
  <c r="Z168" i="1"/>
  <c r="X289" i="1"/>
  <c r="X296" i="1"/>
  <c r="X227" i="1"/>
  <c r="X363" i="1"/>
  <c r="Z363" i="1"/>
  <c r="Z298" i="1"/>
  <c r="X298" i="1"/>
  <c r="X424" i="1"/>
  <c r="Z424" i="1"/>
  <c r="X357" i="1"/>
  <c r="Z357" i="1"/>
  <c r="X423" i="1"/>
  <c r="Z423" i="1"/>
  <c r="X550" i="1"/>
  <c r="Z550" i="1"/>
  <c r="X551" i="1"/>
  <c r="Z551" i="1"/>
  <c r="X416" i="1"/>
  <c r="Z416" i="1"/>
  <c r="AA479" i="1"/>
  <c r="X483" i="1"/>
  <c r="X107" i="1"/>
  <c r="X100" i="1"/>
  <c r="X361" i="1"/>
  <c r="Z238" i="1"/>
  <c r="X238" i="1"/>
  <c r="AA164" i="1"/>
  <c r="Z290" i="1"/>
  <c r="X290" i="1"/>
  <c r="X426" i="1"/>
  <c r="Z426" i="1"/>
  <c r="X299" i="1"/>
  <c r="Z299" i="1"/>
  <c r="X359" i="1"/>
  <c r="X352" i="1"/>
  <c r="X422" i="1"/>
  <c r="X421" i="1"/>
  <c r="Z421" i="1"/>
  <c r="X487" i="1"/>
  <c r="Z487" i="1"/>
  <c r="X485" i="1"/>
  <c r="X478" i="1"/>
  <c r="X237" i="1"/>
  <c r="Z611" i="1" l="1"/>
  <c r="Z604" i="1"/>
  <c r="Z545" i="1"/>
  <c r="Z415" i="1"/>
  <c r="Z293" i="1"/>
  <c r="Z296" i="1"/>
  <c r="Z289" i="1"/>
  <c r="Z42" i="1"/>
  <c r="Z37" i="1"/>
  <c r="Z419" i="1"/>
  <c r="Z485" i="1"/>
  <c r="Z478" i="1"/>
  <c r="Z352" i="1"/>
  <c r="Z359" i="1"/>
  <c r="Z541" i="1"/>
  <c r="Z104" i="1"/>
  <c r="Z233" i="1"/>
  <c r="Z226" i="1"/>
  <c r="Z163" i="1"/>
  <c r="Z100" i="1"/>
  <c r="Z107" i="1"/>
  <c r="Z167" i="1"/>
</calcChain>
</file>

<file path=xl/sharedStrings.xml><?xml version="1.0" encoding="utf-8"?>
<sst xmlns="http://schemas.openxmlformats.org/spreadsheetml/2006/main" count="1335" uniqueCount="87">
  <si>
    <t>井　川　町</t>
  </si>
  <si>
    <t>上小阿仁村</t>
  </si>
  <si>
    <t>水産業</t>
  </si>
  <si>
    <t>輸入品に課される税・関税等</t>
    <rPh sb="0" eb="3">
      <t>ユニュウヒン</t>
    </rPh>
    <rPh sb="4" eb="5">
      <t>カ</t>
    </rPh>
    <rPh sb="8" eb="9">
      <t>ゼイ</t>
    </rPh>
    <rPh sb="10" eb="12">
      <t>カンゼイ</t>
    </rPh>
    <rPh sb="12" eb="13">
      <t>トウ</t>
    </rPh>
    <phoneticPr fontId="2"/>
  </si>
  <si>
    <t>（単位：百万円）</t>
  </si>
  <si>
    <t>由利本荘市</t>
    <rPh sb="0" eb="2">
      <t>ユリ</t>
    </rPh>
    <rPh sb="2" eb="5">
      <t>ホンジョウシ</t>
    </rPh>
    <phoneticPr fontId="6"/>
  </si>
  <si>
    <t>情報通信業</t>
    <rPh sb="0" eb="2">
      <t>ジョウホウ</t>
    </rPh>
    <rPh sb="2" eb="5">
      <t>ツウシンギョウ</t>
    </rPh>
    <phoneticPr fontId="2"/>
  </si>
  <si>
    <t>鉱業</t>
  </si>
  <si>
    <t>１</t>
  </si>
  <si>
    <t>第３次
産業</t>
  </si>
  <si>
    <t>２</t>
  </si>
  <si>
    <t>3=1+2</t>
  </si>
  <si>
    <t>区　　　分</t>
  </si>
  <si>
    <t>製造業</t>
  </si>
  <si>
    <t>農林水産業</t>
  </si>
  <si>
    <t>電気・ガス
・水道・廃棄物処理業</t>
    <rPh sb="10" eb="13">
      <t>ハイキブツ</t>
    </rPh>
    <rPh sb="13" eb="16">
      <t>ショリギョウ</t>
    </rPh>
    <phoneticPr fontId="2"/>
  </si>
  <si>
    <t>建設業</t>
  </si>
  <si>
    <t>その他のサービス</t>
    <rPh sb="2" eb="3">
      <t>タ</t>
    </rPh>
    <phoneticPr fontId="2"/>
  </si>
  <si>
    <t>卸売・
小売業</t>
  </si>
  <si>
    <t>運輸・
郵便業</t>
    <rPh sb="0" eb="2">
      <t>ウンユ</t>
    </rPh>
    <rPh sb="4" eb="6">
      <t>ユウビン</t>
    </rPh>
    <phoneticPr fontId="2"/>
  </si>
  <si>
    <t>平成26年度（2014）</t>
  </si>
  <si>
    <t>秋　　　田</t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</si>
  <si>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</si>
  <si>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藤　里　町</t>
  </si>
  <si>
    <t>教育</t>
    <rPh sb="0" eb="2">
      <t>キョウイク</t>
    </rPh>
    <phoneticPr fontId="2"/>
  </si>
  <si>
    <t>金融・
保険業</t>
    <rPh sb="0" eb="2">
      <t>キンユウ</t>
    </rPh>
    <rPh sb="4" eb="7">
      <t>ホケンギョウ</t>
    </rPh>
    <phoneticPr fontId="2"/>
  </si>
  <si>
    <t>市町村内
総生産</t>
    <rPh sb="0" eb="3">
      <t>シチョウソン</t>
    </rPh>
    <rPh sb="3" eb="4">
      <t>ナイ</t>
    </rPh>
    <rPh sb="5" eb="8">
      <t>ソウセイサン</t>
    </rPh>
    <phoneticPr fontId="2"/>
  </si>
  <si>
    <t>不動産業</t>
    <rPh sb="0" eb="4">
      <t>フドウサンギョウ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</si>
  <si>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</si>
  <si>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</si>
  <si>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大　仙　市</t>
    <rPh sb="0" eb="1">
      <t>ダイ</t>
    </rPh>
    <rPh sb="2" eb="3">
      <t>セン</t>
    </rPh>
    <rPh sb="4" eb="5">
      <t>シ</t>
    </rPh>
    <phoneticPr fontId="6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</si>
  <si>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</si>
  <si>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小計</t>
  </si>
  <si>
    <t>第１次
産業</t>
  </si>
  <si>
    <t>平成25年度（2013）</t>
  </si>
  <si>
    <t>第２次
産業</t>
  </si>
  <si>
    <t>農業</t>
  </si>
  <si>
    <t>林業</t>
  </si>
  <si>
    <t>県　　　計</t>
  </si>
  <si>
    <t>秋　田　市</t>
  </si>
  <si>
    <t>能　代　市</t>
  </si>
  <si>
    <t>潟　上　市</t>
    <rPh sb="0" eb="1">
      <t>カタ</t>
    </rPh>
    <rPh sb="2" eb="3">
      <t>ウエ</t>
    </rPh>
    <rPh sb="4" eb="5">
      <t>シ</t>
    </rPh>
    <phoneticPr fontId="6"/>
  </si>
  <si>
    <t>横　手  市</t>
  </si>
  <si>
    <t>大　館  市</t>
  </si>
  <si>
    <t>平　　　鹿</t>
  </si>
  <si>
    <t>男　鹿　市</t>
  </si>
  <si>
    <t>湯　沢　市</t>
  </si>
  <si>
    <t>鹿　角　市</t>
  </si>
  <si>
    <t>小　坂　町</t>
  </si>
  <si>
    <t>美　郷　町</t>
    <rPh sb="0" eb="1">
      <t>ビ</t>
    </rPh>
    <rPh sb="2" eb="3">
      <t>ゴウ</t>
    </rPh>
    <rPh sb="4" eb="5">
      <t>マチ</t>
    </rPh>
    <phoneticPr fontId="6"/>
  </si>
  <si>
    <t>大　潟　村</t>
  </si>
  <si>
    <t>羽　後　町</t>
  </si>
  <si>
    <t>（市・町村別）</t>
  </si>
  <si>
    <t>市　　　計</t>
  </si>
  <si>
    <t>町　村　計</t>
  </si>
  <si>
    <t>（地　域　別）</t>
  </si>
  <si>
    <t>鹿　　　角</t>
  </si>
  <si>
    <t>北　秋　田</t>
  </si>
  <si>
    <t>山　　　本</t>
  </si>
  <si>
    <t>由　　　利</t>
  </si>
  <si>
    <t>仙　　　北</t>
  </si>
  <si>
    <t>雄　　　勝</t>
  </si>
  <si>
    <t>　一致せず、「小計」欄の値と一致する。</t>
    <rPh sb="7" eb="9">
      <t>ショウケイ</t>
    </rPh>
    <rPh sb="10" eb="11">
      <t>ラン</t>
    </rPh>
    <rPh sb="12" eb="13">
      <t>アタイ</t>
    </rPh>
    <rPh sb="14" eb="16">
      <t>イッチ</t>
    </rPh>
    <phoneticPr fontId="2"/>
  </si>
  <si>
    <t>平成24年度（2012）</t>
  </si>
  <si>
    <t>平成27年度（2015）</t>
  </si>
  <si>
    <t>　　統　計　表　　　　</t>
    <rPh sb="2" eb="3">
      <t>オサム</t>
    </rPh>
    <rPh sb="4" eb="5">
      <t>ケイ</t>
    </rPh>
    <rPh sb="6" eb="7">
      <t>オモテ</t>
    </rPh>
    <phoneticPr fontId="7"/>
  </si>
  <si>
    <t>　市町村内総生産</t>
    <rPh sb="1" eb="4">
      <t>シチョウソン</t>
    </rPh>
    <rPh sb="4" eb="5">
      <t>ナイ</t>
    </rPh>
    <rPh sb="5" eb="8">
      <t>ソウセイサン</t>
    </rPh>
    <phoneticPr fontId="7"/>
  </si>
  <si>
    <t>平成28年度（2016）</t>
  </si>
  <si>
    <t>平成29年度（2017）</t>
  </si>
  <si>
    <t>平成30年度（2018）</t>
  </si>
  <si>
    <t>平成23年度（2011）</t>
  </si>
  <si>
    <t>令和元年度（2019）</t>
    <rPh sb="0" eb="2">
      <t>レイワ</t>
    </rPh>
    <rPh sb="2" eb="4">
      <t>ガンネン</t>
    </rPh>
    <phoneticPr fontId="2"/>
  </si>
  <si>
    <t>　　　２　「再掲」の第１～３次産業の値は、輸入品に課される税・関税等の加減前のもので、これらの計は「市町村内総生産」欄の値と</t>
    <rPh sb="6" eb="8">
      <t>サイケイ</t>
    </rPh>
    <rPh sb="10" eb="11">
      <t>ダイ</t>
    </rPh>
    <rPh sb="14" eb="15">
      <t>ジ</t>
    </rPh>
    <rPh sb="15" eb="17">
      <t>サンギョウ</t>
    </rPh>
    <rPh sb="18" eb="19">
      <t>アタイ</t>
    </rPh>
    <rPh sb="21" eb="24">
      <t>ユニュウヒン</t>
    </rPh>
    <rPh sb="25" eb="26">
      <t>カ</t>
    </rPh>
    <rPh sb="29" eb="30">
      <t>ゼイ</t>
    </rPh>
    <rPh sb="31" eb="33">
      <t>カンゼイ</t>
    </rPh>
    <rPh sb="33" eb="34">
      <t>トウ</t>
    </rPh>
    <rPh sb="35" eb="37">
      <t>カゲン</t>
    </rPh>
    <rPh sb="37" eb="38">
      <t>マエ</t>
    </rPh>
    <rPh sb="47" eb="48">
      <t>ケイ</t>
    </rPh>
    <rPh sb="50" eb="53">
      <t>シチョウソン</t>
    </rPh>
    <rPh sb="53" eb="54">
      <t>ナイ</t>
    </rPh>
    <rPh sb="54" eb="57">
      <t>ソウセイサン</t>
    </rPh>
    <rPh sb="58" eb="59">
      <t>ラン</t>
    </rPh>
    <rPh sb="60" eb="61">
      <t>アタイ</t>
    </rPh>
    <phoneticPr fontId="2"/>
  </si>
  <si>
    <t>（注）１　「輸入品に課される税・関税等」は、「輸入品に課される税・関税」から「総資本形成に係る消費税」を控除している。</t>
    <rPh sb="1" eb="2">
      <t>チュウ</t>
    </rPh>
    <rPh sb="18" eb="19">
      <t>トウ</t>
    </rPh>
    <rPh sb="52" eb="54">
      <t>コウジョ</t>
    </rPh>
    <phoneticPr fontId="2"/>
  </si>
  <si>
    <t>北 秋 田 市</t>
    <rPh sb="0" eb="1">
      <t>キタ</t>
    </rPh>
    <rPh sb="2" eb="3">
      <t>アキ</t>
    </rPh>
    <rPh sb="4" eb="5">
      <t>タ</t>
    </rPh>
    <rPh sb="6" eb="7">
      <t>シ</t>
    </rPh>
    <phoneticPr fontId="6"/>
  </si>
  <si>
    <t>に か ほ 市</t>
    <rPh sb="6" eb="7">
      <t>シ</t>
    </rPh>
    <phoneticPr fontId="7"/>
  </si>
  <si>
    <t>仙　北　市</t>
    <rPh sb="0" eb="1">
      <t>ヤマト</t>
    </rPh>
    <rPh sb="2" eb="3">
      <t>キタ</t>
    </rPh>
    <rPh sb="4" eb="5">
      <t>シ</t>
    </rPh>
    <phoneticPr fontId="7"/>
  </si>
  <si>
    <t>三　種　町</t>
    <rPh sb="0" eb="1">
      <t>サン</t>
    </rPh>
    <rPh sb="2" eb="3">
      <t>タネ</t>
    </rPh>
    <rPh sb="4" eb="5">
      <t>チョウ</t>
    </rPh>
    <phoneticPr fontId="7"/>
  </si>
  <si>
    <t>八　峰　町</t>
    <rPh sb="0" eb="1">
      <t>ハチ</t>
    </rPh>
    <rPh sb="2" eb="3">
      <t>ミネ</t>
    </rPh>
    <rPh sb="4" eb="5">
      <t>マチ</t>
    </rPh>
    <phoneticPr fontId="7"/>
  </si>
  <si>
    <t>五 城 目 町</t>
  </si>
  <si>
    <t>八 郎 潟 町</t>
  </si>
  <si>
    <t>東 成 瀬 村</t>
  </si>
  <si>
    <t>令和２年度（2020）</t>
    <rPh sb="0" eb="2">
      <t>レイワ</t>
    </rPh>
    <rPh sb="3" eb="5">
      <t>ネンド</t>
    </rPh>
    <phoneticPr fontId="2"/>
  </si>
  <si>
    <t>県　　　計</t>
    <rPh sb="0" eb="1">
      <t>ケン</t>
    </rPh>
    <rPh sb="4" eb="5">
      <t>ケイ</t>
    </rPh>
    <phoneticPr fontId="2"/>
  </si>
  <si>
    <t>令和３年度（2021）</t>
    <rPh sb="0" eb="2">
      <t>レイワ</t>
    </rPh>
    <rPh sb="3" eb="5">
      <t>ネンド</t>
    </rPh>
    <phoneticPr fontId="2"/>
  </si>
  <si>
    <t>令和４年度（2022）</t>
    <rPh sb="0" eb="2">
      <t>レイワ</t>
    </rPh>
    <rPh sb="3" eb="5">
      <t>ネンド</t>
    </rPh>
    <phoneticPr fontId="2"/>
  </si>
  <si>
    <t>参　　考</t>
    <rPh sb="0" eb="1">
      <t>サン</t>
    </rPh>
    <rPh sb="3" eb="4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</si>
</sst>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0&quot; )&quot;"/>
    <numFmt numFmtId="177" formatCode="#,##0_ "/>
  </numFmts>
  <fonts count="14" x14ac:knownFonts="1">
    <font>
      <sz val="12"/>
      <name val="System"/>
    </font>
    <font>
      <sz val="11"/>
      <name val="ＭＳ Ｐゴシック"/>
      <family val="3"/>
      <charset val="128"/>
    </font>
    <font>
      <sz val="6"/>
      <name val="System"/>
      <charset val="128"/>
    </font>
    <font>
      <sz val="12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7.5"/>
      <name val="ＭＳ 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49" fontId="3" fillId="0" borderId="1" xfId="0" applyNumberFormat="1" applyFont="1" applyBorder="1" applyAlignment="1">
      <alignment vertical="center" textRotation="180"/>
    </xf>
    <xf numFmtId="49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3" borderId="27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9" fontId="9" fillId="0" borderId="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textRotation="180"/>
    </xf>
    <xf numFmtId="177" fontId="9" fillId="0" borderId="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7" fontId="13" fillId="0" borderId="6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2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3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7" fontId="13" fillId="0" borderId="23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vertical="center" textRotation="180"/>
    </xf>
    <xf numFmtId="177" fontId="13" fillId="0" borderId="5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21" xfId="0" applyNumberFormat="1" applyFont="1" applyBorder="1" applyAlignment="1">
      <alignment vertical="center"/>
    </xf>
    <xf numFmtId="177" fontId="13" fillId="0" borderId="11" xfId="0" applyNumberFormat="1" applyFont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177" fontId="13" fillId="0" borderId="7" xfId="0" applyNumberFormat="1" applyFont="1" applyBorder="1" applyAlignment="1">
      <alignment vertical="center"/>
    </xf>
    <xf numFmtId="177" fontId="13" fillId="0" borderId="16" xfId="0" applyNumberFormat="1" applyFont="1" applyBorder="1" applyAlignment="1">
      <alignment vertical="center"/>
    </xf>
    <xf numFmtId="177" fontId="13" fillId="0" borderId="24" xfId="0" applyNumberFormat="1" applyFont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vertical="center"/>
    </xf>
    <xf numFmtId="177" fontId="13" fillId="0" borderId="9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13" fillId="0" borderId="26" xfId="0" applyNumberFormat="1" applyFont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 textRotation="180"/>
    </xf>
    <xf numFmtId="49" fontId="11" fillId="0" borderId="1" xfId="0" applyNumberFormat="1" applyFont="1" applyBorder="1" applyAlignment="1">
      <alignment horizontal="left" vertical="center" textRotation="180"/>
    </xf>
    <xf numFmtId="49" fontId="11" fillId="0" borderId="1" xfId="0" applyNumberFormat="1" applyFont="1" applyBorder="1" applyAlignment="1">
      <alignment horizontal="left" vertical="center" textRotation="180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6"/>
  <sheetViews>
    <sheetView tabSelected="1" view="pageBreakPreview" zoomScaleNormal="70" zoomScaleSheetLayoutView="100" workbookViewId="0">
      <selection activeCell="E8" sqref="E8"/>
    </sheetView>
  </sheetViews>
  <sheetFormatPr defaultColWidth="10.59765625" defaultRowHeight="22" customHeight="1" x14ac:dyDescent="0.15"/>
  <cols>
    <col min="1" max="1" width="2.59765625" style="10" customWidth="1"/>
    <col min="2" max="2" width="10.59765625" style="14"/>
    <col min="3" max="3" width="10.09765625" style="14" customWidth="1"/>
    <col min="4" max="13" width="10.09765625" style="10" customWidth="1"/>
    <col min="14" max="14" width="10.09765625" style="14" customWidth="1"/>
    <col min="15" max="15" width="2.59765625" style="10" customWidth="1"/>
    <col min="16" max="16" width="7.59765625" style="10" customWidth="1"/>
    <col min="17" max="17" width="10.09765625" style="14" customWidth="1"/>
    <col min="18" max="29" width="10.09765625" style="10" customWidth="1"/>
    <col min="30" max="30" width="10.59765625" style="14"/>
    <col min="31" max="31" width="2.59765625" style="10" customWidth="1"/>
    <col min="32" max="16384" width="10.59765625" style="10"/>
  </cols>
  <sheetData>
    <row r="1" spans="1:30" ht="27.75" customHeight="1" x14ac:dyDescent="0.15">
      <c r="B1" s="2"/>
      <c r="C1" s="11"/>
      <c r="D1" s="11" t="s">
        <v>65</v>
      </c>
      <c r="E1" s="11"/>
      <c r="F1" s="11"/>
      <c r="G1" s="11"/>
      <c r="H1" s="11"/>
      <c r="I1" s="11"/>
      <c r="J1" s="11"/>
      <c r="K1" s="11"/>
      <c r="L1" s="11"/>
      <c r="M1" s="11"/>
      <c r="N1" s="11"/>
      <c r="P1" s="12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3"/>
    </row>
    <row r="2" spans="1:30" ht="20.149999999999999" customHeight="1" x14ac:dyDescent="0.15">
      <c r="N2" s="15"/>
      <c r="P2" s="15"/>
      <c r="R2" s="14"/>
      <c r="AB2" s="14"/>
      <c r="AD2" s="10"/>
    </row>
    <row r="3" spans="1:30" ht="24" customHeight="1" x14ac:dyDescent="0.15">
      <c r="B3" s="3" t="s">
        <v>8</v>
      </c>
      <c r="C3" s="16" t="s">
        <v>66</v>
      </c>
      <c r="E3" s="4"/>
      <c r="L3" s="14"/>
      <c r="N3" s="15"/>
      <c r="P3" s="15"/>
      <c r="Q3" s="16"/>
      <c r="R3" s="16"/>
      <c r="S3" s="4"/>
      <c r="Z3" s="14"/>
      <c r="AB3" s="16"/>
      <c r="AD3" s="10"/>
    </row>
    <row r="4" spans="1:30" ht="15" customHeight="1" x14ac:dyDescent="0.15">
      <c r="N4" s="10"/>
    </row>
    <row r="5" spans="1:30" ht="22.5" customHeight="1" x14ac:dyDescent="0.15">
      <c r="A5" s="17"/>
      <c r="B5" s="6" t="s">
        <v>70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8" t="s">
        <v>4</v>
      </c>
    </row>
    <row r="6" spans="1:30" ht="34.5" customHeight="1" x14ac:dyDescent="0.15">
      <c r="A6" s="17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17"/>
      <c r="Q6" s="5"/>
      <c r="R6" s="5"/>
      <c r="S6" s="5"/>
      <c r="T6" s="5"/>
      <c r="U6" s="5"/>
      <c r="V6" s="5"/>
      <c r="W6" s="5"/>
      <c r="X6" s="7" t="s">
        <v>8</v>
      </c>
      <c r="Y6" s="8" t="s">
        <v>10</v>
      </c>
      <c r="Z6" s="9" t="s">
        <v>11</v>
      </c>
      <c r="AA6" s="73" t="s">
        <v>86</v>
      </c>
      <c r="AB6" s="74"/>
      <c r="AC6" s="75"/>
      <c r="AD6" s="19"/>
    </row>
    <row r="7" spans="1:30" ht="34.5" customHeight="1" x14ac:dyDescent="0.15">
      <c r="A7" s="17"/>
      <c r="B7" s="23" t="s">
        <v>12</v>
      </c>
      <c r="C7" s="20" t="s">
        <v>14</v>
      </c>
      <c r="D7" s="21"/>
      <c r="E7" s="21"/>
      <c r="F7" s="24"/>
      <c r="G7" s="76" t="s">
        <v>7</v>
      </c>
      <c r="H7" s="76" t="s">
        <v>13</v>
      </c>
      <c r="I7" s="78" t="s">
        <v>15</v>
      </c>
      <c r="J7" s="76" t="s">
        <v>16</v>
      </c>
      <c r="K7" s="78" t="s">
        <v>18</v>
      </c>
      <c r="L7" s="78" t="s">
        <v>19</v>
      </c>
      <c r="M7" s="78" t="s">
        <v>22</v>
      </c>
      <c r="N7" s="76" t="s">
        <v>6</v>
      </c>
      <c r="O7" s="25"/>
      <c r="P7" s="17"/>
      <c r="Q7" s="78" t="s">
        <v>25</v>
      </c>
      <c r="R7" s="76" t="s">
        <v>27</v>
      </c>
      <c r="S7" s="80" t="s">
        <v>28</v>
      </c>
      <c r="T7" s="76" t="s">
        <v>29</v>
      </c>
      <c r="U7" s="76" t="s">
        <v>24</v>
      </c>
      <c r="V7" s="78" t="s">
        <v>31</v>
      </c>
      <c r="W7" s="78" t="s">
        <v>17</v>
      </c>
      <c r="X7" s="82" t="s">
        <v>32</v>
      </c>
      <c r="Y7" s="84" t="s">
        <v>3</v>
      </c>
      <c r="Z7" s="86" t="s">
        <v>26</v>
      </c>
      <c r="AA7" s="88" t="s">
        <v>33</v>
      </c>
      <c r="AB7" s="90" t="s">
        <v>35</v>
      </c>
      <c r="AC7" s="90" t="s">
        <v>9</v>
      </c>
      <c r="AD7" s="23" t="s">
        <v>12</v>
      </c>
    </row>
    <row r="8" spans="1:30" ht="34.5" customHeight="1" x14ac:dyDescent="0.15">
      <c r="A8" s="17"/>
      <c r="B8" s="26"/>
      <c r="C8" s="27"/>
      <c r="D8" s="28" t="s">
        <v>36</v>
      </c>
      <c r="E8" s="28" t="s">
        <v>37</v>
      </c>
      <c r="F8" s="28" t="s">
        <v>2</v>
      </c>
      <c r="G8" s="77"/>
      <c r="H8" s="77"/>
      <c r="I8" s="79"/>
      <c r="J8" s="77"/>
      <c r="K8" s="77"/>
      <c r="L8" s="77"/>
      <c r="M8" s="79"/>
      <c r="N8" s="77"/>
      <c r="O8" s="25"/>
      <c r="P8" s="17"/>
      <c r="Q8" s="77"/>
      <c r="R8" s="77"/>
      <c r="S8" s="81"/>
      <c r="T8" s="77"/>
      <c r="U8" s="77"/>
      <c r="V8" s="79"/>
      <c r="W8" s="79"/>
      <c r="X8" s="83"/>
      <c r="Y8" s="85"/>
      <c r="Z8" s="87"/>
      <c r="AA8" s="89"/>
      <c r="AB8" s="91"/>
      <c r="AC8" s="91"/>
      <c r="AD8" s="26"/>
    </row>
    <row r="9" spans="1:30" ht="34.5" customHeight="1" x14ac:dyDescent="0.15">
      <c r="A9" s="17"/>
      <c r="B9" s="29" t="s">
        <v>83</v>
      </c>
      <c r="C9" s="46">
        <v>113275</v>
      </c>
      <c r="D9" s="46">
        <v>99451</v>
      </c>
      <c r="E9" s="46">
        <v>11879</v>
      </c>
      <c r="F9" s="46">
        <v>1945</v>
      </c>
      <c r="G9" s="46">
        <v>10762</v>
      </c>
      <c r="H9" s="46">
        <v>520293</v>
      </c>
      <c r="I9" s="46">
        <v>112017</v>
      </c>
      <c r="J9" s="46">
        <v>178330</v>
      </c>
      <c r="K9" s="46">
        <v>346019</v>
      </c>
      <c r="L9" s="46">
        <v>131382</v>
      </c>
      <c r="M9" s="46">
        <v>85935</v>
      </c>
      <c r="N9" s="46">
        <v>86488</v>
      </c>
      <c r="O9" s="47"/>
      <c r="P9" s="47"/>
      <c r="Q9" s="46">
        <v>124078</v>
      </c>
      <c r="R9" s="46">
        <v>453104</v>
      </c>
      <c r="S9" s="46">
        <v>195029</v>
      </c>
      <c r="T9" s="46">
        <v>233462</v>
      </c>
      <c r="U9" s="46">
        <v>175624</v>
      </c>
      <c r="V9" s="46">
        <v>380130</v>
      </c>
      <c r="W9" s="46">
        <v>162307</v>
      </c>
      <c r="X9" s="46">
        <v>3308235</v>
      </c>
      <c r="Y9" s="46">
        <v>-5657</v>
      </c>
      <c r="Z9" s="46">
        <v>3302578</v>
      </c>
      <c r="AA9" s="49">
        <f>C9</f>
        <v>113275</v>
      </c>
      <c r="AB9" s="46">
        <f>SUM(G9:H9,J9)</f>
        <v>709385</v>
      </c>
      <c r="AC9" s="46">
        <f>SUM(I9,K9:N9,Q9:W9)</f>
        <v>2485575</v>
      </c>
      <c r="AD9" s="29" t="str">
        <f>B9</f>
        <v>県　　　計</v>
      </c>
    </row>
    <row r="10" spans="1:30" ht="24.75" customHeight="1" x14ac:dyDescent="0.15">
      <c r="A10" s="17"/>
      <c r="B10" s="31" t="s">
        <v>39</v>
      </c>
      <c r="C10" s="50">
        <v>7413</v>
      </c>
      <c r="D10" s="50">
        <v>6418</v>
      </c>
      <c r="E10" s="50">
        <v>947</v>
      </c>
      <c r="F10" s="50">
        <v>48</v>
      </c>
      <c r="G10" s="50">
        <v>3089</v>
      </c>
      <c r="H10" s="50">
        <v>106927</v>
      </c>
      <c r="I10" s="50">
        <v>40639</v>
      </c>
      <c r="J10" s="50">
        <v>47135</v>
      </c>
      <c r="K10" s="50">
        <v>168088</v>
      </c>
      <c r="L10" s="50">
        <v>62163</v>
      </c>
      <c r="M10" s="50">
        <v>30309</v>
      </c>
      <c r="N10" s="51">
        <v>41733</v>
      </c>
      <c r="O10" s="47"/>
      <c r="P10" s="47"/>
      <c r="Q10" s="50">
        <v>55512</v>
      </c>
      <c r="R10" s="50">
        <v>159467</v>
      </c>
      <c r="S10" s="50">
        <v>105500</v>
      </c>
      <c r="T10" s="50">
        <v>96206</v>
      </c>
      <c r="U10" s="50">
        <v>59493</v>
      </c>
      <c r="V10" s="50">
        <v>123377</v>
      </c>
      <c r="W10" s="50">
        <v>61368</v>
      </c>
      <c r="X10" s="50">
        <v>1168419</v>
      </c>
      <c r="Y10" s="50">
        <v>-2000</v>
      </c>
      <c r="Z10" s="52">
        <v>1166419</v>
      </c>
      <c r="AA10" s="53">
        <f t="shared" ref="AA10:AA34" si="0">C10</f>
        <v>7413</v>
      </c>
      <c r="AB10" s="50">
        <f t="shared" ref="AB10:AB34" si="1">SUM(G10:H10,J10)</f>
        <v>157151</v>
      </c>
      <c r="AC10" s="50">
        <f t="shared" ref="AC10:AC34" si="2">SUM(I10,K10:N10,Q10:W10)</f>
        <v>1003855</v>
      </c>
      <c r="AD10" s="31" t="s">
        <v>39</v>
      </c>
    </row>
    <row r="11" spans="1:30" ht="24.75" customHeight="1" x14ac:dyDescent="0.15">
      <c r="A11" s="17"/>
      <c r="B11" s="32" t="s">
        <v>40</v>
      </c>
      <c r="C11" s="50">
        <v>5697</v>
      </c>
      <c r="D11" s="50">
        <v>5162</v>
      </c>
      <c r="E11" s="50">
        <v>509</v>
      </c>
      <c r="F11" s="50">
        <v>26</v>
      </c>
      <c r="G11" s="50">
        <v>111</v>
      </c>
      <c r="H11" s="50">
        <v>37954</v>
      </c>
      <c r="I11" s="50">
        <v>11938</v>
      </c>
      <c r="J11" s="50">
        <v>9740</v>
      </c>
      <c r="K11" s="50">
        <v>17084</v>
      </c>
      <c r="L11" s="50">
        <v>8601</v>
      </c>
      <c r="M11" s="50">
        <v>3911</v>
      </c>
      <c r="N11" s="50">
        <v>3988</v>
      </c>
      <c r="O11" s="47"/>
      <c r="P11" s="47"/>
      <c r="Q11" s="50">
        <v>5611</v>
      </c>
      <c r="R11" s="50">
        <v>26051</v>
      </c>
      <c r="S11" s="50">
        <v>9563</v>
      </c>
      <c r="T11" s="50">
        <v>11494</v>
      </c>
      <c r="U11" s="50">
        <v>10575</v>
      </c>
      <c r="V11" s="50">
        <v>24935</v>
      </c>
      <c r="W11" s="50">
        <v>9193</v>
      </c>
      <c r="X11" s="50">
        <v>196446</v>
      </c>
      <c r="Y11" s="50">
        <v>-336</v>
      </c>
      <c r="Z11" s="52">
        <v>196110</v>
      </c>
      <c r="AA11" s="53">
        <f t="shared" si="0"/>
        <v>5697</v>
      </c>
      <c r="AB11" s="50">
        <f t="shared" si="1"/>
        <v>47805</v>
      </c>
      <c r="AC11" s="50">
        <f t="shared" si="2"/>
        <v>142944</v>
      </c>
      <c r="AD11" s="32" t="s">
        <v>40</v>
      </c>
    </row>
    <row r="12" spans="1:30" ht="24.75" customHeight="1" x14ac:dyDescent="0.15">
      <c r="A12" s="17"/>
      <c r="B12" s="32" t="s">
        <v>42</v>
      </c>
      <c r="C12" s="50">
        <v>16135</v>
      </c>
      <c r="D12" s="50">
        <v>14549</v>
      </c>
      <c r="E12" s="50">
        <v>1581</v>
      </c>
      <c r="F12" s="50">
        <v>5</v>
      </c>
      <c r="G12" s="50">
        <v>48</v>
      </c>
      <c r="H12" s="50">
        <v>59439</v>
      </c>
      <c r="I12" s="50">
        <v>6221</v>
      </c>
      <c r="J12" s="50">
        <v>14302</v>
      </c>
      <c r="K12" s="50">
        <v>33356</v>
      </c>
      <c r="L12" s="50">
        <v>11003</v>
      </c>
      <c r="M12" s="50">
        <v>7597</v>
      </c>
      <c r="N12" s="50">
        <v>5905</v>
      </c>
      <c r="O12" s="47"/>
      <c r="P12" s="47"/>
      <c r="Q12" s="50">
        <v>8691</v>
      </c>
      <c r="R12" s="50">
        <v>37005</v>
      </c>
      <c r="S12" s="50">
        <v>11166</v>
      </c>
      <c r="T12" s="50">
        <v>18370</v>
      </c>
      <c r="U12" s="50">
        <v>14919</v>
      </c>
      <c r="V12" s="50">
        <v>36913</v>
      </c>
      <c r="W12" s="50">
        <v>14255</v>
      </c>
      <c r="X12" s="50">
        <v>295325</v>
      </c>
      <c r="Y12" s="50">
        <v>-505</v>
      </c>
      <c r="Z12" s="52">
        <v>294820</v>
      </c>
      <c r="AA12" s="53">
        <f t="shared" si="0"/>
        <v>16135</v>
      </c>
      <c r="AB12" s="50">
        <f t="shared" si="1"/>
        <v>73789</v>
      </c>
      <c r="AC12" s="50">
        <f t="shared" si="2"/>
        <v>205401</v>
      </c>
      <c r="AD12" s="32" t="s">
        <v>42</v>
      </c>
    </row>
    <row r="13" spans="1:30" ht="24.75" customHeight="1" x14ac:dyDescent="0.15">
      <c r="A13" s="17"/>
      <c r="B13" s="32" t="s">
        <v>43</v>
      </c>
      <c r="C13" s="50">
        <v>6804</v>
      </c>
      <c r="D13" s="50">
        <v>6046</v>
      </c>
      <c r="E13" s="50">
        <v>752</v>
      </c>
      <c r="F13" s="50">
        <v>6</v>
      </c>
      <c r="G13" s="50">
        <v>555</v>
      </c>
      <c r="H13" s="50">
        <v>46725</v>
      </c>
      <c r="I13" s="50">
        <v>8643</v>
      </c>
      <c r="J13" s="50">
        <v>14830</v>
      </c>
      <c r="K13" s="50">
        <v>29925</v>
      </c>
      <c r="L13" s="50">
        <v>9633</v>
      </c>
      <c r="M13" s="50">
        <v>5776</v>
      </c>
      <c r="N13" s="50">
        <v>6007</v>
      </c>
      <c r="O13" s="47"/>
      <c r="P13" s="47"/>
      <c r="Q13" s="50">
        <v>7482</v>
      </c>
      <c r="R13" s="50">
        <v>33155</v>
      </c>
      <c r="S13" s="50">
        <v>14685</v>
      </c>
      <c r="T13" s="50">
        <v>10007</v>
      </c>
      <c r="U13" s="50">
        <v>13370</v>
      </c>
      <c r="V13" s="50">
        <v>27600</v>
      </c>
      <c r="W13" s="50">
        <v>11353</v>
      </c>
      <c r="X13" s="50">
        <v>246550</v>
      </c>
      <c r="Y13" s="50">
        <v>-422</v>
      </c>
      <c r="Z13" s="52">
        <v>246128</v>
      </c>
      <c r="AA13" s="53">
        <f t="shared" si="0"/>
        <v>6804</v>
      </c>
      <c r="AB13" s="50">
        <f t="shared" si="1"/>
        <v>62110</v>
      </c>
      <c r="AC13" s="50">
        <f t="shared" si="2"/>
        <v>177636</v>
      </c>
      <c r="AD13" s="32" t="s">
        <v>43</v>
      </c>
    </row>
    <row r="14" spans="1:30" ht="24.75" customHeight="1" x14ac:dyDescent="0.15">
      <c r="A14" s="17"/>
      <c r="B14" s="32" t="s">
        <v>45</v>
      </c>
      <c r="C14" s="50">
        <v>3486</v>
      </c>
      <c r="D14" s="50">
        <v>2431</v>
      </c>
      <c r="E14" s="50">
        <v>250</v>
      </c>
      <c r="F14" s="50">
        <v>805</v>
      </c>
      <c r="G14" s="50">
        <v>1157</v>
      </c>
      <c r="H14" s="50">
        <v>5682</v>
      </c>
      <c r="I14" s="50">
        <v>2773</v>
      </c>
      <c r="J14" s="50">
        <v>3429</v>
      </c>
      <c r="K14" s="50">
        <v>4751</v>
      </c>
      <c r="L14" s="50">
        <v>1997</v>
      </c>
      <c r="M14" s="50">
        <v>2830</v>
      </c>
      <c r="N14" s="50">
        <v>1773</v>
      </c>
      <c r="O14" s="47"/>
      <c r="P14" s="47"/>
      <c r="Q14" s="50">
        <v>2813</v>
      </c>
      <c r="R14" s="50">
        <v>12701</v>
      </c>
      <c r="S14" s="50">
        <v>3272</v>
      </c>
      <c r="T14" s="50">
        <v>7662</v>
      </c>
      <c r="U14" s="50">
        <v>4217</v>
      </c>
      <c r="V14" s="50">
        <v>8198</v>
      </c>
      <c r="W14" s="50">
        <v>4170</v>
      </c>
      <c r="X14" s="50">
        <v>70911</v>
      </c>
      <c r="Y14" s="50">
        <v>-121</v>
      </c>
      <c r="Z14" s="52">
        <v>70790</v>
      </c>
      <c r="AA14" s="53">
        <f t="shared" si="0"/>
        <v>3486</v>
      </c>
      <c r="AB14" s="50">
        <f t="shared" si="1"/>
        <v>10268</v>
      </c>
      <c r="AC14" s="50">
        <f t="shared" si="2"/>
        <v>57157</v>
      </c>
      <c r="AD14" s="32" t="s">
        <v>45</v>
      </c>
    </row>
    <row r="15" spans="1:30" ht="24.75" customHeight="1" x14ac:dyDescent="0.15">
      <c r="A15" s="17"/>
      <c r="B15" s="32" t="s">
        <v>46</v>
      </c>
      <c r="C15" s="50">
        <v>4963</v>
      </c>
      <c r="D15" s="50">
        <v>4281</v>
      </c>
      <c r="E15" s="50">
        <v>652</v>
      </c>
      <c r="F15" s="50">
        <v>30</v>
      </c>
      <c r="G15" s="50">
        <v>1173</v>
      </c>
      <c r="H15" s="50">
        <v>23866</v>
      </c>
      <c r="I15" s="50">
        <v>3958</v>
      </c>
      <c r="J15" s="50">
        <v>7674</v>
      </c>
      <c r="K15" s="50">
        <v>9725</v>
      </c>
      <c r="L15" s="50">
        <v>5329</v>
      </c>
      <c r="M15" s="50">
        <v>3982</v>
      </c>
      <c r="N15" s="50">
        <v>2971</v>
      </c>
      <c r="O15" s="47"/>
      <c r="P15" s="47"/>
      <c r="Q15" s="50">
        <v>5455</v>
      </c>
      <c r="R15" s="50">
        <v>19123</v>
      </c>
      <c r="S15" s="50">
        <v>5215</v>
      </c>
      <c r="T15" s="50">
        <v>9475</v>
      </c>
      <c r="U15" s="50">
        <v>6620</v>
      </c>
      <c r="V15" s="50">
        <v>16118</v>
      </c>
      <c r="W15" s="50">
        <v>6299</v>
      </c>
      <c r="X15" s="50">
        <v>131946</v>
      </c>
      <c r="Y15" s="50">
        <v>-226</v>
      </c>
      <c r="Z15" s="52">
        <v>131720</v>
      </c>
      <c r="AA15" s="53">
        <f t="shared" si="0"/>
        <v>4963</v>
      </c>
      <c r="AB15" s="50">
        <f t="shared" si="1"/>
        <v>32713</v>
      </c>
      <c r="AC15" s="50">
        <f t="shared" si="2"/>
        <v>94270</v>
      </c>
      <c r="AD15" s="32" t="s">
        <v>46</v>
      </c>
    </row>
    <row r="16" spans="1:30" ht="24.75" customHeight="1" x14ac:dyDescent="0.15">
      <c r="A16" s="17"/>
      <c r="B16" s="32" t="s">
        <v>47</v>
      </c>
      <c r="C16" s="50">
        <v>4441</v>
      </c>
      <c r="D16" s="50">
        <v>3939</v>
      </c>
      <c r="E16" s="50">
        <v>498</v>
      </c>
      <c r="F16" s="50">
        <v>4</v>
      </c>
      <c r="G16" s="50">
        <v>412</v>
      </c>
      <c r="H16" s="50">
        <v>10237</v>
      </c>
      <c r="I16" s="50">
        <v>3608</v>
      </c>
      <c r="J16" s="50">
        <v>6695</v>
      </c>
      <c r="K16" s="50">
        <v>7864</v>
      </c>
      <c r="L16" s="50">
        <v>3156</v>
      </c>
      <c r="M16" s="50">
        <v>3432</v>
      </c>
      <c r="N16" s="50">
        <v>1966</v>
      </c>
      <c r="O16" s="47"/>
      <c r="P16" s="47"/>
      <c r="Q16" s="50">
        <v>3560</v>
      </c>
      <c r="R16" s="50">
        <v>13968</v>
      </c>
      <c r="S16" s="50">
        <v>4101</v>
      </c>
      <c r="T16" s="50">
        <v>6695</v>
      </c>
      <c r="U16" s="50">
        <v>4766</v>
      </c>
      <c r="V16" s="50">
        <v>12019</v>
      </c>
      <c r="W16" s="50">
        <v>4460</v>
      </c>
      <c r="X16" s="50">
        <v>91380</v>
      </c>
      <c r="Y16" s="50">
        <v>-156</v>
      </c>
      <c r="Z16" s="52">
        <v>91224</v>
      </c>
      <c r="AA16" s="53">
        <f t="shared" si="0"/>
        <v>4441</v>
      </c>
      <c r="AB16" s="50">
        <f t="shared" si="1"/>
        <v>17344</v>
      </c>
      <c r="AC16" s="50">
        <f t="shared" si="2"/>
        <v>69595</v>
      </c>
      <c r="AD16" s="32" t="s">
        <v>47</v>
      </c>
    </row>
    <row r="17" spans="1:30" ht="24.75" customHeight="1" x14ac:dyDescent="0.15">
      <c r="A17" s="17"/>
      <c r="B17" s="32" t="s">
        <v>5</v>
      </c>
      <c r="C17" s="50">
        <v>8386</v>
      </c>
      <c r="D17" s="50">
        <v>6591</v>
      </c>
      <c r="E17" s="50">
        <v>1705</v>
      </c>
      <c r="F17" s="50">
        <v>90</v>
      </c>
      <c r="G17" s="50">
        <v>1094</v>
      </c>
      <c r="H17" s="50">
        <v>54679</v>
      </c>
      <c r="I17" s="50">
        <v>7647</v>
      </c>
      <c r="J17" s="50">
        <v>15221</v>
      </c>
      <c r="K17" s="50">
        <v>17152</v>
      </c>
      <c r="L17" s="50">
        <v>5958</v>
      </c>
      <c r="M17" s="50">
        <v>5794</v>
      </c>
      <c r="N17" s="50">
        <v>4980</v>
      </c>
      <c r="O17" s="47"/>
      <c r="P17" s="47"/>
      <c r="Q17" s="50">
        <v>8109</v>
      </c>
      <c r="R17" s="50">
        <v>33072</v>
      </c>
      <c r="S17" s="50">
        <v>10580</v>
      </c>
      <c r="T17" s="50">
        <v>15663</v>
      </c>
      <c r="U17" s="50">
        <v>14078</v>
      </c>
      <c r="V17" s="50">
        <v>33003</v>
      </c>
      <c r="W17" s="50">
        <v>11452</v>
      </c>
      <c r="X17" s="50">
        <v>246868</v>
      </c>
      <c r="Y17" s="50">
        <v>-422</v>
      </c>
      <c r="Z17" s="52">
        <v>246446</v>
      </c>
      <c r="AA17" s="53">
        <f t="shared" si="0"/>
        <v>8386</v>
      </c>
      <c r="AB17" s="50">
        <f t="shared" si="1"/>
        <v>70994</v>
      </c>
      <c r="AC17" s="50">
        <f t="shared" si="2"/>
        <v>167488</v>
      </c>
      <c r="AD17" s="32" t="s">
        <v>5</v>
      </c>
    </row>
    <row r="18" spans="1:30" ht="24.75" customHeight="1" x14ac:dyDescent="0.15">
      <c r="A18" s="17"/>
      <c r="B18" s="32" t="s">
        <v>41</v>
      </c>
      <c r="C18" s="50">
        <v>2018</v>
      </c>
      <c r="D18" s="50">
        <v>1788</v>
      </c>
      <c r="E18" s="50">
        <v>87</v>
      </c>
      <c r="F18" s="50">
        <v>143</v>
      </c>
      <c r="G18" s="50">
        <v>159</v>
      </c>
      <c r="H18" s="50">
        <v>10135</v>
      </c>
      <c r="I18" s="50">
        <v>2520</v>
      </c>
      <c r="J18" s="50">
        <v>4729</v>
      </c>
      <c r="K18" s="50">
        <v>3586</v>
      </c>
      <c r="L18" s="50">
        <v>2258</v>
      </c>
      <c r="M18" s="50">
        <v>1262</v>
      </c>
      <c r="N18" s="50">
        <v>1601</v>
      </c>
      <c r="O18" s="47"/>
      <c r="P18" s="47"/>
      <c r="Q18" s="50">
        <v>2799</v>
      </c>
      <c r="R18" s="50">
        <v>13319</v>
      </c>
      <c r="S18" s="50">
        <v>1823</v>
      </c>
      <c r="T18" s="50">
        <v>4073</v>
      </c>
      <c r="U18" s="50">
        <v>6457</v>
      </c>
      <c r="V18" s="50">
        <v>10915</v>
      </c>
      <c r="W18" s="50">
        <v>3127</v>
      </c>
      <c r="X18" s="50">
        <v>70781</v>
      </c>
      <c r="Y18" s="50">
        <v>-121</v>
      </c>
      <c r="Z18" s="52">
        <v>70660</v>
      </c>
      <c r="AA18" s="53">
        <f t="shared" si="0"/>
        <v>2018</v>
      </c>
      <c r="AB18" s="50">
        <f t="shared" si="1"/>
        <v>15023</v>
      </c>
      <c r="AC18" s="50">
        <f t="shared" si="2"/>
        <v>53740</v>
      </c>
      <c r="AD18" s="32" t="s">
        <v>41</v>
      </c>
    </row>
    <row r="19" spans="1:30" ht="24.75" customHeight="1" x14ac:dyDescent="0.15">
      <c r="A19" s="17"/>
      <c r="B19" s="32" t="s">
        <v>30</v>
      </c>
      <c r="C19" s="50">
        <v>13675</v>
      </c>
      <c r="D19" s="50">
        <v>12864</v>
      </c>
      <c r="E19" s="50">
        <v>790</v>
      </c>
      <c r="F19" s="50">
        <v>21</v>
      </c>
      <c r="G19" s="50">
        <v>1458</v>
      </c>
      <c r="H19" s="50">
        <v>31984</v>
      </c>
      <c r="I19" s="50">
        <v>6854</v>
      </c>
      <c r="J19" s="50">
        <v>14280</v>
      </c>
      <c r="K19" s="50">
        <v>21573</v>
      </c>
      <c r="L19" s="50">
        <v>7851</v>
      </c>
      <c r="M19" s="50">
        <v>5950</v>
      </c>
      <c r="N19" s="50">
        <v>5110</v>
      </c>
      <c r="O19" s="47"/>
      <c r="P19" s="47"/>
      <c r="Q19" s="50">
        <v>7564</v>
      </c>
      <c r="R19" s="50">
        <v>32294</v>
      </c>
      <c r="S19" s="50">
        <v>17789</v>
      </c>
      <c r="T19" s="50">
        <v>17053</v>
      </c>
      <c r="U19" s="50">
        <v>13852</v>
      </c>
      <c r="V19" s="50">
        <v>32370</v>
      </c>
      <c r="W19" s="50">
        <v>13883</v>
      </c>
      <c r="X19" s="50">
        <v>243540</v>
      </c>
      <c r="Y19" s="50">
        <v>-416</v>
      </c>
      <c r="Z19" s="52">
        <v>243124</v>
      </c>
      <c r="AA19" s="53">
        <f t="shared" si="0"/>
        <v>13675</v>
      </c>
      <c r="AB19" s="50">
        <f t="shared" si="1"/>
        <v>47722</v>
      </c>
      <c r="AC19" s="50">
        <f t="shared" si="2"/>
        <v>182143</v>
      </c>
      <c r="AD19" s="32" t="s">
        <v>30</v>
      </c>
    </row>
    <row r="20" spans="1:30" ht="24.75" customHeight="1" x14ac:dyDescent="0.15">
      <c r="A20" s="1"/>
      <c r="B20" s="32" t="s">
        <v>74</v>
      </c>
      <c r="C20" s="50">
        <v>4992</v>
      </c>
      <c r="D20" s="50">
        <v>4117</v>
      </c>
      <c r="E20" s="50">
        <v>861</v>
      </c>
      <c r="F20" s="50">
        <v>14</v>
      </c>
      <c r="G20" s="50">
        <v>206</v>
      </c>
      <c r="H20" s="50">
        <v>11404</v>
      </c>
      <c r="I20" s="50">
        <v>2550</v>
      </c>
      <c r="J20" s="50">
        <v>9212</v>
      </c>
      <c r="K20" s="50">
        <v>7731</v>
      </c>
      <c r="L20" s="50">
        <v>3161</v>
      </c>
      <c r="M20" s="50">
        <v>1744</v>
      </c>
      <c r="N20" s="50">
        <v>2170</v>
      </c>
      <c r="O20" s="47"/>
      <c r="P20" s="54"/>
      <c r="Q20" s="50">
        <v>3165</v>
      </c>
      <c r="R20" s="50">
        <v>14416</v>
      </c>
      <c r="S20" s="50">
        <v>3492</v>
      </c>
      <c r="T20" s="50">
        <v>7699</v>
      </c>
      <c r="U20" s="50">
        <v>5546</v>
      </c>
      <c r="V20" s="50">
        <v>13335</v>
      </c>
      <c r="W20" s="50">
        <v>4702</v>
      </c>
      <c r="X20" s="50">
        <v>95525</v>
      </c>
      <c r="Y20" s="50">
        <v>-163</v>
      </c>
      <c r="Z20" s="52">
        <v>95362</v>
      </c>
      <c r="AA20" s="53">
        <f t="shared" si="0"/>
        <v>4992</v>
      </c>
      <c r="AB20" s="50">
        <f t="shared" si="1"/>
        <v>20822</v>
      </c>
      <c r="AC20" s="50">
        <f t="shared" si="2"/>
        <v>69711</v>
      </c>
      <c r="AD20" s="32" t="s">
        <v>74</v>
      </c>
    </row>
    <row r="21" spans="1:30" ht="24.75" customHeight="1" x14ac:dyDescent="0.15">
      <c r="A21" s="1"/>
      <c r="B21" s="32" t="s">
        <v>75</v>
      </c>
      <c r="C21" s="50">
        <v>2357</v>
      </c>
      <c r="D21" s="50">
        <v>1713</v>
      </c>
      <c r="E21" s="50">
        <v>254</v>
      </c>
      <c r="F21" s="50">
        <v>390</v>
      </c>
      <c r="G21" s="50">
        <v>0</v>
      </c>
      <c r="H21" s="50">
        <v>72869</v>
      </c>
      <c r="I21" s="50">
        <v>2962</v>
      </c>
      <c r="J21" s="50">
        <v>5465</v>
      </c>
      <c r="K21" s="50">
        <v>5552</v>
      </c>
      <c r="L21" s="50">
        <v>2976</v>
      </c>
      <c r="M21" s="50">
        <v>2265</v>
      </c>
      <c r="N21" s="50">
        <v>1325</v>
      </c>
      <c r="O21" s="47"/>
      <c r="P21" s="54"/>
      <c r="Q21" s="50">
        <v>2574</v>
      </c>
      <c r="R21" s="50">
        <v>9859</v>
      </c>
      <c r="S21" s="50">
        <v>1397</v>
      </c>
      <c r="T21" s="50">
        <v>4581</v>
      </c>
      <c r="U21" s="50">
        <v>3762</v>
      </c>
      <c r="V21" s="50">
        <v>5473</v>
      </c>
      <c r="W21" s="50">
        <v>3250</v>
      </c>
      <c r="X21" s="50">
        <v>126667</v>
      </c>
      <c r="Y21" s="50">
        <v>-217</v>
      </c>
      <c r="Z21" s="52">
        <v>126450</v>
      </c>
      <c r="AA21" s="53">
        <f t="shared" si="0"/>
        <v>2357</v>
      </c>
      <c r="AB21" s="50">
        <f t="shared" si="1"/>
        <v>78334</v>
      </c>
      <c r="AC21" s="50">
        <f t="shared" si="2"/>
        <v>45976</v>
      </c>
      <c r="AD21" s="32" t="s">
        <v>75</v>
      </c>
    </row>
    <row r="22" spans="1:30" ht="24.75" customHeight="1" x14ac:dyDescent="0.15">
      <c r="A22" s="33"/>
      <c r="B22" s="32" t="s">
        <v>76</v>
      </c>
      <c r="C22" s="55">
        <v>4364</v>
      </c>
      <c r="D22" s="55">
        <v>3752</v>
      </c>
      <c r="E22" s="55">
        <v>606</v>
      </c>
      <c r="F22" s="55">
        <v>6</v>
      </c>
      <c r="G22" s="55">
        <v>682</v>
      </c>
      <c r="H22" s="55">
        <v>6362</v>
      </c>
      <c r="I22" s="55">
        <v>3786</v>
      </c>
      <c r="J22" s="55">
        <v>5945</v>
      </c>
      <c r="K22" s="55">
        <v>4032</v>
      </c>
      <c r="L22" s="55">
        <v>1728</v>
      </c>
      <c r="M22" s="55">
        <v>6017</v>
      </c>
      <c r="N22" s="55">
        <v>1663</v>
      </c>
      <c r="O22" s="47"/>
      <c r="P22" s="54"/>
      <c r="Q22" s="50">
        <v>2544</v>
      </c>
      <c r="R22" s="50">
        <v>10820</v>
      </c>
      <c r="S22" s="50">
        <v>2344</v>
      </c>
      <c r="T22" s="50">
        <v>5656</v>
      </c>
      <c r="U22" s="50">
        <v>4135</v>
      </c>
      <c r="V22" s="50">
        <v>9663</v>
      </c>
      <c r="W22" s="50">
        <v>3589</v>
      </c>
      <c r="X22" s="50">
        <v>73330</v>
      </c>
      <c r="Y22" s="50">
        <v>-125</v>
      </c>
      <c r="Z22" s="52">
        <v>73205</v>
      </c>
      <c r="AA22" s="53">
        <f t="shared" si="0"/>
        <v>4364</v>
      </c>
      <c r="AB22" s="50">
        <f t="shared" si="1"/>
        <v>12989</v>
      </c>
      <c r="AC22" s="50">
        <f t="shared" si="2"/>
        <v>55977</v>
      </c>
      <c r="AD22" s="32" t="s">
        <v>76</v>
      </c>
    </row>
    <row r="23" spans="1:30" ht="24.75" customHeight="1" x14ac:dyDescent="0.15">
      <c r="A23" s="72"/>
      <c r="B23" s="34" t="s">
        <v>48</v>
      </c>
      <c r="C23" s="50">
        <v>2508</v>
      </c>
      <c r="D23" s="50">
        <v>2330</v>
      </c>
      <c r="E23" s="50">
        <v>173</v>
      </c>
      <c r="F23" s="50">
        <v>5</v>
      </c>
      <c r="G23" s="50">
        <v>63</v>
      </c>
      <c r="H23" s="50">
        <v>12009</v>
      </c>
      <c r="I23" s="50">
        <v>974</v>
      </c>
      <c r="J23" s="50">
        <v>1467</v>
      </c>
      <c r="K23" s="50">
        <v>723</v>
      </c>
      <c r="L23" s="50">
        <v>660</v>
      </c>
      <c r="M23" s="50">
        <v>696</v>
      </c>
      <c r="N23" s="46">
        <v>320</v>
      </c>
      <c r="O23" s="47"/>
      <c r="P23" s="54"/>
      <c r="Q23" s="46">
        <v>466</v>
      </c>
      <c r="R23" s="46">
        <v>2513</v>
      </c>
      <c r="S23" s="46">
        <v>808</v>
      </c>
      <c r="T23" s="46">
        <v>1027</v>
      </c>
      <c r="U23" s="46">
        <v>1155</v>
      </c>
      <c r="V23" s="46">
        <v>1453</v>
      </c>
      <c r="W23" s="46">
        <v>605</v>
      </c>
      <c r="X23" s="46">
        <v>27447</v>
      </c>
      <c r="Y23" s="46">
        <v>-47</v>
      </c>
      <c r="Z23" s="48">
        <v>27400</v>
      </c>
      <c r="AA23" s="49">
        <f t="shared" si="0"/>
        <v>2508</v>
      </c>
      <c r="AB23" s="46">
        <f t="shared" si="1"/>
        <v>13539</v>
      </c>
      <c r="AC23" s="46">
        <f t="shared" si="2"/>
        <v>11400</v>
      </c>
      <c r="AD23" s="34" t="s">
        <v>48</v>
      </c>
    </row>
    <row r="24" spans="1:30" ht="24.75" customHeight="1" x14ac:dyDescent="0.15">
      <c r="A24" s="72"/>
      <c r="B24" s="34" t="s">
        <v>1</v>
      </c>
      <c r="C24" s="46">
        <v>522</v>
      </c>
      <c r="D24" s="46">
        <v>364</v>
      </c>
      <c r="E24" s="46">
        <v>158</v>
      </c>
      <c r="F24" s="46">
        <v>0</v>
      </c>
      <c r="G24" s="46">
        <v>0</v>
      </c>
      <c r="H24" s="46">
        <v>197</v>
      </c>
      <c r="I24" s="46">
        <v>151</v>
      </c>
      <c r="J24" s="46">
        <v>623</v>
      </c>
      <c r="K24" s="46">
        <v>196</v>
      </c>
      <c r="L24" s="46">
        <v>37</v>
      </c>
      <c r="M24" s="46">
        <v>89</v>
      </c>
      <c r="N24" s="46">
        <v>157</v>
      </c>
      <c r="O24" s="47"/>
      <c r="P24" s="54"/>
      <c r="Q24" s="55">
        <v>159</v>
      </c>
      <c r="R24" s="55">
        <v>1082</v>
      </c>
      <c r="S24" s="55">
        <v>36</v>
      </c>
      <c r="T24" s="55">
        <v>810</v>
      </c>
      <c r="U24" s="55">
        <v>205</v>
      </c>
      <c r="V24" s="55">
        <v>981</v>
      </c>
      <c r="W24" s="55">
        <v>208</v>
      </c>
      <c r="X24" s="55">
        <v>5453</v>
      </c>
      <c r="Y24" s="55">
        <v>-9</v>
      </c>
      <c r="Z24" s="56">
        <v>5444</v>
      </c>
      <c r="AA24" s="57">
        <f t="shared" si="0"/>
        <v>522</v>
      </c>
      <c r="AB24" s="55">
        <f t="shared" si="1"/>
        <v>820</v>
      </c>
      <c r="AC24" s="55">
        <f t="shared" si="2"/>
        <v>4111</v>
      </c>
      <c r="AD24" s="34" t="s">
        <v>1</v>
      </c>
    </row>
    <row r="25" spans="1:30" ht="24.75" customHeight="1" x14ac:dyDescent="0.15">
      <c r="A25" s="72"/>
      <c r="B25" s="31" t="s">
        <v>23</v>
      </c>
      <c r="C25" s="50">
        <v>757</v>
      </c>
      <c r="D25" s="50">
        <v>557</v>
      </c>
      <c r="E25" s="50">
        <v>199</v>
      </c>
      <c r="F25" s="50">
        <v>1</v>
      </c>
      <c r="G25" s="50">
        <v>206</v>
      </c>
      <c r="H25" s="50">
        <v>291</v>
      </c>
      <c r="I25" s="50">
        <v>346</v>
      </c>
      <c r="J25" s="50">
        <v>1260</v>
      </c>
      <c r="K25" s="50">
        <v>207</v>
      </c>
      <c r="L25" s="50">
        <v>36</v>
      </c>
      <c r="M25" s="50">
        <v>248</v>
      </c>
      <c r="N25" s="51">
        <v>220</v>
      </c>
      <c r="O25" s="47"/>
      <c r="P25" s="54"/>
      <c r="Q25" s="50">
        <v>308</v>
      </c>
      <c r="R25" s="50">
        <v>1393</v>
      </c>
      <c r="S25" s="50">
        <v>49</v>
      </c>
      <c r="T25" s="50">
        <v>1172</v>
      </c>
      <c r="U25" s="50">
        <v>524</v>
      </c>
      <c r="V25" s="50">
        <v>812</v>
      </c>
      <c r="W25" s="50">
        <v>300</v>
      </c>
      <c r="X25" s="50">
        <v>8129</v>
      </c>
      <c r="Y25" s="50">
        <v>-14</v>
      </c>
      <c r="Z25" s="52">
        <v>8115</v>
      </c>
      <c r="AA25" s="53">
        <f t="shared" si="0"/>
        <v>757</v>
      </c>
      <c r="AB25" s="50">
        <f t="shared" si="1"/>
        <v>1757</v>
      </c>
      <c r="AC25" s="50">
        <f t="shared" si="2"/>
        <v>5615</v>
      </c>
      <c r="AD25" s="31" t="s">
        <v>23</v>
      </c>
    </row>
    <row r="26" spans="1:30" ht="24.75" customHeight="1" x14ac:dyDescent="0.15">
      <c r="A26" s="72"/>
      <c r="B26" s="32" t="s">
        <v>77</v>
      </c>
      <c r="C26" s="50">
        <v>4403</v>
      </c>
      <c r="D26" s="50">
        <v>4101</v>
      </c>
      <c r="E26" s="50">
        <v>286</v>
      </c>
      <c r="F26" s="50">
        <v>16</v>
      </c>
      <c r="G26" s="50">
        <v>111</v>
      </c>
      <c r="H26" s="50">
        <v>3004</v>
      </c>
      <c r="I26" s="50">
        <v>1172</v>
      </c>
      <c r="J26" s="50">
        <v>3098</v>
      </c>
      <c r="K26" s="50">
        <v>2089</v>
      </c>
      <c r="L26" s="50">
        <v>1150</v>
      </c>
      <c r="M26" s="50">
        <v>710</v>
      </c>
      <c r="N26" s="50">
        <v>1008</v>
      </c>
      <c r="O26" s="47"/>
      <c r="P26" s="54"/>
      <c r="Q26" s="50">
        <v>1578</v>
      </c>
      <c r="R26" s="50">
        <v>6819</v>
      </c>
      <c r="S26" s="50">
        <v>560</v>
      </c>
      <c r="T26" s="50">
        <v>2477</v>
      </c>
      <c r="U26" s="50">
        <v>1717</v>
      </c>
      <c r="V26" s="50">
        <v>5306</v>
      </c>
      <c r="W26" s="50">
        <v>1781</v>
      </c>
      <c r="X26" s="50">
        <v>36983</v>
      </c>
      <c r="Y26" s="50">
        <v>-63</v>
      </c>
      <c r="Z26" s="52">
        <v>36920</v>
      </c>
      <c r="AA26" s="53">
        <f t="shared" si="0"/>
        <v>4403</v>
      </c>
      <c r="AB26" s="50">
        <f t="shared" si="1"/>
        <v>6213</v>
      </c>
      <c r="AC26" s="50">
        <f t="shared" si="2"/>
        <v>26367</v>
      </c>
      <c r="AD26" s="32" t="s">
        <v>77</v>
      </c>
    </row>
    <row r="27" spans="1:30" ht="24.75" customHeight="1" x14ac:dyDescent="0.15">
      <c r="A27" s="72"/>
      <c r="B27" s="32" t="s">
        <v>78</v>
      </c>
      <c r="C27" s="50">
        <v>2096</v>
      </c>
      <c r="D27" s="50">
        <v>1124</v>
      </c>
      <c r="E27" s="50">
        <v>648</v>
      </c>
      <c r="F27" s="50">
        <v>324</v>
      </c>
      <c r="G27" s="50">
        <v>0</v>
      </c>
      <c r="H27" s="50">
        <v>1276</v>
      </c>
      <c r="I27" s="50">
        <v>558</v>
      </c>
      <c r="J27" s="50">
        <v>1895</v>
      </c>
      <c r="K27" s="50">
        <v>947</v>
      </c>
      <c r="L27" s="50">
        <v>332</v>
      </c>
      <c r="M27" s="50">
        <v>202</v>
      </c>
      <c r="N27" s="55">
        <v>424</v>
      </c>
      <c r="O27" s="47"/>
      <c r="P27" s="54"/>
      <c r="Q27" s="50">
        <v>556</v>
      </c>
      <c r="R27" s="50">
        <v>3109</v>
      </c>
      <c r="S27" s="50">
        <v>396</v>
      </c>
      <c r="T27" s="50">
        <v>2030</v>
      </c>
      <c r="U27" s="50">
        <v>1002</v>
      </c>
      <c r="V27" s="50">
        <v>1587</v>
      </c>
      <c r="W27" s="50">
        <v>1000</v>
      </c>
      <c r="X27" s="50">
        <v>17410</v>
      </c>
      <c r="Y27" s="50">
        <v>-30</v>
      </c>
      <c r="Z27" s="52">
        <v>17380</v>
      </c>
      <c r="AA27" s="53">
        <f t="shared" si="0"/>
        <v>2096</v>
      </c>
      <c r="AB27" s="50">
        <f t="shared" si="1"/>
        <v>3171</v>
      </c>
      <c r="AC27" s="50">
        <f t="shared" si="2"/>
        <v>12143</v>
      </c>
      <c r="AD27" s="32" t="s">
        <v>78</v>
      </c>
    </row>
    <row r="28" spans="1:30" ht="24.75" customHeight="1" x14ac:dyDescent="0.15">
      <c r="A28" s="17"/>
      <c r="B28" s="31" t="s">
        <v>79</v>
      </c>
      <c r="C28" s="51">
        <v>1195</v>
      </c>
      <c r="D28" s="51">
        <v>923</v>
      </c>
      <c r="E28" s="51">
        <v>272</v>
      </c>
      <c r="F28" s="51">
        <v>0</v>
      </c>
      <c r="G28" s="51">
        <v>0</v>
      </c>
      <c r="H28" s="51">
        <v>2826</v>
      </c>
      <c r="I28" s="51">
        <v>838</v>
      </c>
      <c r="J28" s="51">
        <v>1566</v>
      </c>
      <c r="K28" s="51">
        <v>1871</v>
      </c>
      <c r="L28" s="51">
        <v>417</v>
      </c>
      <c r="M28" s="51">
        <v>553</v>
      </c>
      <c r="N28" s="51">
        <v>510</v>
      </c>
      <c r="O28" s="47"/>
      <c r="P28" s="47"/>
      <c r="Q28" s="51">
        <v>1015</v>
      </c>
      <c r="R28" s="51">
        <v>4055</v>
      </c>
      <c r="S28" s="51">
        <v>658</v>
      </c>
      <c r="T28" s="51">
        <v>2671</v>
      </c>
      <c r="U28" s="51">
        <v>1572</v>
      </c>
      <c r="V28" s="51">
        <v>2389</v>
      </c>
      <c r="W28" s="51">
        <v>1549</v>
      </c>
      <c r="X28" s="51">
        <v>23685</v>
      </c>
      <c r="Y28" s="51">
        <v>-40</v>
      </c>
      <c r="Z28" s="58">
        <v>23645</v>
      </c>
      <c r="AA28" s="59">
        <f t="shared" si="0"/>
        <v>1195</v>
      </c>
      <c r="AB28" s="51">
        <f t="shared" si="1"/>
        <v>4392</v>
      </c>
      <c r="AC28" s="51">
        <f t="shared" si="2"/>
        <v>18098</v>
      </c>
      <c r="AD28" s="31" t="s">
        <v>79</v>
      </c>
    </row>
    <row r="29" spans="1:30" ht="24.75" customHeight="1" x14ac:dyDescent="0.15">
      <c r="A29" s="17"/>
      <c r="B29" s="32" t="s">
        <v>80</v>
      </c>
      <c r="C29" s="50">
        <v>557</v>
      </c>
      <c r="D29" s="50">
        <v>540</v>
      </c>
      <c r="E29" s="50">
        <v>8</v>
      </c>
      <c r="F29" s="50">
        <v>9</v>
      </c>
      <c r="G29" s="50">
        <v>0</v>
      </c>
      <c r="H29" s="50">
        <v>1171</v>
      </c>
      <c r="I29" s="50">
        <v>384</v>
      </c>
      <c r="J29" s="50">
        <v>445</v>
      </c>
      <c r="K29" s="50">
        <v>721</v>
      </c>
      <c r="L29" s="50">
        <v>301</v>
      </c>
      <c r="M29" s="50">
        <v>207</v>
      </c>
      <c r="N29" s="50">
        <v>351</v>
      </c>
      <c r="O29" s="47"/>
      <c r="P29" s="47"/>
      <c r="Q29" s="50">
        <v>593</v>
      </c>
      <c r="R29" s="50">
        <v>2509</v>
      </c>
      <c r="S29" s="50">
        <v>304</v>
      </c>
      <c r="T29" s="50">
        <v>918</v>
      </c>
      <c r="U29" s="50">
        <v>637</v>
      </c>
      <c r="V29" s="50">
        <v>2589</v>
      </c>
      <c r="W29" s="50">
        <v>716</v>
      </c>
      <c r="X29" s="50">
        <v>12403</v>
      </c>
      <c r="Y29" s="50">
        <v>-21</v>
      </c>
      <c r="Z29" s="52">
        <v>12382</v>
      </c>
      <c r="AA29" s="53">
        <f t="shared" si="0"/>
        <v>557</v>
      </c>
      <c r="AB29" s="50">
        <f t="shared" si="1"/>
        <v>1616</v>
      </c>
      <c r="AC29" s="50">
        <f t="shared" si="2"/>
        <v>10230</v>
      </c>
      <c r="AD29" s="32" t="s">
        <v>80</v>
      </c>
    </row>
    <row r="30" spans="1:30" ht="24.75" customHeight="1" x14ac:dyDescent="0.15">
      <c r="A30" s="17"/>
      <c r="B30" s="32" t="s">
        <v>0</v>
      </c>
      <c r="C30" s="50">
        <v>754</v>
      </c>
      <c r="D30" s="50">
        <v>713</v>
      </c>
      <c r="E30" s="50">
        <v>41</v>
      </c>
      <c r="F30" s="50">
        <v>0</v>
      </c>
      <c r="G30" s="50">
        <v>0</v>
      </c>
      <c r="H30" s="50">
        <v>4065</v>
      </c>
      <c r="I30" s="50">
        <v>517</v>
      </c>
      <c r="J30" s="50">
        <v>1194</v>
      </c>
      <c r="K30" s="50">
        <v>1320</v>
      </c>
      <c r="L30" s="50">
        <v>69</v>
      </c>
      <c r="M30" s="50">
        <v>105</v>
      </c>
      <c r="N30" s="50">
        <v>239</v>
      </c>
      <c r="O30" s="47"/>
      <c r="P30" s="47"/>
      <c r="Q30" s="50">
        <v>312</v>
      </c>
      <c r="R30" s="50">
        <v>1812</v>
      </c>
      <c r="S30" s="50">
        <v>182</v>
      </c>
      <c r="T30" s="50">
        <v>955</v>
      </c>
      <c r="U30" s="50">
        <v>478</v>
      </c>
      <c r="V30" s="50">
        <v>983</v>
      </c>
      <c r="W30" s="50">
        <v>500</v>
      </c>
      <c r="X30" s="50">
        <v>13485</v>
      </c>
      <c r="Y30" s="50">
        <v>-23</v>
      </c>
      <c r="Z30" s="52">
        <v>13462</v>
      </c>
      <c r="AA30" s="53">
        <f t="shared" si="0"/>
        <v>754</v>
      </c>
      <c r="AB30" s="50">
        <f t="shared" si="1"/>
        <v>5259</v>
      </c>
      <c r="AC30" s="50">
        <f t="shared" si="2"/>
        <v>7472</v>
      </c>
      <c r="AD30" s="32" t="s">
        <v>0</v>
      </c>
    </row>
    <row r="31" spans="1:30" ht="24.75" customHeight="1" x14ac:dyDescent="0.15">
      <c r="A31" s="17"/>
      <c r="B31" s="35" t="s">
        <v>50</v>
      </c>
      <c r="C31" s="55">
        <v>6918</v>
      </c>
      <c r="D31" s="55">
        <v>6907</v>
      </c>
      <c r="E31" s="55">
        <v>11</v>
      </c>
      <c r="F31" s="55">
        <v>0</v>
      </c>
      <c r="G31" s="55">
        <v>0</v>
      </c>
      <c r="H31" s="55">
        <v>3858</v>
      </c>
      <c r="I31" s="55">
        <v>473</v>
      </c>
      <c r="J31" s="55">
        <v>1027</v>
      </c>
      <c r="K31" s="55">
        <v>1627</v>
      </c>
      <c r="L31" s="55">
        <v>111</v>
      </c>
      <c r="M31" s="55">
        <v>825</v>
      </c>
      <c r="N31" s="55">
        <v>138</v>
      </c>
      <c r="O31" s="47"/>
      <c r="P31" s="47"/>
      <c r="Q31" s="55">
        <v>277</v>
      </c>
      <c r="R31" s="55">
        <v>882</v>
      </c>
      <c r="S31" s="55">
        <v>207</v>
      </c>
      <c r="T31" s="55">
        <v>967</v>
      </c>
      <c r="U31" s="55">
        <v>795</v>
      </c>
      <c r="V31" s="55">
        <v>859</v>
      </c>
      <c r="W31" s="55">
        <v>558</v>
      </c>
      <c r="X31" s="55">
        <v>19522</v>
      </c>
      <c r="Y31" s="55">
        <v>-33</v>
      </c>
      <c r="Z31" s="56">
        <v>19489</v>
      </c>
      <c r="AA31" s="57">
        <f t="shared" si="0"/>
        <v>6918</v>
      </c>
      <c r="AB31" s="55">
        <f t="shared" si="1"/>
        <v>4885</v>
      </c>
      <c r="AC31" s="55">
        <f t="shared" si="2"/>
        <v>7719</v>
      </c>
      <c r="AD31" s="35" t="s">
        <v>50</v>
      </c>
    </row>
    <row r="32" spans="1:30" ht="24.75" customHeight="1" x14ac:dyDescent="0.15">
      <c r="A32" s="17"/>
      <c r="B32" s="31" t="s">
        <v>49</v>
      </c>
      <c r="C32" s="50">
        <v>4023</v>
      </c>
      <c r="D32" s="50">
        <v>3906</v>
      </c>
      <c r="E32" s="50">
        <v>117</v>
      </c>
      <c r="F32" s="50">
        <v>0</v>
      </c>
      <c r="G32" s="50">
        <v>0</v>
      </c>
      <c r="H32" s="50">
        <v>6437</v>
      </c>
      <c r="I32" s="50">
        <v>1264</v>
      </c>
      <c r="J32" s="50">
        <v>3402</v>
      </c>
      <c r="K32" s="50">
        <v>4113</v>
      </c>
      <c r="L32" s="50">
        <v>1440</v>
      </c>
      <c r="M32" s="50">
        <v>590</v>
      </c>
      <c r="N32" s="46">
        <v>1038</v>
      </c>
      <c r="O32" s="47"/>
      <c r="P32" s="47"/>
      <c r="Q32" s="50">
        <v>1587</v>
      </c>
      <c r="R32" s="50">
        <v>7266</v>
      </c>
      <c r="S32" s="50">
        <v>438</v>
      </c>
      <c r="T32" s="50">
        <v>2538</v>
      </c>
      <c r="U32" s="50">
        <v>2802</v>
      </c>
      <c r="V32" s="50">
        <v>5037</v>
      </c>
      <c r="W32" s="50">
        <v>2260</v>
      </c>
      <c r="X32" s="50">
        <v>44235</v>
      </c>
      <c r="Y32" s="50">
        <v>-76</v>
      </c>
      <c r="Z32" s="52">
        <v>44159</v>
      </c>
      <c r="AA32" s="53">
        <f t="shared" si="0"/>
        <v>4023</v>
      </c>
      <c r="AB32" s="50">
        <f t="shared" si="1"/>
        <v>9839</v>
      </c>
      <c r="AC32" s="50">
        <f t="shared" si="2"/>
        <v>30373</v>
      </c>
      <c r="AD32" s="31" t="s">
        <v>49</v>
      </c>
    </row>
    <row r="33" spans="1:30" ht="24.75" customHeight="1" x14ac:dyDescent="0.15">
      <c r="A33" s="17"/>
      <c r="B33" s="31" t="s">
        <v>51</v>
      </c>
      <c r="C33" s="51">
        <v>4331</v>
      </c>
      <c r="D33" s="51">
        <v>4001</v>
      </c>
      <c r="E33" s="51">
        <v>330</v>
      </c>
      <c r="F33" s="51">
        <v>0</v>
      </c>
      <c r="G33" s="51">
        <v>0</v>
      </c>
      <c r="H33" s="51">
        <v>6862</v>
      </c>
      <c r="I33" s="51">
        <v>1073</v>
      </c>
      <c r="J33" s="51">
        <v>1710</v>
      </c>
      <c r="K33" s="51">
        <v>1646</v>
      </c>
      <c r="L33" s="51">
        <v>848</v>
      </c>
      <c r="M33" s="51">
        <v>530</v>
      </c>
      <c r="N33" s="51">
        <v>752</v>
      </c>
      <c r="O33" s="47"/>
      <c r="P33" s="47"/>
      <c r="Q33" s="51">
        <v>1192</v>
      </c>
      <c r="R33" s="51">
        <v>5502</v>
      </c>
      <c r="S33" s="51">
        <v>415</v>
      </c>
      <c r="T33" s="51">
        <v>2477</v>
      </c>
      <c r="U33" s="51">
        <v>2617</v>
      </c>
      <c r="V33" s="51">
        <v>3782</v>
      </c>
      <c r="W33" s="51">
        <v>1536</v>
      </c>
      <c r="X33" s="51">
        <v>35273</v>
      </c>
      <c r="Y33" s="51">
        <v>-60</v>
      </c>
      <c r="Z33" s="58">
        <v>35213</v>
      </c>
      <c r="AA33" s="59">
        <f t="shared" si="0"/>
        <v>4331</v>
      </c>
      <c r="AB33" s="51">
        <f t="shared" si="1"/>
        <v>8572</v>
      </c>
      <c r="AC33" s="51">
        <f t="shared" si="2"/>
        <v>22370</v>
      </c>
      <c r="AD33" s="31" t="s">
        <v>51</v>
      </c>
    </row>
    <row r="34" spans="1:30" ht="24.75" customHeight="1" x14ac:dyDescent="0.15">
      <c r="A34" s="17"/>
      <c r="B34" s="35" t="s">
        <v>81</v>
      </c>
      <c r="C34" s="55">
        <v>480</v>
      </c>
      <c r="D34" s="55">
        <v>334</v>
      </c>
      <c r="E34" s="55">
        <v>144</v>
      </c>
      <c r="F34" s="55">
        <v>2</v>
      </c>
      <c r="G34" s="55">
        <v>238</v>
      </c>
      <c r="H34" s="55">
        <v>34</v>
      </c>
      <c r="I34" s="55">
        <v>168</v>
      </c>
      <c r="J34" s="55">
        <v>1986</v>
      </c>
      <c r="K34" s="55">
        <v>140</v>
      </c>
      <c r="L34" s="55">
        <v>167</v>
      </c>
      <c r="M34" s="55">
        <v>311</v>
      </c>
      <c r="N34" s="55">
        <v>139</v>
      </c>
      <c r="O34" s="47"/>
      <c r="P34" s="47"/>
      <c r="Q34" s="55">
        <v>156</v>
      </c>
      <c r="R34" s="55">
        <v>912</v>
      </c>
      <c r="S34" s="55">
        <v>49</v>
      </c>
      <c r="T34" s="55">
        <v>786</v>
      </c>
      <c r="U34" s="55">
        <v>330</v>
      </c>
      <c r="V34" s="55">
        <v>433</v>
      </c>
      <c r="W34" s="55">
        <v>193</v>
      </c>
      <c r="X34" s="55">
        <v>6522</v>
      </c>
      <c r="Y34" s="55">
        <v>-11</v>
      </c>
      <c r="Z34" s="56">
        <v>6511</v>
      </c>
      <c r="AA34" s="57">
        <f t="shared" si="0"/>
        <v>480</v>
      </c>
      <c r="AB34" s="55">
        <f t="shared" si="1"/>
        <v>2258</v>
      </c>
      <c r="AC34" s="55">
        <f t="shared" si="2"/>
        <v>3784</v>
      </c>
      <c r="AD34" s="35" t="s">
        <v>81</v>
      </c>
    </row>
    <row r="35" spans="1:30" ht="24.75" customHeight="1" x14ac:dyDescent="0.15">
      <c r="A35" s="17"/>
      <c r="B35" s="3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36"/>
    </row>
    <row r="36" spans="1:30" ht="24.75" customHeight="1" x14ac:dyDescent="0.15">
      <c r="A36" s="17"/>
      <c r="B36" s="17" t="s">
        <v>52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17"/>
    </row>
    <row r="37" spans="1:30" ht="24.75" customHeight="1" x14ac:dyDescent="0.15">
      <c r="A37" s="17"/>
      <c r="B37" s="37" t="s">
        <v>53</v>
      </c>
      <c r="C37" s="60">
        <f t="shared" ref="C37:N37" si="3">SUM(C10:C22)</f>
        <v>84731</v>
      </c>
      <c r="D37" s="60">
        <f t="shared" si="3"/>
        <v>73651</v>
      </c>
      <c r="E37" s="60">
        <f t="shared" si="3"/>
        <v>9492</v>
      </c>
      <c r="F37" s="60">
        <f t="shared" si="3"/>
        <v>1588</v>
      </c>
      <c r="G37" s="60">
        <f t="shared" si="3"/>
        <v>10144</v>
      </c>
      <c r="H37" s="60">
        <f t="shared" si="3"/>
        <v>478263</v>
      </c>
      <c r="I37" s="60">
        <f>SUM(I10:I22)</f>
        <v>104099</v>
      </c>
      <c r="J37" s="60">
        <f t="shared" si="3"/>
        <v>158657</v>
      </c>
      <c r="K37" s="60">
        <f t="shared" si="3"/>
        <v>330419</v>
      </c>
      <c r="L37" s="60">
        <f t="shared" si="3"/>
        <v>125814</v>
      </c>
      <c r="M37" s="60">
        <f t="shared" si="3"/>
        <v>80869</v>
      </c>
      <c r="N37" s="60">
        <f t="shared" si="3"/>
        <v>81192</v>
      </c>
      <c r="O37" s="47"/>
      <c r="P37" s="47"/>
      <c r="Q37" s="60">
        <f t="shared" ref="Q37:AC37" si="4">SUM(Q10:Q22)</f>
        <v>115879</v>
      </c>
      <c r="R37" s="60">
        <f t="shared" si="4"/>
        <v>415250</v>
      </c>
      <c r="S37" s="60">
        <f t="shared" si="4"/>
        <v>190927</v>
      </c>
      <c r="T37" s="60">
        <f t="shared" si="4"/>
        <v>214634</v>
      </c>
      <c r="U37" s="60">
        <f t="shared" si="4"/>
        <v>161790</v>
      </c>
      <c r="V37" s="60">
        <f t="shared" si="4"/>
        <v>353919</v>
      </c>
      <c r="W37" s="60">
        <f t="shared" si="4"/>
        <v>151101</v>
      </c>
      <c r="X37" s="60">
        <f t="shared" si="4"/>
        <v>3057688</v>
      </c>
      <c r="Y37" s="60">
        <f t="shared" si="4"/>
        <v>-5230</v>
      </c>
      <c r="Z37" s="61">
        <f t="shared" si="4"/>
        <v>3052458</v>
      </c>
      <c r="AA37" s="62">
        <f t="shared" si="4"/>
        <v>84731</v>
      </c>
      <c r="AB37" s="60">
        <f t="shared" si="4"/>
        <v>647064</v>
      </c>
      <c r="AC37" s="60">
        <f t="shared" si="4"/>
        <v>2325893</v>
      </c>
      <c r="AD37" s="37" t="s">
        <v>53</v>
      </c>
    </row>
    <row r="38" spans="1:30" ht="24.75" customHeight="1" x14ac:dyDescent="0.15">
      <c r="A38" s="17"/>
      <c r="B38" s="38" t="s">
        <v>54</v>
      </c>
      <c r="C38" s="63">
        <f t="shared" ref="C38:N38" si="5">SUM(C23:C34)</f>
        <v>28544</v>
      </c>
      <c r="D38" s="63">
        <f t="shared" si="5"/>
        <v>25800</v>
      </c>
      <c r="E38" s="63">
        <f t="shared" si="5"/>
        <v>2387</v>
      </c>
      <c r="F38" s="63">
        <f t="shared" si="5"/>
        <v>357</v>
      </c>
      <c r="G38" s="63">
        <f t="shared" si="5"/>
        <v>618</v>
      </c>
      <c r="H38" s="63">
        <f t="shared" si="5"/>
        <v>42030</v>
      </c>
      <c r="I38" s="63">
        <f t="shared" si="5"/>
        <v>7918</v>
      </c>
      <c r="J38" s="63">
        <f t="shared" si="5"/>
        <v>19673</v>
      </c>
      <c r="K38" s="63">
        <f t="shared" si="5"/>
        <v>15600</v>
      </c>
      <c r="L38" s="63">
        <f t="shared" si="5"/>
        <v>5568</v>
      </c>
      <c r="M38" s="63">
        <f t="shared" si="5"/>
        <v>5066</v>
      </c>
      <c r="N38" s="63">
        <f t="shared" si="5"/>
        <v>5296</v>
      </c>
      <c r="O38" s="47"/>
      <c r="P38" s="47"/>
      <c r="Q38" s="63">
        <f t="shared" ref="Q38:AC38" si="6">SUM(Q23:Q34)</f>
        <v>8199</v>
      </c>
      <c r="R38" s="63">
        <f t="shared" si="6"/>
        <v>37854</v>
      </c>
      <c r="S38" s="63">
        <f t="shared" si="6"/>
        <v>4102</v>
      </c>
      <c r="T38" s="63">
        <f t="shared" si="6"/>
        <v>18828</v>
      </c>
      <c r="U38" s="63">
        <f t="shared" si="6"/>
        <v>13834</v>
      </c>
      <c r="V38" s="63">
        <f t="shared" si="6"/>
        <v>26211</v>
      </c>
      <c r="W38" s="63">
        <f t="shared" si="6"/>
        <v>11206</v>
      </c>
      <c r="X38" s="63">
        <f t="shared" si="6"/>
        <v>250547</v>
      </c>
      <c r="Y38" s="63">
        <f t="shared" si="6"/>
        <v>-427</v>
      </c>
      <c r="Z38" s="64">
        <f t="shared" si="6"/>
        <v>250120</v>
      </c>
      <c r="AA38" s="65">
        <f t="shared" si="6"/>
        <v>28544</v>
      </c>
      <c r="AB38" s="63">
        <f t="shared" si="6"/>
        <v>62321</v>
      </c>
      <c r="AC38" s="63">
        <f t="shared" si="6"/>
        <v>159682</v>
      </c>
      <c r="AD38" s="38" t="s">
        <v>54</v>
      </c>
    </row>
    <row r="39" spans="1:30" ht="24.75" customHeight="1" x14ac:dyDescent="0.15">
      <c r="A39" s="17"/>
      <c r="B39" s="3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39"/>
    </row>
    <row r="40" spans="1:30" ht="24.75" customHeight="1" x14ac:dyDescent="0.15">
      <c r="A40" s="17"/>
      <c r="B40" s="17" t="s">
        <v>55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17"/>
    </row>
    <row r="41" spans="1:30" ht="24.75" customHeight="1" x14ac:dyDescent="0.15">
      <c r="A41" s="17"/>
      <c r="B41" s="37" t="s">
        <v>56</v>
      </c>
      <c r="C41" s="60">
        <f t="shared" ref="C41:N41" si="7">SUM(C16,C23)</f>
        <v>6949</v>
      </c>
      <c r="D41" s="60">
        <f t="shared" si="7"/>
        <v>6269</v>
      </c>
      <c r="E41" s="60">
        <f t="shared" si="7"/>
        <v>671</v>
      </c>
      <c r="F41" s="60">
        <f t="shared" si="7"/>
        <v>9</v>
      </c>
      <c r="G41" s="60">
        <f t="shared" si="7"/>
        <v>475</v>
      </c>
      <c r="H41" s="60">
        <f t="shared" si="7"/>
        <v>22246</v>
      </c>
      <c r="I41" s="60">
        <f t="shared" si="7"/>
        <v>4582</v>
      </c>
      <c r="J41" s="60">
        <f t="shared" si="7"/>
        <v>8162</v>
      </c>
      <c r="K41" s="60">
        <f t="shared" si="7"/>
        <v>8587</v>
      </c>
      <c r="L41" s="60">
        <f t="shared" si="7"/>
        <v>3816</v>
      </c>
      <c r="M41" s="60">
        <f t="shared" si="7"/>
        <v>4128</v>
      </c>
      <c r="N41" s="60">
        <f t="shared" si="7"/>
        <v>2286</v>
      </c>
      <c r="O41" s="47"/>
      <c r="P41" s="47"/>
      <c r="Q41" s="60">
        <f t="shared" ref="Q41:AC41" si="8">SUM(Q16,Q23)</f>
        <v>4026</v>
      </c>
      <c r="R41" s="60">
        <f t="shared" si="8"/>
        <v>16481</v>
      </c>
      <c r="S41" s="60">
        <f t="shared" si="8"/>
        <v>4909</v>
      </c>
      <c r="T41" s="60">
        <f t="shared" si="8"/>
        <v>7722</v>
      </c>
      <c r="U41" s="60">
        <f t="shared" si="8"/>
        <v>5921</v>
      </c>
      <c r="V41" s="60">
        <f t="shared" si="8"/>
        <v>13472</v>
      </c>
      <c r="W41" s="60">
        <f t="shared" si="8"/>
        <v>5065</v>
      </c>
      <c r="X41" s="60">
        <f t="shared" si="8"/>
        <v>118827</v>
      </c>
      <c r="Y41" s="60">
        <f t="shared" si="8"/>
        <v>-203</v>
      </c>
      <c r="Z41" s="61">
        <f t="shared" si="8"/>
        <v>118624</v>
      </c>
      <c r="AA41" s="62">
        <f t="shared" si="8"/>
        <v>6949</v>
      </c>
      <c r="AB41" s="60">
        <f t="shared" si="8"/>
        <v>30883</v>
      </c>
      <c r="AC41" s="60">
        <f t="shared" si="8"/>
        <v>80995</v>
      </c>
      <c r="AD41" s="37" t="s">
        <v>56</v>
      </c>
    </row>
    <row r="42" spans="1:30" ht="24.75" customHeight="1" x14ac:dyDescent="0.15">
      <c r="A42" s="17"/>
      <c r="B42" s="40" t="s">
        <v>57</v>
      </c>
      <c r="C42" s="66">
        <f t="shared" ref="C42:N42" si="9">SUM(C13,C20,C24)</f>
        <v>12318</v>
      </c>
      <c r="D42" s="66">
        <f t="shared" si="9"/>
        <v>10527</v>
      </c>
      <c r="E42" s="66">
        <f t="shared" si="9"/>
        <v>1771</v>
      </c>
      <c r="F42" s="66">
        <f t="shared" si="9"/>
        <v>20</v>
      </c>
      <c r="G42" s="66">
        <f t="shared" si="9"/>
        <v>761</v>
      </c>
      <c r="H42" s="66">
        <f t="shared" si="9"/>
        <v>58326</v>
      </c>
      <c r="I42" s="66">
        <f t="shared" si="9"/>
        <v>11344</v>
      </c>
      <c r="J42" s="66">
        <f t="shared" si="9"/>
        <v>24665</v>
      </c>
      <c r="K42" s="66">
        <f t="shared" si="9"/>
        <v>37852</v>
      </c>
      <c r="L42" s="66">
        <f t="shared" si="9"/>
        <v>12831</v>
      </c>
      <c r="M42" s="66">
        <f t="shared" si="9"/>
        <v>7609</v>
      </c>
      <c r="N42" s="66">
        <f t="shared" si="9"/>
        <v>8334</v>
      </c>
      <c r="O42" s="47"/>
      <c r="P42" s="47"/>
      <c r="Q42" s="66">
        <f t="shared" ref="Q42:AC42" si="10">SUM(Q13,Q20,Q24)</f>
        <v>10806</v>
      </c>
      <c r="R42" s="66">
        <f t="shared" si="10"/>
        <v>48653</v>
      </c>
      <c r="S42" s="66">
        <f t="shared" si="10"/>
        <v>18213</v>
      </c>
      <c r="T42" s="66">
        <f t="shared" si="10"/>
        <v>18516</v>
      </c>
      <c r="U42" s="66">
        <f t="shared" si="10"/>
        <v>19121</v>
      </c>
      <c r="V42" s="66">
        <f t="shared" si="10"/>
        <v>41916</v>
      </c>
      <c r="W42" s="66">
        <f t="shared" si="10"/>
        <v>16263</v>
      </c>
      <c r="X42" s="66">
        <f t="shared" si="10"/>
        <v>347528</v>
      </c>
      <c r="Y42" s="66">
        <f t="shared" si="10"/>
        <v>-594</v>
      </c>
      <c r="Z42" s="67">
        <f t="shared" si="10"/>
        <v>346934</v>
      </c>
      <c r="AA42" s="68">
        <f t="shared" si="10"/>
        <v>12318</v>
      </c>
      <c r="AB42" s="66">
        <f t="shared" si="10"/>
        <v>83752</v>
      </c>
      <c r="AC42" s="66">
        <f t="shared" si="10"/>
        <v>251458</v>
      </c>
      <c r="AD42" s="40" t="s">
        <v>57</v>
      </c>
    </row>
    <row r="43" spans="1:30" ht="24.75" customHeight="1" x14ac:dyDescent="0.15">
      <c r="A43" s="17"/>
      <c r="B43" s="40" t="s">
        <v>58</v>
      </c>
      <c r="C43" s="66">
        <f t="shared" ref="C43:N43" si="11">SUM(C11,C25:C27)</f>
        <v>12953</v>
      </c>
      <c r="D43" s="66">
        <f t="shared" si="11"/>
        <v>10944</v>
      </c>
      <c r="E43" s="66">
        <f t="shared" si="11"/>
        <v>1642</v>
      </c>
      <c r="F43" s="66">
        <f t="shared" si="11"/>
        <v>367</v>
      </c>
      <c r="G43" s="66">
        <f t="shared" si="11"/>
        <v>428</v>
      </c>
      <c r="H43" s="66">
        <f t="shared" si="11"/>
        <v>42525</v>
      </c>
      <c r="I43" s="66">
        <f t="shared" si="11"/>
        <v>14014</v>
      </c>
      <c r="J43" s="66">
        <f t="shared" si="11"/>
        <v>15993</v>
      </c>
      <c r="K43" s="66">
        <f t="shared" si="11"/>
        <v>20327</v>
      </c>
      <c r="L43" s="66">
        <f t="shared" si="11"/>
        <v>10119</v>
      </c>
      <c r="M43" s="66">
        <f t="shared" si="11"/>
        <v>5071</v>
      </c>
      <c r="N43" s="66">
        <f t="shared" si="11"/>
        <v>5640</v>
      </c>
      <c r="O43" s="47"/>
      <c r="P43" s="47"/>
      <c r="Q43" s="66">
        <f t="shared" ref="Q43:AC43" si="12">SUM(Q11,Q25:Q27)</f>
        <v>8053</v>
      </c>
      <c r="R43" s="66">
        <f t="shared" si="12"/>
        <v>37372</v>
      </c>
      <c r="S43" s="66">
        <f t="shared" si="12"/>
        <v>10568</v>
      </c>
      <c r="T43" s="66">
        <f t="shared" si="12"/>
        <v>17173</v>
      </c>
      <c r="U43" s="66">
        <f t="shared" si="12"/>
        <v>13818</v>
      </c>
      <c r="V43" s="66">
        <f t="shared" si="12"/>
        <v>32640</v>
      </c>
      <c r="W43" s="66">
        <f t="shared" si="12"/>
        <v>12274</v>
      </c>
      <c r="X43" s="66">
        <f t="shared" si="12"/>
        <v>258968</v>
      </c>
      <c r="Y43" s="66">
        <f t="shared" si="12"/>
        <v>-443</v>
      </c>
      <c r="Z43" s="67">
        <f t="shared" si="12"/>
        <v>258525</v>
      </c>
      <c r="AA43" s="68">
        <f t="shared" si="12"/>
        <v>12953</v>
      </c>
      <c r="AB43" s="66">
        <f t="shared" si="12"/>
        <v>58946</v>
      </c>
      <c r="AC43" s="66">
        <f t="shared" si="12"/>
        <v>187069</v>
      </c>
      <c r="AD43" s="40" t="s">
        <v>58</v>
      </c>
    </row>
    <row r="44" spans="1:30" ht="24.75" customHeight="1" x14ac:dyDescent="0.15">
      <c r="A44" s="17"/>
      <c r="B44" s="40" t="s">
        <v>21</v>
      </c>
      <c r="C44" s="66">
        <f t="shared" ref="C44:N44" si="13">SUM(C10,C14,C18,C28:C31)</f>
        <v>22341</v>
      </c>
      <c r="D44" s="66">
        <f t="shared" si="13"/>
        <v>19720</v>
      </c>
      <c r="E44" s="66">
        <f t="shared" si="13"/>
        <v>1616</v>
      </c>
      <c r="F44" s="66">
        <f t="shared" si="13"/>
        <v>1005</v>
      </c>
      <c r="G44" s="66">
        <f t="shared" si="13"/>
        <v>4405</v>
      </c>
      <c r="H44" s="66">
        <f t="shared" si="13"/>
        <v>134664</v>
      </c>
      <c r="I44" s="66">
        <f t="shared" si="13"/>
        <v>48144</v>
      </c>
      <c r="J44" s="66">
        <f t="shared" si="13"/>
        <v>59525</v>
      </c>
      <c r="K44" s="66">
        <f t="shared" si="13"/>
        <v>181964</v>
      </c>
      <c r="L44" s="66">
        <f t="shared" si="13"/>
        <v>67316</v>
      </c>
      <c r="M44" s="66">
        <f t="shared" si="13"/>
        <v>36091</v>
      </c>
      <c r="N44" s="66">
        <f t="shared" si="13"/>
        <v>46345</v>
      </c>
      <c r="O44" s="47"/>
      <c r="P44" s="47"/>
      <c r="Q44" s="66">
        <f t="shared" ref="Q44:AC44" si="14">SUM(Q10,Q14,Q18,Q28:Q31)</f>
        <v>63321</v>
      </c>
      <c r="R44" s="66">
        <f t="shared" si="14"/>
        <v>194745</v>
      </c>
      <c r="S44" s="66">
        <f t="shared" si="14"/>
        <v>111946</v>
      </c>
      <c r="T44" s="66">
        <f t="shared" si="14"/>
        <v>113452</v>
      </c>
      <c r="U44" s="66">
        <f t="shared" si="14"/>
        <v>73649</v>
      </c>
      <c r="V44" s="66">
        <f t="shared" si="14"/>
        <v>149310</v>
      </c>
      <c r="W44" s="66">
        <f t="shared" si="14"/>
        <v>71988</v>
      </c>
      <c r="X44" s="66">
        <f t="shared" si="14"/>
        <v>1379206</v>
      </c>
      <c r="Y44" s="66">
        <f t="shared" si="14"/>
        <v>-2359</v>
      </c>
      <c r="Z44" s="67">
        <f t="shared" si="14"/>
        <v>1376847</v>
      </c>
      <c r="AA44" s="68">
        <f t="shared" si="14"/>
        <v>22341</v>
      </c>
      <c r="AB44" s="66">
        <f t="shared" si="14"/>
        <v>198594</v>
      </c>
      <c r="AC44" s="66">
        <f t="shared" si="14"/>
        <v>1158271</v>
      </c>
      <c r="AD44" s="40" t="s">
        <v>21</v>
      </c>
    </row>
    <row r="45" spans="1:30" ht="24.75" customHeight="1" x14ac:dyDescent="0.15">
      <c r="A45" s="17"/>
      <c r="B45" s="40" t="s">
        <v>59</v>
      </c>
      <c r="C45" s="66">
        <f t="shared" ref="C45:N45" si="15">SUM(C17,C21)</f>
        <v>10743</v>
      </c>
      <c r="D45" s="66">
        <f t="shared" si="15"/>
        <v>8304</v>
      </c>
      <c r="E45" s="66">
        <f t="shared" si="15"/>
        <v>1959</v>
      </c>
      <c r="F45" s="66">
        <f t="shared" si="15"/>
        <v>480</v>
      </c>
      <c r="G45" s="66">
        <f t="shared" si="15"/>
        <v>1094</v>
      </c>
      <c r="H45" s="66">
        <f t="shared" si="15"/>
        <v>127548</v>
      </c>
      <c r="I45" s="66">
        <f t="shared" si="15"/>
        <v>10609</v>
      </c>
      <c r="J45" s="66">
        <f t="shared" si="15"/>
        <v>20686</v>
      </c>
      <c r="K45" s="66">
        <f t="shared" si="15"/>
        <v>22704</v>
      </c>
      <c r="L45" s="66">
        <f t="shared" si="15"/>
        <v>8934</v>
      </c>
      <c r="M45" s="66">
        <f t="shared" si="15"/>
        <v>8059</v>
      </c>
      <c r="N45" s="66">
        <f t="shared" si="15"/>
        <v>6305</v>
      </c>
      <c r="O45" s="47"/>
      <c r="P45" s="47"/>
      <c r="Q45" s="66">
        <f t="shared" ref="Q45:AC45" si="16">SUM(Q17,Q21)</f>
        <v>10683</v>
      </c>
      <c r="R45" s="66">
        <f t="shared" si="16"/>
        <v>42931</v>
      </c>
      <c r="S45" s="66">
        <f t="shared" si="16"/>
        <v>11977</v>
      </c>
      <c r="T45" s="66">
        <f t="shared" si="16"/>
        <v>20244</v>
      </c>
      <c r="U45" s="66">
        <f t="shared" si="16"/>
        <v>17840</v>
      </c>
      <c r="V45" s="66">
        <f t="shared" si="16"/>
        <v>38476</v>
      </c>
      <c r="W45" s="66">
        <f t="shared" si="16"/>
        <v>14702</v>
      </c>
      <c r="X45" s="66">
        <f t="shared" si="16"/>
        <v>373535</v>
      </c>
      <c r="Y45" s="66">
        <f t="shared" si="16"/>
        <v>-639</v>
      </c>
      <c r="Z45" s="67">
        <f t="shared" si="16"/>
        <v>372896</v>
      </c>
      <c r="AA45" s="68">
        <f t="shared" si="16"/>
        <v>10743</v>
      </c>
      <c r="AB45" s="66">
        <f t="shared" si="16"/>
        <v>149328</v>
      </c>
      <c r="AC45" s="66">
        <f t="shared" si="16"/>
        <v>213464</v>
      </c>
      <c r="AD45" s="40" t="s">
        <v>59</v>
      </c>
    </row>
    <row r="46" spans="1:30" ht="24.75" customHeight="1" x14ac:dyDescent="0.15">
      <c r="A46" s="17"/>
      <c r="B46" s="40" t="s">
        <v>60</v>
      </c>
      <c r="C46" s="66">
        <f t="shared" ref="C46:N46" si="17">SUM(C19,C22,C32)</f>
        <v>22062</v>
      </c>
      <c r="D46" s="66">
        <f t="shared" si="17"/>
        <v>20522</v>
      </c>
      <c r="E46" s="66">
        <f t="shared" si="17"/>
        <v>1513</v>
      </c>
      <c r="F46" s="66">
        <f t="shared" si="17"/>
        <v>27</v>
      </c>
      <c r="G46" s="66">
        <f t="shared" si="17"/>
        <v>2140</v>
      </c>
      <c r="H46" s="66">
        <f t="shared" si="17"/>
        <v>44783</v>
      </c>
      <c r="I46" s="66">
        <f t="shared" si="17"/>
        <v>11904</v>
      </c>
      <c r="J46" s="66">
        <f t="shared" si="17"/>
        <v>23627</v>
      </c>
      <c r="K46" s="66">
        <f t="shared" si="17"/>
        <v>29718</v>
      </c>
      <c r="L46" s="66">
        <f t="shared" si="17"/>
        <v>11019</v>
      </c>
      <c r="M46" s="66">
        <f t="shared" si="17"/>
        <v>12557</v>
      </c>
      <c r="N46" s="66">
        <f t="shared" si="17"/>
        <v>7811</v>
      </c>
      <c r="O46" s="47"/>
      <c r="P46" s="47"/>
      <c r="Q46" s="66">
        <f t="shared" ref="Q46:AC46" si="18">SUM(Q19,Q22,Q32)</f>
        <v>11695</v>
      </c>
      <c r="R46" s="66">
        <f t="shared" si="18"/>
        <v>50380</v>
      </c>
      <c r="S46" s="66">
        <f t="shared" si="18"/>
        <v>20571</v>
      </c>
      <c r="T46" s="66">
        <f t="shared" si="18"/>
        <v>25247</v>
      </c>
      <c r="U46" s="66">
        <f t="shared" si="18"/>
        <v>20789</v>
      </c>
      <c r="V46" s="66">
        <f t="shared" si="18"/>
        <v>47070</v>
      </c>
      <c r="W46" s="66">
        <f t="shared" si="18"/>
        <v>19732</v>
      </c>
      <c r="X46" s="66">
        <f t="shared" si="18"/>
        <v>361105</v>
      </c>
      <c r="Y46" s="66">
        <f t="shared" si="18"/>
        <v>-617</v>
      </c>
      <c r="Z46" s="67">
        <f t="shared" si="18"/>
        <v>360488</v>
      </c>
      <c r="AA46" s="68">
        <f t="shared" si="18"/>
        <v>22062</v>
      </c>
      <c r="AB46" s="66">
        <f t="shared" si="18"/>
        <v>70550</v>
      </c>
      <c r="AC46" s="66">
        <f t="shared" si="18"/>
        <v>268493</v>
      </c>
      <c r="AD46" s="40" t="s">
        <v>60</v>
      </c>
    </row>
    <row r="47" spans="1:30" ht="24.75" customHeight="1" x14ac:dyDescent="0.15">
      <c r="A47" s="17"/>
      <c r="B47" s="40" t="s">
        <v>44</v>
      </c>
      <c r="C47" s="66">
        <f t="shared" ref="C47:N47" si="19">C12</f>
        <v>16135</v>
      </c>
      <c r="D47" s="66">
        <f t="shared" si="19"/>
        <v>14549</v>
      </c>
      <c r="E47" s="66">
        <f t="shared" si="19"/>
        <v>1581</v>
      </c>
      <c r="F47" s="66">
        <f t="shared" si="19"/>
        <v>5</v>
      </c>
      <c r="G47" s="66">
        <f t="shared" si="19"/>
        <v>48</v>
      </c>
      <c r="H47" s="66">
        <f t="shared" si="19"/>
        <v>59439</v>
      </c>
      <c r="I47" s="66">
        <f t="shared" si="19"/>
        <v>6221</v>
      </c>
      <c r="J47" s="66">
        <f t="shared" si="19"/>
        <v>14302</v>
      </c>
      <c r="K47" s="66">
        <f t="shared" si="19"/>
        <v>33356</v>
      </c>
      <c r="L47" s="66">
        <f t="shared" si="19"/>
        <v>11003</v>
      </c>
      <c r="M47" s="66">
        <f t="shared" si="19"/>
        <v>7597</v>
      </c>
      <c r="N47" s="66">
        <f t="shared" si="19"/>
        <v>5905</v>
      </c>
      <c r="O47" s="47"/>
      <c r="P47" s="47"/>
      <c r="Q47" s="66">
        <f t="shared" ref="Q47:AC47" si="20">Q12</f>
        <v>8691</v>
      </c>
      <c r="R47" s="66">
        <f t="shared" si="20"/>
        <v>37005</v>
      </c>
      <c r="S47" s="66">
        <f t="shared" si="20"/>
        <v>11166</v>
      </c>
      <c r="T47" s="66">
        <f t="shared" si="20"/>
        <v>18370</v>
      </c>
      <c r="U47" s="66">
        <f t="shared" si="20"/>
        <v>14919</v>
      </c>
      <c r="V47" s="66">
        <f t="shared" si="20"/>
        <v>36913</v>
      </c>
      <c r="W47" s="66">
        <f t="shared" si="20"/>
        <v>14255</v>
      </c>
      <c r="X47" s="66">
        <f t="shared" si="20"/>
        <v>295325</v>
      </c>
      <c r="Y47" s="66">
        <f t="shared" si="20"/>
        <v>-505</v>
      </c>
      <c r="Z47" s="67">
        <f t="shared" si="20"/>
        <v>294820</v>
      </c>
      <c r="AA47" s="68">
        <f t="shared" si="20"/>
        <v>16135</v>
      </c>
      <c r="AB47" s="66">
        <f t="shared" si="20"/>
        <v>73789</v>
      </c>
      <c r="AC47" s="66">
        <f t="shared" si="20"/>
        <v>205401</v>
      </c>
      <c r="AD47" s="40" t="s">
        <v>44</v>
      </c>
    </row>
    <row r="48" spans="1:30" ht="24.75" customHeight="1" x14ac:dyDescent="0.15">
      <c r="A48" s="17"/>
      <c r="B48" s="38" t="s">
        <v>61</v>
      </c>
      <c r="C48" s="63">
        <f t="shared" ref="C48:N48" si="21">SUM(C15,C33:C34)</f>
        <v>9774</v>
      </c>
      <c r="D48" s="63">
        <f t="shared" si="21"/>
        <v>8616</v>
      </c>
      <c r="E48" s="63">
        <f t="shared" si="21"/>
        <v>1126</v>
      </c>
      <c r="F48" s="63">
        <f t="shared" si="21"/>
        <v>32</v>
      </c>
      <c r="G48" s="63">
        <f t="shared" si="21"/>
        <v>1411</v>
      </c>
      <c r="H48" s="63">
        <f t="shared" si="21"/>
        <v>30762</v>
      </c>
      <c r="I48" s="63">
        <f t="shared" si="21"/>
        <v>5199</v>
      </c>
      <c r="J48" s="63">
        <f t="shared" si="21"/>
        <v>11370</v>
      </c>
      <c r="K48" s="63">
        <f t="shared" si="21"/>
        <v>11511</v>
      </c>
      <c r="L48" s="63">
        <f t="shared" si="21"/>
        <v>6344</v>
      </c>
      <c r="M48" s="63">
        <f t="shared" si="21"/>
        <v>4823</v>
      </c>
      <c r="N48" s="63">
        <f t="shared" si="21"/>
        <v>3862</v>
      </c>
      <c r="O48" s="47"/>
      <c r="P48" s="47"/>
      <c r="Q48" s="63">
        <f t="shared" ref="Q48:AC48" si="22">SUM(Q15,Q33:Q34)</f>
        <v>6803</v>
      </c>
      <c r="R48" s="63">
        <f t="shared" si="22"/>
        <v>25537</v>
      </c>
      <c r="S48" s="63">
        <f t="shared" si="22"/>
        <v>5679</v>
      </c>
      <c r="T48" s="63">
        <f t="shared" si="22"/>
        <v>12738</v>
      </c>
      <c r="U48" s="63">
        <f t="shared" si="22"/>
        <v>9567</v>
      </c>
      <c r="V48" s="63">
        <f t="shared" si="22"/>
        <v>20333</v>
      </c>
      <c r="W48" s="63">
        <f t="shared" si="22"/>
        <v>8028</v>
      </c>
      <c r="X48" s="63">
        <f t="shared" si="22"/>
        <v>173741</v>
      </c>
      <c r="Y48" s="63">
        <f t="shared" si="22"/>
        <v>-297</v>
      </c>
      <c r="Z48" s="64">
        <f t="shared" si="22"/>
        <v>173444</v>
      </c>
      <c r="AA48" s="65">
        <f t="shared" si="22"/>
        <v>9774</v>
      </c>
      <c r="AB48" s="63">
        <f t="shared" si="22"/>
        <v>43543</v>
      </c>
      <c r="AC48" s="63">
        <f t="shared" si="22"/>
        <v>120424</v>
      </c>
      <c r="AD48" s="38" t="s">
        <v>61</v>
      </c>
    </row>
    <row r="49" spans="1:31" ht="24.75" customHeight="1" x14ac:dyDescent="0.15">
      <c r="A49" s="17"/>
      <c r="B49" s="41" t="s">
        <v>38</v>
      </c>
      <c r="C49" s="55">
        <f t="shared" ref="C49:N49" si="23">C9</f>
        <v>113275</v>
      </c>
      <c r="D49" s="55">
        <f t="shared" si="23"/>
        <v>99451</v>
      </c>
      <c r="E49" s="55">
        <f t="shared" si="23"/>
        <v>11879</v>
      </c>
      <c r="F49" s="55">
        <f t="shared" si="23"/>
        <v>1945</v>
      </c>
      <c r="G49" s="55">
        <f t="shared" si="23"/>
        <v>10762</v>
      </c>
      <c r="H49" s="55">
        <f t="shared" si="23"/>
        <v>520293</v>
      </c>
      <c r="I49" s="55">
        <f t="shared" si="23"/>
        <v>112017</v>
      </c>
      <c r="J49" s="55">
        <f t="shared" si="23"/>
        <v>178330</v>
      </c>
      <c r="K49" s="55">
        <f t="shared" si="23"/>
        <v>346019</v>
      </c>
      <c r="L49" s="55">
        <f t="shared" si="23"/>
        <v>131382</v>
      </c>
      <c r="M49" s="55">
        <f t="shared" si="23"/>
        <v>85935</v>
      </c>
      <c r="N49" s="46">
        <f t="shared" si="23"/>
        <v>86488</v>
      </c>
      <c r="O49" s="47"/>
      <c r="P49" s="47"/>
      <c r="Q49" s="55">
        <f t="shared" ref="Q49:AC49" si="24">Q9</f>
        <v>124078</v>
      </c>
      <c r="R49" s="55">
        <f t="shared" si="24"/>
        <v>453104</v>
      </c>
      <c r="S49" s="55">
        <f t="shared" si="24"/>
        <v>195029</v>
      </c>
      <c r="T49" s="55">
        <f t="shared" si="24"/>
        <v>233462</v>
      </c>
      <c r="U49" s="55">
        <f t="shared" si="24"/>
        <v>175624</v>
      </c>
      <c r="V49" s="55">
        <f t="shared" si="24"/>
        <v>380130</v>
      </c>
      <c r="W49" s="55">
        <f t="shared" si="24"/>
        <v>162307</v>
      </c>
      <c r="X49" s="55">
        <f t="shared" si="24"/>
        <v>3308235</v>
      </c>
      <c r="Y49" s="55">
        <f t="shared" si="24"/>
        <v>-5657</v>
      </c>
      <c r="Z49" s="56">
        <f t="shared" si="24"/>
        <v>3302578</v>
      </c>
      <c r="AA49" s="57">
        <f t="shared" si="24"/>
        <v>113275</v>
      </c>
      <c r="AB49" s="55">
        <f t="shared" si="24"/>
        <v>709385</v>
      </c>
      <c r="AC49" s="55">
        <f t="shared" si="24"/>
        <v>2485575</v>
      </c>
      <c r="AD49" s="41" t="s">
        <v>38</v>
      </c>
    </row>
    <row r="50" spans="1:31" ht="24.75" customHeight="1" x14ac:dyDescent="0.15">
      <c r="A50" s="17"/>
      <c r="B50" s="3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42"/>
      <c r="O50" s="42"/>
      <c r="P50" s="17"/>
      <c r="Q50" s="39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43"/>
    </row>
    <row r="51" spans="1:31" ht="24.75" customHeight="1" x14ac:dyDescent="0.15">
      <c r="A51" s="17"/>
      <c r="B51" s="6" t="s">
        <v>73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42"/>
      <c r="O51" s="42"/>
      <c r="P51" s="17"/>
      <c r="Q51" s="39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43"/>
    </row>
    <row r="52" spans="1:31" ht="24.75" customHeight="1" x14ac:dyDescent="0.15">
      <c r="A52" s="17"/>
      <c r="B52" s="6" t="s">
        <v>72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42"/>
      <c r="O52" s="42"/>
      <c r="P52" s="17"/>
      <c r="Q52" s="6" t="s">
        <v>62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43"/>
    </row>
    <row r="53" spans="1:31" ht="24.75" customHeight="1" x14ac:dyDescent="0.15">
      <c r="A53" s="17"/>
      <c r="B53" s="6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42"/>
      <c r="O53" s="42"/>
      <c r="P53" s="17"/>
      <c r="Q53" s="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43"/>
    </row>
    <row r="54" spans="1:31" ht="24.75" customHeight="1" x14ac:dyDescent="0.15">
      <c r="A54" s="17"/>
      <c r="B54" s="6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42"/>
      <c r="O54" s="42"/>
      <c r="P54" s="17"/>
      <c r="Q54" s="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43"/>
    </row>
    <row r="55" spans="1:31" ht="24.75" customHeight="1" x14ac:dyDescent="0.15">
      <c r="A55" s="17"/>
      <c r="B55" s="6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42"/>
      <c r="O55" s="42"/>
      <c r="P55" s="17"/>
      <c r="Q55" s="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43"/>
    </row>
    <row r="56" spans="1:31" ht="24.75" customHeight="1" x14ac:dyDescent="0.15">
      <c r="A56" s="17"/>
      <c r="B56" s="6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42"/>
      <c r="O56" s="42"/>
      <c r="P56" s="17"/>
      <c r="Q56" s="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43"/>
    </row>
    <row r="57" spans="1:31" ht="24.75" customHeight="1" x14ac:dyDescent="0.15">
      <c r="A57" s="17"/>
      <c r="B57" s="39"/>
      <c r="C57" s="39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39"/>
      <c r="O57" s="17"/>
      <c r="P57" s="17"/>
      <c r="Q57" s="39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39"/>
    </row>
    <row r="58" spans="1:31" ht="24.75" customHeight="1" x14ac:dyDescent="0.15">
      <c r="A58" s="17"/>
      <c r="B58" s="39"/>
      <c r="C58" s="39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39"/>
      <c r="O58" s="17"/>
      <c r="P58" s="17"/>
      <c r="Q58" s="39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39"/>
    </row>
    <row r="59" spans="1:31" ht="24.75" customHeight="1" x14ac:dyDescent="0.15">
      <c r="A59" s="17"/>
      <c r="B59" s="39"/>
      <c r="C59" s="39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39"/>
      <c r="O59" s="17"/>
      <c r="P59" s="17"/>
      <c r="Q59" s="39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39"/>
    </row>
    <row r="60" spans="1:31" ht="24.75" customHeight="1" x14ac:dyDescent="0.15">
      <c r="A60" s="17"/>
      <c r="B60" s="39"/>
      <c r="C60" s="39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39"/>
      <c r="O60" s="17"/>
      <c r="P60" s="17"/>
      <c r="Q60" s="39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39"/>
    </row>
    <row r="61" spans="1:31" ht="24.75" customHeight="1" x14ac:dyDescent="0.15">
      <c r="A61" s="17"/>
      <c r="B61" s="39"/>
      <c r="C61" s="3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39"/>
      <c r="O61" s="17"/>
      <c r="P61" s="17"/>
      <c r="Q61" s="39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39"/>
    </row>
    <row r="62" spans="1:31" ht="24.75" customHeight="1" x14ac:dyDescent="0.15">
      <c r="A62" s="17"/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39"/>
      <c r="O62" s="17"/>
      <c r="P62" s="17"/>
      <c r="Q62" s="39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39"/>
    </row>
    <row r="63" spans="1:31" ht="24.75" customHeight="1" x14ac:dyDescent="0.15">
      <c r="A63" s="17"/>
      <c r="B63" s="39"/>
      <c r="C63" s="39"/>
      <c r="D63" s="17"/>
      <c r="E63" s="17"/>
      <c r="F63" s="17"/>
      <c r="G63" s="17"/>
      <c r="H63" s="44">
        <v>1</v>
      </c>
      <c r="I63" s="17"/>
      <c r="J63" s="17"/>
      <c r="K63" s="17"/>
      <c r="L63" s="17"/>
      <c r="M63" s="39"/>
      <c r="N63" s="17"/>
      <c r="O63" s="17"/>
      <c r="P63" s="39"/>
      <c r="Q63" s="17"/>
      <c r="R63" s="17"/>
      <c r="S63" s="17"/>
      <c r="T63" s="17"/>
      <c r="U63" s="17"/>
      <c r="V63" s="17"/>
      <c r="W63" s="17"/>
      <c r="X63" s="45">
        <f>H63+1</f>
        <v>2</v>
      </c>
      <c r="Y63" s="17"/>
      <c r="Z63" s="17"/>
      <c r="AA63" s="17"/>
      <c r="AB63" s="17"/>
      <c r="AC63" s="17"/>
      <c r="AD63" s="39"/>
      <c r="AE63" s="14"/>
    </row>
    <row r="64" spans="1:31" ht="27.75" customHeight="1" x14ac:dyDescent="0.15">
      <c r="A64" s="17"/>
      <c r="B64" s="39"/>
      <c r="C64" s="39"/>
      <c r="D64" s="17"/>
      <c r="E64" s="17"/>
      <c r="F64" s="17"/>
      <c r="G64" s="17"/>
      <c r="H64" s="44"/>
      <c r="I64" s="17"/>
      <c r="J64" s="17"/>
      <c r="K64" s="17"/>
      <c r="L64" s="17"/>
      <c r="M64" s="17"/>
      <c r="N64" s="39"/>
      <c r="O64" s="17"/>
      <c r="P64" s="17"/>
      <c r="Q64" s="39"/>
      <c r="R64" s="17"/>
      <c r="S64" s="17"/>
      <c r="T64" s="17"/>
      <c r="U64" s="17"/>
      <c r="V64" s="17"/>
      <c r="W64" s="17"/>
      <c r="X64" s="17"/>
      <c r="Y64" s="45"/>
      <c r="Z64" s="17"/>
      <c r="AA64" s="17"/>
      <c r="AB64" s="17"/>
      <c r="AC64" s="17"/>
      <c r="AD64" s="39"/>
    </row>
    <row r="65" spans="1:30" ht="20.149999999999999" customHeight="1" x14ac:dyDescent="0.15">
      <c r="A65" s="17"/>
      <c r="B65" s="39"/>
      <c r="C65" s="39"/>
      <c r="D65" s="17"/>
      <c r="E65" s="17"/>
      <c r="F65" s="17"/>
      <c r="G65" s="17"/>
      <c r="H65" s="44"/>
      <c r="I65" s="17"/>
      <c r="J65" s="17"/>
      <c r="K65" s="17"/>
      <c r="L65" s="17"/>
      <c r="M65" s="17"/>
      <c r="N65" s="39"/>
      <c r="O65" s="17"/>
      <c r="P65" s="17"/>
      <c r="Q65" s="39"/>
      <c r="R65" s="17"/>
      <c r="S65" s="17"/>
      <c r="T65" s="17"/>
      <c r="U65" s="17"/>
      <c r="V65" s="17"/>
      <c r="W65" s="17"/>
      <c r="X65" s="17"/>
      <c r="Y65" s="45"/>
      <c r="Z65" s="17"/>
      <c r="AA65" s="17"/>
      <c r="AB65" s="17"/>
      <c r="AC65" s="17"/>
      <c r="AD65" s="39"/>
    </row>
    <row r="66" spans="1:30" ht="24" customHeight="1" x14ac:dyDescent="0.15">
      <c r="A66" s="17"/>
      <c r="B66" s="39"/>
      <c r="C66" s="39"/>
      <c r="D66" s="17"/>
      <c r="E66" s="17"/>
      <c r="F66" s="17"/>
      <c r="G66" s="17"/>
      <c r="H66" s="44"/>
      <c r="I66" s="17"/>
      <c r="J66" s="17"/>
      <c r="K66" s="17"/>
      <c r="L66" s="17"/>
      <c r="M66" s="17"/>
      <c r="N66" s="39"/>
      <c r="O66" s="17"/>
      <c r="P66" s="17"/>
      <c r="Q66" s="39"/>
      <c r="R66" s="17"/>
      <c r="S66" s="17"/>
      <c r="T66" s="17"/>
      <c r="U66" s="17"/>
      <c r="V66" s="17"/>
      <c r="W66" s="17"/>
      <c r="X66" s="17"/>
      <c r="Y66" s="45"/>
      <c r="Z66" s="17"/>
      <c r="AA66" s="17"/>
      <c r="AB66" s="17"/>
      <c r="AC66" s="17"/>
      <c r="AD66" s="39"/>
    </row>
    <row r="67" spans="1:30" ht="15" customHeight="1" x14ac:dyDescent="0.15">
      <c r="A67" s="17"/>
      <c r="B67" s="39"/>
      <c r="C67" s="39"/>
      <c r="D67" s="17"/>
      <c r="E67" s="17"/>
      <c r="F67" s="17"/>
      <c r="G67" s="17"/>
      <c r="H67" s="44"/>
      <c r="I67" s="17"/>
      <c r="J67" s="17"/>
      <c r="K67" s="17"/>
      <c r="L67" s="17"/>
      <c r="M67" s="17"/>
      <c r="N67" s="39"/>
      <c r="O67" s="17"/>
      <c r="P67" s="17"/>
      <c r="Q67" s="39"/>
      <c r="R67" s="17"/>
      <c r="S67" s="17"/>
      <c r="T67" s="17"/>
      <c r="U67" s="17"/>
      <c r="V67" s="17"/>
      <c r="W67" s="17"/>
      <c r="X67" s="17"/>
      <c r="Y67" s="45"/>
      <c r="Z67" s="17"/>
      <c r="AA67" s="17"/>
      <c r="AB67" s="17"/>
      <c r="AC67" s="17"/>
      <c r="AD67" s="39"/>
    </row>
    <row r="68" spans="1:30" ht="22.5" customHeight="1" x14ac:dyDescent="0.15">
      <c r="A68" s="17"/>
      <c r="B68" s="6" t="s">
        <v>63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8" t="s">
        <v>4</v>
      </c>
    </row>
    <row r="69" spans="1:30" ht="34.5" customHeight="1" x14ac:dyDescent="0.15">
      <c r="A69" s="17"/>
      <c r="B69" s="19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2"/>
      <c r="P69" s="17"/>
      <c r="Q69" s="5"/>
      <c r="R69" s="5"/>
      <c r="S69" s="5"/>
      <c r="T69" s="5"/>
      <c r="U69" s="5"/>
      <c r="V69" s="5"/>
      <c r="W69" s="5"/>
      <c r="X69" s="7" t="s">
        <v>8</v>
      </c>
      <c r="Y69" s="8" t="s">
        <v>10</v>
      </c>
      <c r="Z69" s="9" t="s">
        <v>11</v>
      </c>
      <c r="AA69" s="73" t="s">
        <v>86</v>
      </c>
      <c r="AB69" s="74"/>
      <c r="AC69" s="75"/>
      <c r="AD69" s="19"/>
    </row>
    <row r="70" spans="1:30" ht="34.5" customHeight="1" x14ac:dyDescent="0.15">
      <c r="A70" s="17"/>
      <c r="B70" s="23" t="s">
        <v>12</v>
      </c>
      <c r="C70" s="20" t="s">
        <v>14</v>
      </c>
      <c r="D70" s="21"/>
      <c r="E70" s="21"/>
      <c r="F70" s="24"/>
      <c r="G70" s="76" t="s">
        <v>7</v>
      </c>
      <c r="H70" s="76" t="s">
        <v>13</v>
      </c>
      <c r="I70" s="78" t="s">
        <v>15</v>
      </c>
      <c r="J70" s="76" t="s">
        <v>16</v>
      </c>
      <c r="K70" s="78" t="s">
        <v>18</v>
      </c>
      <c r="L70" s="78" t="s">
        <v>19</v>
      </c>
      <c r="M70" s="78" t="s">
        <v>22</v>
      </c>
      <c r="N70" s="76" t="s">
        <v>6</v>
      </c>
      <c r="O70" s="25"/>
      <c r="P70" s="17"/>
      <c r="Q70" s="78" t="s">
        <v>25</v>
      </c>
      <c r="R70" s="76" t="s">
        <v>27</v>
      </c>
      <c r="S70" s="80" t="s">
        <v>28</v>
      </c>
      <c r="T70" s="76" t="s">
        <v>29</v>
      </c>
      <c r="U70" s="76" t="s">
        <v>24</v>
      </c>
      <c r="V70" s="78" t="s">
        <v>31</v>
      </c>
      <c r="W70" s="78" t="s">
        <v>17</v>
      </c>
      <c r="X70" s="82" t="s">
        <v>32</v>
      </c>
      <c r="Y70" s="84" t="s">
        <v>3</v>
      </c>
      <c r="Z70" s="86" t="s">
        <v>26</v>
      </c>
      <c r="AA70" s="88" t="s">
        <v>33</v>
      </c>
      <c r="AB70" s="90" t="s">
        <v>35</v>
      </c>
      <c r="AC70" s="90" t="s">
        <v>9</v>
      </c>
      <c r="AD70" s="23" t="s">
        <v>12</v>
      </c>
    </row>
    <row r="71" spans="1:30" ht="34.5" customHeight="1" x14ac:dyDescent="0.15">
      <c r="A71" s="17"/>
      <c r="B71" s="26"/>
      <c r="C71" s="27"/>
      <c r="D71" s="28" t="s">
        <v>36</v>
      </c>
      <c r="E71" s="28" t="s">
        <v>37</v>
      </c>
      <c r="F71" s="28" t="s">
        <v>2</v>
      </c>
      <c r="G71" s="77"/>
      <c r="H71" s="77"/>
      <c r="I71" s="79"/>
      <c r="J71" s="77"/>
      <c r="K71" s="77"/>
      <c r="L71" s="77"/>
      <c r="M71" s="79"/>
      <c r="N71" s="77"/>
      <c r="O71" s="25"/>
      <c r="P71" s="17"/>
      <c r="Q71" s="77"/>
      <c r="R71" s="77"/>
      <c r="S71" s="81"/>
      <c r="T71" s="77"/>
      <c r="U71" s="77"/>
      <c r="V71" s="79"/>
      <c r="W71" s="79"/>
      <c r="X71" s="83"/>
      <c r="Y71" s="85"/>
      <c r="Z71" s="87"/>
      <c r="AA71" s="89"/>
      <c r="AB71" s="91"/>
      <c r="AC71" s="91"/>
      <c r="AD71" s="26"/>
    </row>
    <row r="72" spans="1:30" ht="34.5" customHeight="1" x14ac:dyDescent="0.15">
      <c r="A72" s="17"/>
      <c r="B72" s="29" t="s">
        <v>83</v>
      </c>
      <c r="C72" s="46">
        <v>123074</v>
      </c>
      <c r="D72" s="46">
        <v>110232</v>
      </c>
      <c r="E72" s="46">
        <v>11031</v>
      </c>
      <c r="F72" s="46">
        <v>1811</v>
      </c>
      <c r="G72" s="46">
        <v>10579</v>
      </c>
      <c r="H72" s="46">
        <v>474285</v>
      </c>
      <c r="I72" s="46">
        <v>122638</v>
      </c>
      <c r="J72" s="46">
        <v>185584</v>
      </c>
      <c r="K72" s="46">
        <v>358506</v>
      </c>
      <c r="L72" s="46">
        <v>136999</v>
      </c>
      <c r="M72" s="46">
        <v>81006</v>
      </c>
      <c r="N72" s="46">
        <v>85975</v>
      </c>
      <c r="O72" s="47"/>
      <c r="P72" s="47"/>
      <c r="Q72" s="46">
        <v>119610</v>
      </c>
      <c r="R72" s="46">
        <v>449603</v>
      </c>
      <c r="S72" s="46">
        <v>192049</v>
      </c>
      <c r="T72" s="46">
        <v>227730</v>
      </c>
      <c r="U72" s="46">
        <v>170093</v>
      </c>
      <c r="V72" s="46">
        <v>394498</v>
      </c>
      <c r="W72" s="46">
        <v>159045</v>
      </c>
      <c r="X72" s="46">
        <v>3291274</v>
      </c>
      <c r="Y72" s="46">
        <v>-4564</v>
      </c>
      <c r="Z72" s="46">
        <v>3286710</v>
      </c>
      <c r="AA72" s="49">
        <f>C72</f>
        <v>123074</v>
      </c>
      <c r="AB72" s="46">
        <f t="shared" ref="AB72:AB97" si="25">SUM(G72:H72,J72)</f>
        <v>670448</v>
      </c>
      <c r="AC72" s="46">
        <f t="shared" ref="AC72:AC97" si="26">SUM(I72,K72:N72,Q72:W72)</f>
        <v>2497752</v>
      </c>
      <c r="AD72" s="29" t="str">
        <f>B72</f>
        <v>県　　　計</v>
      </c>
    </row>
    <row r="73" spans="1:30" ht="24.75" customHeight="1" x14ac:dyDescent="0.15">
      <c r="A73" s="17"/>
      <c r="B73" s="31" t="s">
        <v>39</v>
      </c>
      <c r="C73" s="50">
        <v>7842</v>
      </c>
      <c r="D73" s="50">
        <v>6895</v>
      </c>
      <c r="E73" s="50">
        <v>901</v>
      </c>
      <c r="F73" s="50">
        <v>46</v>
      </c>
      <c r="G73" s="50">
        <v>2957</v>
      </c>
      <c r="H73" s="50">
        <v>113835</v>
      </c>
      <c r="I73" s="50">
        <v>47959</v>
      </c>
      <c r="J73" s="50">
        <v>46671</v>
      </c>
      <c r="K73" s="50">
        <v>174003</v>
      </c>
      <c r="L73" s="50">
        <v>63978</v>
      </c>
      <c r="M73" s="50">
        <v>29369</v>
      </c>
      <c r="N73" s="51">
        <v>41511</v>
      </c>
      <c r="O73" s="47"/>
      <c r="P73" s="47"/>
      <c r="Q73" s="50">
        <v>53707</v>
      </c>
      <c r="R73" s="50">
        <v>159320</v>
      </c>
      <c r="S73" s="50">
        <v>105061</v>
      </c>
      <c r="T73" s="50">
        <v>94536</v>
      </c>
      <c r="U73" s="50">
        <v>57865</v>
      </c>
      <c r="V73" s="50">
        <v>128939</v>
      </c>
      <c r="W73" s="50">
        <v>60974</v>
      </c>
      <c r="X73" s="50">
        <v>1188527</v>
      </c>
      <c r="Y73" s="50">
        <v>-1647</v>
      </c>
      <c r="Z73" s="52">
        <v>1186880</v>
      </c>
      <c r="AA73" s="53">
        <f t="shared" ref="AA73:AA97" si="27">C73</f>
        <v>7842</v>
      </c>
      <c r="AB73" s="50">
        <f t="shared" si="25"/>
        <v>163463</v>
      </c>
      <c r="AC73" s="50">
        <f t="shared" si="26"/>
        <v>1017222</v>
      </c>
      <c r="AD73" s="31" t="s">
        <v>39</v>
      </c>
    </row>
    <row r="74" spans="1:30" ht="24.75" customHeight="1" x14ac:dyDescent="0.15">
      <c r="A74" s="17"/>
      <c r="B74" s="32" t="s">
        <v>40</v>
      </c>
      <c r="C74" s="50">
        <v>6358</v>
      </c>
      <c r="D74" s="50">
        <v>5859</v>
      </c>
      <c r="E74" s="50">
        <v>474</v>
      </c>
      <c r="F74" s="50">
        <v>25</v>
      </c>
      <c r="G74" s="50">
        <v>65</v>
      </c>
      <c r="H74" s="50">
        <v>39033</v>
      </c>
      <c r="I74" s="50">
        <v>16098</v>
      </c>
      <c r="J74" s="50">
        <v>10284</v>
      </c>
      <c r="K74" s="50">
        <v>17280</v>
      </c>
      <c r="L74" s="50">
        <v>8875</v>
      </c>
      <c r="M74" s="50">
        <v>3712</v>
      </c>
      <c r="N74" s="50">
        <v>4085</v>
      </c>
      <c r="O74" s="47"/>
      <c r="P74" s="47"/>
      <c r="Q74" s="50">
        <v>5404</v>
      </c>
      <c r="R74" s="50">
        <v>25807</v>
      </c>
      <c r="S74" s="50">
        <v>9437</v>
      </c>
      <c r="T74" s="50">
        <v>11288</v>
      </c>
      <c r="U74" s="50">
        <v>10291</v>
      </c>
      <c r="V74" s="50">
        <v>25605</v>
      </c>
      <c r="W74" s="50">
        <v>9111</v>
      </c>
      <c r="X74" s="50">
        <v>202733</v>
      </c>
      <c r="Y74" s="50">
        <v>-281</v>
      </c>
      <c r="Z74" s="52">
        <v>202452</v>
      </c>
      <c r="AA74" s="53">
        <f t="shared" si="27"/>
        <v>6358</v>
      </c>
      <c r="AB74" s="50">
        <f t="shared" si="25"/>
        <v>49382</v>
      </c>
      <c r="AC74" s="50">
        <f t="shared" si="26"/>
        <v>146993</v>
      </c>
      <c r="AD74" s="32" t="s">
        <v>40</v>
      </c>
    </row>
    <row r="75" spans="1:30" ht="24.75" customHeight="1" x14ac:dyDescent="0.15">
      <c r="A75" s="17"/>
      <c r="B75" s="32" t="s">
        <v>42</v>
      </c>
      <c r="C75" s="50">
        <v>17443</v>
      </c>
      <c r="D75" s="50">
        <v>15957</v>
      </c>
      <c r="E75" s="50">
        <v>1482</v>
      </c>
      <c r="F75" s="50">
        <v>4</v>
      </c>
      <c r="G75" s="50">
        <v>65</v>
      </c>
      <c r="H75" s="50">
        <v>45714</v>
      </c>
      <c r="I75" s="50">
        <v>6202</v>
      </c>
      <c r="J75" s="50">
        <v>13320</v>
      </c>
      <c r="K75" s="50">
        <v>34426</v>
      </c>
      <c r="L75" s="50">
        <v>11785</v>
      </c>
      <c r="M75" s="50">
        <v>7175</v>
      </c>
      <c r="N75" s="50">
        <v>5908</v>
      </c>
      <c r="O75" s="47"/>
      <c r="P75" s="47"/>
      <c r="Q75" s="50">
        <v>8357</v>
      </c>
      <c r="R75" s="50">
        <v>36534</v>
      </c>
      <c r="S75" s="50">
        <v>11088</v>
      </c>
      <c r="T75" s="50">
        <v>17306</v>
      </c>
      <c r="U75" s="50">
        <v>14479</v>
      </c>
      <c r="V75" s="50">
        <v>37776</v>
      </c>
      <c r="W75" s="50">
        <v>13845</v>
      </c>
      <c r="X75" s="50">
        <v>281423</v>
      </c>
      <c r="Y75" s="50">
        <v>-390</v>
      </c>
      <c r="Z75" s="52">
        <v>281033</v>
      </c>
      <c r="AA75" s="53">
        <f t="shared" si="27"/>
        <v>17443</v>
      </c>
      <c r="AB75" s="50">
        <f t="shared" si="25"/>
        <v>59099</v>
      </c>
      <c r="AC75" s="50">
        <f t="shared" si="26"/>
        <v>204881</v>
      </c>
      <c r="AD75" s="32" t="s">
        <v>42</v>
      </c>
    </row>
    <row r="76" spans="1:30" ht="24.75" customHeight="1" x14ac:dyDescent="0.15">
      <c r="A76" s="17"/>
      <c r="B76" s="32" t="s">
        <v>43</v>
      </c>
      <c r="C76" s="50">
        <v>7254</v>
      </c>
      <c r="D76" s="50">
        <v>6556</v>
      </c>
      <c r="E76" s="50">
        <v>693</v>
      </c>
      <c r="F76" s="50">
        <v>5</v>
      </c>
      <c r="G76" s="50">
        <v>423</v>
      </c>
      <c r="H76" s="50">
        <v>47613</v>
      </c>
      <c r="I76" s="50">
        <v>8198</v>
      </c>
      <c r="J76" s="50">
        <v>18115</v>
      </c>
      <c r="K76" s="50">
        <v>30261</v>
      </c>
      <c r="L76" s="50">
        <v>10329</v>
      </c>
      <c r="M76" s="50">
        <v>5278</v>
      </c>
      <c r="N76" s="50">
        <v>5987</v>
      </c>
      <c r="O76" s="47"/>
      <c r="P76" s="47"/>
      <c r="Q76" s="50">
        <v>7194</v>
      </c>
      <c r="R76" s="50">
        <v>32798</v>
      </c>
      <c r="S76" s="50">
        <v>14593</v>
      </c>
      <c r="T76" s="50">
        <v>9551</v>
      </c>
      <c r="U76" s="50">
        <v>13374</v>
      </c>
      <c r="V76" s="50">
        <v>28958</v>
      </c>
      <c r="W76" s="50">
        <v>11081</v>
      </c>
      <c r="X76" s="50">
        <v>251007</v>
      </c>
      <c r="Y76" s="50">
        <v>-348</v>
      </c>
      <c r="Z76" s="52">
        <v>250659</v>
      </c>
      <c r="AA76" s="53">
        <f t="shared" si="27"/>
        <v>7254</v>
      </c>
      <c r="AB76" s="50">
        <f t="shared" si="25"/>
        <v>66151</v>
      </c>
      <c r="AC76" s="50">
        <f t="shared" si="26"/>
        <v>177602</v>
      </c>
      <c r="AD76" s="32" t="s">
        <v>43</v>
      </c>
    </row>
    <row r="77" spans="1:30" ht="24.75" customHeight="1" x14ac:dyDescent="0.15">
      <c r="A77" s="17"/>
      <c r="B77" s="32" t="s">
        <v>45</v>
      </c>
      <c r="C77" s="50">
        <v>3779</v>
      </c>
      <c r="D77" s="50">
        <v>2801</v>
      </c>
      <c r="E77" s="50">
        <v>234</v>
      </c>
      <c r="F77" s="50">
        <v>744</v>
      </c>
      <c r="G77" s="50">
        <v>1284</v>
      </c>
      <c r="H77" s="50">
        <v>5197</v>
      </c>
      <c r="I77" s="50">
        <v>2779</v>
      </c>
      <c r="J77" s="50">
        <v>3989</v>
      </c>
      <c r="K77" s="50">
        <v>5238</v>
      </c>
      <c r="L77" s="50">
        <v>2067</v>
      </c>
      <c r="M77" s="50">
        <v>2626</v>
      </c>
      <c r="N77" s="50">
        <v>1705</v>
      </c>
      <c r="O77" s="47"/>
      <c r="P77" s="47"/>
      <c r="Q77" s="50">
        <v>2718</v>
      </c>
      <c r="R77" s="50">
        <v>12491</v>
      </c>
      <c r="S77" s="50">
        <v>3105</v>
      </c>
      <c r="T77" s="50">
        <v>7612</v>
      </c>
      <c r="U77" s="50">
        <v>4111</v>
      </c>
      <c r="V77" s="50">
        <v>8437</v>
      </c>
      <c r="W77" s="50">
        <v>4014</v>
      </c>
      <c r="X77" s="50">
        <v>71152</v>
      </c>
      <c r="Y77" s="50">
        <v>-99</v>
      </c>
      <c r="Z77" s="52">
        <v>71053</v>
      </c>
      <c r="AA77" s="53">
        <f t="shared" si="27"/>
        <v>3779</v>
      </c>
      <c r="AB77" s="50">
        <f t="shared" si="25"/>
        <v>10470</v>
      </c>
      <c r="AC77" s="50">
        <f t="shared" si="26"/>
        <v>56903</v>
      </c>
      <c r="AD77" s="32" t="s">
        <v>45</v>
      </c>
    </row>
    <row r="78" spans="1:30" ht="24.75" customHeight="1" x14ac:dyDescent="0.15">
      <c r="A78" s="17"/>
      <c r="B78" s="32" t="s">
        <v>46</v>
      </c>
      <c r="C78" s="50">
        <v>5353</v>
      </c>
      <c r="D78" s="50">
        <v>4702</v>
      </c>
      <c r="E78" s="50">
        <v>624</v>
      </c>
      <c r="F78" s="50">
        <v>27</v>
      </c>
      <c r="G78" s="50">
        <v>1398</v>
      </c>
      <c r="H78" s="50">
        <v>28497</v>
      </c>
      <c r="I78" s="50">
        <v>3817</v>
      </c>
      <c r="J78" s="50">
        <v>9656</v>
      </c>
      <c r="K78" s="50">
        <v>10047</v>
      </c>
      <c r="L78" s="50">
        <v>5764</v>
      </c>
      <c r="M78" s="50">
        <v>3636</v>
      </c>
      <c r="N78" s="50">
        <v>2935</v>
      </c>
      <c r="O78" s="47"/>
      <c r="P78" s="47"/>
      <c r="Q78" s="50">
        <v>4894</v>
      </c>
      <c r="R78" s="50">
        <v>18832</v>
      </c>
      <c r="S78" s="50">
        <v>5287</v>
      </c>
      <c r="T78" s="50">
        <v>9278</v>
      </c>
      <c r="U78" s="50">
        <v>5457</v>
      </c>
      <c r="V78" s="50">
        <v>17443</v>
      </c>
      <c r="W78" s="50">
        <v>6204</v>
      </c>
      <c r="X78" s="50">
        <v>138498</v>
      </c>
      <c r="Y78" s="50">
        <v>-192</v>
      </c>
      <c r="Z78" s="52">
        <v>138306</v>
      </c>
      <c r="AA78" s="53">
        <f t="shared" si="27"/>
        <v>5353</v>
      </c>
      <c r="AB78" s="50">
        <f t="shared" si="25"/>
        <v>39551</v>
      </c>
      <c r="AC78" s="50">
        <f t="shared" si="26"/>
        <v>93594</v>
      </c>
      <c r="AD78" s="32" t="s">
        <v>46</v>
      </c>
    </row>
    <row r="79" spans="1:30" ht="24.75" customHeight="1" x14ac:dyDescent="0.15">
      <c r="A79" s="17"/>
      <c r="B79" s="32" t="s">
        <v>47</v>
      </c>
      <c r="C79" s="50">
        <v>4475</v>
      </c>
      <c r="D79" s="50">
        <v>4005</v>
      </c>
      <c r="E79" s="50">
        <v>466</v>
      </c>
      <c r="F79" s="50">
        <v>4</v>
      </c>
      <c r="G79" s="50">
        <v>390</v>
      </c>
      <c r="H79" s="50">
        <v>8917</v>
      </c>
      <c r="I79" s="50">
        <v>3848</v>
      </c>
      <c r="J79" s="50">
        <v>7184</v>
      </c>
      <c r="K79" s="50">
        <v>7495</v>
      </c>
      <c r="L79" s="50">
        <v>3258</v>
      </c>
      <c r="M79" s="50">
        <v>3092</v>
      </c>
      <c r="N79" s="50">
        <v>1936</v>
      </c>
      <c r="O79" s="47"/>
      <c r="P79" s="47"/>
      <c r="Q79" s="50">
        <v>3472</v>
      </c>
      <c r="R79" s="50">
        <v>13801</v>
      </c>
      <c r="S79" s="50">
        <v>3854</v>
      </c>
      <c r="T79" s="50">
        <v>6649</v>
      </c>
      <c r="U79" s="50">
        <v>4673</v>
      </c>
      <c r="V79" s="50">
        <v>12047</v>
      </c>
      <c r="W79" s="50">
        <v>4321</v>
      </c>
      <c r="X79" s="50">
        <v>89412</v>
      </c>
      <c r="Y79" s="50">
        <v>-124</v>
      </c>
      <c r="Z79" s="52">
        <v>89288</v>
      </c>
      <c r="AA79" s="53">
        <f t="shared" si="27"/>
        <v>4475</v>
      </c>
      <c r="AB79" s="50">
        <f t="shared" si="25"/>
        <v>16491</v>
      </c>
      <c r="AC79" s="50">
        <f t="shared" si="26"/>
        <v>68446</v>
      </c>
      <c r="AD79" s="32" t="s">
        <v>47</v>
      </c>
    </row>
    <row r="80" spans="1:30" ht="24.75" customHeight="1" x14ac:dyDescent="0.15">
      <c r="A80" s="17"/>
      <c r="B80" s="32" t="s">
        <v>5</v>
      </c>
      <c r="C80" s="50">
        <v>8854</v>
      </c>
      <c r="D80" s="50">
        <v>7225</v>
      </c>
      <c r="E80" s="50">
        <v>1546</v>
      </c>
      <c r="F80" s="50">
        <v>83</v>
      </c>
      <c r="G80" s="50">
        <v>1105</v>
      </c>
      <c r="H80" s="50">
        <v>39393</v>
      </c>
      <c r="I80" s="50">
        <v>7613</v>
      </c>
      <c r="J80" s="50">
        <v>13490</v>
      </c>
      <c r="K80" s="50">
        <v>18178</v>
      </c>
      <c r="L80" s="50">
        <v>6153</v>
      </c>
      <c r="M80" s="50">
        <v>5493</v>
      </c>
      <c r="N80" s="50">
        <v>5091</v>
      </c>
      <c r="O80" s="47"/>
      <c r="P80" s="47"/>
      <c r="Q80" s="50">
        <v>7886</v>
      </c>
      <c r="R80" s="50">
        <v>32798</v>
      </c>
      <c r="S80" s="50">
        <v>9955</v>
      </c>
      <c r="T80" s="50">
        <v>15415</v>
      </c>
      <c r="U80" s="50">
        <v>13821</v>
      </c>
      <c r="V80" s="50">
        <v>34064</v>
      </c>
      <c r="W80" s="50">
        <v>11148</v>
      </c>
      <c r="X80" s="50">
        <v>230457</v>
      </c>
      <c r="Y80" s="50">
        <v>-320</v>
      </c>
      <c r="Z80" s="52">
        <v>230137</v>
      </c>
      <c r="AA80" s="53">
        <f t="shared" si="27"/>
        <v>8854</v>
      </c>
      <c r="AB80" s="50">
        <f t="shared" si="25"/>
        <v>53988</v>
      </c>
      <c r="AC80" s="50">
        <f t="shared" si="26"/>
        <v>167615</v>
      </c>
      <c r="AD80" s="32" t="s">
        <v>5</v>
      </c>
    </row>
    <row r="81" spans="1:30" ht="24.75" customHeight="1" x14ac:dyDescent="0.15">
      <c r="A81" s="17"/>
      <c r="B81" s="32" t="s">
        <v>41</v>
      </c>
      <c r="C81" s="50">
        <v>2306</v>
      </c>
      <c r="D81" s="50">
        <v>2097</v>
      </c>
      <c r="E81" s="50">
        <v>83</v>
      </c>
      <c r="F81" s="50">
        <v>126</v>
      </c>
      <c r="G81" s="50">
        <v>146</v>
      </c>
      <c r="H81" s="50">
        <v>7786</v>
      </c>
      <c r="I81" s="50">
        <v>2523</v>
      </c>
      <c r="J81" s="50">
        <v>6169</v>
      </c>
      <c r="K81" s="50">
        <v>4528</v>
      </c>
      <c r="L81" s="50">
        <v>2365</v>
      </c>
      <c r="M81" s="50">
        <v>1151</v>
      </c>
      <c r="N81" s="50">
        <v>1615</v>
      </c>
      <c r="O81" s="47"/>
      <c r="P81" s="47"/>
      <c r="Q81" s="50">
        <v>2730</v>
      </c>
      <c r="R81" s="50">
        <v>13249</v>
      </c>
      <c r="S81" s="50">
        <v>1854</v>
      </c>
      <c r="T81" s="50">
        <v>4032</v>
      </c>
      <c r="U81" s="50">
        <v>6411</v>
      </c>
      <c r="V81" s="50">
        <v>11709</v>
      </c>
      <c r="W81" s="50">
        <v>3004</v>
      </c>
      <c r="X81" s="50">
        <v>71578</v>
      </c>
      <c r="Y81" s="50">
        <v>-99</v>
      </c>
      <c r="Z81" s="52">
        <v>71479</v>
      </c>
      <c r="AA81" s="53">
        <f t="shared" si="27"/>
        <v>2306</v>
      </c>
      <c r="AB81" s="50">
        <f t="shared" si="25"/>
        <v>14101</v>
      </c>
      <c r="AC81" s="50">
        <f t="shared" si="26"/>
        <v>55171</v>
      </c>
      <c r="AD81" s="32" t="s">
        <v>41</v>
      </c>
    </row>
    <row r="82" spans="1:30" ht="24.75" customHeight="1" x14ac:dyDescent="0.15">
      <c r="A82" s="17"/>
      <c r="B82" s="32" t="s">
        <v>30</v>
      </c>
      <c r="C82" s="50">
        <v>14866</v>
      </c>
      <c r="D82" s="50">
        <v>14122</v>
      </c>
      <c r="E82" s="50">
        <v>726</v>
      </c>
      <c r="F82" s="50">
        <v>18</v>
      </c>
      <c r="G82" s="50">
        <v>1365</v>
      </c>
      <c r="H82" s="50">
        <v>25381</v>
      </c>
      <c r="I82" s="50">
        <v>6623</v>
      </c>
      <c r="J82" s="50">
        <v>15510</v>
      </c>
      <c r="K82" s="50">
        <v>22958</v>
      </c>
      <c r="L82" s="50">
        <v>8432</v>
      </c>
      <c r="M82" s="50">
        <v>5526</v>
      </c>
      <c r="N82" s="50">
        <v>4948</v>
      </c>
      <c r="O82" s="47"/>
      <c r="P82" s="47"/>
      <c r="Q82" s="50">
        <v>7329</v>
      </c>
      <c r="R82" s="50">
        <v>32064</v>
      </c>
      <c r="S82" s="50">
        <v>16807</v>
      </c>
      <c r="T82" s="50">
        <v>16593</v>
      </c>
      <c r="U82" s="50">
        <v>13366</v>
      </c>
      <c r="V82" s="50">
        <v>32211</v>
      </c>
      <c r="W82" s="50">
        <v>13334</v>
      </c>
      <c r="X82" s="50">
        <v>237313</v>
      </c>
      <c r="Y82" s="50">
        <v>-329</v>
      </c>
      <c r="Z82" s="52">
        <v>236984</v>
      </c>
      <c r="AA82" s="53">
        <f t="shared" si="27"/>
        <v>14866</v>
      </c>
      <c r="AB82" s="50">
        <f t="shared" si="25"/>
        <v>42256</v>
      </c>
      <c r="AC82" s="50">
        <f t="shared" si="26"/>
        <v>180191</v>
      </c>
      <c r="AD82" s="32" t="s">
        <v>30</v>
      </c>
    </row>
    <row r="83" spans="1:30" ht="24.75" customHeight="1" x14ac:dyDescent="0.15">
      <c r="A83" s="1"/>
      <c r="B83" s="32" t="s">
        <v>74</v>
      </c>
      <c r="C83" s="50">
        <v>5334</v>
      </c>
      <c r="D83" s="50">
        <v>4518</v>
      </c>
      <c r="E83" s="50">
        <v>802</v>
      </c>
      <c r="F83" s="50">
        <v>14</v>
      </c>
      <c r="G83" s="50">
        <v>195</v>
      </c>
      <c r="H83" s="50">
        <v>11615</v>
      </c>
      <c r="I83" s="50">
        <v>2514</v>
      </c>
      <c r="J83" s="50">
        <v>8781</v>
      </c>
      <c r="K83" s="50">
        <v>7459</v>
      </c>
      <c r="L83" s="50">
        <v>3170</v>
      </c>
      <c r="M83" s="50">
        <v>1618</v>
      </c>
      <c r="N83" s="50">
        <v>2135</v>
      </c>
      <c r="O83" s="47"/>
      <c r="P83" s="54"/>
      <c r="Q83" s="50">
        <v>3038</v>
      </c>
      <c r="R83" s="50">
        <v>14224</v>
      </c>
      <c r="S83" s="50">
        <v>3559</v>
      </c>
      <c r="T83" s="50">
        <v>7422</v>
      </c>
      <c r="U83" s="50">
        <v>5399</v>
      </c>
      <c r="V83" s="50">
        <v>14056</v>
      </c>
      <c r="W83" s="50">
        <v>4521</v>
      </c>
      <c r="X83" s="50">
        <v>95040</v>
      </c>
      <c r="Y83" s="50">
        <v>-132</v>
      </c>
      <c r="Z83" s="52">
        <v>94908</v>
      </c>
      <c r="AA83" s="53">
        <f t="shared" si="27"/>
        <v>5334</v>
      </c>
      <c r="AB83" s="50">
        <f t="shared" si="25"/>
        <v>20591</v>
      </c>
      <c r="AC83" s="50">
        <f t="shared" si="26"/>
        <v>69115</v>
      </c>
      <c r="AD83" s="32" t="s">
        <v>74</v>
      </c>
    </row>
    <row r="84" spans="1:30" ht="24.75" customHeight="1" x14ac:dyDescent="0.15">
      <c r="A84" s="1"/>
      <c r="B84" s="32" t="s">
        <v>75</v>
      </c>
      <c r="C84" s="50">
        <v>2522</v>
      </c>
      <c r="D84" s="50">
        <v>1912</v>
      </c>
      <c r="E84" s="50">
        <v>236</v>
      </c>
      <c r="F84" s="50">
        <v>374</v>
      </c>
      <c r="G84" s="50">
        <v>0</v>
      </c>
      <c r="H84" s="50">
        <v>55299</v>
      </c>
      <c r="I84" s="50">
        <v>2772</v>
      </c>
      <c r="J84" s="50">
        <v>6310</v>
      </c>
      <c r="K84" s="50">
        <v>5361</v>
      </c>
      <c r="L84" s="50">
        <v>2989</v>
      </c>
      <c r="M84" s="50">
        <v>2024</v>
      </c>
      <c r="N84" s="50">
        <v>1311</v>
      </c>
      <c r="O84" s="47"/>
      <c r="P84" s="54"/>
      <c r="Q84" s="50">
        <v>2495</v>
      </c>
      <c r="R84" s="50">
        <v>9712</v>
      </c>
      <c r="S84" s="50">
        <v>1459</v>
      </c>
      <c r="T84" s="50">
        <v>4294</v>
      </c>
      <c r="U84" s="50">
        <v>3719</v>
      </c>
      <c r="V84" s="50">
        <v>5758</v>
      </c>
      <c r="W84" s="50">
        <v>3189</v>
      </c>
      <c r="X84" s="50">
        <v>109214</v>
      </c>
      <c r="Y84" s="50">
        <v>-151</v>
      </c>
      <c r="Z84" s="52">
        <v>109063</v>
      </c>
      <c r="AA84" s="53">
        <f t="shared" si="27"/>
        <v>2522</v>
      </c>
      <c r="AB84" s="50">
        <f t="shared" si="25"/>
        <v>61609</v>
      </c>
      <c r="AC84" s="50">
        <f t="shared" si="26"/>
        <v>45083</v>
      </c>
      <c r="AD84" s="32" t="s">
        <v>75</v>
      </c>
    </row>
    <row r="85" spans="1:30" ht="24.75" customHeight="1" x14ac:dyDescent="0.15">
      <c r="A85" s="33"/>
      <c r="B85" s="32" t="s">
        <v>76</v>
      </c>
      <c r="C85" s="55">
        <v>4807</v>
      </c>
      <c r="D85" s="55">
        <v>4237</v>
      </c>
      <c r="E85" s="55">
        <v>563</v>
      </c>
      <c r="F85" s="55">
        <v>7</v>
      </c>
      <c r="G85" s="55">
        <v>731</v>
      </c>
      <c r="H85" s="55">
        <v>5323</v>
      </c>
      <c r="I85" s="55">
        <v>3845</v>
      </c>
      <c r="J85" s="55">
        <v>5008</v>
      </c>
      <c r="K85" s="55">
        <v>4353</v>
      </c>
      <c r="L85" s="55">
        <v>1788</v>
      </c>
      <c r="M85" s="55">
        <v>5479</v>
      </c>
      <c r="N85" s="55">
        <v>1609</v>
      </c>
      <c r="O85" s="47"/>
      <c r="P85" s="54"/>
      <c r="Q85" s="50">
        <v>2469</v>
      </c>
      <c r="R85" s="50">
        <v>10709</v>
      </c>
      <c r="S85" s="50">
        <v>2054</v>
      </c>
      <c r="T85" s="50">
        <v>5460</v>
      </c>
      <c r="U85" s="50">
        <v>3973</v>
      </c>
      <c r="V85" s="50">
        <v>9882</v>
      </c>
      <c r="W85" s="50">
        <v>3434</v>
      </c>
      <c r="X85" s="50">
        <v>70924</v>
      </c>
      <c r="Y85" s="50">
        <v>-98</v>
      </c>
      <c r="Z85" s="52">
        <v>70826</v>
      </c>
      <c r="AA85" s="53">
        <f t="shared" si="27"/>
        <v>4807</v>
      </c>
      <c r="AB85" s="50">
        <f t="shared" si="25"/>
        <v>11062</v>
      </c>
      <c r="AC85" s="50">
        <f t="shared" si="26"/>
        <v>55055</v>
      </c>
      <c r="AD85" s="32" t="s">
        <v>76</v>
      </c>
    </row>
    <row r="86" spans="1:30" ht="24.75" customHeight="1" x14ac:dyDescent="0.15">
      <c r="A86" s="72"/>
      <c r="B86" s="34" t="s">
        <v>48</v>
      </c>
      <c r="C86" s="50">
        <v>2784</v>
      </c>
      <c r="D86" s="50">
        <v>2614</v>
      </c>
      <c r="E86" s="50">
        <v>165</v>
      </c>
      <c r="F86" s="50">
        <v>5</v>
      </c>
      <c r="G86" s="50">
        <v>32</v>
      </c>
      <c r="H86" s="50">
        <v>13974</v>
      </c>
      <c r="I86" s="50">
        <v>1004</v>
      </c>
      <c r="J86" s="50">
        <v>4014</v>
      </c>
      <c r="K86" s="50">
        <v>682</v>
      </c>
      <c r="L86" s="50">
        <v>740</v>
      </c>
      <c r="M86" s="50">
        <v>599</v>
      </c>
      <c r="N86" s="46">
        <v>318</v>
      </c>
      <c r="O86" s="47"/>
      <c r="P86" s="54"/>
      <c r="Q86" s="46">
        <v>452</v>
      </c>
      <c r="R86" s="46">
        <v>2450</v>
      </c>
      <c r="S86" s="46">
        <v>811</v>
      </c>
      <c r="T86" s="46">
        <v>1011</v>
      </c>
      <c r="U86" s="46">
        <v>1110</v>
      </c>
      <c r="V86" s="46">
        <v>1545</v>
      </c>
      <c r="W86" s="46">
        <v>608</v>
      </c>
      <c r="X86" s="46">
        <v>32134</v>
      </c>
      <c r="Y86" s="46">
        <v>-45</v>
      </c>
      <c r="Z86" s="48">
        <v>32089</v>
      </c>
      <c r="AA86" s="49">
        <f t="shared" si="27"/>
        <v>2784</v>
      </c>
      <c r="AB86" s="46">
        <f t="shared" si="25"/>
        <v>18020</v>
      </c>
      <c r="AC86" s="46">
        <f t="shared" si="26"/>
        <v>11330</v>
      </c>
      <c r="AD86" s="34" t="s">
        <v>48</v>
      </c>
    </row>
    <row r="87" spans="1:30" ht="24.75" customHeight="1" x14ac:dyDescent="0.15">
      <c r="A87" s="72"/>
      <c r="B87" s="34" t="s">
        <v>1</v>
      </c>
      <c r="C87" s="46">
        <v>589</v>
      </c>
      <c r="D87" s="46">
        <v>441</v>
      </c>
      <c r="E87" s="46">
        <v>147</v>
      </c>
      <c r="F87" s="46">
        <v>1</v>
      </c>
      <c r="G87" s="46">
        <v>0</v>
      </c>
      <c r="H87" s="46">
        <v>205</v>
      </c>
      <c r="I87" s="46">
        <v>144</v>
      </c>
      <c r="J87" s="46">
        <v>615</v>
      </c>
      <c r="K87" s="46">
        <v>209</v>
      </c>
      <c r="L87" s="46">
        <v>29</v>
      </c>
      <c r="M87" s="46">
        <v>85</v>
      </c>
      <c r="N87" s="46">
        <v>154</v>
      </c>
      <c r="O87" s="47"/>
      <c r="P87" s="54"/>
      <c r="Q87" s="55">
        <v>141</v>
      </c>
      <c r="R87" s="55">
        <v>1054</v>
      </c>
      <c r="S87" s="55">
        <v>47</v>
      </c>
      <c r="T87" s="55">
        <v>797</v>
      </c>
      <c r="U87" s="55">
        <v>146</v>
      </c>
      <c r="V87" s="55">
        <v>1017</v>
      </c>
      <c r="W87" s="55">
        <v>190</v>
      </c>
      <c r="X87" s="55">
        <v>5422</v>
      </c>
      <c r="Y87" s="55">
        <v>-8</v>
      </c>
      <c r="Z87" s="56">
        <v>5414</v>
      </c>
      <c r="AA87" s="57">
        <f t="shared" si="27"/>
        <v>589</v>
      </c>
      <c r="AB87" s="55">
        <f t="shared" si="25"/>
        <v>820</v>
      </c>
      <c r="AC87" s="55">
        <f t="shared" si="26"/>
        <v>4013</v>
      </c>
      <c r="AD87" s="34" t="s">
        <v>1</v>
      </c>
    </row>
    <row r="88" spans="1:30" ht="24.75" customHeight="1" x14ac:dyDescent="0.15">
      <c r="A88" s="72"/>
      <c r="B88" s="31" t="s">
        <v>23</v>
      </c>
      <c r="C88" s="50">
        <v>767</v>
      </c>
      <c r="D88" s="50">
        <v>569</v>
      </c>
      <c r="E88" s="50">
        <v>196</v>
      </c>
      <c r="F88" s="50">
        <v>2</v>
      </c>
      <c r="G88" s="50">
        <v>195</v>
      </c>
      <c r="H88" s="50">
        <v>269</v>
      </c>
      <c r="I88" s="50">
        <v>347</v>
      </c>
      <c r="J88" s="50">
        <v>821</v>
      </c>
      <c r="K88" s="50">
        <v>225</v>
      </c>
      <c r="L88" s="50">
        <v>37</v>
      </c>
      <c r="M88" s="50">
        <v>229</v>
      </c>
      <c r="N88" s="51">
        <v>222</v>
      </c>
      <c r="O88" s="47"/>
      <c r="P88" s="54"/>
      <c r="Q88" s="50">
        <v>299</v>
      </c>
      <c r="R88" s="50">
        <v>1361</v>
      </c>
      <c r="S88" s="50">
        <v>53</v>
      </c>
      <c r="T88" s="50">
        <v>1166</v>
      </c>
      <c r="U88" s="50">
        <v>527</v>
      </c>
      <c r="V88" s="50">
        <v>844</v>
      </c>
      <c r="W88" s="50">
        <v>295</v>
      </c>
      <c r="X88" s="50">
        <v>7657</v>
      </c>
      <c r="Y88" s="50">
        <v>-11</v>
      </c>
      <c r="Z88" s="52">
        <v>7646</v>
      </c>
      <c r="AA88" s="53">
        <f t="shared" si="27"/>
        <v>767</v>
      </c>
      <c r="AB88" s="50">
        <f t="shared" si="25"/>
        <v>1285</v>
      </c>
      <c r="AC88" s="50">
        <f t="shared" si="26"/>
        <v>5605</v>
      </c>
      <c r="AD88" s="31" t="s">
        <v>23</v>
      </c>
    </row>
    <row r="89" spans="1:30" ht="24.75" customHeight="1" x14ac:dyDescent="0.15">
      <c r="A89" s="72"/>
      <c r="B89" s="32" t="s">
        <v>77</v>
      </c>
      <c r="C89" s="50">
        <v>4817</v>
      </c>
      <c r="D89" s="50">
        <v>4554</v>
      </c>
      <c r="E89" s="50">
        <v>248</v>
      </c>
      <c r="F89" s="50">
        <v>15</v>
      </c>
      <c r="G89" s="50">
        <v>65</v>
      </c>
      <c r="H89" s="50">
        <v>3078</v>
      </c>
      <c r="I89" s="50">
        <v>1176</v>
      </c>
      <c r="J89" s="50">
        <v>2723</v>
      </c>
      <c r="K89" s="50">
        <v>2198</v>
      </c>
      <c r="L89" s="50">
        <v>1259</v>
      </c>
      <c r="M89" s="50">
        <v>625</v>
      </c>
      <c r="N89" s="50">
        <v>967</v>
      </c>
      <c r="O89" s="47"/>
      <c r="P89" s="54"/>
      <c r="Q89" s="50">
        <v>1505</v>
      </c>
      <c r="R89" s="50">
        <v>6716</v>
      </c>
      <c r="S89" s="50">
        <v>491</v>
      </c>
      <c r="T89" s="50">
        <v>2426</v>
      </c>
      <c r="U89" s="50">
        <v>1621</v>
      </c>
      <c r="V89" s="50">
        <v>5567</v>
      </c>
      <c r="W89" s="50">
        <v>1768</v>
      </c>
      <c r="X89" s="50">
        <v>37002</v>
      </c>
      <c r="Y89" s="50">
        <v>-51</v>
      </c>
      <c r="Z89" s="52">
        <v>36951</v>
      </c>
      <c r="AA89" s="53">
        <f t="shared" si="27"/>
        <v>4817</v>
      </c>
      <c r="AB89" s="50">
        <f t="shared" si="25"/>
        <v>5866</v>
      </c>
      <c r="AC89" s="50">
        <f t="shared" si="26"/>
        <v>26319</v>
      </c>
      <c r="AD89" s="32" t="s">
        <v>77</v>
      </c>
    </row>
    <row r="90" spans="1:30" ht="24.75" customHeight="1" x14ac:dyDescent="0.15">
      <c r="A90" s="72"/>
      <c r="B90" s="32" t="s">
        <v>78</v>
      </c>
      <c r="C90" s="50">
        <v>2155</v>
      </c>
      <c r="D90" s="50">
        <v>1280</v>
      </c>
      <c r="E90" s="50">
        <v>575</v>
      </c>
      <c r="F90" s="50">
        <v>300</v>
      </c>
      <c r="G90" s="50">
        <v>0</v>
      </c>
      <c r="H90" s="50">
        <v>1194</v>
      </c>
      <c r="I90" s="50">
        <v>509</v>
      </c>
      <c r="J90" s="50">
        <v>1462</v>
      </c>
      <c r="K90" s="50">
        <v>1040</v>
      </c>
      <c r="L90" s="50">
        <v>375</v>
      </c>
      <c r="M90" s="50">
        <v>209</v>
      </c>
      <c r="N90" s="55">
        <v>418</v>
      </c>
      <c r="O90" s="47"/>
      <c r="P90" s="54"/>
      <c r="Q90" s="50">
        <v>540</v>
      </c>
      <c r="R90" s="50">
        <v>3058</v>
      </c>
      <c r="S90" s="50">
        <v>387</v>
      </c>
      <c r="T90" s="50">
        <v>1939</v>
      </c>
      <c r="U90" s="50">
        <v>965</v>
      </c>
      <c r="V90" s="50">
        <v>1697</v>
      </c>
      <c r="W90" s="50">
        <v>962</v>
      </c>
      <c r="X90" s="50">
        <v>16910</v>
      </c>
      <c r="Y90" s="50">
        <v>-23</v>
      </c>
      <c r="Z90" s="52">
        <v>16887</v>
      </c>
      <c r="AA90" s="53">
        <f t="shared" si="27"/>
        <v>2155</v>
      </c>
      <c r="AB90" s="50">
        <f t="shared" si="25"/>
        <v>2656</v>
      </c>
      <c r="AC90" s="50">
        <f t="shared" si="26"/>
        <v>12099</v>
      </c>
      <c r="AD90" s="32" t="s">
        <v>78</v>
      </c>
    </row>
    <row r="91" spans="1:30" ht="24.75" customHeight="1" x14ac:dyDescent="0.15">
      <c r="A91" s="17"/>
      <c r="B91" s="31" t="s">
        <v>79</v>
      </c>
      <c r="C91" s="51">
        <v>1381</v>
      </c>
      <c r="D91" s="51">
        <v>1119</v>
      </c>
      <c r="E91" s="51">
        <v>262</v>
      </c>
      <c r="F91" s="51">
        <v>0</v>
      </c>
      <c r="G91" s="51">
        <v>0</v>
      </c>
      <c r="H91" s="51">
        <v>2713</v>
      </c>
      <c r="I91" s="51">
        <v>906</v>
      </c>
      <c r="J91" s="51">
        <v>1553</v>
      </c>
      <c r="K91" s="51">
        <v>1993</v>
      </c>
      <c r="L91" s="51">
        <v>409</v>
      </c>
      <c r="M91" s="51">
        <v>501</v>
      </c>
      <c r="N91" s="51">
        <v>521</v>
      </c>
      <c r="O91" s="47"/>
      <c r="P91" s="47"/>
      <c r="Q91" s="51">
        <v>979</v>
      </c>
      <c r="R91" s="51">
        <v>3991</v>
      </c>
      <c r="S91" s="51">
        <v>573</v>
      </c>
      <c r="T91" s="51">
        <v>2641</v>
      </c>
      <c r="U91" s="51">
        <v>1514</v>
      </c>
      <c r="V91" s="51">
        <v>2507</v>
      </c>
      <c r="W91" s="51">
        <v>1457</v>
      </c>
      <c r="X91" s="51">
        <v>23639</v>
      </c>
      <c r="Y91" s="51">
        <v>-33</v>
      </c>
      <c r="Z91" s="58">
        <v>23606</v>
      </c>
      <c r="AA91" s="59">
        <f t="shared" si="27"/>
        <v>1381</v>
      </c>
      <c r="AB91" s="51">
        <f t="shared" si="25"/>
        <v>4266</v>
      </c>
      <c r="AC91" s="51">
        <f t="shared" si="26"/>
        <v>17992</v>
      </c>
      <c r="AD91" s="31" t="s">
        <v>79</v>
      </c>
    </row>
    <row r="92" spans="1:30" ht="24.75" customHeight="1" x14ac:dyDescent="0.15">
      <c r="A92" s="17"/>
      <c r="B92" s="32" t="s">
        <v>80</v>
      </c>
      <c r="C92" s="50">
        <v>649</v>
      </c>
      <c r="D92" s="50">
        <v>633</v>
      </c>
      <c r="E92" s="50">
        <v>8</v>
      </c>
      <c r="F92" s="50">
        <v>8</v>
      </c>
      <c r="G92" s="50">
        <v>0</v>
      </c>
      <c r="H92" s="50">
        <v>983</v>
      </c>
      <c r="I92" s="50">
        <v>355</v>
      </c>
      <c r="J92" s="50">
        <v>583</v>
      </c>
      <c r="K92" s="50">
        <v>712</v>
      </c>
      <c r="L92" s="50">
        <v>308</v>
      </c>
      <c r="M92" s="50">
        <v>188</v>
      </c>
      <c r="N92" s="50">
        <v>329</v>
      </c>
      <c r="O92" s="47"/>
      <c r="P92" s="47"/>
      <c r="Q92" s="50">
        <v>572</v>
      </c>
      <c r="R92" s="50">
        <v>2469</v>
      </c>
      <c r="S92" s="50">
        <v>298</v>
      </c>
      <c r="T92" s="50">
        <v>916</v>
      </c>
      <c r="U92" s="50">
        <v>522</v>
      </c>
      <c r="V92" s="50">
        <v>2495</v>
      </c>
      <c r="W92" s="50">
        <v>679</v>
      </c>
      <c r="X92" s="50">
        <v>12058</v>
      </c>
      <c r="Y92" s="50">
        <v>-17</v>
      </c>
      <c r="Z92" s="52">
        <v>12041</v>
      </c>
      <c r="AA92" s="53">
        <f t="shared" si="27"/>
        <v>649</v>
      </c>
      <c r="AB92" s="50">
        <f t="shared" si="25"/>
        <v>1566</v>
      </c>
      <c r="AC92" s="50">
        <f t="shared" si="26"/>
        <v>9843</v>
      </c>
      <c r="AD92" s="32" t="s">
        <v>80</v>
      </c>
    </row>
    <row r="93" spans="1:30" ht="24.75" customHeight="1" x14ac:dyDescent="0.15">
      <c r="A93" s="17"/>
      <c r="B93" s="32" t="s">
        <v>0</v>
      </c>
      <c r="C93" s="50">
        <v>959</v>
      </c>
      <c r="D93" s="50">
        <v>917</v>
      </c>
      <c r="E93" s="50">
        <v>41</v>
      </c>
      <c r="F93" s="50">
        <v>1</v>
      </c>
      <c r="G93" s="50">
        <v>0</v>
      </c>
      <c r="H93" s="50">
        <v>3059</v>
      </c>
      <c r="I93" s="50">
        <v>488</v>
      </c>
      <c r="J93" s="50">
        <v>1011</v>
      </c>
      <c r="K93" s="50">
        <v>1668</v>
      </c>
      <c r="L93" s="50">
        <v>69</v>
      </c>
      <c r="M93" s="50">
        <v>102</v>
      </c>
      <c r="N93" s="50">
        <v>236</v>
      </c>
      <c r="O93" s="47"/>
      <c r="P93" s="47"/>
      <c r="Q93" s="50">
        <v>304</v>
      </c>
      <c r="R93" s="50">
        <v>1792</v>
      </c>
      <c r="S93" s="50">
        <v>130</v>
      </c>
      <c r="T93" s="50">
        <v>940</v>
      </c>
      <c r="U93" s="50">
        <v>471</v>
      </c>
      <c r="V93" s="50">
        <v>1050</v>
      </c>
      <c r="W93" s="50">
        <v>477</v>
      </c>
      <c r="X93" s="50">
        <v>12756</v>
      </c>
      <c r="Y93" s="50">
        <v>-18</v>
      </c>
      <c r="Z93" s="52">
        <v>12738</v>
      </c>
      <c r="AA93" s="53">
        <f t="shared" si="27"/>
        <v>959</v>
      </c>
      <c r="AB93" s="50">
        <f t="shared" si="25"/>
        <v>4070</v>
      </c>
      <c r="AC93" s="50">
        <f t="shared" si="26"/>
        <v>7727</v>
      </c>
      <c r="AD93" s="32" t="s">
        <v>0</v>
      </c>
    </row>
    <row r="94" spans="1:30" ht="24.75" customHeight="1" x14ac:dyDescent="0.15">
      <c r="A94" s="17"/>
      <c r="B94" s="35" t="s">
        <v>50</v>
      </c>
      <c r="C94" s="55">
        <v>7942</v>
      </c>
      <c r="D94" s="55">
        <v>7931</v>
      </c>
      <c r="E94" s="55">
        <v>11</v>
      </c>
      <c r="F94" s="55">
        <v>0</v>
      </c>
      <c r="G94" s="55">
        <v>0</v>
      </c>
      <c r="H94" s="55">
        <v>3119</v>
      </c>
      <c r="I94" s="55">
        <v>439</v>
      </c>
      <c r="J94" s="55">
        <v>1404</v>
      </c>
      <c r="K94" s="55">
        <v>2081</v>
      </c>
      <c r="L94" s="55">
        <v>112</v>
      </c>
      <c r="M94" s="55">
        <v>888</v>
      </c>
      <c r="N94" s="55">
        <v>138</v>
      </c>
      <c r="O94" s="47"/>
      <c r="P94" s="47"/>
      <c r="Q94" s="55">
        <v>267</v>
      </c>
      <c r="R94" s="55">
        <v>872</v>
      </c>
      <c r="S94" s="55">
        <v>175</v>
      </c>
      <c r="T94" s="55">
        <v>975</v>
      </c>
      <c r="U94" s="55">
        <v>794</v>
      </c>
      <c r="V94" s="55">
        <v>898</v>
      </c>
      <c r="W94" s="55">
        <v>543</v>
      </c>
      <c r="X94" s="55">
        <v>20647</v>
      </c>
      <c r="Y94" s="55">
        <v>-29</v>
      </c>
      <c r="Z94" s="56">
        <v>20618</v>
      </c>
      <c r="AA94" s="57">
        <f t="shared" si="27"/>
        <v>7942</v>
      </c>
      <c r="AB94" s="55">
        <f t="shared" si="25"/>
        <v>4523</v>
      </c>
      <c r="AC94" s="55">
        <f t="shared" si="26"/>
        <v>8182</v>
      </c>
      <c r="AD94" s="35" t="s">
        <v>50</v>
      </c>
    </row>
    <row r="95" spans="1:30" ht="24.75" customHeight="1" x14ac:dyDescent="0.15">
      <c r="A95" s="17"/>
      <c r="B95" s="31" t="s">
        <v>49</v>
      </c>
      <c r="C95" s="50">
        <v>4559</v>
      </c>
      <c r="D95" s="50">
        <v>4449</v>
      </c>
      <c r="E95" s="50">
        <v>110</v>
      </c>
      <c r="F95" s="50">
        <v>0</v>
      </c>
      <c r="G95" s="50">
        <v>0</v>
      </c>
      <c r="H95" s="50">
        <v>5772</v>
      </c>
      <c r="I95" s="50">
        <v>1232</v>
      </c>
      <c r="J95" s="50">
        <v>3629</v>
      </c>
      <c r="K95" s="50">
        <v>4216</v>
      </c>
      <c r="L95" s="50">
        <v>1679</v>
      </c>
      <c r="M95" s="50">
        <v>581</v>
      </c>
      <c r="N95" s="46">
        <v>1009</v>
      </c>
      <c r="O95" s="47"/>
      <c r="P95" s="47"/>
      <c r="Q95" s="50">
        <v>1544</v>
      </c>
      <c r="R95" s="50">
        <v>7187</v>
      </c>
      <c r="S95" s="50">
        <v>436</v>
      </c>
      <c r="T95" s="50">
        <v>2331</v>
      </c>
      <c r="U95" s="50">
        <v>2602</v>
      </c>
      <c r="V95" s="50">
        <v>5393</v>
      </c>
      <c r="W95" s="50">
        <v>2213</v>
      </c>
      <c r="X95" s="50">
        <v>44383</v>
      </c>
      <c r="Y95" s="50">
        <v>-62</v>
      </c>
      <c r="Z95" s="52">
        <v>44321</v>
      </c>
      <c r="AA95" s="53">
        <f t="shared" si="27"/>
        <v>4559</v>
      </c>
      <c r="AB95" s="50">
        <f t="shared" si="25"/>
        <v>9401</v>
      </c>
      <c r="AC95" s="50">
        <f t="shared" si="26"/>
        <v>30423</v>
      </c>
      <c r="AD95" s="31" t="s">
        <v>49</v>
      </c>
    </row>
    <row r="96" spans="1:30" ht="24.75" customHeight="1" x14ac:dyDescent="0.15">
      <c r="A96" s="17"/>
      <c r="B96" s="31" t="s">
        <v>51</v>
      </c>
      <c r="C96" s="51">
        <v>4717</v>
      </c>
      <c r="D96" s="51">
        <v>4414</v>
      </c>
      <c r="E96" s="51">
        <v>303</v>
      </c>
      <c r="F96" s="51">
        <v>0</v>
      </c>
      <c r="G96" s="51">
        <v>0</v>
      </c>
      <c r="H96" s="51">
        <v>6245</v>
      </c>
      <c r="I96" s="51">
        <v>1076</v>
      </c>
      <c r="J96" s="51">
        <v>2172</v>
      </c>
      <c r="K96" s="51">
        <v>1749</v>
      </c>
      <c r="L96" s="51">
        <v>838</v>
      </c>
      <c r="M96" s="51">
        <v>520</v>
      </c>
      <c r="N96" s="51">
        <v>747</v>
      </c>
      <c r="O96" s="47"/>
      <c r="P96" s="47"/>
      <c r="Q96" s="51">
        <v>1160</v>
      </c>
      <c r="R96" s="51">
        <v>5418</v>
      </c>
      <c r="S96" s="51">
        <v>488</v>
      </c>
      <c r="T96" s="51">
        <v>2367</v>
      </c>
      <c r="U96" s="51">
        <v>2534</v>
      </c>
      <c r="V96" s="51">
        <v>4090</v>
      </c>
      <c r="W96" s="51">
        <v>1488</v>
      </c>
      <c r="X96" s="51">
        <v>35609</v>
      </c>
      <c r="Y96" s="51">
        <v>-49</v>
      </c>
      <c r="Z96" s="58">
        <v>35560</v>
      </c>
      <c r="AA96" s="59">
        <f t="shared" si="27"/>
        <v>4717</v>
      </c>
      <c r="AB96" s="51">
        <f t="shared" si="25"/>
        <v>8417</v>
      </c>
      <c r="AC96" s="51">
        <f t="shared" si="26"/>
        <v>22475</v>
      </c>
      <c r="AD96" s="31" t="s">
        <v>51</v>
      </c>
    </row>
    <row r="97" spans="1:30" ht="24.75" customHeight="1" x14ac:dyDescent="0.15">
      <c r="A97" s="17"/>
      <c r="B97" s="35" t="s">
        <v>81</v>
      </c>
      <c r="C97" s="55">
        <v>562</v>
      </c>
      <c r="D97" s="55">
        <v>425</v>
      </c>
      <c r="E97" s="55">
        <v>135</v>
      </c>
      <c r="F97" s="55">
        <v>2</v>
      </c>
      <c r="G97" s="55">
        <v>163</v>
      </c>
      <c r="H97" s="55">
        <v>71</v>
      </c>
      <c r="I97" s="55">
        <v>171</v>
      </c>
      <c r="J97" s="55">
        <v>1110</v>
      </c>
      <c r="K97" s="55">
        <v>146</v>
      </c>
      <c r="L97" s="55">
        <v>191</v>
      </c>
      <c r="M97" s="55">
        <v>300</v>
      </c>
      <c r="N97" s="55">
        <v>140</v>
      </c>
      <c r="O97" s="47"/>
      <c r="P97" s="47"/>
      <c r="Q97" s="55">
        <v>154</v>
      </c>
      <c r="R97" s="55">
        <v>896</v>
      </c>
      <c r="S97" s="55">
        <v>47</v>
      </c>
      <c r="T97" s="55">
        <v>785</v>
      </c>
      <c r="U97" s="55">
        <v>348</v>
      </c>
      <c r="V97" s="55">
        <v>510</v>
      </c>
      <c r="W97" s="55">
        <v>185</v>
      </c>
      <c r="X97" s="55">
        <v>5779</v>
      </c>
      <c r="Y97" s="55">
        <v>-8</v>
      </c>
      <c r="Z97" s="56">
        <v>5771</v>
      </c>
      <c r="AA97" s="57">
        <f t="shared" si="27"/>
        <v>562</v>
      </c>
      <c r="AB97" s="55">
        <f t="shared" si="25"/>
        <v>1344</v>
      </c>
      <c r="AC97" s="55">
        <f t="shared" si="26"/>
        <v>3873</v>
      </c>
      <c r="AD97" s="35" t="s">
        <v>81</v>
      </c>
    </row>
    <row r="98" spans="1:30" ht="24.75" customHeight="1" x14ac:dyDescent="0.15">
      <c r="A98" s="17"/>
      <c r="B98" s="3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36"/>
    </row>
    <row r="99" spans="1:30" ht="24.75" customHeight="1" x14ac:dyDescent="0.15">
      <c r="A99" s="17"/>
      <c r="B99" s="17" t="s">
        <v>52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17"/>
    </row>
    <row r="100" spans="1:30" ht="24.75" customHeight="1" x14ac:dyDescent="0.15">
      <c r="A100" s="17"/>
      <c r="B100" s="37" t="s">
        <v>53</v>
      </c>
      <c r="C100" s="60">
        <f t="shared" ref="C100:N100" si="28">SUM(C73:C85)</f>
        <v>91193</v>
      </c>
      <c r="D100" s="60">
        <f t="shared" si="28"/>
        <v>80886</v>
      </c>
      <c r="E100" s="60">
        <f t="shared" si="28"/>
        <v>8830</v>
      </c>
      <c r="F100" s="60">
        <f t="shared" si="28"/>
        <v>1477</v>
      </c>
      <c r="G100" s="60">
        <f t="shared" si="28"/>
        <v>10124</v>
      </c>
      <c r="H100" s="60">
        <f t="shared" si="28"/>
        <v>433603</v>
      </c>
      <c r="I100" s="60">
        <f t="shared" si="28"/>
        <v>114791</v>
      </c>
      <c r="J100" s="60">
        <f t="shared" si="28"/>
        <v>164487</v>
      </c>
      <c r="K100" s="60">
        <f t="shared" si="28"/>
        <v>341587</v>
      </c>
      <c r="L100" s="60">
        <f t="shared" si="28"/>
        <v>130953</v>
      </c>
      <c r="M100" s="60">
        <f t="shared" si="28"/>
        <v>76179</v>
      </c>
      <c r="N100" s="60">
        <f t="shared" si="28"/>
        <v>80776</v>
      </c>
      <c r="O100" s="47"/>
      <c r="P100" s="47"/>
      <c r="Q100" s="60">
        <f t="shared" ref="Q100:AC100" si="29">SUM(Q73:Q85)</f>
        <v>111693</v>
      </c>
      <c r="R100" s="60">
        <f t="shared" si="29"/>
        <v>412339</v>
      </c>
      <c r="S100" s="60">
        <f t="shared" si="29"/>
        <v>188113</v>
      </c>
      <c r="T100" s="60">
        <f t="shared" si="29"/>
        <v>209436</v>
      </c>
      <c r="U100" s="60">
        <f t="shared" si="29"/>
        <v>156939</v>
      </c>
      <c r="V100" s="60">
        <f t="shared" si="29"/>
        <v>366885</v>
      </c>
      <c r="W100" s="60">
        <f t="shared" si="29"/>
        <v>148180</v>
      </c>
      <c r="X100" s="60">
        <f t="shared" si="29"/>
        <v>3037278</v>
      </c>
      <c r="Y100" s="60">
        <f t="shared" si="29"/>
        <v>-4210</v>
      </c>
      <c r="Z100" s="61">
        <f t="shared" si="29"/>
        <v>3033068</v>
      </c>
      <c r="AA100" s="62">
        <f t="shared" si="29"/>
        <v>91193</v>
      </c>
      <c r="AB100" s="60">
        <f t="shared" si="29"/>
        <v>608214</v>
      </c>
      <c r="AC100" s="60">
        <f t="shared" si="29"/>
        <v>2337871</v>
      </c>
      <c r="AD100" s="37" t="s">
        <v>53</v>
      </c>
    </row>
    <row r="101" spans="1:30" ht="24.75" customHeight="1" x14ac:dyDescent="0.15">
      <c r="A101" s="17"/>
      <c r="B101" s="38" t="s">
        <v>54</v>
      </c>
      <c r="C101" s="63">
        <f t="shared" ref="C101:N101" si="30">SUM(C86:C97)</f>
        <v>31881</v>
      </c>
      <c r="D101" s="63">
        <f t="shared" si="30"/>
        <v>29346</v>
      </c>
      <c r="E101" s="63">
        <f t="shared" si="30"/>
        <v>2201</v>
      </c>
      <c r="F101" s="63">
        <f t="shared" si="30"/>
        <v>334</v>
      </c>
      <c r="G101" s="63">
        <f t="shared" si="30"/>
        <v>455</v>
      </c>
      <c r="H101" s="63">
        <f t="shared" si="30"/>
        <v>40682</v>
      </c>
      <c r="I101" s="63">
        <f t="shared" si="30"/>
        <v>7847</v>
      </c>
      <c r="J101" s="63">
        <f t="shared" si="30"/>
        <v>21097</v>
      </c>
      <c r="K101" s="63">
        <f t="shared" si="30"/>
        <v>16919</v>
      </c>
      <c r="L101" s="63">
        <f t="shared" si="30"/>
        <v>6046</v>
      </c>
      <c r="M101" s="63">
        <f t="shared" si="30"/>
        <v>4827</v>
      </c>
      <c r="N101" s="63">
        <f t="shared" si="30"/>
        <v>5199</v>
      </c>
      <c r="O101" s="47"/>
      <c r="P101" s="47"/>
      <c r="Q101" s="63">
        <f t="shared" ref="Q101:AC101" si="31">SUM(Q86:Q97)</f>
        <v>7917</v>
      </c>
      <c r="R101" s="63">
        <f t="shared" si="31"/>
        <v>37264</v>
      </c>
      <c r="S101" s="63">
        <f t="shared" si="31"/>
        <v>3936</v>
      </c>
      <c r="T101" s="63">
        <f t="shared" si="31"/>
        <v>18294</v>
      </c>
      <c r="U101" s="63">
        <f t="shared" si="31"/>
        <v>13154</v>
      </c>
      <c r="V101" s="63">
        <f t="shared" si="31"/>
        <v>27613</v>
      </c>
      <c r="W101" s="63">
        <f t="shared" si="31"/>
        <v>10865</v>
      </c>
      <c r="X101" s="63">
        <f t="shared" si="31"/>
        <v>253996</v>
      </c>
      <c r="Y101" s="63">
        <f t="shared" si="31"/>
        <v>-354</v>
      </c>
      <c r="Z101" s="64">
        <f t="shared" si="31"/>
        <v>253642</v>
      </c>
      <c r="AA101" s="65">
        <f t="shared" si="31"/>
        <v>31881</v>
      </c>
      <c r="AB101" s="63">
        <f t="shared" si="31"/>
        <v>62234</v>
      </c>
      <c r="AC101" s="63">
        <f t="shared" si="31"/>
        <v>159881</v>
      </c>
      <c r="AD101" s="38" t="s">
        <v>54</v>
      </c>
    </row>
    <row r="102" spans="1:30" ht="24.75" customHeight="1" x14ac:dyDescent="0.15">
      <c r="A102" s="17"/>
      <c r="B102" s="39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39"/>
    </row>
    <row r="103" spans="1:30" ht="24.75" customHeight="1" x14ac:dyDescent="0.15">
      <c r="A103" s="17"/>
      <c r="B103" s="17" t="s">
        <v>55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17"/>
    </row>
    <row r="104" spans="1:30" ht="24.75" customHeight="1" x14ac:dyDescent="0.15">
      <c r="A104" s="17"/>
      <c r="B104" s="37" t="s">
        <v>56</v>
      </c>
      <c r="C104" s="60">
        <f t="shared" ref="C104:N104" si="32">SUM(C79,C86)</f>
        <v>7259</v>
      </c>
      <c r="D104" s="60">
        <f t="shared" si="32"/>
        <v>6619</v>
      </c>
      <c r="E104" s="60">
        <f t="shared" si="32"/>
        <v>631</v>
      </c>
      <c r="F104" s="60">
        <f t="shared" si="32"/>
        <v>9</v>
      </c>
      <c r="G104" s="60">
        <f t="shared" si="32"/>
        <v>422</v>
      </c>
      <c r="H104" s="60">
        <f t="shared" si="32"/>
        <v>22891</v>
      </c>
      <c r="I104" s="60">
        <f t="shared" si="32"/>
        <v>4852</v>
      </c>
      <c r="J104" s="60">
        <f t="shared" si="32"/>
        <v>11198</v>
      </c>
      <c r="K104" s="60">
        <f t="shared" si="32"/>
        <v>8177</v>
      </c>
      <c r="L104" s="60">
        <f t="shared" si="32"/>
        <v>3998</v>
      </c>
      <c r="M104" s="60">
        <f t="shared" si="32"/>
        <v>3691</v>
      </c>
      <c r="N104" s="60">
        <f t="shared" si="32"/>
        <v>2254</v>
      </c>
      <c r="O104" s="47"/>
      <c r="P104" s="47"/>
      <c r="Q104" s="60">
        <f t="shared" ref="Q104:AC104" si="33">SUM(Q79,Q86)</f>
        <v>3924</v>
      </c>
      <c r="R104" s="60">
        <f t="shared" si="33"/>
        <v>16251</v>
      </c>
      <c r="S104" s="60">
        <f t="shared" si="33"/>
        <v>4665</v>
      </c>
      <c r="T104" s="60">
        <f t="shared" si="33"/>
        <v>7660</v>
      </c>
      <c r="U104" s="60">
        <f t="shared" si="33"/>
        <v>5783</v>
      </c>
      <c r="V104" s="60">
        <f t="shared" si="33"/>
        <v>13592</v>
      </c>
      <c r="W104" s="60">
        <f t="shared" si="33"/>
        <v>4929</v>
      </c>
      <c r="X104" s="60">
        <f t="shared" si="33"/>
        <v>121546</v>
      </c>
      <c r="Y104" s="60">
        <f t="shared" si="33"/>
        <v>-169</v>
      </c>
      <c r="Z104" s="61">
        <f t="shared" si="33"/>
        <v>121377</v>
      </c>
      <c r="AA104" s="62">
        <f t="shared" si="33"/>
        <v>7259</v>
      </c>
      <c r="AB104" s="60">
        <f t="shared" si="33"/>
        <v>34511</v>
      </c>
      <c r="AC104" s="60">
        <f t="shared" si="33"/>
        <v>79776</v>
      </c>
      <c r="AD104" s="37" t="s">
        <v>56</v>
      </c>
    </row>
    <row r="105" spans="1:30" ht="24.75" customHeight="1" x14ac:dyDescent="0.15">
      <c r="A105" s="17"/>
      <c r="B105" s="40" t="s">
        <v>57</v>
      </c>
      <c r="C105" s="66">
        <f t="shared" ref="C105:N105" si="34">SUM(C76,C83,C87)</f>
        <v>13177</v>
      </c>
      <c r="D105" s="66">
        <f t="shared" si="34"/>
        <v>11515</v>
      </c>
      <c r="E105" s="66">
        <f t="shared" si="34"/>
        <v>1642</v>
      </c>
      <c r="F105" s="66">
        <f t="shared" si="34"/>
        <v>20</v>
      </c>
      <c r="G105" s="66">
        <f t="shared" si="34"/>
        <v>618</v>
      </c>
      <c r="H105" s="66">
        <f t="shared" si="34"/>
        <v>59433</v>
      </c>
      <c r="I105" s="66">
        <f t="shared" si="34"/>
        <v>10856</v>
      </c>
      <c r="J105" s="66">
        <f t="shared" si="34"/>
        <v>27511</v>
      </c>
      <c r="K105" s="66">
        <f t="shared" si="34"/>
        <v>37929</v>
      </c>
      <c r="L105" s="66">
        <f t="shared" si="34"/>
        <v>13528</v>
      </c>
      <c r="M105" s="66">
        <f t="shared" si="34"/>
        <v>6981</v>
      </c>
      <c r="N105" s="66">
        <f t="shared" si="34"/>
        <v>8276</v>
      </c>
      <c r="O105" s="47"/>
      <c r="P105" s="47"/>
      <c r="Q105" s="66">
        <f t="shared" ref="Q105:AC105" si="35">SUM(Q76,Q83,Q87)</f>
        <v>10373</v>
      </c>
      <c r="R105" s="66">
        <f t="shared" si="35"/>
        <v>48076</v>
      </c>
      <c r="S105" s="66">
        <f t="shared" si="35"/>
        <v>18199</v>
      </c>
      <c r="T105" s="66">
        <f t="shared" si="35"/>
        <v>17770</v>
      </c>
      <c r="U105" s="66">
        <f>SUM(U76,U83,U87)</f>
        <v>18919</v>
      </c>
      <c r="V105" s="66">
        <f t="shared" si="35"/>
        <v>44031</v>
      </c>
      <c r="W105" s="66">
        <f t="shared" si="35"/>
        <v>15792</v>
      </c>
      <c r="X105" s="66">
        <f t="shared" si="35"/>
        <v>351469</v>
      </c>
      <c r="Y105" s="66">
        <f t="shared" si="35"/>
        <v>-488</v>
      </c>
      <c r="Z105" s="67">
        <f t="shared" si="35"/>
        <v>350981</v>
      </c>
      <c r="AA105" s="68">
        <f t="shared" si="35"/>
        <v>13177</v>
      </c>
      <c r="AB105" s="66">
        <f t="shared" si="35"/>
        <v>87562</v>
      </c>
      <c r="AC105" s="66">
        <f t="shared" si="35"/>
        <v>250730</v>
      </c>
      <c r="AD105" s="40" t="s">
        <v>57</v>
      </c>
    </row>
    <row r="106" spans="1:30" ht="24.75" customHeight="1" x14ac:dyDescent="0.15">
      <c r="A106" s="17"/>
      <c r="B106" s="40" t="s">
        <v>58</v>
      </c>
      <c r="C106" s="66">
        <f t="shared" ref="C106:N106" si="36">SUM(C74,C88:C90)</f>
        <v>14097</v>
      </c>
      <c r="D106" s="66">
        <f t="shared" si="36"/>
        <v>12262</v>
      </c>
      <c r="E106" s="66">
        <f t="shared" si="36"/>
        <v>1493</v>
      </c>
      <c r="F106" s="66">
        <f t="shared" si="36"/>
        <v>342</v>
      </c>
      <c r="G106" s="66">
        <f t="shared" si="36"/>
        <v>325</v>
      </c>
      <c r="H106" s="66">
        <f t="shared" si="36"/>
        <v>43574</v>
      </c>
      <c r="I106" s="66">
        <f t="shared" si="36"/>
        <v>18130</v>
      </c>
      <c r="J106" s="66">
        <f t="shared" si="36"/>
        <v>15290</v>
      </c>
      <c r="K106" s="66">
        <f t="shared" si="36"/>
        <v>20743</v>
      </c>
      <c r="L106" s="66">
        <f t="shared" si="36"/>
        <v>10546</v>
      </c>
      <c r="M106" s="66">
        <f t="shared" si="36"/>
        <v>4775</v>
      </c>
      <c r="N106" s="66">
        <f t="shared" si="36"/>
        <v>5692</v>
      </c>
      <c r="O106" s="47"/>
      <c r="P106" s="47"/>
      <c r="Q106" s="66">
        <f t="shared" ref="Q106:AC106" si="37">SUM(Q74,Q88:Q90)</f>
        <v>7748</v>
      </c>
      <c r="R106" s="66">
        <f t="shared" si="37"/>
        <v>36942</v>
      </c>
      <c r="S106" s="66">
        <f t="shared" si="37"/>
        <v>10368</v>
      </c>
      <c r="T106" s="66">
        <f t="shared" si="37"/>
        <v>16819</v>
      </c>
      <c r="U106" s="66">
        <f>SUM(U74,U88:U90)</f>
        <v>13404</v>
      </c>
      <c r="V106" s="66">
        <f t="shared" si="37"/>
        <v>33713</v>
      </c>
      <c r="W106" s="66">
        <f t="shared" si="37"/>
        <v>12136</v>
      </c>
      <c r="X106" s="66">
        <f t="shared" si="37"/>
        <v>264302</v>
      </c>
      <c r="Y106" s="66">
        <f t="shared" si="37"/>
        <v>-366</v>
      </c>
      <c r="Z106" s="67">
        <f t="shared" si="37"/>
        <v>263936</v>
      </c>
      <c r="AA106" s="68">
        <f t="shared" si="37"/>
        <v>14097</v>
      </c>
      <c r="AB106" s="66">
        <f t="shared" si="37"/>
        <v>59189</v>
      </c>
      <c r="AC106" s="66">
        <f t="shared" si="37"/>
        <v>191016</v>
      </c>
      <c r="AD106" s="40" t="s">
        <v>58</v>
      </c>
    </row>
    <row r="107" spans="1:30" ht="24.75" customHeight="1" x14ac:dyDescent="0.15">
      <c r="A107" s="17"/>
      <c r="B107" s="40" t="s">
        <v>21</v>
      </c>
      <c r="C107" s="66">
        <f t="shared" ref="C107:N107" si="38">SUM(C73,C77,C81,C91:C94)</f>
        <v>24858</v>
      </c>
      <c r="D107" s="66">
        <f t="shared" si="38"/>
        <v>22393</v>
      </c>
      <c r="E107" s="66">
        <f t="shared" si="38"/>
        <v>1540</v>
      </c>
      <c r="F107" s="66">
        <f t="shared" si="38"/>
        <v>925</v>
      </c>
      <c r="G107" s="66">
        <f t="shared" si="38"/>
        <v>4387</v>
      </c>
      <c r="H107" s="66">
        <f t="shared" si="38"/>
        <v>136692</v>
      </c>
      <c r="I107" s="66">
        <f t="shared" si="38"/>
        <v>55449</v>
      </c>
      <c r="J107" s="66">
        <f t="shared" si="38"/>
        <v>61380</v>
      </c>
      <c r="K107" s="66">
        <f t="shared" si="38"/>
        <v>190223</v>
      </c>
      <c r="L107" s="66">
        <f t="shared" si="38"/>
        <v>69308</v>
      </c>
      <c r="M107" s="66">
        <f t="shared" si="38"/>
        <v>34825</v>
      </c>
      <c r="N107" s="66">
        <f t="shared" si="38"/>
        <v>46055</v>
      </c>
      <c r="O107" s="47"/>
      <c r="P107" s="47"/>
      <c r="Q107" s="66">
        <f t="shared" ref="Q107:AC107" si="39">SUM(Q73,Q77,Q81,Q91:Q94)</f>
        <v>61277</v>
      </c>
      <c r="R107" s="66">
        <f t="shared" si="39"/>
        <v>194184</v>
      </c>
      <c r="S107" s="66">
        <f t="shared" si="39"/>
        <v>111196</v>
      </c>
      <c r="T107" s="66">
        <f t="shared" si="39"/>
        <v>111652</v>
      </c>
      <c r="U107" s="66">
        <f t="shared" si="39"/>
        <v>71688</v>
      </c>
      <c r="V107" s="66">
        <f t="shared" si="39"/>
        <v>156035</v>
      </c>
      <c r="W107" s="66">
        <f t="shared" si="39"/>
        <v>71148</v>
      </c>
      <c r="X107" s="66">
        <f t="shared" si="39"/>
        <v>1400357</v>
      </c>
      <c r="Y107" s="66">
        <f t="shared" si="39"/>
        <v>-1942</v>
      </c>
      <c r="Z107" s="67">
        <f t="shared" si="39"/>
        <v>1398415</v>
      </c>
      <c r="AA107" s="68">
        <f t="shared" si="39"/>
        <v>24858</v>
      </c>
      <c r="AB107" s="66">
        <f t="shared" si="39"/>
        <v>202459</v>
      </c>
      <c r="AC107" s="66">
        <f t="shared" si="39"/>
        <v>1173040</v>
      </c>
      <c r="AD107" s="40" t="s">
        <v>21</v>
      </c>
    </row>
    <row r="108" spans="1:30" ht="24.75" customHeight="1" x14ac:dyDescent="0.15">
      <c r="A108" s="17"/>
      <c r="B108" s="40" t="s">
        <v>59</v>
      </c>
      <c r="C108" s="66">
        <f t="shared" ref="C108:N108" si="40">SUM(C80,C84)</f>
        <v>11376</v>
      </c>
      <c r="D108" s="66">
        <f t="shared" si="40"/>
        <v>9137</v>
      </c>
      <c r="E108" s="66">
        <f t="shared" si="40"/>
        <v>1782</v>
      </c>
      <c r="F108" s="66">
        <f t="shared" si="40"/>
        <v>457</v>
      </c>
      <c r="G108" s="66">
        <f t="shared" si="40"/>
        <v>1105</v>
      </c>
      <c r="H108" s="66">
        <f t="shared" si="40"/>
        <v>94692</v>
      </c>
      <c r="I108" s="66">
        <f t="shared" si="40"/>
        <v>10385</v>
      </c>
      <c r="J108" s="66">
        <f t="shared" si="40"/>
        <v>19800</v>
      </c>
      <c r="K108" s="66">
        <f t="shared" si="40"/>
        <v>23539</v>
      </c>
      <c r="L108" s="66">
        <f t="shared" si="40"/>
        <v>9142</v>
      </c>
      <c r="M108" s="66">
        <f t="shared" si="40"/>
        <v>7517</v>
      </c>
      <c r="N108" s="66">
        <f t="shared" si="40"/>
        <v>6402</v>
      </c>
      <c r="O108" s="47"/>
      <c r="P108" s="47"/>
      <c r="Q108" s="66">
        <f t="shared" ref="Q108:AC108" si="41">SUM(Q80,Q84)</f>
        <v>10381</v>
      </c>
      <c r="R108" s="66">
        <f t="shared" si="41"/>
        <v>42510</v>
      </c>
      <c r="S108" s="66">
        <f t="shared" si="41"/>
        <v>11414</v>
      </c>
      <c r="T108" s="66">
        <f t="shared" si="41"/>
        <v>19709</v>
      </c>
      <c r="U108" s="66">
        <f t="shared" si="41"/>
        <v>17540</v>
      </c>
      <c r="V108" s="66">
        <f t="shared" si="41"/>
        <v>39822</v>
      </c>
      <c r="W108" s="66">
        <f t="shared" si="41"/>
        <v>14337</v>
      </c>
      <c r="X108" s="66">
        <f t="shared" si="41"/>
        <v>339671</v>
      </c>
      <c r="Y108" s="66">
        <f t="shared" si="41"/>
        <v>-471</v>
      </c>
      <c r="Z108" s="67">
        <f t="shared" si="41"/>
        <v>339200</v>
      </c>
      <c r="AA108" s="68">
        <f t="shared" si="41"/>
        <v>11376</v>
      </c>
      <c r="AB108" s="66">
        <f t="shared" si="41"/>
        <v>115597</v>
      </c>
      <c r="AC108" s="66">
        <f t="shared" si="41"/>
        <v>212698</v>
      </c>
      <c r="AD108" s="40" t="s">
        <v>59</v>
      </c>
    </row>
    <row r="109" spans="1:30" ht="24.75" customHeight="1" x14ac:dyDescent="0.15">
      <c r="A109" s="17"/>
      <c r="B109" s="40" t="s">
        <v>60</v>
      </c>
      <c r="C109" s="66">
        <f t="shared" ref="C109:N109" si="42">SUM(C82,C85,C95)</f>
        <v>24232</v>
      </c>
      <c r="D109" s="66">
        <f t="shared" si="42"/>
        <v>22808</v>
      </c>
      <c r="E109" s="66">
        <f t="shared" si="42"/>
        <v>1399</v>
      </c>
      <c r="F109" s="66">
        <f t="shared" si="42"/>
        <v>25</v>
      </c>
      <c r="G109" s="66">
        <f t="shared" si="42"/>
        <v>2096</v>
      </c>
      <c r="H109" s="66">
        <f t="shared" si="42"/>
        <v>36476</v>
      </c>
      <c r="I109" s="66">
        <f t="shared" si="42"/>
        <v>11700</v>
      </c>
      <c r="J109" s="66">
        <f t="shared" si="42"/>
        <v>24147</v>
      </c>
      <c r="K109" s="66">
        <f t="shared" si="42"/>
        <v>31527</v>
      </c>
      <c r="L109" s="66">
        <f t="shared" si="42"/>
        <v>11899</v>
      </c>
      <c r="M109" s="66">
        <f t="shared" si="42"/>
        <v>11586</v>
      </c>
      <c r="N109" s="66">
        <f t="shared" si="42"/>
        <v>7566</v>
      </c>
      <c r="O109" s="47"/>
      <c r="P109" s="47"/>
      <c r="Q109" s="66">
        <f t="shared" ref="Q109:AC109" si="43">SUM(Q82,Q85,Q95)</f>
        <v>11342</v>
      </c>
      <c r="R109" s="66">
        <f t="shared" si="43"/>
        <v>49960</v>
      </c>
      <c r="S109" s="66">
        <f t="shared" si="43"/>
        <v>19297</v>
      </c>
      <c r="T109" s="66">
        <f t="shared" si="43"/>
        <v>24384</v>
      </c>
      <c r="U109" s="66">
        <f t="shared" si="43"/>
        <v>19941</v>
      </c>
      <c r="V109" s="66">
        <f t="shared" si="43"/>
        <v>47486</v>
      </c>
      <c r="W109" s="66">
        <f t="shared" si="43"/>
        <v>18981</v>
      </c>
      <c r="X109" s="66">
        <f t="shared" si="43"/>
        <v>352620</v>
      </c>
      <c r="Y109" s="66">
        <f t="shared" si="43"/>
        <v>-489</v>
      </c>
      <c r="Z109" s="67">
        <f t="shared" si="43"/>
        <v>352131</v>
      </c>
      <c r="AA109" s="68">
        <f t="shared" si="43"/>
        <v>24232</v>
      </c>
      <c r="AB109" s="66">
        <f t="shared" si="43"/>
        <v>62719</v>
      </c>
      <c r="AC109" s="66">
        <f t="shared" si="43"/>
        <v>265669</v>
      </c>
      <c r="AD109" s="40" t="s">
        <v>60</v>
      </c>
    </row>
    <row r="110" spans="1:30" ht="24.75" customHeight="1" x14ac:dyDescent="0.15">
      <c r="A110" s="17"/>
      <c r="B110" s="40" t="s">
        <v>44</v>
      </c>
      <c r="C110" s="66">
        <f t="shared" ref="C110:N110" si="44">C75</f>
        <v>17443</v>
      </c>
      <c r="D110" s="66">
        <f t="shared" si="44"/>
        <v>15957</v>
      </c>
      <c r="E110" s="66">
        <f t="shared" si="44"/>
        <v>1482</v>
      </c>
      <c r="F110" s="66">
        <f t="shared" si="44"/>
        <v>4</v>
      </c>
      <c r="G110" s="66">
        <f t="shared" si="44"/>
        <v>65</v>
      </c>
      <c r="H110" s="66">
        <f t="shared" si="44"/>
        <v>45714</v>
      </c>
      <c r="I110" s="66">
        <f t="shared" si="44"/>
        <v>6202</v>
      </c>
      <c r="J110" s="66">
        <f t="shared" si="44"/>
        <v>13320</v>
      </c>
      <c r="K110" s="66">
        <f t="shared" si="44"/>
        <v>34426</v>
      </c>
      <c r="L110" s="66">
        <f t="shared" si="44"/>
        <v>11785</v>
      </c>
      <c r="M110" s="66">
        <f t="shared" si="44"/>
        <v>7175</v>
      </c>
      <c r="N110" s="66">
        <f t="shared" si="44"/>
        <v>5908</v>
      </c>
      <c r="O110" s="47"/>
      <c r="P110" s="47"/>
      <c r="Q110" s="66">
        <f t="shared" ref="Q110:AC110" si="45">Q75</f>
        <v>8357</v>
      </c>
      <c r="R110" s="66">
        <f t="shared" si="45"/>
        <v>36534</v>
      </c>
      <c r="S110" s="66">
        <f t="shared" si="45"/>
        <v>11088</v>
      </c>
      <c r="T110" s="66">
        <f t="shared" si="45"/>
        <v>17306</v>
      </c>
      <c r="U110" s="66">
        <f t="shared" si="45"/>
        <v>14479</v>
      </c>
      <c r="V110" s="66">
        <f t="shared" si="45"/>
        <v>37776</v>
      </c>
      <c r="W110" s="66">
        <f t="shared" si="45"/>
        <v>13845</v>
      </c>
      <c r="X110" s="66">
        <f t="shared" si="45"/>
        <v>281423</v>
      </c>
      <c r="Y110" s="66">
        <f t="shared" si="45"/>
        <v>-390</v>
      </c>
      <c r="Z110" s="67">
        <f t="shared" si="45"/>
        <v>281033</v>
      </c>
      <c r="AA110" s="68">
        <f t="shared" si="45"/>
        <v>17443</v>
      </c>
      <c r="AB110" s="66">
        <f t="shared" si="45"/>
        <v>59099</v>
      </c>
      <c r="AC110" s="66">
        <f t="shared" si="45"/>
        <v>204881</v>
      </c>
      <c r="AD110" s="40" t="s">
        <v>44</v>
      </c>
    </row>
    <row r="111" spans="1:30" ht="24.75" customHeight="1" x14ac:dyDescent="0.15">
      <c r="A111" s="17"/>
      <c r="B111" s="38" t="s">
        <v>61</v>
      </c>
      <c r="C111" s="63">
        <f t="shared" ref="C111:N111" si="46">SUM(C78,C96:C97)</f>
        <v>10632</v>
      </c>
      <c r="D111" s="63">
        <f t="shared" si="46"/>
        <v>9541</v>
      </c>
      <c r="E111" s="63">
        <f t="shared" si="46"/>
        <v>1062</v>
      </c>
      <c r="F111" s="63">
        <f t="shared" si="46"/>
        <v>29</v>
      </c>
      <c r="G111" s="63">
        <f t="shared" si="46"/>
        <v>1561</v>
      </c>
      <c r="H111" s="63">
        <f t="shared" si="46"/>
        <v>34813</v>
      </c>
      <c r="I111" s="63">
        <f t="shared" si="46"/>
        <v>5064</v>
      </c>
      <c r="J111" s="63">
        <f t="shared" si="46"/>
        <v>12938</v>
      </c>
      <c r="K111" s="63">
        <f t="shared" si="46"/>
        <v>11942</v>
      </c>
      <c r="L111" s="63">
        <f t="shared" si="46"/>
        <v>6793</v>
      </c>
      <c r="M111" s="63">
        <f t="shared" si="46"/>
        <v>4456</v>
      </c>
      <c r="N111" s="63">
        <f t="shared" si="46"/>
        <v>3822</v>
      </c>
      <c r="O111" s="47"/>
      <c r="P111" s="47"/>
      <c r="Q111" s="63">
        <f t="shared" ref="Q111:AC111" si="47">SUM(Q78,Q96:Q97)</f>
        <v>6208</v>
      </c>
      <c r="R111" s="63">
        <f t="shared" si="47"/>
        <v>25146</v>
      </c>
      <c r="S111" s="63">
        <f t="shared" si="47"/>
        <v>5822</v>
      </c>
      <c r="T111" s="63">
        <f t="shared" si="47"/>
        <v>12430</v>
      </c>
      <c r="U111" s="63">
        <f t="shared" si="47"/>
        <v>8339</v>
      </c>
      <c r="V111" s="63">
        <f t="shared" si="47"/>
        <v>22043</v>
      </c>
      <c r="W111" s="63">
        <f t="shared" si="47"/>
        <v>7877</v>
      </c>
      <c r="X111" s="63">
        <f t="shared" si="47"/>
        <v>179886</v>
      </c>
      <c r="Y111" s="63">
        <f t="shared" si="47"/>
        <v>-249</v>
      </c>
      <c r="Z111" s="64">
        <f t="shared" si="47"/>
        <v>179637</v>
      </c>
      <c r="AA111" s="65">
        <f t="shared" si="47"/>
        <v>10632</v>
      </c>
      <c r="AB111" s="63">
        <f t="shared" si="47"/>
        <v>49312</v>
      </c>
      <c r="AC111" s="63">
        <f t="shared" si="47"/>
        <v>119942</v>
      </c>
      <c r="AD111" s="38" t="s">
        <v>61</v>
      </c>
    </row>
    <row r="112" spans="1:30" ht="24.75" customHeight="1" x14ac:dyDescent="0.15">
      <c r="A112" s="17"/>
      <c r="B112" s="41" t="s">
        <v>38</v>
      </c>
      <c r="C112" s="55">
        <f t="shared" ref="C112:N112" si="48">C72</f>
        <v>123074</v>
      </c>
      <c r="D112" s="55">
        <f t="shared" si="48"/>
        <v>110232</v>
      </c>
      <c r="E112" s="55">
        <f t="shared" si="48"/>
        <v>11031</v>
      </c>
      <c r="F112" s="55">
        <f t="shared" si="48"/>
        <v>1811</v>
      </c>
      <c r="G112" s="55">
        <f t="shared" si="48"/>
        <v>10579</v>
      </c>
      <c r="H112" s="55">
        <f t="shared" si="48"/>
        <v>474285</v>
      </c>
      <c r="I112" s="55">
        <f t="shared" si="48"/>
        <v>122638</v>
      </c>
      <c r="J112" s="55">
        <f t="shared" si="48"/>
        <v>185584</v>
      </c>
      <c r="K112" s="55">
        <f t="shared" si="48"/>
        <v>358506</v>
      </c>
      <c r="L112" s="55">
        <f t="shared" si="48"/>
        <v>136999</v>
      </c>
      <c r="M112" s="55">
        <f t="shared" si="48"/>
        <v>81006</v>
      </c>
      <c r="N112" s="46">
        <f t="shared" si="48"/>
        <v>85975</v>
      </c>
      <c r="O112" s="47"/>
      <c r="P112" s="47"/>
      <c r="Q112" s="55">
        <f t="shared" ref="Q112:AC112" si="49">Q72</f>
        <v>119610</v>
      </c>
      <c r="R112" s="55">
        <f t="shared" si="49"/>
        <v>449603</v>
      </c>
      <c r="S112" s="55">
        <f t="shared" si="49"/>
        <v>192049</v>
      </c>
      <c r="T112" s="55">
        <f t="shared" si="49"/>
        <v>227730</v>
      </c>
      <c r="U112" s="55">
        <f t="shared" si="49"/>
        <v>170093</v>
      </c>
      <c r="V112" s="55">
        <f t="shared" si="49"/>
        <v>394498</v>
      </c>
      <c r="W112" s="55">
        <f t="shared" si="49"/>
        <v>159045</v>
      </c>
      <c r="X112" s="55">
        <f t="shared" si="49"/>
        <v>3291274</v>
      </c>
      <c r="Y112" s="55">
        <f t="shared" si="49"/>
        <v>-4564</v>
      </c>
      <c r="Z112" s="56">
        <f t="shared" si="49"/>
        <v>3286710</v>
      </c>
      <c r="AA112" s="57">
        <f t="shared" si="49"/>
        <v>123074</v>
      </c>
      <c r="AB112" s="55">
        <f t="shared" si="49"/>
        <v>670448</v>
      </c>
      <c r="AC112" s="55">
        <f t="shared" si="49"/>
        <v>2497752</v>
      </c>
      <c r="AD112" s="41" t="s">
        <v>38</v>
      </c>
    </row>
    <row r="113" spans="1:30" ht="24.75" customHeight="1" x14ac:dyDescent="0.15">
      <c r="A113" s="17"/>
      <c r="B113" s="39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42"/>
      <c r="O113" s="42"/>
      <c r="P113" s="17"/>
      <c r="Q113" s="39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43"/>
    </row>
    <row r="114" spans="1:30" ht="24.75" customHeight="1" x14ac:dyDescent="0.15">
      <c r="A114" s="17"/>
      <c r="B114" s="6" t="s">
        <v>73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42"/>
      <c r="O114" s="42"/>
      <c r="P114" s="17"/>
      <c r="Q114" s="39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43"/>
    </row>
    <row r="115" spans="1:30" ht="24.75" customHeight="1" x14ac:dyDescent="0.15">
      <c r="A115" s="17"/>
      <c r="B115" s="6" t="s">
        <v>72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42"/>
      <c r="O115" s="42"/>
      <c r="P115" s="17"/>
      <c r="Q115" s="6" t="s">
        <v>62</v>
      </c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43"/>
    </row>
    <row r="116" spans="1:30" ht="24.75" customHeight="1" x14ac:dyDescent="0.15">
      <c r="A116" s="17"/>
      <c r="B116" s="6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42"/>
      <c r="O116" s="42"/>
      <c r="P116" s="17"/>
      <c r="Q116" s="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43"/>
    </row>
    <row r="117" spans="1:30" ht="24.75" customHeight="1" x14ac:dyDescent="0.15">
      <c r="A117" s="17"/>
      <c r="B117" s="6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42"/>
      <c r="O117" s="42"/>
      <c r="P117" s="17"/>
      <c r="Q117" s="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43"/>
    </row>
    <row r="118" spans="1:30" ht="24.75" customHeight="1" x14ac:dyDescent="0.15">
      <c r="A118" s="17"/>
      <c r="B118" s="6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42"/>
      <c r="O118" s="42"/>
      <c r="P118" s="17"/>
      <c r="Q118" s="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43"/>
    </row>
    <row r="119" spans="1:30" ht="24.75" customHeight="1" x14ac:dyDescent="0.15">
      <c r="A119" s="17"/>
      <c r="B119" s="6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42"/>
      <c r="O119" s="42"/>
      <c r="P119" s="17"/>
      <c r="Q119" s="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43"/>
    </row>
    <row r="120" spans="1:30" ht="24.75" customHeight="1" x14ac:dyDescent="0.15">
      <c r="A120" s="17"/>
      <c r="B120" s="39"/>
      <c r="C120" s="39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39"/>
      <c r="O120" s="17"/>
      <c r="P120" s="17"/>
      <c r="Q120" s="39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39"/>
    </row>
    <row r="121" spans="1:30" ht="24.75" customHeight="1" x14ac:dyDescent="0.15">
      <c r="A121" s="17"/>
      <c r="B121" s="39"/>
      <c r="C121" s="39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39"/>
      <c r="O121" s="17"/>
      <c r="P121" s="17"/>
      <c r="Q121" s="39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39"/>
    </row>
    <row r="122" spans="1:30" ht="24.75" customHeight="1" x14ac:dyDescent="0.15">
      <c r="A122" s="17"/>
      <c r="B122" s="39"/>
      <c r="C122" s="39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39"/>
      <c r="O122" s="17"/>
      <c r="P122" s="17"/>
      <c r="Q122" s="39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39"/>
    </row>
    <row r="123" spans="1:30" ht="24.75" customHeight="1" x14ac:dyDescent="0.15">
      <c r="A123" s="17"/>
      <c r="B123" s="39"/>
      <c r="C123" s="39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39"/>
      <c r="O123" s="17"/>
      <c r="P123" s="17"/>
      <c r="Q123" s="39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39"/>
    </row>
    <row r="124" spans="1:30" ht="24.75" customHeight="1" x14ac:dyDescent="0.15">
      <c r="A124" s="17"/>
      <c r="B124" s="39"/>
      <c r="C124" s="39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39"/>
      <c r="O124" s="17"/>
      <c r="P124" s="17"/>
      <c r="Q124" s="39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39"/>
    </row>
    <row r="125" spans="1:30" ht="24.75" customHeight="1" x14ac:dyDescent="0.15">
      <c r="A125" s="17"/>
      <c r="B125" s="39"/>
      <c r="C125" s="39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39"/>
      <c r="O125" s="17"/>
      <c r="P125" s="17"/>
      <c r="Q125" s="39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39"/>
    </row>
    <row r="126" spans="1:30" ht="24.75" customHeight="1" x14ac:dyDescent="0.15">
      <c r="A126" s="17"/>
      <c r="B126" s="39"/>
      <c r="C126" s="39"/>
      <c r="D126" s="17"/>
      <c r="E126" s="17"/>
      <c r="F126" s="17"/>
      <c r="G126" s="17"/>
      <c r="H126" s="44">
        <f>X63+1</f>
        <v>3</v>
      </c>
      <c r="I126" s="17"/>
      <c r="J126" s="17"/>
      <c r="K126" s="17"/>
      <c r="L126" s="17"/>
      <c r="M126" s="39"/>
      <c r="N126" s="17"/>
      <c r="O126" s="17"/>
      <c r="P126" s="39"/>
      <c r="Q126" s="17"/>
      <c r="R126" s="17"/>
      <c r="S126" s="17"/>
      <c r="T126" s="17"/>
      <c r="U126" s="17"/>
      <c r="V126" s="17"/>
      <c r="W126" s="17"/>
      <c r="X126" s="45">
        <f>H126+1</f>
        <v>4</v>
      </c>
      <c r="Y126" s="17"/>
      <c r="Z126" s="17"/>
      <c r="AA126" s="17"/>
      <c r="AB126" s="17"/>
      <c r="AC126" s="17"/>
      <c r="AD126" s="39"/>
    </row>
    <row r="127" spans="1:30" ht="27.75" customHeight="1" x14ac:dyDescent="0.15">
      <c r="A127" s="17"/>
      <c r="B127" s="39"/>
      <c r="C127" s="39"/>
      <c r="D127" s="17"/>
      <c r="E127" s="17"/>
      <c r="F127" s="17"/>
      <c r="G127" s="17"/>
      <c r="H127" s="44"/>
      <c r="I127" s="17"/>
      <c r="J127" s="17"/>
      <c r="K127" s="17"/>
      <c r="L127" s="17"/>
      <c r="M127" s="17"/>
      <c r="N127" s="39"/>
      <c r="O127" s="17"/>
      <c r="P127" s="17"/>
      <c r="Q127" s="39"/>
      <c r="R127" s="17"/>
      <c r="S127" s="17"/>
      <c r="T127" s="17"/>
      <c r="U127" s="17"/>
      <c r="V127" s="17"/>
      <c r="W127" s="17"/>
      <c r="X127" s="17"/>
      <c r="Y127" s="45"/>
      <c r="Z127" s="17"/>
      <c r="AA127" s="17"/>
      <c r="AB127" s="17"/>
      <c r="AC127" s="17"/>
      <c r="AD127" s="39"/>
    </row>
    <row r="128" spans="1:30" ht="20.149999999999999" customHeight="1" x14ac:dyDescent="0.15">
      <c r="A128" s="17"/>
      <c r="B128" s="39"/>
      <c r="C128" s="39"/>
      <c r="D128" s="17"/>
      <c r="E128" s="17"/>
      <c r="F128" s="17"/>
      <c r="G128" s="17"/>
      <c r="H128" s="44"/>
      <c r="I128" s="17"/>
      <c r="J128" s="17"/>
      <c r="K128" s="17"/>
      <c r="L128" s="17"/>
      <c r="M128" s="17"/>
      <c r="N128" s="39"/>
      <c r="O128" s="17"/>
      <c r="P128" s="17"/>
      <c r="Q128" s="39"/>
      <c r="R128" s="17"/>
      <c r="S128" s="17"/>
      <c r="T128" s="17"/>
      <c r="U128" s="17"/>
      <c r="V128" s="17"/>
      <c r="W128" s="17"/>
      <c r="X128" s="17"/>
      <c r="Y128" s="45"/>
      <c r="Z128" s="17"/>
      <c r="AA128" s="17"/>
      <c r="AB128" s="17"/>
      <c r="AC128" s="17"/>
      <c r="AD128" s="39"/>
    </row>
    <row r="129" spans="1:30" ht="24" customHeight="1" x14ac:dyDescent="0.15">
      <c r="A129" s="17"/>
      <c r="B129" s="39"/>
      <c r="C129" s="39"/>
      <c r="D129" s="17"/>
      <c r="E129" s="17"/>
      <c r="F129" s="17"/>
      <c r="G129" s="17"/>
      <c r="H129" s="44"/>
      <c r="I129" s="17"/>
      <c r="J129" s="17"/>
      <c r="K129" s="17"/>
      <c r="L129" s="17"/>
      <c r="M129" s="17"/>
      <c r="N129" s="39"/>
      <c r="O129" s="17"/>
      <c r="P129" s="17"/>
      <c r="Q129" s="39"/>
      <c r="R129" s="17"/>
      <c r="S129" s="17"/>
      <c r="T129" s="17"/>
      <c r="U129" s="17"/>
      <c r="V129" s="17"/>
      <c r="W129" s="17"/>
      <c r="X129" s="17"/>
      <c r="Y129" s="45"/>
      <c r="Z129" s="17"/>
      <c r="AA129" s="17"/>
      <c r="AB129" s="17"/>
      <c r="AC129" s="17"/>
      <c r="AD129" s="39"/>
    </row>
    <row r="130" spans="1:30" ht="15" customHeight="1" x14ac:dyDescent="0.15">
      <c r="A130" s="17"/>
      <c r="B130" s="39"/>
      <c r="C130" s="39"/>
      <c r="D130" s="17"/>
      <c r="E130" s="17"/>
      <c r="F130" s="17"/>
      <c r="G130" s="17"/>
      <c r="H130" s="44"/>
      <c r="I130" s="17"/>
      <c r="J130" s="17"/>
      <c r="K130" s="17"/>
      <c r="L130" s="17"/>
      <c r="M130" s="17"/>
      <c r="N130" s="39"/>
      <c r="O130" s="17"/>
      <c r="P130" s="17"/>
      <c r="Q130" s="39"/>
      <c r="R130" s="17"/>
      <c r="S130" s="17"/>
      <c r="T130" s="17"/>
      <c r="U130" s="17"/>
      <c r="V130" s="17"/>
      <c r="W130" s="17"/>
      <c r="X130" s="17"/>
      <c r="Y130" s="45"/>
      <c r="Z130" s="17"/>
      <c r="AA130" s="17"/>
      <c r="AB130" s="17"/>
      <c r="AC130" s="17"/>
      <c r="AD130" s="39"/>
    </row>
    <row r="131" spans="1:30" ht="22.5" customHeight="1" x14ac:dyDescent="0.15">
      <c r="A131" s="17"/>
      <c r="B131" s="6" t="s">
        <v>34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8"/>
      <c r="O131" s="1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8" t="s">
        <v>4</v>
      </c>
    </row>
    <row r="132" spans="1:30" ht="34.5" customHeight="1" x14ac:dyDescent="0.15">
      <c r="A132" s="17"/>
      <c r="B132" s="19"/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2"/>
      <c r="P132" s="17"/>
      <c r="Q132" s="5"/>
      <c r="R132" s="5"/>
      <c r="S132" s="5"/>
      <c r="T132" s="5"/>
      <c r="U132" s="5"/>
      <c r="V132" s="5"/>
      <c r="W132" s="5"/>
      <c r="X132" s="7" t="s">
        <v>8</v>
      </c>
      <c r="Y132" s="8" t="s">
        <v>10</v>
      </c>
      <c r="Z132" s="9" t="s">
        <v>11</v>
      </c>
      <c r="AA132" s="73" t="s">
        <v>86</v>
      </c>
      <c r="AB132" s="74"/>
      <c r="AC132" s="75"/>
      <c r="AD132" s="19"/>
    </row>
    <row r="133" spans="1:30" ht="34.5" customHeight="1" x14ac:dyDescent="0.15">
      <c r="A133" s="17"/>
      <c r="B133" s="23" t="s">
        <v>12</v>
      </c>
      <c r="C133" s="20" t="s">
        <v>14</v>
      </c>
      <c r="D133" s="21"/>
      <c r="E133" s="21"/>
      <c r="F133" s="24"/>
      <c r="G133" s="76" t="s">
        <v>7</v>
      </c>
      <c r="H133" s="76" t="s">
        <v>13</v>
      </c>
      <c r="I133" s="78" t="s">
        <v>15</v>
      </c>
      <c r="J133" s="76" t="s">
        <v>16</v>
      </c>
      <c r="K133" s="78" t="s">
        <v>18</v>
      </c>
      <c r="L133" s="78" t="s">
        <v>19</v>
      </c>
      <c r="M133" s="78" t="s">
        <v>22</v>
      </c>
      <c r="N133" s="76" t="s">
        <v>6</v>
      </c>
      <c r="O133" s="25"/>
      <c r="P133" s="17"/>
      <c r="Q133" s="78" t="s">
        <v>25</v>
      </c>
      <c r="R133" s="76" t="s">
        <v>27</v>
      </c>
      <c r="S133" s="80" t="s">
        <v>28</v>
      </c>
      <c r="T133" s="76" t="s">
        <v>29</v>
      </c>
      <c r="U133" s="76" t="s">
        <v>24</v>
      </c>
      <c r="V133" s="78" t="s">
        <v>31</v>
      </c>
      <c r="W133" s="78" t="s">
        <v>17</v>
      </c>
      <c r="X133" s="82" t="s">
        <v>32</v>
      </c>
      <c r="Y133" s="84" t="s">
        <v>3</v>
      </c>
      <c r="Z133" s="86" t="s">
        <v>26</v>
      </c>
      <c r="AA133" s="88" t="s">
        <v>33</v>
      </c>
      <c r="AB133" s="90" t="s">
        <v>35</v>
      </c>
      <c r="AC133" s="90" t="s">
        <v>9</v>
      </c>
      <c r="AD133" s="23" t="s">
        <v>12</v>
      </c>
    </row>
    <row r="134" spans="1:30" ht="34.5" customHeight="1" x14ac:dyDescent="0.15">
      <c r="A134" s="17"/>
      <c r="B134" s="26"/>
      <c r="C134" s="27"/>
      <c r="D134" s="28" t="s">
        <v>36</v>
      </c>
      <c r="E134" s="28" t="s">
        <v>37</v>
      </c>
      <c r="F134" s="28" t="s">
        <v>2</v>
      </c>
      <c r="G134" s="77"/>
      <c r="H134" s="77"/>
      <c r="I134" s="79"/>
      <c r="J134" s="77"/>
      <c r="K134" s="77"/>
      <c r="L134" s="77"/>
      <c r="M134" s="79"/>
      <c r="N134" s="77"/>
      <c r="O134" s="25"/>
      <c r="P134" s="17"/>
      <c r="Q134" s="77"/>
      <c r="R134" s="77"/>
      <c r="S134" s="81"/>
      <c r="T134" s="77"/>
      <c r="U134" s="77"/>
      <c r="V134" s="79"/>
      <c r="W134" s="79"/>
      <c r="X134" s="83"/>
      <c r="Y134" s="85"/>
      <c r="Z134" s="87"/>
      <c r="AA134" s="89"/>
      <c r="AB134" s="91"/>
      <c r="AC134" s="91"/>
      <c r="AD134" s="26"/>
    </row>
    <row r="135" spans="1:30" ht="34.5" customHeight="1" x14ac:dyDescent="0.15">
      <c r="A135" s="17"/>
      <c r="B135" s="29" t="s">
        <v>83</v>
      </c>
      <c r="C135" s="46">
        <v>111256</v>
      </c>
      <c r="D135" s="46">
        <v>98389</v>
      </c>
      <c r="E135" s="46">
        <v>11235</v>
      </c>
      <c r="F135" s="46">
        <v>1632</v>
      </c>
      <c r="G135" s="46">
        <v>11789</v>
      </c>
      <c r="H135" s="46">
        <v>454303</v>
      </c>
      <c r="I135" s="46">
        <v>144579</v>
      </c>
      <c r="J135" s="46">
        <v>216047</v>
      </c>
      <c r="K135" s="46">
        <v>374610</v>
      </c>
      <c r="L135" s="46">
        <v>130358</v>
      </c>
      <c r="M135" s="46">
        <v>86322</v>
      </c>
      <c r="N135" s="46">
        <v>86284</v>
      </c>
      <c r="O135" s="47"/>
      <c r="P135" s="47"/>
      <c r="Q135" s="46">
        <v>123461</v>
      </c>
      <c r="R135" s="46">
        <v>448178</v>
      </c>
      <c r="S135" s="46">
        <v>201743</v>
      </c>
      <c r="T135" s="46">
        <v>215858</v>
      </c>
      <c r="U135" s="46">
        <v>169115</v>
      </c>
      <c r="V135" s="46">
        <v>405096</v>
      </c>
      <c r="W135" s="46">
        <v>156247</v>
      </c>
      <c r="X135" s="46">
        <v>3335246</v>
      </c>
      <c r="Y135" s="46">
        <v>-2331</v>
      </c>
      <c r="Z135" s="46">
        <v>3332915</v>
      </c>
      <c r="AA135" s="49">
        <f t="shared" ref="AA135:AA160" si="50">C135</f>
        <v>111256</v>
      </c>
      <c r="AB135" s="46">
        <f t="shared" ref="AB135:AB160" si="51">SUM(G135:H135,J135)</f>
        <v>682139</v>
      </c>
      <c r="AC135" s="46">
        <f t="shared" ref="AC135:AC160" si="52">SUM(I135,K135:N135,Q135:W135)</f>
        <v>2541851</v>
      </c>
      <c r="AD135" s="29" t="str">
        <f>B135</f>
        <v>県　　　計</v>
      </c>
    </row>
    <row r="136" spans="1:30" ht="24.75" customHeight="1" x14ac:dyDescent="0.15">
      <c r="A136" s="17"/>
      <c r="B136" s="31" t="s">
        <v>39</v>
      </c>
      <c r="C136" s="50">
        <v>6830</v>
      </c>
      <c r="D136" s="50">
        <v>5960</v>
      </c>
      <c r="E136" s="50">
        <v>827</v>
      </c>
      <c r="F136" s="50">
        <v>43</v>
      </c>
      <c r="G136" s="50">
        <v>3194</v>
      </c>
      <c r="H136" s="50">
        <v>106350</v>
      </c>
      <c r="I136" s="50">
        <v>59716</v>
      </c>
      <c r="J136" s="50">
        <v>57189</v>
      </c>
      <c r="K136" s="50">
        <v>181675</v>
      </c>
      <c r="L136" s="50">
        <v>61513</v>
      </c>
      <c r="M136" s="50">
        <v>31857</v>
      </c>
      <c r="N136" s="51">
        <v>41331</v>
      </c>
      <c r="O136" s="47"/>
      <c r="P136" s="47"/>
      <c r="Q136" s="50">
        <v>54888</v>
      </c>
      <c r="R136" s="50">
        <v>160022</v>
      </c>
      <c r="S136" s="50">
        <v>111542</v>
      </c>
      <c r="T136" s="50">
        <v>90272</v>
      </c>
      <c r="U136" s="50">
        <v>57087</v>
      </c>
      <c r="V136" s="50">
        <v>134272</v>
      </c>
      <c r="W136" s="50">
        <v>60944</v>
      </c>
      <c r="X136" s="50">
        <v>1218682</v>
      </c>
      <c r="Y136" s="50">
        <v>-853</v>
      </c>
      <c r="Z136" s="52">
        <v>1217829</v>
      </c>
      <c r="AA136" s="53">
        <f t="shared" si="50"/>
        <v>6830</v>
      </c>
      <c r="AB136" s="50">
        <f t="shared" si="51"/>
        <v>166733</v>
      </c>
      <c r="AC136" s="50">
        <f t="shared" si="52"/>
        <v>1045119</v>
      </c>
      <c r="AD136" s="31" t="s">
        <v>39</v>
      </c>
    </row>
    <row r="137" spans="1:30" ht="24.75" customHeight="1" x14ac:dyDescent="0.15">
      <c r="A137" s="17"/>
      <c r="B137" s="32" t="s">
        <v>40</v>
      </c>
      <c r="C137" s="50">
        <v>5753</v>
      </c>
      <c r="D137" s="50">
        <v>5341</v>
      </c>
      <c r="E137" s="50">
        <v>388</v>
      </c>
      <c r="F137" s="50">
        <v>24</v>
      </c>
      <c r="G137" s="50">
        <v>38</v>
      </c>
      <c r="H137" s="50">
        <v>36764</v>
      </c>
      <c r="I137" s="50">
        <v>23183</v>
      </c>
      <c r="J137" s="50">
        <v>13826</v>
      </c>
      <c r="K137" s="50">
        <v>17643</v>
      </c>
      <c r="L137" s="50">
        <v>8281</v>
      </c>
      <c r="M137" s="50">
        <v>3921</v>
      </c>
      <c r="N137" s="50">
        <v>4247</v>
      </c>
      <c r="O137" s="47"/>
      <c r="P137" s="47"/>
      <c r="Q137" s="50">
        <v>5609</v>
      </c>
      <c r="R137" s="50">
        <v>25686</v>
      </c>
      <c r="S137" s="50">
        <v>9976</v>
      </c>
      <c r="T137" s="50">
        <v>10771</v>
      </c>
      <c r="U137" s="50">
        <v>10331</v>
      </c>
      <c r="V137" s="50">
        <v>26227</v>
      </c>
      <c r="W137" s="50">
        <v>8986</v>
      </c>
      <c r="X137" s="50">
        <v>211242</v>
      </c>
      <c r="Y137" s="50">
        <v>-148</v>
      </c>
      <c r="Z137" s="52">
        <v>211094</v>
      </c>
      <c r="AA137" s="53">
        <f t="shared" si="50"/>
        <v>5753</v>
      </c>
      <c r="AB137" s="50">
        <f t="shared" si="51"/>
        <v>50628</v>
      </c>
      <c r="AC137" s="50">
        <f t="shared" si="52"/>
        <v>154861</v>
      </c>
      <c r="AD137" s="32" t="s">
        <v>40</v>
      </c>
    </row>
    <row r="138" spans="1:30" ht="24.75" customHeight="1" x14ac:dyDescent="0.15">
      <c r="A138" s="17"/>
      <c r="B138" s="32" t="s">
        <v>42</v>
      </c>
      <c r="C138" s="50">
        <v>16037</v>
      </c>
      <c r="D138" s="50">
        <v>14448</v>
      </c>
      <c r="E138" s="50">
        <v>1585</v>
      </c>
      <c r="F138" s="50">
        <v>4</v>
      </c>
      <c r="G138" s="50">
        <v>75</v>
      </c>
      <c r="H138" s="50">
        <v>45489</v>
      </c>
      <c r="I138" s="50">
        <v>6530</v>
      </c>
      <c r="J138" s="50">
        <v>14940</v>
      </c>
      <c r="K138" s="50">
        <v>35842</v>
      </c>
      <c r="L138" s="50">
        <v>11057</v>
      </c>
      <c r="M138" s="50">
        <v>7666</v>
      </c>
      <c r="N138" s="50">
        <v>5962</v>
      </c>
      <c r="O138" s="47"/>
      <c r="P138" s="47"/>
      <c r="Q138" s="50">
        <v>8699</v>
      </c>
      <c r="R138" s="50">
        <v>36211</v>
      </c>
      <c r="S138" s="50">
        <v>11730</v>
      </c>
      <c r="T138" s="50">
        <v>15821</v>
      </c>
      <c r="U138" s="50">
        <v>14498</v>
      </c>
      <c r="V138" s="50">
        <v>38122</v>
      </c>
      <c r="W138" s="50">
        <v>13521</v>
      </c>
      <c r="X138" s="50">
        <v>282200</v>
      </c>
      <c r="Y138" s="50">
        <v>-197</v>
      </c>
      <c r="Z138" s="52">
        <v>282003</v>
      </c>
      <c r="AA138" s="53">
        <f t="shared" si="50"/>
        <v>16037</v>
      </c>
      <c r="AB138" s="50">
        <f t="shared" si="51"/>
        <v>60504</v>
      </c>
      <c r="AC138" s="50">
        <f t="shared" si="52"/>
        <v>205659</v>
      </c>
      <c r="AD138" s="32" t="s">
        <v>42</v>
      </c>
    </row>
    <row r="139" spans="1:30" ht="24.75" customHeight="1" x14ac:dyDescent="0.15">
      <c r="A139" s="17"/>
      <c r="B139" s="32" t="s">
        <v>43</v>
      </c>
      <c r="C139" s="50">
        <v>6722</v>
      </c>
      <c r="D139" s="50">
        <v>6040</v>
      </c>
      <c r="E139" s="50">
        <v>678</v>
      </c>
      <c r="F139" s="50">
        <v>4</v>
      </c>
      <c r="G139" s="50">
        <v>338</v>
      </c>
      <c r="H139" s="50">
        <v>47333</v>
      </c>
      <c r="I139" s="50">
        <v>8211</v>
      </c>
      <c r="J139" s="50">
        <v>14384</v>
      </c>
      <c r="K139" s="50">
        <v>30891</v>
      </c>
      <c r="L139" s="50">
        <v>9707</v>
      </c>
      <c r="M139" s="50">
        <v>5403</v>
      </c>
      <c r="N139" s="50">
        <v>6184</v>
      </c>
      <c r="O139" s="47"/>
      <c r="P139" s="47"/>
      <c r="Q139" s="50">
        <v>7476</v>
      </c>
      <c r="R139" s="50">
        <v>32589</v>
      </c>
      <c r="S139" s="50">
        <v>15581</v>
      </c>
      <c r="T139" s="50">
        <v>8849</v>
      </c>
      <c r="U139" s="50">
        <v>13752</v>
      </c>
      <c r="V139" s="50">
        <v>29950</v>
      </c>
      <c r="W139" s="50">
        <v>10907</v>
      </c>
      <c r="X139" s="50">
        <v>248277</v>
      </c>
      <c r="Y139" s="50">
        <v>-174</v>
      </c>
      <c r="Z139" s="52">
        <v>248103</v>
      </c>
      <c r="AA139" s="53">
        <f t="shared" si="50"/>
        <v>6722</v>
      </c>
      <c r="AB139" s="50">
        <f t="shared" si="51"/>
        <v>62055</v>
      </c>
      <c r="AC139" s="50">
        <f t="shared" si="52"/>
        <v>179500</v>
      </c>
      <c r="AD139" s="32" t="s">
        <v>43</v>
      </c>
    </row>
    <row r="140" spans="1:30" ht="24.75" customHeight="1" x14ac:dyDescent="0.15">
      <c r="A140" s="17"/>
      <c r="B140" s="32" t="s">
        <v>45</v>
      </c>
      <c r="C140" s="50">
        <v>3416</v>
      </c>
      <c r="D140" s="50">
        <v>2525</v>
      </c>
      <c r="E140" s="50">
        <v>227</v>
      </c>
      <c r="F140" s="50">
        <v>664</v>
      </c>
      <c r="G140" s="50">
        <v>1579</v>
      </c>
      <c r="H140" s="50">
        <v>3844</v>
      </c>
      <c r="I140" s="50">
        <v>2833</v>
      </c>
      <c r="J140" s="50">
        <v>5254</v>
      </c>
      <c r="K140" s="50">
        <v>5783</v>
      </c>
      <c r="L140" s="50">
        <v>2044</v>
      </c>
      <c r="M140" s="50">
        <v>2807</v>
      </c>
      <c r="N140" s="50">
        <v>1698</v>
      </c>
      <c r="O140" s="47"/>
      <c r="P140" s="47"/>
      <c r="Q140" s="50">
        <v>2841</v>
      </c>
      <c r="R140" s="50">
        <v>12324</v>
      </c>
      <c r="S140" s="50">
        <v>3099</v>
      </c>
      <c r="T140" s="50">
        <v>7336</v>
      </c>
      <c r="U140" s="50">
        <v>4149</v>
      </c>
      <c r="V140" s="50">
        <v>8581</v>
      </c>
      <c r="W140" s="50">
        <v>3830</v>
      </c>
      <c r="X140" s="50">
        <v>71418</v>
      </c>
      <c r="Y140" s="50">
        <v>-50</v>
      </c>
      <c r="Z140" s="52">
        <v>71368</v>
      </c>
      <c r="AA140" s="53">
        <f t="shared" si="50"/>
        <v>3416</v>
      </c>
      <c r="AB140" s="50">
        <f t="shared" si="51"/>
        <v>10677</v>
      </c>
      <c r="AC140" s="50">
        <f t="shared" si="52"/>
        <v>57325</v>
      </c>
      <c r="AD140" s="32" t="s">
        <v>45</v>
      </c>
    </row>
    <row r="141" spans="1:30" ht="24.75" customHeight="1" x14ac:dyDescent="0.15">
      <c r="A141" s="17"/>
      <c r="B141" s="32" t="s">
        <v>46</v>
      </c>
      <c r="C141" s="50">
        <v>4847</v>
      </c>
      <c r="D141" s="50">
        <v>4136</v>
      </c>
      <c r="E141" s="50">
        <v>687</v>
      </c>
      <c r="F141" s="50">
        <v>24</v>
      </c>
      <c r="G141" s="50">
        <v>1824</v>
      </c>
      <c r="H141" s="50">
        <v>24741</v>
      </c>
      <c r="I141" s="50">
        <v>4084</v>
      </c>
      <c r="J141" s="50">
        <v>11055</v>
      </c>
      <c r="K141" s="50">
        <v>10470</v>
      </c>
      <c r="L141" s="50">
        <v>5533</v>
      </c>
      <c r="M141" s="50">
        <v>3774</v>
      </c>
      <c r="N141" s="50">
        <v>2872</v>
      </c>
      <c r="O141" s="47"/>
      <c r="P141" s="47"/>
      <c r="Q141" s="50">
        <v>4730</v>
      </c>
      <c r="R141" s="50">
        <v>18613</v>
      </c>
      <c r="S141" s="50">
        <v>5707</v>
      </c>
      <c r="T141" s="50">
        <v>8826</v>
      </c>
      <c r="U141" s="50">
        <v>4477</v>
      </c>
      <c r="V141" s="50">
        <v>18297</v>
      </c>
      <c r="W141" s="50">
        <v>6105</v>
      </c>
      <c r="X141" s="50">
        <v>135955</v>
      </c>
      <c r="Y141" s="50">
        <v>-95</v>
      </c>
      <c r="Z141" s="52">
        <v>135860</v>
      </c>
      <c r="AA141" s="53">
        <f t="shared" si="50"/>
        <v>4847</v>
      </c>
      <c r="AB141" s="50">
        <f t="shared" si="51"/>
        <v>37620</v>
      </c>
      <c r="AC141" s="50">
        <f t="shared" si="52"/>
        <v>93488</v>
      </c>
      <c r="AD141" s="32" t="s">
        <v>46</v>
      </c>
    </row>
    <row r="142" spans="1:30" ht="24.75" customHeight="1" x14ac:dyDescent="0.15">
      <c r="A142" s="17"/>
      <c r="B142" s="32" t="s">
        <v>47</v>
      </c>
      <c r="C142" s="50">
        <v>4053</v>
      </c>
      <c r="D142" s="50">
        <v>3577</v>
      </c>
      <c r="E142" s="50">
        <v>473</v>
      </c>
      <c r="F142" s="50">
        <v>3</v>
      </c>
      <c r="G142" s="50">
        <v>414</v>
      </c>
      <c r="H142" s="50">
        <v>9355</v>
      </c>
      <c r="I142" s="50">
        <v>4321</v>
      </c>
      <c r="J142" s="50">
        <v>8226</v>
      </c>
      <c r="K142" s="50">
        <v>7191</v>
      </c>
      <c r="L142" s="50">
        <v>3021</v>
      </c>
      <c r="M142" s="50">
        <v>3239</v>
      </c>
      <c r="N142" s="50">
        <v>1939</v>
      </c>
      <c r="O142" s="47"/>
      <c r="P142" s="47"/>
      <c r="Q142" s="50">
        <v>3639</v>
      </c>
      <c r="R142" s="50">
        <v>13707</v>
      </c>
      <c r="S142" s="50">
        <v>3872</v>
      </c>
      <c r="T142" s="50">
        <v>6426</v>
      </c>
      <c r="U142" s="50">
        <v>4746</v>
      </c>
      <c r="V142" s="50">
        <v>11864</v>
      </c>
      <c r="W142" s="50">
        <v>4242</v>
      </c>
      <c r="X142" s="50">
        <v>90255</v>
      </c>
      <c r="Y142" s="50">
        <v>-63</v>
      </c>
      <c r="Z142" s="52">
        <v>90192</v>
      </c>
      <c r="AA142" s="53">
        <f t="shared" si="50"/>
        <v>4053</v>
      </c>
      <c r="AB142" s="50">
        <f t="shared" si="51"/>
        <v>17995</v>
      </c>
      <c r="AC142" s="50">
        <f t="shared" si="52"/>
        <v>68207</v>
      </c>
      <c r="AD142" s="32" t="s">
        <v>47</v>
      </c>
    </row>
    <row r="143" spans="1:30" ht="24.75" customHeight="1" x14ac:dyDescent="0.15">
      <c r="A143" s="17"/>
      <c r="B143" s="32" t="s">
        <v>5</v>
      </c>
      <c r="C143" s="50">
        <v>7940</v>
      </c>
      <c r="D143" s="50">
        <v>6235</v>
      </c>
      <c r="E143" s="50">
        <v>1631</v>
      </c>
      <c r="F143" s="50">
        <v>74</v>
      </c>
      <c r="G143" s="50">
        <v>1279</v>
      </c>
      <c r="H143" s="50">
        <v>41504</v>
      </c>
      <c r="I143" s="50">
        <v>7888</v>
      </c>
      <c r="J143" s="50">
        <v>18953</v>
      </c>
      <c r="K143" s="50">
        <v>19394</v>
      </c>
      <c r="L143" s="50">
        <v>5837</v>
      </c>
      <c r="M143" s="50">
        <v>5840</v>
      </c>
      <c r="N143" s="50">
        <v>5172</v>
      </c>
      <c r="O143" s="47"/>
      <c r="P143" s="47"/>
      <c r="Q143" s="50">
        <v>8263</v>
      </c>
      <c r="R143" s="50">
        <v>32676</v>
      </c>
      <c r="S143" s="50">
        <v>9994</v>
      </c>
      <c r="T143" s="50">
        <v>14740</v>
      </c>
      <c r="U143" s="50">
        <v>14029</v>
      </c>
      <c r="V143" s="50">
        <v>34786</v>
      </c>
      <c r="W143" s="50">
        <v>10908</v>
      </c>
      <c r="X143" s="50">
        <v>239203</v>
      </c>
      <c r="Y143" s="50">
        <v>-167</v>
      </c>
      <c r="Z143" s="52">
        <v>239036</v>
      </c>
      <c r="AA143" s="53">
        <f t="shared" si="50"/>
        <v>7940</v>
      </c>
      <c r="AB143" s="50">
        <f t="shared" si="51"/>
        <v>61736</v>
      </c>
      <c r="AC143" s="50">
        <f t="shared" si="52"/>
        <v>169527</v>
      </c>
      <c r="AD143" s="32" t="s">
        <v>5</v>
      </c>
    </row>
    <row r="144" spans="1:30" ht="24.75" customHeight="1" x14ac:dyDescent="0.15">
      <c r="A144" s="17"/>
      <c r="B144" s="32" t="s">
        <v>41</v>
      </c>
      <c r="C144" s="50">
        <v>2090</v>
      </c>
      <c r="D144" s="50">
        <v>1907</v>
      </c>
      <c r="E144" s="50">
        <v>76</v>
      </c>
      <c r="F144" s="50">
        <v>107</v>
      </c>
      <c r="G144" s="50">
        <v>132</v>
      </c>
      <c r="H144" s="50">
        <v>7928</v>
      </c>
      <c r="I144" s="50">
        <v>2658</v>
      </c>
      <c r="J144" s="50">
        <v>10539</v>
      </c>
      <c r="K144" s="50">
        <v>5528</v>
      </c>
      <c r="L144" s="50">
        <v>2111</v>
      </c>
      <c r="M144" s="50">
        <v>1185</v>
      </c>
      <c r="N144" s="50">
        <v>1655</v>
      </c>
      <c r="O144" s="47"/>
      <c r="P144" s="47"/>
      <c r="Q144" s="50">
        <v>2897</v>
      </c>
      <c r="R144" s="50">
        <v>13228</v>
      </c>
      <c r="S144" s="50">
        <v>1976</v>
      </c>
      <c r="T144" s="50">
        <v>3867</v>
      </c>
      <c r="U144" s="50">
        <v>6584</v>
      </c>
      <c r="V144" s="50">
        <v>12428</v>
      </c>
      <c r="W144" s="50">
        <v>2916</v>
      </c>
      <c r="X144" s="50">
        <v>77722</v>
      </c>
      <c r="Y144" s="50">
        <v>-54</v>
      </c>
      <c r="Z144" s="52">
        <v>77668</v>
      </c>
      <c r="AA144" s="53">
        <f t="shared" si="50"/>
        <v>2090</v>
      </c>
      <c r="AB144" s="50">
        <f t="shared" si="51"/>
        <v>18599</v>
      </c>
      <c r="AC144" s="50">
        <f t="shared" si="52"/>
        <v>57033</v>
      </c>
      <c r="AD144" s="32" t="s">
        <v>41</v>
      </c>
    </row>
    <row r="145" spans="1:30" ht="24.75" customHeight="1" x14ac:dyDescent="0.15">
      <c r="A145" s="17"/>
      <c r="B145" s="32" t="s">
        <v>30</v>
      </c>
      <c r="C145" s="50">
        <v>12657</v>
      </c>
      <c r="D145" s="50">
        <v>11873</v>
      </c>
      <c r="E145" s="50">
        <v>768</v>
      </c>
      <c r="F145" s="50">
        <v>16</v>
      </c>
      <c r="G145" s="50">
        <v>1429</v>
      </c>
      <c r="H145" s="50">
        <v>25086</v>
      </c>
      <c r="I145" s="50">
        <v>6847</v>
      </c>
      <c r="J145" s="50">
        <v>18624</v>
      </c>
      <c r="K145" s="50">
        <v>24583</v>
      </c>
      <c r="L145" s="50">
        <v>8107</v>
      </c>
      <c r="M145" s="50">
        <v>5742</v>
      </c>
      <c r="N145" s="50">
        <v>4889</v>
      </c>
      <c r="O145" s="47"/>
      <c r="P145" s="47"/>
      <c r="Q145" s="50">
        <v>7702</v>
      </c>
      <c r="R145" s="50">
        <v>31972</v>
      </c>
      <c r="S145" s="50">
        <v>16792</v>
      </c>
      <c r="T145" s="50">
        <v>15695</v>
      </c>
      <c r="U145" s="50">
        <v>13316</v>
      </c>
      <c r="V145" s="50">
        <v>31958</v>
      </c>
      <c r="W145" s="50">
        <v>12733</v>
      </c>
      <c r="X145" s="50">
        <v>238132</v>
      </c>
      <c r="Y145" s="50">
        <v>-166</v>
      </c>
      <c r="Z145" s="52">
        <v>237966</v>
      </c>
      <c r="AA145" s="53">
        <f t="shared" si="50"/>
        <v>12657</v>
      </c>
      <c r="AB145" s="50">
        <f t="shared" si="51"/>
        <v>45139</v>
      </c>
      <c r="AC145" s="50">
        <f t="shared" si="52"/>
        <v>180336</v>
      </c>
      <c r="AD145" s="32" t="s">
        <v>30</v>
      </c>
    </row>
    <row r="146" spans="1:30" ht="24.75" customHeight="1" x14ac:dyDescent="0.15">
      <c r="A146" s="1"/>
      <c r="B146" s="32" t="s">
        <v>74</v>
      </c>
      <c r="C146" s="50">
        <v>5077</v>
      </c>
      <c r="D146" s="50">
        <v>4219</v>
      </c>
      <c r="E146" s="50">
        <v>845</v>
      </c>
      <c r="F146" s="50">
        <v>13</v>
      </c>
      <c r="G146" s="50">
        <v>226</v>
      </c>
      <c r="H146" s="50">
        <v>10301</v>
      </c>
      <c r="I146" s="50">
        <v>2647</v>
      </c>
      <c r="J146" s="50">
        <v>7956</v>
      </c>
      <c r="K146" s="50">
        <v>7254</v>
      </c>
      <c r="L146" s="50">
        <v>3009</v>
      </c>
      <c r="M146" s="50">
        <v>1696</v>
      </c>
      <c r="N146" s="50">
        <v>2164</v>
      </c>
      <c r="O146" s="47"/>
      <c r="P146" s="54"/>
      <c r="Q146" s="50">
        <v>3164</v>
      </c>
      <c r="R146" s="50">
        <v>14097</v>
      </c>
      <c r="S146" s="50">
        <v>3881</v>
      </c>
      <c r="T146" s="50">
        <v>6949</v>
      </c>
      <c r="U146" s="50">
        <v>5430</v>
      </c>
      <c r="V146" s="50">
        <v>14351</v>
      </c>
      <c r="W146" s="50">
        <v>4309</v>
      </c>
      <c r="X146" s="50">
        <v>92511</v>
      </c>
      <c r="Y146" s="50">
        <v>-65</v>
      </c>
      <c r="Z146" s="52">
        <v>92446</v>
      </c>
      <c r="AA146" s="53">
        <f t="shared" si="50"/>
        <v>5077</v>
      </c>
      <c r="AB146" s="50">
        <f t="shared" si="51"/>
        <v>18483</v>
      </c>
      <c r="AC146" s="50">
        <f t="shared" si="52"/>
        <v>68951</v>
      </c>
      <c r="AD146" s="32" t="s">
        <v>74</v>
      </c>
    </row>
    <row r="147" spans="1:30" ht="24.75" customHeight="1" x14ac:dyDescent="0.15">
      <c r="A147" s="1"/>
      <c r="B147" s="32" t="s">
        <v>75</v>
      </c>
      <c r="C147" s="50">
        <v>2196</v>
      </c>
      <c r="D147" s="50">
        <v>1575</v>
      </c>
      <c r="E147" s="50">
        <v>273</v>
      </c>
      <c r="F147" s="50">
        <v>348</v>
      </c>
      <c r="G147" s="50">
        <v>0</v>
      </c>
      <c r="H147" s="50">
        <v>51192</v>
      </c>
      <c r="I147" s="50">
        <v>2797</v>
      </c>
      <c r="J147" s="50">
        <v>6602</v>
      </c>
      <c r="K147" s="50">
        <v>5218</v>
      </c>
      <c r="L147" s="50">
        <v>2588</v>
      </c>
      <c r="M147" s="50">
        <v>2055</v>
      </c>
      <c r="N147" s="50">
        <v>1322</v>
      </c>
      <c r="O147" s="47"/>
      <c r="P147" s="54"/>
      <c r="Q147" s="50">
        <v>2607</v>
      </c>
      <c r="R147" s="50">
        <v>9600</v>
      </c>
      <c r="S147" s="50">
        <v>1637</v>
      </c>
      <c r="T147" s="50">
        <v>3912</v>
      </c>
      <c r="U147" s="50">
        <v>3801</v>
      </c>
      <c r="V147" s="50">
        <v>5855</v>
      </c>
      <c r="W147" s="50">
        <v>3140</v>
      </c>
      <c r="X147" s="50">
        <v>104522</v>
      </c>
      <c r="Y147" s="50">
        <v>-73</v>
      </c>
      <c r="Z147" s="52">
        <v>104449</v>
      </c>
      <c r="AA147" s="53">
        <f t="shared" si="50"/>
        <v>2196</v>
      </c>
      <c r="AB147" s="50">
        <f t="shared" si="51"/>
        <v>57794</v>
      </c>
      <c r="AC147" s="50">
        <f t="shared" si="52"/>
        <v>44532</v>
      </c>
      <c r="AD147" s="32" t="s">
        <v>75</v>
      </c>
    </row>
    <row r="148" spans="1:30" ht="24.75" customHeight="1" x14ac:dyDescent="0.15">
      <c r="A148" s="33"/>
      <c r="B148" s="32" t="s">
        <v>76</v>
      </c>
      <c r="C148" s="55">
        <v>4542</v>
      </c>
      <c r="D148" s="55">
        <v>3913</v>
      </c>
      <c r="E148" s="55">
        <v>621</v>
      </c>
      <c r="F148" s="55">
        <v>8</v>
      </c>
      <c r="G148" s="55">
        <v>884</v>
      </c>
      <c r="H148" s="55">
        <v>6161</v>
      </c>
      <c r="I148" s="55">
        <v>4684</v>
      </c>
      <c r="J148" s="55">
        <v>5833</v>
      </c>
      <c r="K148" s="55">
        <v>4721</v>
      </c>
      <c r="L148" s="55">
        <v>1753</v>
      </c>
      <c r="M148" s="55">
        <v>5850</v>
      </c>
      <c r="N148" s="55">
        <v>1615</v>
      </c>
      <c r="O148" s="47"/>
      <c r="P148" s="54"/>
      <c r="Q148" s="50">
        <v>2593</v>
      </c>
      <c r="R148" s="50">
        <v>10642</v>
      </c>
      <c r="S148" s="50">
        <v>1908</v>
      </c>
      <c r="T148" s="50">
        <v>5118</v>
      </c>
      <c r="U148" s="50">
        <v>3939</v>
      </c>
      <c r="V148" s="50">
        <v>10074</v>
      </c>
      <c r="W148" s="50">
        <v>3279</v>
      </c>
      <c r="X148" s="50">
        <v>73596</v>
      </c>
      <c r="Y148" s="50">
        <v>-51</v>
      </c>
      <c r="Z148" s="52">
        <v>73545</v>
      </c>
      <c r="AA148" s="53">
        <f t="shared" si="50"/>
        <v>4542</v>
      </c>
      <c r="AB148" s="50">
        <f t="shared" si="51"/>
        <v>12878</v>
      </c>
      <c r="AC148" s="50">
        <f t="shared" si="52"/>
        <v>56176</v>
      </c>
      <c r="AD148" s="32" t="s">
        <v>76</v>
      </c>
    </row>
    <row r="149" spans="1:30" ht="24.75" customHeight="1" x14ac:dyDescent="0.15">
      <c r="A149" s="72"/>
      <c r="B149" s="34" t="s">
        <v>48</v>
      </c>
      <c r="C149" s="50">
        <v>2946</v>
      </c>
      <c r="D149" s="50">
        <v>2837</v>
      </c>
      <c r="E149" s="50">
        <v>104</v>
      </c>
      <c r="F149" s="50">
        <v>5</v>
      </c>
      <c r="G149" s="50">
        <v>19</v>
      </c>
      <c r="H149" s="50">
        <v>12152</v>
      </c>
      <c r="I149" s="50">
        <v>1056</v>
      </c>
      <c r="J149" s="50">
        <v>1745</v>
      </c>
      <c r="K149" s="50">
        <v>647</v>
      </c>
      <c r="L149" s="50">
        <v>711</v>
      </c>
      <c r="M149" s="50">
        <v>606</v>
      </c>
      <c r="N149" s="46">
        <v>320</v>
      </c>
      <c r="O149" s="47"/>
      <c r="P149" s="54"/>
      <c r="Q149" s="46">
        <v>476</v>
      </c>
      <c r="R149" s="46">
        <v>2393</v>
      </c>
      <c r="S149" s="46">
        <v>876</v>
      </c>
      <c r="T149" s="46">
        <v>978</v>
      </c>
      <c r="U149" s="46">
        <v>1114</v>
      </c>
      <c r="V149" s="46">
        <v>1550</v>
      </c>
      <c r="W149" s="46">
        <v>620</v>
      </c>
      <c r="X149" s="46">
        <v>28209</v>
      </c>
      <c r="Y149" s="46">
        <v>-20</v>
      </c>
      <c r="Z149" s="48">
        <v>28189</v>
      </c>
      <c r="AA149" s="49">
        <f t="shared" si="50"/>
        <v>2946</v>
      </c>
      <c r="AB149" s="46">
        <f t="shared" si="51"/>
        <v>13916</v>
      </c>
      <c r="AC149" s="46">
        <f t="shared" si="52"/>
        <v>11347</v>
      </c>
      <c r="AD149" s="34" t="s">
        <v>48</v>
      </c>
    </row>
    <row r="150" spans="1:30" ht="24.75" customHeight="1" x14ac:dyDescent="0.15">
      <c r="A150" s="72"/>
      <c r="B150" s="34" t="s">
        <v>1</v>
      </c>
      <c r="C150" s="46">
        <v>602</v>
      </c>
      <c r="D150" s="46">
        <v>444</v>
      </c>
      <c r="E150" s="46">
        <v>157</v>
      </c>
      <c r="F150" s="46">
        <v>1</v>
      </c>
      <c r="G150" s="46">
        <v>0</v>
      </c>
      <c r="H150" s="46">
        <v>199</v>
      </c>
      <c r="I150" s="46">
        <v>138</v>
      </c>
      <c r="J150" s="46">
        <v>1059</v>
      </c>
      <c r="K150" s="46">
        <v>223</v>
      </c>
      <c r="L150" s="46">
        <v>23</v>
      </c>
      <c r="M150" s="46">
        <v>92</v>
      </c>
      <c r="N150" s="46">
        <v>157</v>
      </c>
      <c r="O150" s="47"/>
      <c r="P150" s="54"/>
      <c r="Q150" s="55">
        <v>153</v>
      </c>
      <c r="R150" s="55">
        <v>1029</v>
      </c>
      <c r="S150" s="55">
        <v>62</v>
      </c>
      <c r="T150" s="55">
        <v>773</v>
      </c>
      <c r="U150" s="55">
        <v>103</v>
      </c>
      <c r="V150" s="55">
        <v>1024</v>
      </c>
      <c r="W150" s="55">
        <v>171</v>
      </c>
      <c r="X150" s="55">
        <v>5808</v>
      </c>
      <c r="Y150" s="55">
        <v>-4</v>
      </c>
      <c r="Z150" s="56">
        <v>5804</v>
      </c>
      <c r="AA150" s="57">
        <f t="shared" si="50"/>
        <v>602</v>
      </c>
      <c r="AB150" s="55">
        <f t="shared" si="51"/>
        <v>1258</v>
      </c>
      <c r="AC150" s="55">
        <f t="shared" si="52"/>
        <v>3948</v>
      </c>
      <c r="AD150" s="34" t="s">
        <v>1</v>
      </c>
    </row>
    <row r="151" spans="1:30" ht="24.75" customHeight="1" x14ac:dyDescent="0.15">
      <c r="A151" s="72"/>
      <c r="B151" s="31" t="s">
        <v>23</v>
      </c>
      <c r="C151" s="50">
        <v>641</v>
      </c>
      <c r="D151" s="50">
        <v>450</v>
      </c>
      <c r="E151" s="50">
        <v>189</v>
      </c>
      <c r="F151" s="50">
        <v>2</v>
      </c>
      <c r="G151" s="50">
        <v>226</v>
      </c>
      <c r="H151" s="50">
        <v>141</v>
      </c>
      <c r="I151" s="50">
        <v>352</v>
      </c>
      <c r="J151" s="50">
        <v>1070</v>
      </c>
      <c r="K151" s="50">
        <v>245</v>
      </c>
      <c r="L151" s="50">
        <v>37</v>
      </c>
      <c r="M151" s="50">
        <v>241</v>
      </c>
      <c r="N151" s="51">
        <v>224</v>
      </c>
      <c r="O151" s="47"/>
      <c r="P151" s="54"/>
      <c r="Q151" s="50">
        <v>313</v>
      </c>
      <c r="R151" s="50">
        <v>1335</v>
      </c>
      <c r="S151" s="50">
        <v>62</v>
      </c>
      <c r="T151" s="50">
        <v>1126</v>
      </c>
      <c r="U151" s="50">
        <v>559</v>
      </c>
      <c r="V151" s="50">
        <v>840</v>
      </c>
      <c r="W151" s="50">
        <v>291</v>
      </c>
      <c r="X151" s="50">
        <v>7703</v>
      </c>
      <c r="Y151" s="50">
        <v>-5</v>
      </c>
      <c r="Z151" s="52">
        <v>7698</v>
      </c>
      <c r="AA151" s="53">
        <f t="shared" si="50"/>
        <v>641</v>
      </c>
      <c r="AB151" s="50">
        <f t="shared" si="51"/>
        <v>1437</v>
      </c>
      <c r="AC151" s="50">
        <f t="shared" si="52"/>
        <v>5625</v>
      </c>
      <c r="AD151" s="31" t="s">
        <v>23</v>
      </c>
    </row>
    <row r="152" spans="1:30" ht="24.75" customHeight="1" x14ac:dyDescent="0.15">
      <c r="A152" s="72"/>
      <c r="B152" s="32" t="s">
        <v>77</v>
      </c>
      <c r="C152" s="50">
        <v>4458</v>
      </c>
      <c r="D152" s="50">
        <v>4191</v>
      </c>
      <c r="E152" s="50">
        <v>253</v>
      </c>
      <c r="F152" s="50">
        <v>14</v>
      </c>
      <c r="G152" s="50">
        <v>38</v>
      </c>
      <c r="H152" s="50">
        <v>3101</v>
      </c>
      <c r="I152" s="50">
        <v>1291</v>
      </c>
      <c r="J152" s="50">
        <v>3008</v>
      </c>
      <c r="K152" s="50">
        <v>2330</v>
      </c>
      <c r="L152" s="50">
        <v>1208</v>
      </c>
      <c r="M152" s="50">
        <v>621</v>
      </c>
      <c r="N152" s="50">
        <v>976</v>
      </c>
      <c r="O152" s="47"/>
      <c r="P152" s="54"/>
      <c r="Q152" s="50">
        <v>1559</v>
      </c>
      <c r="R152" s="50">
        <v>6636</v>
      </c>
      <c r="S152" s="50">
        <v>452</v>
      </c>
      <c r="T152" s="50">
        <v>2309</v>
      </c>
      <c r="U152" s="50">
        <v>1589</v>
      </c>
      <c r="V152" s="50">
        <v>5742</v>
      </c>
      <c r="W152" s="50">
        <v>1730</v>
      </c>
      <c r="X152" s="50">
        <v>37048</v>
      </c>
      <c r="Y152" s="50">
        <v>-26</v>
      </c>
      <c r="Z152" s="52">
        <v>37022</v>
      </c>
      <c r="AA152" s="53">
        <f t="shared" si="50"/>
        <v>4458</v>
      </c>
      <c r="AB152" s="50">
        <f t="shared" si="51"/>
        <v>6147</v>
      </c>
      <c r="AC152" s="50">
        <f t="shared" si="52"/>
        <v>26443</v>
      </c>
      <c r="AD152" s="32" t="s">
        <v>77</v>
      </c>
    </row>
    <row r="153" spans="1:30" ht="24.75" customHeight="1" x14ac:dyDescent="0.15">
      <c r="A153" s="72"/>
      <c r="B153" s="32" t="s">
        <v>78</v>
      </c>
      <c r="C153" s="50">
        <v>2006</v>
      </c>
      <c r="D153" s="50">
        <v>1175</v>
      </c>
      <c r="E153" s="50">
        <v>563</v>
      </c>
      <c r="F153" s="50">
        <v>268</v>
      </c>
      <c r="G153" s="50">
        <v>0</v>
      </c>
      <c r="H153" s="50">
        <v>1171</v>
      </c>
      <c r="I153" s="50">
        <v>491</v>
      </c>
      <c r="J153" s="50">
        <v>3601</v>
      </c>
      <c r="K153" s="50">
        <v>1145</v>
      </c>
      <c r="L153" s="50">
        <v>372</v>
      </c>
      <c r="M153" s="50">
        <v>245</v>
      </c>
      <c r="N153" s="55">
        <v>422</v>
      </c>
      <c r="O153" s="47"/>
      <c r="P153" s="54"/>
      <c r="Q153" s="50">
        <v>576</v>
      </c>
      <c r="R153" s="50">
        <v>3019</v>
      </c>
      <c r="S153" s="50">
        <v>397</v>
      </c>
      <c r="T153" s="50">
        <v>1797</v>
      </c>
      <c r="U153" s="50">
        <v>970</v>
      </c>
      <c r="V153" s="50">
        <v>1754</v>
      </c>
      <c r="W153" s="50">
        <v>926</v>
      </c>
      <c r="X153" s="50">
        <v>18892</v>
      </c>
      <c r="Y153" s="50">
        <v>-13</v>
      </c>
      <c r="Z153" s="52">
        <v>18879</v>
      </c>
      <c r="AA153" s="53">
        <f t="shared" si="50"/>
        <v>2006</v>
      </c>
      <c r="AB153" s="50">
        <f t="shared" si="51"/>
        <v>4772</v>
      </c>
      <c r="AC153" s="50">
        <f t="shared" si="52"/>
        <v>12114</v>
      </c>
      <c r="AD153" s="32" t="s">
        <v>78</v>
      </c>
    </row>
    <row r="154" spans="1:30" ht="24.75" customHeight="1" x14ac:dyDescent="0.15">
      <c r="A154" s="17"/>
      <c r="B154" s="31" t="s">
        <v>79</v>
      </c>
      <c r="C154" s="51">
        <v>1308</v>
      </c>
      <c r="D154" s="51">
        <v>1073</v>
      </c>
      <c r="E154" s="51">
        <v>235</v>
      </c>
      <c r="F154" s="51">
        <v>0</v>
      </c>
      <c r="G154" s="51">
        <v>0</v>
      </c>
      <c r="H154" s="51">
        <v>2915</v>
      </c>
      <c r="I154" s="51">
        <v>927</v>
      </c>
      <c r="J154" s="51">
        <v>2187</v>
      </c>
      <c r="K154" s="51">
        <v>2136</v>
      </c>
      <c r="L154" s="51">
        <v>417</v>
      </c>
      <c r="M154" s="51">
        <v>499</v>
      </c>
      <c r="N154" s="51">
        <v>517</v>
      </c>
      <c r="O154" s="47"/>
      <c r="P154" s="47"/>
      <c r="Q154" s="51">
        <v>1016</v>
      </c>
      <c r="R154" s="51">
        <v>3941</v>
      </c>
      <c r="S154" s="51">
        <v>515</v>
      </c>
      <c r="T154" s="51">
        <v>2525</v>
      </c>
      <c r="U154" s="51">
        <v>1506</v>
      </c>
      <c r="V154" s="51">
        <v>2580</v>
      </c>
      <c r="W154" s="51">
        <v>1339</v>
      </c>
      <c r="X154" s="51">
        <v>24328</v>
      </c>
      <c r="Y154" s="51">
        <v>-17</v>
      </c>
      <c r="Z154" s="58">
        <v>24311</v>
      </c>
      <c r="AA154" s="59">
        <f t="shared" si="50"/>
        <v>1308</v>
      </c>
      <c r="AB154" s="51">
        <f t="shared" si="51"/>
        <v>5102</v>
      </c>
      <c r="AC154" s="51">
        <f t="shared" si="52"/>
        <v>17918</v>
      </c>
      <c r="AD154" s="31" t="s">
        <v>79</v>
      </c>
    </row>
    <row r="155" spans="1:30" ht="24.75" customHeight="1" x14ac:dyDescent="0.15">
      <c r="A155" s="17"/>
      <c r="B155" s="32" t="s">
        <v>80</v>
      </c>
      <c r="C155" s="50">
        <v>574</v>
      </c>
      <c r="D155" s="50">
        <v>558</v>
      </c>
      <c r="E155" s="50">
        <v>9</v>
      </c>
      <c r="F155" s="50">
        <v>7</v>
      </c>
      <c r="G155" s="50">
        <v>0</v>
      </c>
      <c r="H155" s="50">
        <v>899</v>
      </c>
      <c r="I155" s="50">
        <v>349</v>
      </c>
      <c r="J155" s="50">
        <v>797</v>
      </c>
      <c r="K155" s="50">
        <v>710</v>
      </c>
      <c r="L155" s="50">
        <v>264</v>
      </c>
      <c r="M155" s="50">
        <v>187</v>
      </c>
      <c r="N155" s="50">
        <v>335</v>
      </c>
      <c r="O155" s="47"/>
      <c r="P155" s="47"/>
      <c r="Q155" s="50">
        <v>601</v>
      </c>
      <c r="R155" s="50">
        <v>2437</v>
      </c>
      <c r="S155" s="50">
        <v>306</v>
      </c>
      <c r="T155" s="50">
        <v>876</v>
      </c>
      <c r="U155" s="50">
        <v>428</v>
      </c>
      <c r="V155" s="50">
        <v>2352</v>
      </c>
      <c r="W155" s="50">
        <v>656</v>
      </c>
      <c r="X155" s="50">
        <v>11771</v>
      </c>
      <c r="Y155" s="50">
        <v>-8</v>
      </c>
      <c r="Z155" s="52">
        <v>11763</v>
      </c>
      <c r="AA155" s="53">
        <f t="shared" si="50"/>
        <v>574</v>
      </c>
      <c r="AB155" s="50">
        <f t="shared" si="51"/>
        <v>1696</v>
      </c>
      <c r="AC155" s="50">
        <f t="shared" si="52"/>
        <v>9501</v>
      </c>
      <c r="AD155" s="32" t="s">
        <v>80</v>
      </c>
    </row>
    <row r="156" spans="1:30" ht="24.75" customHeight="1" x14ac:dyDescent="0.15">
      <c r="A156" s="17"/>
      <c r="B156" s="32" t="s">
        <v>0</v>
      </c>
      <c r="C156" s="50">
        <v>957</v>
      </c>
      <c r="D156" s="50">
        <v>918</v>
      </c>
      <c r="E156" s="50">
        <v>38</v>
      </c>
      <c r="F156" s="50">
        <v>1</v>
      </c>
      <c r="G156" s="50">
        <v>0</v>
      </c>
      <c r="H156" s="50">
        <v>2972</v>
      </c>
      <c r="I156" s="50">
        <v>503</v>
      </c>
      <c r="J156" s="50">
        <v>1147</v>
      </c>
      <c r="K156" s="50">
        <v>2037</v>
      </c>
      <c r="L156" s="50">
        <v>69</v>
      </c>
      <c r="M156" s="50">
        <v>107</v>
      </c>
      <c r="N156" s="50">
        <v>238</v>
      </c>
      <c r="O156" s="47"/>
      <c r="P156" s="47"/>
      <c r="Q156" s="50">
        <v>329</v>
      </c>
      <c r="R156" s="50">
        <v>1779</v>
      </c>
      <c r="S156" s="50">
        <v>87</v>
      </c>
      <c r="T156" s="50">
        <v>887</v>
      </c>
      <c r="U156" s="50">
        <v>468</v>
      </c>
      <c r="V156" s="50">
        <v>1029</v>
      </c>
      <c r="W156" s="50">
        <v>458</v>
      </c>
      <c r="X156" s="50">
        <v>13067</v>
      </c>
      <c r="Y156" s="50">
        <v>-9</v>
      </c>
      <c r="Z156" s="52">
        <v>13058</v>
      </c>
      <c r="AA156" s="53">
        <f t="shared" si="50"/>
        <v>957</v>
      </c>
      <c r="AB156" s="50">
        <f t="shared" si="51"/>
        <v>4119</v>
      </c>
      <c r="AC156" s="50">
        <f t="shared" si="52"/>
        <v>7991</v>
      </c>
      <c r="AD156" s="32" t="s">
        <v>0</v>
      </c>
    </row>
    <row r="157" spans="1:30" ht="24.75" customHeight="1" x14ac:dyDescent="0.15">
      <c r="A157" s="17"/>
      <c r="B157" s="35" t="s">
        <v>50</v>
      </c>
      <c r="C157" s="55">
        <v>6483</v>
      </c>
      <c r="D157" s="55">
        <v>6473</v>
      </c>
      <c r="E157" s="55">
        <v>10</v>
      </c>
      <c r="F157" s="55">
        <v>0</v>
      </c>
      <c r="G157" s="55">
        <v>0</v>
      </c>
      <c r="H157" s="55">
        <v>2811</v>
      </c>
      <c r="I157" s="55">
        <v>438</v>
      </c>
      <c r="J157" s="55">
        <v>1516</v>
      </c>
      <c r="K157" s="55">
        <v>2562</v>
      </c>
      <c r="L157" s="55">
        <v>99</v>
      </c>
      <c r="M157" s="55">
        <v>1125</v>
      </c>
      <c r="N157" s="55">
        <v>140</v>
      </c>
      <c r="O157" s="47"/>
      <c r="P157" s="47"/>
      <c r="Q157" s="55">
        <v>283</v>
      </c>
      <c r="R157" s="55">
        <v>865</v>
      </c>
      <c r="S157" s="55">
        <v>174</v>
      </c>
      <c r="T157" s="55">
        <v>967</v>
      </c>
      <c r="U157" s="55">
        <v>842</v>
      </c>
      <c r="V157" s="55">
        <v>900</v>
      </c>
      <c r="W157" s="55">
        <v>511</v>
      </c>
      <c r="X157" s="55">
        <v>19716</v>
      </c>
      <c r="Y157" s="55">
        <v>-14</v>
      </c>
      <c r="Z157" s="56">
        <v>19702</v>
      </c>
      <c r="AA157" s="57">
        <f t="shared" si="50"/>
        <v>6483</v>
      </c>
      <c r="AB157" s="55">
        <f t="shared" si="51"/>
        <v>4327</v>
      </c>
      <c r="AC157" s="55">
        <f t="shared" si="52"/>
        <v>8906</v>
      </c>
      <c r="AD157" s="35" t="s">
        <v>50</v>
      </c>
    </row>
    <row r="158" spans="1:30" ht="24.75" customHeight="1" x14ac:dyDescent="0.15">
      <c r="A158" s="17"/>
      <c r="B158" s="31" t="s">
        <v>49</v>
      </c>
      <c r="C158" s="50">
        <v>3934</v>
      </c>
      <c r="D158" s="50">
        <v>3813</v>
      </c>
      <c r="E158" s="50">
        <v>121</v>
      </c>
      <c r="F158" s="50">
        <v>0</v>
      </c>
      <c r="G158" s="50">
        <v>0</v>
      </c>
      <c r="H158" s="50">
        <v>5833</v>
      </c>
      <c r="I158" s="50">
        <v>1305</v>
      </c>
      <c r="J158" s="50">
        <v>3087</v>
      </c>
      <c r="K158" s="50">
        <v>4360</v>
      </c>
      <c r="L158" s="50">
        <v>1686</v>
      </c>
      <c r="M158" s="50">
        <v>644</v>
      </c>
      <c r="N158" s="46">
        <v>1013</v>
      </c>
      <c r="O158" s="47"/>
      <c r="P158" s="47"/>
      <c r="Q158" s="50">
        <v>1643</v>
      </c>
      <c r="R158" s="50">
        <v>7141</v>
      </c>
      <c r="S158" s="50">
        <v>466</v>
      </c>
      <c r="T158" s="50">
        <v>2081</v>
      </c>
      <c r="U158" s="50">
        <v>2477</v>
      </c>
      <c r="V158" s="50">
        <v>5684</v>
      </c>
      <c r="W158" s="50">
        <v>2139</v>
      </c>
      <c r="X158" s="50">
        <v>43493</v>
      </c>
      <c r="Y158" s="50">
        <v>-30</v>
      </c>
      <c r="Z158" s="52">
        <v>43463</v>
      </c>
      <c r="AA158" s="53">
        <f t="shared" si="50"/>
        <v>3934</v>
      </c>
      <c r="AB158" s="50">
        <f t="shared" si="51"/>
        <v>8920</v>
      </c>
      <c r="AC158" s="50">
        <f t="shared" si="52"/>
        <v>30639</v>
      </c>
      <c r="AD158" s="31" t="s">
        <v>49</v>
      </c>
    </row>
    <row r="159" spans="1:30" ht="24.75" customHeight="1" x14ac:dyDescent="0.15">
      <c r="A159" s="17"/>
      <c r="B159" s="31" t="s">
        <v>51</v>
      </c>
      <c r="C159" s="51">
        <v>4566</v>
      </c>
      <c r="D159" s="51">
        <v>4241</v>
      </c>
      <c r="E159" s="51">
        <v>325</v>
      </c>
      <c r="F159" s="51">
        <v>0</v>
      </c>
      <c r="G159" s="51">
        <v>0</v>
      </c>
      <c r="H159" s="51">
        <v>5992</v>
      </c>
      <c r="I159" s="51">
        <v>1149</v>
      </c>
      <c r="J159" s="51">
        <v>2357</v>
      </c>
      <c r="K159" s="51">
        <v>1869</v>
      </c>
      <c r="L159" s="51">
        <v>724</v>
      </c>
      <c r="M159" s="51">
        <v>570</v>
      </c>
      <c r="N159" s="51">
        <v>749</v>
      </c>
      <c r="O159" s="47"/>
      <c r="P159" s="47"/>
      <c r="Q159" s="51">
        <v>1236</v>
      </c>
      <c r="R159" s="51">
        <v>5352</v>
      </c>
      <c r="S159" s="51">
        <v>601</v>
      </c>
      <c r="T159" s="51">
        <v>2184</v>
      </c>
      <c r="U159" s="51">
        <v>2555</v>
      </c>
      <c r="V159" s="51">
        <v>4301</v>
      </c>
      <c r="W159" s="51">
        <v>1412</v>
      </c>
      <c r="X159" s="51">
        <v>35617</v>
      </c>
      <c r="Y159" s="51">
        <v>-25</v>
      </c>
      <c r="Z159" s="58">
        <v>35592</v>
      </c>
      <c r="AA159" s="59">
        <f t="shared" si="50"/>
        <v>4566</v>
      </c>
      <c r="AB159" s="51">
        <f t="shared" si="51"/>
        <v>8349</v>
      </c>
      <c r="AC159" s="51">
        <f t="shared" si="52"/>
        <v>22702</v>
      </c>
      <c r="AD159" s="31" t="s">
        <v>51</v>
      </c>
    </row>
    <row r="160" spans="1:30" ht="24.75" customHeight="1" x14ac:dyDescent="0.15">
      <c r="A160" s="17"/>
      <c r="B160" s="35" t="s">
        <v>81</v>
      </c>
      <c r="C160" s="55">
        <v>621</v>
      </c>
      <c r="D160" s="55">
        <v>467</v>
      </c>
      <c r="E160" s="55">
        <v>152</v>
      </c>
      <c r="F160" s="55">
        <v>2</v>
      </c>
      <c r="G160" s="55">
        <v>94</v>
      </c>
      <c r="H160" s="55">
        <v>69</v>
      </c>
      <c r="I160" s="55">
        <v>181</v>
      </c>
      <c r="J160" s="55">
        <v>1092</v>
      </c>
      <c r="K160" s="55">
        <v>153</v>
      </c>
      <c r="L160" s="55">
        <v>187</v>
      </c>
      <c r="M160" s="55">
        <v>350</v>
      </c>
      <c r="N160" s="55">
        <v>143</v>
      </c>
      <c r="O160" s="47"/>
      <c r="P160" s="47"/>
      <c r="Q160" s="55">
        <v>168</v>
      </c>
      <c r="R160" s="55">
        <v>884</v>
      </c>
      <c r="S160" s="55">
        <v>50</v>
      </c>
      <c r="T160" s="55">
        <v>773</v>
      </c>
      <c r="U160" s="55">
        <v>365</v>
      </c>
      <c r="V160" s="55">
        <v>575</v>
      </c>
      <c r="W160" s="55">
        <v>174</v>
      </c>
      <c r="X160" s="55">
        <v>5879</v>
      </c>
      <c r="Y160" s="55">
        <v>-4</v>
      </c>
      <c r="Z160" s="56">
        <v>5875</v>
      </c>
      <c r="AA160" s="57">
        <f t="shared" si="50"/>
        <v>621</v>
      </c>
      <c r="AB160" s="55">
        <f t="shared" si="51"/>
        <v>1255</v>
      </c>
      <c r="AC160" s="55">
        <f t="shared" si="52"/>
        <v>4003</v>
      </c>
      <c r="AD160" s="35" t="s">
        <v>81</v>
      </c>
    </row>
    <row r="161" spans="1:30" ht="24.75" customHeight="1" x14ac:dyDescent="0.15">
      <c r="A161" s="17"/>
      <c r="B161" s="36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36"/>
    </row>
    <row r="162" spans="1:30" ht="24.75" customHeight="1" x14ac:dyDescent="0.15">
      <c r="A162" s="17"/>
      <c r="B162" s="17" t="s">
        <v>52</v>
      </c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17"/>
    </row>
    <row r="163" spans="1:30" ht="24.75" customHeight="1" x14ac:dyDescent="0.15">
      <c r="A163" s="17"/>
      <c r="B163" s="37" t="s">
        <v>53</v>
      </c>
      <c r="C163" s="60">
        <f t="shared" ref="C163:N163" si="53">SUM(C136:C148)</f>
        <v>82160</v>
      </c>
      <c r="D163" s="60">
        <f t="shared" si="53"/>
        <v>71749</v>
      </c>
      <c r="E163" s="60">
        <f t="shared" si="53"/>
        <v>9079</v>
      </c>
      <c r="F163" s="60">
        <f t="shared" si="53"/>
        <v>1332</v>
      </c>
      <c r="G163" s="60">
        <f t="shared" si="53"/>
        <v>11412</v>
      </c>
      <c r="H163" s="60">
        <f t="shared" si="53"/>
        <v>416048</v>
      </c>
      <c r="I163" s="60">
        <f t="shared" si="53"/>
        <v>136399</v>
      </c>
      <c r="J163" s="60">
        <f t="shared" si="53"/>
        <v>193381</v>
      </c>
      <c r="K163" s="60">
        <f t="shared" si="53"/>
        <v>356193</v>
      </c>
      <c r="L163" s="60">
        <f t="shared" si="53"/>
        <v>124561</v>
      </c>
      <c r="M163" s="60">
        <f t="shared" si="53"/>
        <v>81035</v>
      </c>
      <c r="N163" s="60">
        <f t="shared" si="53"/>
        <v>81050</v>
      </c>
      <c r="O163" s="47"/>
      <c r="P163" s="47"/>
      <c r="Q163" s="60">
        <f t="shared" ref="Q163:AC163" si="54">SUM(Q136:Q148)</f>
        <v>115108</v>
      </c>
      <c r="R163" s="60">
        <f t="shared" si="54"/>
        <v>411367</v>
      </c>
      <c r="S163" s="60">
        <f t="shared" si="54"/>
        <v>197695</v>
      </c>
      <c r="T163" s="60">
        <f t="shared" si="54"/>
        <v>198582</v>
      </c>
      <c r="U163" s="60">
        <f t="shared" si="54"/>
        <v>156139</v>
      </c>
      <c r="V163" s="60">
        <f t="shared" si="54"/>
        <v>376765</v>
      </c>
      <c r="W163" s="60">
        <f t="shared" si="54"/>
        <v>145820</v>
      </c>
      <c r="X163" s="60">
        <f t="shared" si="54"/>
        <v>3083715</v>
      </c>
      <c r="Y163" s="60">
        <f t="shared" si="54"/>
        <v>-2156</v>
      </c>
      <c r="Z163" s="61">
        <f t="shared" si="54"/>
        <v>3081559</v>
      </c>
      <c r="AA163" s="62">
        <f t="shared" si="54"/>
        <v>82160</v>
      </c>
      <c r="AB163" s="60">
        <f t="shared" si="54"/>
        <v>620841</v>
      </c>
      <c r="AC163" s="60">
        <f t="shared" si="54"/>
        <v>2380714</v>
      </c>
      <c r="AD163" s="37" t="s">
        <v>53</v>
      </c>
    </row>
    <row r="164" spans="1:30" ht="24.75" customHeight="1" x14ac:dyDescent="0.15">
      <c r="A164" s="17"/>
      <c r="B164" s="38" t="s">
        <v>54</v>
      </c>
      <c r="C164" s="63">
        <f t="shared" ref="C164:N164" si="55">SUM(C149:C160)</f>
        <v>29096</v>
      </c>
      <c r="D164" s="63">
        <f t="shared" si="55"/>
        <v>26640</v>
      </c>
      <c r="E164" s="63">
        <f t="shared" si="55"/>
        <v>2156</v>
      </c>
      <c r="F164" s="63">
        <f t="shared" si="55"/>
        <v>300</v>
      </c>
      <c r="G164" s="63">
        <f t="shared" si="55"/>
        <v>377</v>
      </c>
      <c r="H164" s="63">
        <f t="shared" si="55"/>
        <v>38255</v>
      </c>
      <c r="I164" s="63">
        <f t="shared" si="55"/>
        <v>8180</v>
      </c>
      <c r="J164" s="63">
        <f t="shared" si="55"/>
        <v>22666</v>
      </c>
      <c r="K164" s="63">
        <f t="shared" si="55"/>
        <v>18417</v>
      </c>
      <c r="L164" s="63">
        <f t="shared" si="55"/>
        <v>5797</v>
      </c>
      <c r="M164" s="63">
        <f t="shared" si="55"/>
        <v>5287</v>
      </c>
      <c r="N164" s="63">
        <f t="shared" si="55"/>
        <v>5234</v>
      </c>
      <c r="O164" s="47"/>
      <c r="P164" s="47"/>
      <c r="Q164" s="63">
        <f t="shared" ref="Q164:AC164" si="56">SUM(Q149:Q160)</f>
        <v>8353</v>
      </c>
      <c r="R164" s="63">
        <f t="shared" si="56"/>
        <v>36811</v>
      </c>
      <c r="S164" s="63">
        <f t="shared" si="56"/>
        <v>4048</v>
      </c>
      <c r="T164" s="63">
        <f t="shared" si="56"/>
        <v>17276</v>
      </c>
      <c r="U164" s="63">
        <f t="shared" si="56"/>
        <v>12976</v>
      </c>
      <c r="V164" s="63">
        <f t="shared" si="56"/>
        <v>28331</v>
      </c>
      <c r="W164" s="63">
        <f t="shared" si="56"/>
        <v>10427</v>
      </c>
      <c r="X164" s="63">
        <f t="shared" si="56"/>
        <v>251531</v>
      </c>
      <c r="Y164" s="63">
        <f t="shared" si="56"/>
        <v>-175</v>
      </c>
      <c r="Z164" s="64">
        <f t="shared" si="56"/>
        <v>251356</v>
      </c>
      <c r="AA164" s="65">
        <f t="shared" si="56"/>
        <v>29096</v>
      </c>
      <c r="AB164" s="63">
        <f t="shared" si="56"/>
        <v>61298</v>
      </c>
      <c r="AC164" s="63">
        <f t="shared" si="56"/>
        <v>161137</v>
      </c>
      <c r="AD164" s="38" t="s">
        <v>54</v>
      </c>
    </row>
    <row r="165" spans="1:30" ht="24.75" customHeight="1" x14ac:dyDescent="0.15">
      <c r="A165" s="17"/>
      <c r="B165" s="39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39"/>
    </row>
    <row r="166" spans="1:30" ht="24.75" customHeight="1" x14ac:dyDescent="0.15">
      <c r="A166" s="17"/>
      <c r="B166" s="17" t="s">
        <v>55</v>
      </c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17"/>
    </row>
    <row r="167" spans="1:30" ht="24.75" customHeight="1" x14ac:dyDescent="0.15">
      <c r="A167" s="17"/>
      <c r="B167" s="37" t="s">
        <v>56</v>
      </c>
      <c r="C167" s="60">
        <f t="shared" ref="C167:N167" si="57">SUM(C142,C149)</f>
        <v>6999</v>
      </c>
      <c r="D167" s="60">
        <f t="shared" si="57"/>
        <v>6414</v>
      </c>
      <c r="E167" s="60">
        <f t="shared" si="57"/>
        <v>577</v>
      </c>
      <c r="F167" s="60">
        <f t="shared" si="57"/>
        <v>8</v>
      </c>
      <c r="G167" s="60">
        <f t="shared" si="57"/>
        <v>433</v>
      </c>
      <c r="H167" s="60">
        <f t="shared" si="57"/>
        <v>21507</v>
      </c>
      <c r="I167" s="60">
        <f t="shared" si="57"/>
        <v>5377</v>
      </c>
      <c r="J167" s="60">
        <f t="shared" si="57"/>
        <v>9971</v>
      </c>
      <c r="K167" s="60">
        <f t="shared" si="57"/>
        <v>7838</v>
      </c>
      <c r="L167" s="60">
        <f t="shared" si="57"/>
        <v>3732</v>
      </c>
      <c r="M167" s="60">
        <f t="shared" si="57"/>
        <v>3845</v>
      </c>
      <c r="N167" s="60">
        <f t="shared" si="57"/>
        <v>2259</v>
      </c>
      <c r="O167" s="47"/>
      <c r="P167" s="47"/>
      <c r="Q167" s="60">
        <f t="shared" ref="Q167:AC167" si="58">SUM(Q142,Q149)</f>
        <v>4115</v>
      </c>
      <c r="R167" s="60">
        <f t="shared" si="58"/>
        <v>16100</v>
      </c>
      <c r="S167" s="60">
        <f t="shared" si="58"/>
        <v>4748</v>
      </c>
      <c r="T167" s="60">
        <f t="shared" si="58"/>
        <v>7404</v>
      </c>
      <c r="U167" s="60">
        <f t="shared" si="58"/>
        <v>5860</v>
      </c>
      <c r="V167" s="60">
        <f t="shared" si="58"/>
        <v>13414</v>
      </c>
      <c r="W167" s="60">
        <f t="shared" si="58"/>
        <v>4862</v>
      </c>
      <c r="X167" s="60">
        <f t="shared" si="58"/>
        <v>118464</v>
      </c>
      <c r="Y167" s="60">
        <f t="shared" si="58"/>
        <v>-83</v>
      </c>
      <c r="Z167" s="61">
        <f t="shared" si="58"/>
        <v>118381</v>
      </c>
      <c r="AA167" s="62">
        <f t="shared" si="58"/>
        <v>6999</v>
      </c>
      <c r="AB167" s="60">
        <f t="shared" si="58"/>
        <v>31911</v>
      </c>
      <c r="AC167" s="60">
        <f t="shared" si="58"/>
        <v>79554</v>
      </c>
      <c r="AD167" s="37" t="s">
        <v>56</v>
      </c>
    </row>
    <row r="168" spans="1:30" ht="24.75" customHeight="1" x14ac:dyDescent="0.15">
      <c r="A168" s="17"/>
      <c r="B168" s="40" t="s">
        <v>57</v>
      </c>
      <c r="C168" s="66">
        <f t="shared" ref="C168:N168" si="59">SUM(C139,C146,C150)</f>
        <v>12401</v>
      </c>
      <c r="D168" s="66">
        <f t="shared" si="59"/>
        <v>10703</v>
      </c>
      <c r="E168" s="66">
        <f t="shared" si="59"/>
        <v>1680</v>
      </c>
      <c r="F168" s="66">
        <f t="shared" si="59"/>
        <v>18</v>
      </c>
      <c r="G168" s="66">
        <f t="shared" si="59"/>
        <v>564</v>
      </c>
      <c r="H168" s="66">
        <f t="shared" si="59"/>
        <v>57833</v>
      </c>
      <c r="I168" s="66">
        <f t="shared" si="59"/>
        <v>10996</v>
      </c>
      <c r="J168" s="66">
        <f t="shared" si="59"/>
        <v>23399</v>
      </c>
      <c r="K168" s="66">
        <f t="shared" si="59"/>
        <v>38368</v>
      </c>
      <c r="L168" s="66">
        <f t="shared" si="59"/>
        <v>12739</v>
      </c>
      <c r="M168" s="66">
        <f t="shared" si="59"/>
        <v>7191</v>
      </c>
      <c r="N168" s="66">
        <f t="shared" si="59"/>
        <v>8505</v>
      </c>
      <c r="O168" s="47"/>
      <c r="P168" s="47"/>
      <c r="Q168" s="66">
        <f t="shared" ref="Q168:AC168" si="60">SUM(Q139,Q146,Q150)</f>
        <v>10793</v>
      </c>
      <c r="R168" s="66">
        <f t="shared" si="60"/>
        <v>47715</v>
      </c>
      <c r="S168" s="66">
        <f t="shared" si="60"/>
        <v>19524</v>
      </c>
      <c r="T168" s="66">
        <f t="shared" si="60"/>
        <v>16571</v>
      </c>
      <c r="U168" s="66">
        <f t="shared" si="60"/>
        <v>19285</v>
      </c>
      <c r="V168" s="66">
        <f t="shared" si="60"/>
        <v>45325</v>
      </c>
      <c r="W168" s="66">
        <f t="shared" si="60"/>
        <v>15387</v>
      </c>
      <c r="X168" s="66">
        <f t="shared" si="60"/>
        <v>346596</v>
      </c>
      <c r="Y168" s="66">
        <f t="shared" si="60"/>
        <v>-243</v>
      </c>
      <c r="Z168" s="67">
        <f t="shared" si="60"/>
        <v>346353</v>
      </c>
      <c r="AA168" s="68">
        <f t="shared" si="60"/>
        <v>12401</v>
      </c>
      <c r="AB168" s="66">
        <f t="shared" si="60"/>
        <v>81796</v>
      </c>
      <c r="AC168" s="66">
        <f t="shared" si="60"/>
        <v>252399</v>
      </c>
      <c r="AD168" s="40" t="s">
        <v>57</v>
      </c>
    </row>
    <row r="169" spans="1:30" ht="24.75" customHeight="1" x14ac:dyDescent="0.15">
      <c r="A169" s="17"/>
      <c r="B169" s="40" t="s">
        <v>58</v>
      </c>
      <c r="C169" s="66">
        <f t="shared" ref="C169:N169" si="61">SUM(C137,C151:C153)</f>
        <v>12858</v>
      </c>
      <c r="D169" s="66">
        <f t="shared" si="61"/>
        <v>11157</v>
      </c>
      <c r="E169" s="66">
        <f t="shared" si="61"/>
        <v>1393</v>
      </c>
      <c r="F169" s="66">
        <f t="shared" si="61"/>
        <v>308</v>
      </c>
      <c r="G169" s="66">
        <f t="shared" si="61"/>
        <v>302</v>
      </c>
      <c r="H169" s="66">
        <f t="shared" si="61"/>
        <v>41177</v>
      </c>
      <c r="I169" s="66">
        <f t="shared" si="61"/>
        <v>25317</v>
      </c>
      <c r="J169" s="66">
        <f t="shared" si="61"/>
        <v>21505</v>
      </c>
      <c r="K169" s="66">
        <f t="shared" si="61"/>
        <v>21363</v>
      </c>
      <c r="L169" s="66">
        <f t="shared" si="61"/>
        <v>9898</v>
      </c>
      <c r="M169" s="66">
        <f t="shared" si="61"/>
        <v>5028</v>
      </c>
      <c r="N169" s="66">
        <f t="shared" si="61"/>
        <v>5869</v>
      </c>
      <c r="O169" s="47"/>
      <c r="P169" s="47"/>
      <c r="Q169" s="66">
        <f t="shared" ref="Q169:AC169" si="62">SUM(Q137,Q151:Q153)</f>
        <v>8057</v>
      </c>
      <c r="R169" s="66">
        <f t="shared" si="62"/>
        <v>36676</v>
      </c>
      <c r="S169" s="66">
        <f t="shared" si="62"/>
        <v>10887</v>
      </c>
      <c r="T169" s="66">
        <f t="shared" si="62"/>
        <v>16003</v>
      </c>
      <c r="U169" s="66">
        <f t="shared" si="62"/>
        <v>13449</v>
      </c>
      <c r="V169" s="66">
        <f t="shared" si="62"/>
        <v>34563</v>
      </c>
      <c r="W169" s="66">
        <f t="shared" si="62"/>
        <v>11933</v>
      </c>
      <c r="X169" s="66">
        <f t="shared" si="62"/>
        <v>274885</v>
      </c>
      <c r="Y169" s="66">
        <f t="shared" si="62"/>
        <v>-192</v>
      </c>
      <c r="Z169" s="67">
        <f t="shared" si="62"/>
        <v>274693</v>
      </c>
      <c r="AA169" s="68">
        <f t="shared" si="62"/>
        <v>12858</v>
      </c>
      <c r="AB169" s="66">
        <f t="shared" si="62"/>
        <v>62984</v>
      </c>
      <c r="AC169" s="66">
        <f t="shared" si="62"/>
        <v>199043</v>
      </c>
      <c r="AD169" s="40" t="s">
        <v>58</v>
      </c>
    </row>
    <row r="170" spans="1:30" ht="24.75" customHeight="1" x14ac:dyDescent="0.15">
      <c r="A170" s="17"/>
      <c r="B170" s="40" t="s">
        <v>21</v>
      </c>
      <c r="C170" s="66">
        <f t="shared" ref="C170:N170" si="63">SUM(C136,C140,C144,C154:C157)</f>
        <v>21658</v>
      </c>
      <c r="D170" s="66">
        <f t="shared" si="63"/>
        <v>19414</v>
      </c>
      <c r="E170" s="66">
        <f t="shared" si="63"/>
        <v>1422</v>
      </c>
      <c r="F170" s="66">
        <f t="shared" si="63"/>
        <v>822</v>
      </c>
      <c r="G170" s="66">
        <f t="shared" si="63"/>
        <v>4905</v>
      </c>
      <c r="H170" s="66">
        <f t="shared" si="63"/>
        <v>127719</v>
      </c>
      <c r="I170" s="66">
        <f t="shared" si="63"/>
        <v>67424</v>
      </c>
      <c r="J170" s="66">
        <f t="shared" si="63"/>
        <v>78629</v>
      </c>
      <c r="K170" s="66">
        <f t="shared" si="63"/>
        <v>200431</v>
      </c>
      <c r="L170" s="66">
        <f t="shared" si="63"/>
        <v>66517</v>
      </c>
      <c r="M170" s="66">
        <f t="shared" si="63"/>
        <v>37767</v>
      </c>
      <c r="N170" s="66">
        <f t="shared" si="63"/>
        <v>45914</v>
      </c>
      <c r="O170" s="47"/>
      <c r="P170" s="47"/>
      <c r="Q170" s="66">
        <f t="shared" ref="Q170:AC170" si="64">SUM(Q136,Q140,Q144,Q154:Q157)</f>
        <v>62855</v>
      </c>
      <c r="R170" s="66">
        <f t="shared" si="64"/>
        <v>194596</v>
      </c>
      <c r="S170" s="66">
        <f t="shared" si="64"/>
        <v>117699</v>
      </c>
      <c r="T170" s="66">
        <f t="shared" si="64"/>
        <v>106730</v>
      </c>
      <c r="U170" s="66">
        <f t="shared" si="64"/>
        <v>71064</v>
      </c>
      <c r="V170" s="66">
        <f t="shared" si="64"/>
        <v>162142</v>
      </c>
      <c r="W170" s="66">
        <f t="shared" si="64"/>
        <v>70654</v>
      </c>
      <c r="X170" s="66">
        <f t="shared" si="64"/>
        <v>1436704</v>
      </c>
      <c r="Y170" s="66">
        <f t="shared" si="64"/>
        <v>-1005</v>
      </c>
      <c r="Z170" s="67">
        <f t="shared" si="64"/>
        <v>1435699</v>
      </c>
      <c r="AA170" s="68">
        <f t="shared" si="64"/>
        <v>21658</v>
      </c>
      <c r="AB170" s="66">
        <f t="shared" si="64"/>
        <v>211253</v>
      </c>
      <c r="AC170" s="66">
        <f t="shared" si="64"/>
        <v>1203793</v>
      </c>
      <c r="AD170" s="40" t="s">
        <v>21</v>
      </c>
    </row>
    <row r="171" spans="1:30" ht="24.75" customHeight="1" x14ac:dyDescent="0.15">
      <c r="A171" s="17"/>
      <c r="B171" s="40" t="s">
        <v>59</v>
      </c>
      <c r="C171" s="66">
        <f t="shared" ref="C171:N171" si="65">SUM(C143,C147)</f>
        <v>10136</v>
      </c>
      <c r="D171" s="66">
        <f t="shared" si="65"/>
        <v>7810</v>
      </c>
      <c r="E171" s="66">
        <f t="shared" si="65"/>
        <v>1904</v>
      </c>
      <c r="F171" s="66">
        <f t="shared" si="65"/>
        <v>422</v>
      </c>
      <c r="G171" s="66">
        <f t="shared" si="65"/>
        <v>1279</v>
      </c>
      <c r="H171" s="66">
        <f t="shared" si="65"/>
        <v>92696</v>
      </c>
      <c r="I171" s="66">
        <f t="shared" si="65"/>
        <v>10685</v>
      </c>
      <c r="J171" s="66">
        <f t="shared" si="65"/>
        <v>25555</v>
      </c>
      <c r="K171" s="66">
        <f t="shared" si="65"/>
        <v>24612</v>
      </c>
      <c r="L171" s="66">
        <f t="shared" si="65"/>
        <v>8425</v>
      </c>
      <c r="M171" s="66">
        <f t="shared" si="65"/>
        <v>7895</v>
      </c>
      <c r="N171" s="66">
        <f t="shared" si="65"/>
        <v>6494</v>
      </c>
      <c r="O171" s="47"/>
      <c r="P171" s="47"/>
      <c r="Q171" s="66">
        <f t="shared" ref="Q171:AC171" si="66">SUM(Q143,Q147)</f>
        <v>10870</v>
      </c>
      <c r="R171" s="66">
        <f t="shared" si="66"/>
        <v>42276</v>
      </c>
      <c r="S171" s="66">
        <f t="shared" si="66"/>
        <v>11631</v>
      </c>
      <c r="T171" s="66">
        <f t="shared" si="66"/>
        <v>18652</v>
      </c>
      <c r="U171" s="66">
        <f t="shared" si="66"/>
        <v>17830</v>
      </c>
      <c r="V171" s="66">
        <f t="shared" si="66"/>
        <v>40641</v>
      </c>
      <c r="W171" s="66">
        <f t="shared" si="66"/>
        <v>14048</v>
      </c>
      <c r="X171" s="66">
        <f t="shared" si="66"/>
        <v>343725</v>
      </c>
      <c r="Y171" s="66">
        <f t="shared" si="66"/>
        <v>-240</v>
      </c>
      <c r="Z171" s="67">
        <f t="shared" si="66"/>
        <v>343485</v>
      </c>
      <c r="AA171" s="68">
        <f t="shared" si="66"/>
        <v>10136</v>
      </c>
      <c r="AB171" s="66">
        <f t="shared" si="66"/>
        <v>119530</v>
      </c>
      <c r="AC171" s="66">
        <f t="shared" si="66"/>
        <v>214059</v>
      </c>
      <c r="AD171" s="40" t="s">
        <v>59</v>
      </c>
    </row>
    <row r="172" spans="1:30" ht="24.75" customHeight="1" x14ac:dyDescent="0.15">
      <c r="A172" s="17"/>
      <c r="B172" s="40" t="s">
        <v>60</v>
      </c>
      <c r="C172" s="66">
        <f t="shared" ref="C172:N172" si="67">SUM(C145,C148,C158)</f>
        <v>21133</v>
      </c>
      <c r="D172" s="66">
        <f t="shared" si="67"/>
        <v>19599</v>
      </c>
      <c r="E172" s="66">
        <f t="shared" si="67"/>
        <v>1510</v>
      </c>
      <c r="F172" s="66">
        <f t="shared" si="67"/>
        <v>24</v>
      </c>
      <c r="G172" s="66">
        <f t="shared" si="67"/>
        <v>2313</v>
      </c>
      <c r="H172" s="66">
        <f t="shared" si="67"/>
        <v>37080</v>
      </c>
      <c r="I172" s="66">
        <f t="shared" si="67"/>
        <v>12836</v>
      </c>
      <c r="J172" s="66">
        <f t="shared" si="67"/>
        <v>27544</v>
      </c>
      <c r="K172" s="66">
        <f t="shared" si="67"/>
        <v>33664</v>
      </c>
      <c r="L172" s="66">
        <f t="shared" si="67"/>
        <v>11546</v>
      </c>
      <c r="M172" s="66">
        <f t="shared" si="67"/>
        <v>12236</v>
      </c>
      <c r="N172" s="66">
        <f t="shared" si="67"/>
        <v>7517</v>
      </c>
      <c r="O172" s="47"/>
      <c r="P172" s="47"/>
      <c r="Q172" s="66">
        <f t="shared" ref="Q172:AC172" si="68">SUM(Q145,Q148,Q158)</f>
        <v>11938</v>
      </c>
      <c r="R172" s="66">
        <f t="shared" si="68"/>
        <v>49755</v>
      </c>
      <c r="S172" s="66">
        <f t="shared" si="68"/>
        <v>19166</v>
      </c>
      <c r="T172" s="66">
        <f t="shared" si="68"/>
        <v>22894</v>
      </c>
      <c r="U172" s="66">
        <f t="shared" si="68"/>
        <v>19732</v>
      </c>
      <c r="V172" s="66">
        <f t="shared" si="68"/>
        <v>47716</v>
      </c>
      <c r="W172" s="66">
        <f t="shared" si="68"/>
        <v>18151</v>
      </c>
      <c r="X172" s="66">
        <f t="shared" si="68"/>
        <v>355221</v>
      </c>
      <c r="Y172" s="66">
        <f t="shared" si="68"/>
        <v>-247</v>
      </c>
      <c r="Z172" s="67">
        <f t="shared" si="68"/>
        <v>354974</v>
      </c>
      <c r="AA172" s="68">
        <f t="shared" si="68"/>
        <v>21133</v>
      </c>
      <c r="AB172" s="66">
        <f t="shared" si="68"/>
        <v>66937</v>
      </c>
      <c r="AC172" s="66">
        <f t="shared" si="68"/>
        <v>267151</v>
      </c>
      <c r="AD172" s="40" t="s">
        <v>60</v>
      </c>
    </row>
    <row r="173" spans="1:30" ht="24.75" customHeight="1" x14ac:dyDescent="0.15">
      <c r="A173" s="17"/>
      <c r="B173" s="40" t="s">
        <v>44</v>
      </c>
      <c r="C173" s="66">
        <f t="shared" ref="C173:N173" si="69">C138</f>
        <v>16037</v>
      </c>
      <c r="D173" s="66">
        <f t="shared" si="69"/>
        <v>14448</v>
      </c>
      <c r="E173" s="66">
        <f t="shared" si="69"/>
        <v>1585</v>
      </c>
      <c r="F173" s="66">
        <f t="shared" si="69"/>
        <v>4</v>
      </c>
      <c r="G173" s="66">
        <f t="shared" si="69"/>
        <v>75</v>
      </c>
      <c r="H173" s="66">
        <f t="shared" si="69"/>
        <v>45489</v>
      </c>
      <c r="I173" s="66">
        <f t="shared" si="69"/>
        <v>6530</v>
      </c>
      <c r="J173" s="66">
        <f t="shared" si="69"/>
        <v>14940</v>
      </c>
      <c r="K173" s="66">
        <f t="shared" si="69"/>
        <v>35842</v>
      </c>
      <c r="L173" s="66">
        <f t="shared" si="69"/>
        <v>11057</v>
      </c>
      <c r="M173" s="66">
        <f t="shared" si="69"/>
        <v>7666</v>
      </c>
      <c r="N173" s="66">
        <f t="shared" si="69"/>
        <v>5962</v>
      </c>
      <c r="O173" s="47"/>
      <c r="P173" s="47"/>
      <c r="Q173" s="66">
        <f t="shared" ref="Q173:AC173" si="70">Q138</f>
        <v>8699</v>
      </c>
      <c r="R173" s="66">
        <f t="shared" si="70"/>
        <v>36211</v>
      </c>
      <c r="S173" s="66">
        <f t="shared" si="70"/>
        <v>11730</v>
      </c>
      <c r="T173" s="66">
        <f t="shared" si="70"/>
        <v>15821</v>
      </c>
      <c r="U173" s="66">
        <f t="shared" si="70"/>
        <v>14498</v>
      </c>
      <c r="V173" s="66">
        <f t="shared" si="70"/>
        <v>38122</v>
      </c>
      <c r="W173" s="66">
        <f t="shared" si="70"/>
        <v>13521</v>
      </c>
      <c r="X173" s="66">
        <f t="shared" si="70"/>
        <v>282200</v>
      </c>
      <c r="Y173" s="66">
        <f t="shared" si="70"/>
        <v>-197</v>
      </c>
      <c r="Z173" s="67">
        <f t="shared" si="70"/>
        <v>282003</v>
      </c>
      <c r="AA173" s="68">
        <f t="shared" si="70"/>
        <v>16037</v>
      </c>
      <c r="AB173" s="66">
        <f t="shared" si="70"/>
        <v>60504</v>
      </c>
      <c r="AC173" s="66">
        <f t="shared" si="70"/>
        <v>205659</v>
      </c>
      <c r="AD173" s="40" t="s">
        <v>44</v>
      </c>
    </row>
    <row r="174" spans="1:30" ht="24.75" customHeight="1" x14ac:dyDescent="0.15">
      <c r="A174" s="17"/>
      <c r="B174" s="38" t="s">
        <v>61</v>
      </c>
      <c r="C174" s="63">
        <f t="shared" ref="C174:N174" si="71">SUM(C141,C159:C160)</f>
        <v>10034</v>
      </c>
      <c r="D174" s="63">
        <f t="shared" si="71"/>
        <v>8844</v>
      </c>
      <c r="E174" s="63">
        <f t="shared" si="71"/>
        <v>1164</v>
      </c>
      <c r="F174" s="63">
        <f t="shared" si="71"/>
        <v>26</v>
      </c>
      <c r="G174" s="63">
        <f t="shared" si="71"/>
        <v>1918</v>
      </c>
      <c r="H174" s="63">
        <f t="shared" si="71"/>
        <v>30802</v>
      </c>
      <c r="I174" s="63">
        <f t="shared" si="71"/>
        <v>5414</v>
      </c>
      <c r="J174" s="63">
        <f t="shared" si="71"/>
        <v>14504</v>
      </c>
      <c r="K174" s="63">
        <f t="shared" si="71"/>
        <v>12492</v>
      </c>
      <c r="L174" s="63">
        <f t="shared" si="71"/>
        <v>6444</v>
      </c>
      <c r="M174" s="63">
        <f t="shared" si="71"/>
        <v>4694</v>
      </c>
      <c r="N174" s="63">
        <f t="shared" si="71"/>
        <v>3764</v>
      </c>
      <c r="O174" s="47"/>
      <c r="P174" s="47"/>
      <c r="Q174" s="63">
        <f t="shared" ref="Q174:AC174" si="72">SUM(Q141,Q159:Q160)</f>
        <v>6134</v>
      </c>
      <c r="R174" s="63">
        <f t="shared" si="72"/>
        <v>24849</v>
      </c>
      <c r="S174" s="63">
        <f t="shared" si="72"/>
        <v>6358</v>
      </c>
      <c r="T174" s="63">
        <f t="shared" si="72"/>
        <v>11783</v>
      </c>
      <c r="U174" s="63">
        <f t="shared" si="72"/>
        <v>7397</v>
      </c>
      <c r="V174" s="63">
        <f t="shared" si="72"/>
        <v>23173</v>
      </c>
      <c r="W174" s="63">
        <f t="shared" si="72"/>
        <v>7691</v>
      </c>
      <c r="X174" s="63">
        <f t="shared" si="72"/>
        <v>177451</v>
      </c>
      <c r="Y174" s="63">
        <f t="shared" si="72"/>
        <v>-124</v>
      </c>
      <c r="Z174" s="64">
        <f t="shared" si="72"/>
        <v>177327</v>
      </c>
      <c r="AA174" s="65">
        <f t="shared" si="72"/>
        <v>10034</v>
      </c>
      <c r="AB174" s="63">
        <f t="shared" si="72"/>
        <v>47224</v>
      </c>
      <c r="AC174" s="63">
        <f t="shared" si="72"/>
        <v>120193</v>
      </c>
      <c r="AD174" s="38" t="s">
        <v>61</v>
      </c>
    </row>
    <row r="175" spans="1:30" ht="24.75" customHeight="1" x14ac:dyDescent="0.15">
      <c r="A175" s="17"/>
      <c r="B175" s="41" t="s">
        <v>38</v>
      </c>
      <c r="C175" s="55">
        <f t="shared" ref="C175:N175" si="73">C135</f>
        <v>111256</v>
      </c>
      <c r="D175" s="55">
        <f t="shared" si="73"/>
        <v>98389</v>
      </c>
      <c r="E175" s="55">
        <f t="shared" si="73"/>
        <v>11235</v>
      </c>
      <c r="F175" s="55">
        <f t="shared" si="73"/>
        <v>1632</v>
      </c>
      <c r="G175" s="55">
        <f t="shared" si="73"/>
        <v>11789</v>
      </c>
      <c r="H175" s="55">
        <f t="shared" si="73"/>
        <v>454303</v>
      </c>
      <c r="I175" s="55">
        <f t="shared" si="73"/>
        <v>144579</v>
      </c>
      <c r="J175" s="55">
        <f t="shared" si="73"/>
        <v>216047</v>
      </c>
      <c r="K175" s="55">
        <f t="shared" si="73"/>
        <v>374610</v>
      </c>
      <c r="L175" s="55">
        <f t="shared" si="73"/>
        <v>130358</v>
      </c>
      <c r="M175" s="55">
        <f t="shared" si="73"/>
        <v>86322</v>
      </c>
      <c r="N175" s="46">
        <f t="shared" si="73"/>
        <v>86284</v>
      </c>
      <c r="O175" s="47"/>
      <c r="P175" s="47"/>
      <c r="Q175" s="55">
        <f t="shared" ref="Q175:AC175" si="74">Q135</f>
        <v>123461</v>
      </c>
      <c r="R175" s="55">
        <f t="shared" si="74"/>
        <v>448178</v>
      </c>
      <c r="S175" s="55">
        <f t="shared" si="74"/>
        <v>201743</v>
      </c>
      <c r="T175" s="55">
        <f t="shared" si="74"/>
        <v>215858</v>
      </c>
      <c r="U175" s="55">
        <f t="shared" si="74"/>
        <v>169115</v>
      </c>
      <c r="V175" s="55">
        <f t="shared" si="74"/>
        <v>405096</v>
      </c>
      <c r="W175" s="55">
        <f t="shared" si="74"/>
        <v>156247</v>
      </c>
      <c r="X175" s="55">
        <f t="shared" si="74"/>
        <v>3335246</v>
      </c>
      <c r="Y175" s="55">
        <f t="shared" si="74"/>
        <v>-2331</v>
      </c>
      <c r="Z175" s="56">
        <f t="shared" si="74"/>
        <v>3332915</v>
      </c>
      <c r="AA175" s="57">
        <f t="shared" si="74"/>
        <v>111256</v>
      </c>
      <c r="AB175" s="55">
        <f t="shared" si="74"/>
        <v>682139</v>
      </c>
      <c r="AC175" s="55">
        <f t="shared" si="74"/>
        <v>2541851</v>
      </c>
      <c r="AD175" s="41" t="s">
        <v>38</v>
      </c>
    </row>
    <row r="176" spans="1:30" ht="24.75" customHeight="1" x14ac:dyDescent="0.15">
      <c r="A176" s="17"/>
      <c r="B176" s="39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42"/>
      <c r="O176" s="42"/>
      <c r="P176" s="17"/>
      <c r="Q176" s="39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43"/>
    </row>
    <row r="177" spans="1:30" ht="24.75" customHeight="1" x14ac:dyDescent="0.15">
      <c r="A177" s="17"/>
      <c r="B177" s="6" t="s">
        <v>73</v>
      </c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42"/>
      <c r="O177" s="42"/>
      <c r="P177" s="17"/>
      <c r="Q177" s="39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43"/>
    </row>
    <row r="178" spans="1:30" ht="24.75" customHeight="1" x14ac:dyDescent="0.15">
      <c r="A178" s="17"/>
      <c r="B178" s="6" t="s">
        <v>72</v>
      </c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42"/>
      <c r="O178" s="42"/>
      <c r="P178" s="17"/>
      <c r="Q178" s="6" t="s">
        <v>62</v>
      </c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43"/>
    </row>
    <row r="179" spans="1:30" ht="24.75" customHeight="1" x14ac:dyDescent="0.15">
      <c r="A179" s="17"/>
      <c r="B179" s="6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42"/>
      <c r="O179" s="42"/>
      <c r="P179" s="17"/>
      <c r="Q179" s="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43"/>
    </row>
    <row r="180" spans="1:30" ht="24.75" customHeight="1" x14ac:dyDescent="0.15">
      <c r="A180" s="17"/>
      <c r="B180" s="6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42"/>
      <c r="O180" s="42"/>
      <c r="P180" s="17"/>
      <c r="Q180" s="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43"/>
    </row>
    <row r="181" spans="1:30" ht="24.75" customHeight="1" x14ac:dyDescent="0.15">
      <c r="A181" s="17"/>
      <c r="B181" s="6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42"/>
      <c r="O181" s="42"/>
      <c r="P181" s="17"/>
      <c r="Q181" s="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43"/>
    </row>
    <row r="182" spans="1:30" ht="24.75" customHeight="1" x14ac:dyDescent="0.15">
      <c r="A182" s="17"/>
      <c r="B182" s="6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42"/>
      <c r="O182" s="42"/>
      <c r="P182" s="17"/>
      <c r="Q182" s="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43"/>
    </row>
    <row r="183" spans="1:30" ht="24.75" customHeight="1" x14ac:dyDescent="0.15">
      <c r="A183" s="17"/>
      <c r="B183" s="39"/>
      <c r="C183" s="39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39"/>
      <c r="O183" s="17"/>
      <c r="P183" s="17"/>
      <c r="Q183" s="39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39"/>
    </row>
    <row r="184" spans="1:30" ht="24.75" customHeight="1" x14ac:dyDescent="0.15">
      <c r="A184" s="17"/>
      <c r="B184" s="39"/>
      <c r="C184" s="39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39"/>
      <c r="O184" s="17"/>
      <c r="P184" s="17"/>
      <c r="Q184" s="39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39"/>
    </row>
    <row r="185" spans="1:30" ht="24.75" customHeight="1" x14ac:dyDescent="0.15">
      <c r="A185" s="17"/>
      <c r="B185" s="39"/>
      <c r="C185" s="39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39"/>
      <c r="O185" s="17"/>
      <c r="P185" s="17"/>
      <c r="Q185" s="39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39"/>
    </row>
    <row r="186" spans="1:30" ht="24.75" customHeight="1" x14ac:dyDescent="0.15">
      <c r="A186" s="17"/>
      <c r="B186" s="39"/>
      <c r="C186" s="39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39"/>
      <c r="O186" s="17"/>
      <c r="P186" s="17"/>
      <c r="Q186" s="39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39"/>
    </row>
    <row r="187" spans="1:30" ht="24.75" customHeight="1" x14ac:dyDescent="0.15">
      <c r="A187" s="17"/>
      <c r="B187" s="39"/>
      <c r="C187" s="39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39"/>
      <c r="O187" s="17"/>
      <c r="P187" s="17"/>
      <c r="Q187" s="39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39"/>
    </row>
    <row r="188" spans="1:30" ht="24.75" customHeight="1" x14ac:dyDescent="0.15">
      <c r="A188" s="17"/>
      <c r="B188" s="39"/>
      <c r="C188" s="39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39"/>
      <c r="O188" s="17"/>
      <c r="P188" s="17"/>
      <c r="Q188" s="39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39"/>
    </row>
    <row r="189" spans="1:30" ht="24.75" customHeight="1" x14ac:dyDescent="0.15">
      <c r="A189" s="17"/>
      <c r="B189" s="39"/>
      <c r="C189" s="39"/>
      <c r="D189" s="17"/>
      <c r="E189" s="17"/>
      <c r="F189" s="17"/>
      <c r="G189" s="17"/>
      <c r="H189" s="44">
        <f>X126+1</f>
        <v>5</v>
      </c>
      <c r="I189" s="17"/>
      <c r="J189" s="17"/>
      <c r="K189" s="17"/>
      <c r="L189" s="17"/>
      <c r="M189" s="39"/>
      <c r="N189" s="17"/>
      <c r="O189" s="17"/>
      <c r="P189" s="39"/>
      <c r="Q189" s="17"/>
      <c r="R189" s="17"/>
      <c r="S189" s="17"/>
      <c r="T189" s="17"/>
      <c r="U189" s="17"/>
      <c r="V189" s="17"/>
      <c r="W189" s="17"/>
      <c r="X189" s="45">
        <f>H189+1</f>
        <v>6</v>
      </c>
      <c r="Y189" s="17"/>
      <c r="Z189" s="17"/>
      <c r="AA189" s="17"/>
      <c r="AB189" s="17"/>
      <c r="AC189" s="17"/>
      <c r="AD189" s="39"/>
    </row>
    <row r="190" spans="1:30" ht="27.75" customHeight="1" x14ac:dyDescent="0.15">
      <c r="A190" s="17"/>
      <c r="B190" s="39"/>
      <c r="C190" s="39"/>
      <c r="D190" s="17"/>
      <c r="E190" s="17"/>
      <c r="F190" s="17"/>
      <c r="G190" s="17"/>
      <c r="H190" s="44"/>
      <c r="I190" s="17"/>
      <c r="J190" s="17"/>
      <c r="K190" s="17"/>
      <c r="L190" s="17"/>
      <c r="M190" s="17"/>
      <c r="N190" s="39"/>
      <c r="O190" s="17"/>
      <c r="P190" s="17"/>
      <c r="Q190" s="39"/>
      <c r="R190" s="17"/>
      <c r="S190" s="17"/>
      <c r="T190" s="17"/>
      <c r="U190" s="17"/>
      <c r="V190" s="17"/>
      <c r="W190" s="17"/>
      <c r="X190" s="17"/>
      <c r="Y190" s="45"/>
      <c r="Z190" s="17"/>
      <c r="AA190" s="17"/>
      <c r="AB190" s="17"/>
      <c r="AC190" s="17"/>
      <c r="AD190" s="39"/>
    </row>
    <row r="191" spans="1:30" ht="20.149999999999999" customHeight="1" x14ac:dyDescent="0.15">
      <c r="A191" s="17"/>
      <c r="B191" s="39"/>
      <c r="C191" s="39"/>
      <c r="D191" s="17"/>
      <c r="E191" s="17"/>
      <c r="F191" s="17"/>
      <c r="G191" s="17"/>
      <c r="H191" s="44"/>
      <c r="I191" s="17"/>
      <c r="J191" s="17"/>
      <c r="K191" s="17"/>
      <c r="L191" s="17"/>
      <c r="M191" s="17"/>
      <c r="N191" s="39"/>
      <c r="O191" s="17"/>
      <c r="P191" s="17"/>
      <c r="Q191" s="39"/>
      <c r="R191" s="17"/>
      <c r="S191" s="17"/>
      <c r="T191" s="17"/>
      <c r="U191" s="17"/>
      <c r="V191" s="17"/>
      <c r="W191" s="17"/>
      <c r="X191" s="17"/>
      <c r="Y191" s="45"/>
      <c r="Z191" s="17"/>
      <c r="AA191" s="17"/>
      <c r="AB191" s="17"/>
      <c r="AC191" s="17"/>
      <c r="AD191" s="39"/>
    </row>
    <row r="192" spans="1:30" ht="24" customHeight="1" x14ac:dyDescent="0.15">
      <c r="A192" s="17"/>
      <c r="B192" s="39"/>
      <c r="C192" s="39"/>
      <c r="D192" s="17"/>
      <c r="E192" s="17"/>
      <c r="F192" s="17"/>
      <c r="G192" s="17"/>
      <c r="H192" s="44"/>
      <c r="I192" s="17"/>
      <c r="J192" s="17"/>
      <c r="K192" s="17"/>
      <c r="L192" s="17"/>
      <c r="M192" s="17"/>
      <c r="N192" s="39"/>
      <c r="O192" s="17"/>
      <c r="P192" s="17"/>
      <c r="Q192" s="39"/>
      <c r="R192" s="17"/>
      <c r="S192" s="17"/>
      <c r="T192" s="17"/>
      <c r="U192" s="17"/>
      <c r="V192" s="17"/>
      <c r="W192" s="17"/>
      <c r="X192" s="17"/>
      <c r="Y192" s="45"/>
      <c r="Z192" s="17"/>
      <c r="AA192" s="17"/>
      <c r="AB192" s="17"/>
      <c r="AC192" s="17"/>
      <c r="AD192" s="39"/>
    </row>
    <row r="193" spans="1:30" ht="15" customHeight="1" x14ac:dyDescent="0.15">
      <c r="A193" s="17"/>
      <c r="B193" s="39"/>
      <c r="C193" s="39"/>
      <c r="D193" s="17"/>
      <c r="E193" s="17"/>
      <c r="F193" s="17"/>
      <c r="G193" s="17"/>
      <c r="H193" s="44"/>
      <c r="I193" s="17"/>
      <c r="J193" s="17"/>
      <c r="K193" s="17"/>
      <c r="L193" s="17"/>
      <c r="M193" s="17"/>
      <c r="N193" s="39"/>
      <c r="O193" s="17"/>
      <c r="P193" s="17"/>
      <c r="Q193" s="39"/>
      <c r="R193" s="17"/>
      <c r="S193" s="17"/>
      <c r="T193" s="17"/>
      <c r="U193" s="17"/>
      <c r="V193" s="17"/>
      <c r="W193" s="17"/>
      <c r="X193" s="17"/>
      <c r="Y193" s="45"/>
      <c r="Z193" s="17"/>
      <c r="AA193" s="17"/>
      <c r="AB193" s="17"/>
      <c r="AC193" s="17"/>
      <c r="AD193" s="39"/>
    </row>
    <row r="194" spans="1:30" ht="22.5" customHeight="1" x14ac:dyDescent="0.15">
      <c r="A194" s="17"/>
      <c r="B194" s="6" t="s">
        <v>20</v>
      </c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8"/>
      <c r="O194" s="18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8" t="s">
        <v>4</v>
      </c>
    </row>
    <row r="195" spans="1:30" ht="34.5" customHeight="1" x14ac:dyDescent="0.15">
      <c r="A195" s="17"/>
      <c r="B195" s="19"/>
      <c r="C195" s="2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2"/>
      <c r="P195" s="17"/>
      <c r="Q195" s="5"/>
      <c r="R195" s="5"/>
      <c r="S195" s="5"/>
      <c r="T195" s="5"/>
      <c r="U195" s="5"/>
      <c r="V195" s="5"/>
      <c r="W195" s="5"/>
      <c r="X195" s="7" t="s">
        <v>8</v>
      </c>
      <c r="Y195" s="8" t="s">
        <v>10</v>
      </c>
      <c r="Z195" s="9" t="s">
        <v>11</v>
      </c>
      <c r="AA195" s="73" t="s">
        <v>86</v>
      </c>
      <c r="AB195" s="74"/>
      <c r="AC195" s="75"/>
      <c r="AD195" s="19"/>
    </row>
    <row r="196" spans="1:30" ht="34.5" customHeight="1" x14ac:dyDescent="0.15">
      <c r="A196" s="17"/>
      <c r="B196" s="23" t="s">
        <v>12</v>
      </c>
      <c r="C196" s="20" t="s">
        <v>14</v>
      </c>
      <c r="D196" s="21"/>
      <c r="E196" s="21"/>
      <c r="F196" s="24"/>
      <c r="G196" s="76" t="s">
        <v>7</v>
      </c>
      <c r="H196" s="76" t="s">
        <v>13</v>
      </c>
      <c r="I196" s="78" t="s">
        <v>15</v>
      </c>
      <c r="J196" s="76" t="s">
        <v>16</v>
      </c>
      <c r="K196" s="78" t="s">
        <v>18</v>
      </c>
      <c r="L196" s="78" t="s">
        <v>19</v>
      </c>
      <c r="M196" s="78" t="s">
        <v>22</v>
      </c>
      <c r="N196" s="76" t="s">
        <v>6</v>
      </c>
      <c r="O196" s="25"/>
      <c r="P196" s="17"/>
      <c r="Q196" s="78" t="s">
        <v>25</v>
      </c>
      <c r="R196" s="76" t="s">
        <v>27</v>
      </c>
      <c r="S196" s="80" t="s">
        <v>28</v>
      </c>
      <c r="T196" s="76" t="s">
        <v>29</v>
      </c>
      <c r="U196" s="76" t="s">
        <v>24</v>
      </c>
      <c r="V196" s="78" t="s">
        <v>31</v>
      </c>
      <c r="W196" s="78" t="s">
        <v>17</v>
      </c>
      <c r="X196" s="82" t="s">
        <v>32</v>
      </c>
      <c r="Y196" s="84" t="s">
        <v>3</v>
      </c>
      <c r="Z196" s="86" t="s">
        <v>26</v>
      </c>
      <c r="AA196" s="88" t="s">
        <v>33</v>
      </c>
      <c r="AB196" s="90" t="s">
        <v>35</v>
      </c>
      <c r="AC196" s="90" t="s">
        <v>9</v>
      </c>
      <c r="AD196" s="23" t="s">
        <v>12</v>
      </c>
    </row>
    <row r="197" spans="1:30" ht="34.5" customHeight="1" x14ac:dyDescent="0.15">
      <c r="A197" s="17"/>
      <c r="B197" s="26"/>
      <c r="C197" s="27"/>
      <c r="D197" s="28" t="s">
        <v>36</v>
      </c>
      <c r="E197" s="28" t="s">
        <v>37</v>
      </c>
      <c r="F197" s="28" t="s">
        <v>2</v>
      </c>
      <c r="G197" s="77"/>
      <c r="H197" s="77"/>
      <c r="I197" s="79"/>
      <c r="J197" s="77"/>
      <c r="K197" s="77"/>
      <c r="L197" s="77"/>
      <c r="M197" s="79"/>
      <c r="N197" s="77"/>
      <c r="O197" s="25"/>
      <c r="P197" s="17"/>
      <c r="Q197" s="77"/>
      <c r="R197" s="77"/>
      <c r="S197" s="81"/>
      <c r="T197" s="77"/>
      <c r="U197" s="77"/>
      <c r="V197" s="79"/>
      <c r="W197" s="79"/>
      <c r="X197" s="83"/>
      <c r="Y197" s="85"/>
      <c r="Z197" s="87"/>
      <c r="AA197" s="89"/>
      <c r="AB197" s="91"/>
      <c r="AC197" s="91"/>
      <c r="AD197" s="26"/>
    </row>
    <row r="198" spans="1:30" ht="34.5" customHeight="1" x14ac:dyDescent="0.15">
      <c r="A198" s="17"/>
      <c r="B198" s="29" t="s">
        <v>83</v>
      </c>
      <c r="C198" s="46">
        <v>84343</v>
      </c>
      <c r="D198" s="46">
        <v>70336</v>
      </c>
      <c r="E198" s="46">
        <v>12291</v>
      </c>
      <c r="F198" s="46">
        <v>1716</v>
      </c>
      <c r="G198" s="46">
        <v>13273</v>
      </c>
      <c r="H198" s="46">
        <v>503823</v>
      </c>
      <c r="I198" s="46">
        <v>152153</v>
      </c>
      <c r="J198" s="46">
        <v>220752</v>
      </c>
      <c r="K198" s="46">
        <v>370310</v>
      </c>
      <c r="L198" s="46">
        <v>141749</v>
      </c>
      <c r="M198" s="46">
        <v>89126</v>
      </c>
      <c r="N198" s="46">
        <v>82194</v>
      </c>
      <c r="O198" s="47"/>
      <c r="P198" s="47"/>
      <c r="Q198" s="46">
        <v>120511</v>
      </c>
      <c r="R198" s="46">
        <v>451670</v>
      </c>
      <c r="S198" s="46">
        <v>207399</v>
      </c>
      <c r="T198" s="46">
        <v>217326</v>
      </c>
      <c r="U198" s="46">
        <v>171737</v>
      </c>
      <c r="V198" s="46">
        <v>405885</v>
      </c>
      <c r="W198" s="46">
        <v>158064</v>
      </c>
      <c r="X198" s="46">
        <v>3390315</v>
      </c>
      <c r="Y198" s="46">
        <v>-8711</v>
      </c>
      <c r="Z198" s="46">
        <v>3381604</v>
      </c>
      <c r="AA198" s="49">
        <f t="shared" ref="AA198:AA223" si="75">C198</f>
        <v>84343</v>
      </c>
      <c r="AB198" s="46">
        <f t="shared" ref="AB198:AB223" si="76">SUM(G198:H198,J198)</f>
        <v>737848</v>
      </c>
      <c r="AC198" s="46">
        <f t="shared" ref="AC198:AC223" si="77">SUM(I198,K198:N198,Q198:W198)</f>
        <v>2568124</v>
      </c>
      <c r="AD198" s="29" t="str">
        <f>B198</f>
        <v>県　　　計</v>
      </c>
    </row>
    <row r="199" spans="1:30" ht="24.75" customHeight="1" x14ac:dyDescent="0.15">
      <c r="A199" s="17"/>
      <c r="B199" s="31" t="s">
        <v>39</v>
      </c>
      <c r="C199" s="50">
        <v>4969</v>
      </c>
      <c r="D199" s="50">
        <v>4046</v>
      </c>
      <c r="E199" s="50">
        <v>876</v>
      </c>
      <c r="F199" s="50">
        <v>47</v>
      </c>
      <c r="G199" s="50">
        <v>3497</v>
      </c>
      <c r="H199" s="50">
        <v>118742</v>
      </c>
      <c r="I199" s="50">
        <v>62962</v>
      </c>
      <c r="J199" s="50">
        <v>55033</v>
      </c>
      <c r="K199" s="50">
        <v>184181</v>
      </c>
      <c r="L199" s="50">
        <v>66733</v>
      </c>
      <c r="M199" s="50">
        <v>34001</v>
      </c>
      <c r="N199" s="51">
        <v>39459</v>
      </c>
      <c r="O199" s="47"/>
      <c r="P199" s="47"/>
      <c r="Q199" s="50">
        <v>53778</v>
      </c>
      <c r="R199" s="50">
        <v>162590</v>
      </c>
      <c r="S199" s="50">
        <v>116371</v>
      </c>
      <c r="T199" s="50">
        <v>91578</v>
      </c>
      <c r="U199" s="50">
        <v>58007</v>
      </c>
      <c r="V199" s="50">
        <v>135391</v>
      </c>
      <c r="W199" s="50">
        <v>62390</v>
      </c>
      <c r="X199" s="50">
        <v>1249682</v>
      </c>
      <c r="Y199" s="50">
        <v>-3212</v>
      </c>
      <c r="Z199" s="52">
        <v>1246470</v>
      </c>
      <c r="AA199" s="53">
        <f t="shared" si="75"/>
        <v>4969</v>
      </c>
      <c r="AB199" s="50">
        <f t="shared" si="76"/>
        <v>177272</v>
      </c>
      <c r="AC199" s="50">
        <f t="shared" si="77"/>
        <v>1067441</v>
      </c>
      <c r="AD199" s="31" t="s">
        <v>39</v>
      </c>
    </row>
    <row r="200" spans="1:30" ht="24.75" customHeight="1" x14ac:dyDescent="0.15">
      <c r="A200" s="17"/>
      <c r="B200" s="32" t="s">
        <v>40</v>
      </c>
      <c r="C200" s="50">
        <v>4442</v>
      </c>
      <c r="D200" s="50">
        <v>3998</v>
      </c>
      <c r="E200" s="50">
        <v>418</v>
      </c>
      <c r="F200" s="50">
        <v>26</v>
      </c>
      <c r="G200" s="50">
        <v>0</v>
      </c>
      <c r="H200" s="50">
        <v>37511</v>
      </c>
      <c r="I200" s="50">
        <v>25046</v>
      </c>
      <c r="J200" s="50">
        <v>12494</v>
      </c>
      <c r="K200" s="50">
        <v>17395</v>
      </c>
      <c r="L200" s="50">
        <v>9170</v>
      </c>
      <c r="M200" s="50">
        <v>4112</v>
      </c>
      <c r="N200" s="50">
        <v>4183</v>
      </c>
      <c r="O200" s="47"/>
      <c r="P200" s="47"/>
      <c r="Q200" s="50">
        <v>5456</v>
      </c>
      <c r="R200" s="50">
        <v>25829</v>
      </c>
      <c r="S200" s="50">
        <v>10213</v>
      </c>
      <c r="T200" s="50">
        <v>10920</v>
      </c>
      <c r="U200" s="50">
        <v>10568</v>
      </c>
      <c r="V200" s="50">
        <v>26071</v>
      </c>
      <c r="W200" s="50">
        <v>9085</v>
      </c>
      <c r="X200" s="50">
        <v>212495</v>
      </c>
      <c r="Y200" s="50">
        <v>-546</v>
      </c>
      <c r="Z200" s="52">
        <v>211949</v>
      </c>
      <c r="AA200" s="53">
        <f t="shared" si="75"/>
        <v>4442</v>
      </c>
      <c r="AB200" s="50">
        <f t="shared" si="76"/>
        <v>50005</v>
      </c>
      <c r="AC200" s="50">
        <f t="shared" si="77"/>
        <v>158048</v>
      </c>
      <c r="AD200" s="32" t="s">
        <v>40</v>
      </c>
    </row>
    <row r="201" spans="1:30" ht="24.75" customHeight="1" x14ac:dyDescent="0.15">
      <c r="A201" s="17"/>
      <c r="B201" s="32" t="s">
        <v>42</v>
      </c>
      <c r="C201" s="50">
        <v>12392</v>
      </c>
      <c r="D201" s="50">
        <v>10482</v>
      </c>
      <c r="E201" s="50">
        <v>1906</v>
      </c>
      <c r="F201" s="50">
        <v>4</v>
      </c>
      <c r="G201" s="50">
        <v>88</v>
      </c>
      <c r="H201" s="50">
        <v>50878</v>
      </c>
      <c r="I201" s="50">
        <v>7094</v>
      </c>
      <c r="J201" s="50">
        <v>17994</v>
      </c>
      <c r="K201" s="50">
        <v>35132</v>
      </c>
      <c r="L201" s="50">
        <v>12222</v>
      </c>
      <c r="M201" s="50">
        <v>7925</v>
      </c>
      <c r="N201" s="50">
        <v>5748</v>
      </c>
      <c r="O201" s="47"/>
      <c r="P201" s="47"/>
      <c r="Q201" s="50">
        <v>8443</v>
      </c>
      <c r="R201" s="50">
        <v>36277</v>
      </c>
      <c r="S201" s="50">
        <v>12067</v>
      </c>
      <c r="T201" s="50">
        <v>15323</v>
      </c>
      <c r="U201" s="50">
        <v>14768</v>
      </c>
      <c r="V201" s="50">
        <v>37790</v>
      </c>
      <c r="W201" s="50">
        <v>13570</v>
      </c>
      <c r="X201" s="50">
        <v>287711</v>
      </c>
      <c r="Y201" s="50">
        <v>-739</v>
      </c>
      <c r="Z201" s="52">
        <v>286972</v>
      </c>
      <c r="AA201" s="53">
        <f t="shared" si="75"/>
        <v>12392</v>
      </c>
      <c r="AB201" s="50">
        <f t="shared" si="76"/>
        <v>68960</v>
      </c>
      <c r="AC201" s="50">
        <f t="shared" si="77"/>
        <v>206359</v>
      </c>
      <c r="AD201" s="32" t="s">
        <v>42</v>
      </c>
    </row>
    <row r="202" spans="1:30" ht="24.75" customHeight="1" x14ac:dyDescent="0.15">
      <c r="A202" s="17"/>
      <c r="B202" s="32" t="s">
        <v>43</v>
      </c>
      <c r="C202" s="50">
        <v>5289</v>
      </c>
      <c r="D202" s="50">
        <v>4565</v>
      </c>
      <c r="E202" s="50">
        <v>721</v>
      </c>
      <c r="F202" s="50">
        <v>3</v>
      </c>
      <c r="G202" s="50">
        <v>199</v>
      </c>
      <c r="H202" s="50">
        <v>50098</v>
      </c>
      <c r="I202" s="50">
        <v>8232</v>
      </c>
      <c r="J202" s="50">
        <v>15533</v>
      </c>
      <c r="K202" s="50">
        <v>30656</v>
      </c>
      <c r="L202" s="50">
        <v>10631</v>
      </c>
      <c r="M202" s="50">
        <v>5410</v>
      </c>
      <c r="N202" s="50">
        <v>6067</v>
      </c>
      <c r="O202" s="47"/>
      <c r="P202" s="47"/>
      <c r="Q202" s="50">
        <v>7293</v>
      </c>
      <c r="R202" s="50">
        <v>32737</v>
      </c>
      <c r="S202" s="50">
        <v>16187</v>
      </c>
      <c r="T202" s="50">
        <v>8701</v>
      </c>
      <c r="U202" s="50">
        <v>14377</v>
      </c>
      <c r="V202" s="50">
        <v>30349</v>
      </c>
      <c r="W202" s="50">
        <v>11004</v>
      </c>
      <c r="X202" s="50">
        <v>252763</v>
      </c>
      <c r="Y202" s="50">
        <v>-649</v>
      </c>
      <c r="Z202" s="52">
        <v>252114</v>
      </c>
      <c r="AA202" s="53">
        <f t="shared" si="75"/>
        <v>5289</v>
      </c>
      <c r="AB202" s="50">
        <f t="shared" si="76"/>
        <v>65830</v>
      </c>
      <c r="AC202" s="50">
        <f t="shared" si="77"/>
        <v>181644</v>
      </c>
      <c r="AD202" s="32" t="s">
        <v>43</v>
      </c>
    </row>
    <row r="203" spans="1:30" ht="24.75" customHeight="1" x14ac:dyDescent="0.15">
      <c r="A203" s="17"/>
      <c r="B203" s="32" t="s">
        <v>45</v>
      </c>
      <c r="C203" s="50">
        <v>2763</v>
      </c>
      <c r="D203" s="50">
        <v>1830</v>
      </c>
      <c r="E203" s="50">
        <v>242</v>
      </c>
      <c r="F203" s="50">
        <v>691</v>
      </c>
      <c r="G203" s="50">
        <v>1969</v>
      </c>
      <c r="H203" s="50">
        <v>4663</v>
      </c>
      <c r="I203" s="50">
        <v>3143</v>
      </c>
      <c r="J203" s="50">
        <v>4237</v>
      </c>
      <c r="K203" s="50">
        <v>5399</v>
      </c>
      <c r="L203" s="50">
        <v>2232</v>
      </c>
      <c r="M203" s="50">
        <v>2815</v>
      </c>
      <c r="N203" s="50">
        <v>1605</v>
      </c>
      <c r="O203" s="47"/>
      <c r="P203" s="47"/>
      <c r="Q203" s="50">
        <v>2761</v>
      </c>
      <c r="R203" s="50">
        <v>12270</v>
      </c>
      <c r="S203" s="50">
        <v>3032</v>
      </c>
      <c r="T203" s="50">
        <v>7511</v>
      </c>
      <c r="U203" s="50">
        <v>4263</v>
      </c>
      <c r="V203" s="50">
        <v>8480</v>
      </c>
      <c r="W203" s="50">
        <v>3741</v>
      </c>
      <c r="X203" s="50">
        <v>70884</v>
      </c>
      <c r="Y203" s="50">
        <v>-182</v>
      </c>
      <c r="Z203" s="52">
        <v>70702</v>
      </c>
      <c r="AA203" s="53">
        <f t="shared" si="75"/>
        <v>2763</v>
      </c>
      <c r="AB203" s="50">
        <f t="shared" si="76"/>
        <v>10869</v>
      </c>
      <c r="AC203" s="50">
        <f t="shared" si="77"/>
        <v>57252</v>
      </c>
      <c r="AD203" s="32" t="s">
        <v>45</v>
      </c>
    </row>
    <row r="204" spans="1:30" ht="24.75" customHeight="1" x14ac:dyDescent="0.15">
      <c r="A204" s="17"/>
      <c r="B204" s="32" t="s">
        <v>46</v>
      </c>
      <c r="C204" s="50">
        <v>3656</v>
      </c>
      <c r="D204" s="50">
        <v>2897</v>
      </c>
      <c r="E204" s="50">
        <v>735</v>
      </c>
      <c r="F204" s="50">
        <v>24</v>
      </c>
      <c r="G204" s="50">
        <v>2389</v>
      </c>
      <c r="H204" s="50">
        <v>25622</v>
      </c>
      <c r="I204" s="50">
        <v>4231</v>
      </c>
      <c r="J204" s="50">
        <v>10657</v>
      </c>
      <c r="K204" s="50">
        <v>10273</v>
      </c>
      <c r="L204" s="50">
        <v>6115</v>
      </c>
      <c r="M204" s="50">
        <v>3746</v>
      </c>
      <c r="N204" s="50">
        <v>2674</v>
      </c>
      <c r="O204" s="47"/>
      <c r="P204" s="47"/>
      <c r="Q204" s="50">
        <v>4303</v>
      </c>
      <c r="R204" s="50">
        <v>18554</v>
      </c>
      <c r="S204" s="50">
        <v>6016</v>
      </c>
      <c r="T204" s="50">
        <v>8921</v>
      </c>
      <c r="U204" s="50">
        <v>3508</v>
      </c>
      <c r="V204" s="50">
        <v>18935</v>
      </c>
      <c r="W204" s="50">
        <v>6229</v>
      </c>
      <c r="X204" s="50">
        <v>135829</v>
      </c>
      <c r="Y204" s="50">
        <v>-349</v>
      </c>
      <c r="Z204" s="52">
        <v>135480</v>
      </c>
      <c r="AA204" s="53">
        <f t="shared" si="75"/>
        <v>3656</v>
      </c>
      <c r="AB204" s="50">
        <f t="shared" si="76"/>
        <v>38668</v>
      </c>
      <c r="AC204" s="50">
        <f t="shared" si="77"/>
        <v>93505</v>
      </c>
      <c r="AD204" s="32" t="s">
        <v>46</v>
      </c>
    </row>
    <row r="205" spans="1:30" ht="24.75" customHeight="1" x14ac:dyDescent="0.15">
      <c r="A205" s="17"/>
      <c r="B205" s="32" t="s">
        <v>47</v>
      </c>
      <c r="C205" s="50">
        <v>2847</v>
      </c>
      <c r="D205" s="50">
        <v>2346</v>
      </c>
      <c r="E205" s="50">
        <v>498</v>
      </c>
      <c r="F205" s="50">
        <v>3</v>
      </c>
      <c r="G205" s="50">
        <v>442</v>
      </c>
      <c r="H205" s="50">
        <v>10075</v>
      </c>
      <c r="I205" s="50">
        <v>4531</v>
      </c>
      <c r="J205" s="50">
        <v>8954</v>
      </c>
      <c r="K205" s="50">
        <v>7207</v>
      </c>
      <c r="L205" s="50">
        <v>3185</v>
      </c>
      <c r="M205" s="50">
        <v>3117</v>
      </c>
      <c r="N205" s="50">
        <v>1814</v>
      </c>
      <c r="O205" s="47"/>
      <c r="P205" s="47"/>
      <c r="Q205" s="50">
        <v>3565</v>
      </c>
      <c r="R205" s="50">
        <v>13755</v>
      </c>
      <c r="S205" s="50">
        <v>3774</v>
      </c>
      <c r="T205" s="50">
        <v>6598</v>
      </c>
      <c r="U205" s="50">
        <v>4907</v>
      </c>
      <c r="V205" s="50">
        <v>11391</v>
      </c>
      <c r="W205" s="50">
        <v>4283</v>
      </c>
      <c r="X205" s="50">
        <v>90445</v>
      </c>
      <c r="Y205" s="50">
        <v>-232</v>
      </c>
      <c r="Z205" s="52">
        <v>90213</v>
      </c>
      <c r="AA205" s="53">
        <f t="shared" si="75"/>
        <v>2847</v>
      </c>
      <c r="AB205" s="50">
        <f t="shared" si="76"/>
        <v>19471</v>
      </c>
      <c r="AC205" s="50">
        <f t="shared" si="77"/>
        <v>68127</v>
      </c>
      <c r="AD205" s="32" t="s">
        <v>47</v>
      </c>
    </row>
    <row r="206" spans="1:30" ht="24.75" customHeight="1" x14ac:dyDescent="0.15">
      <c r="A206" s="17"/>
      <c r="B206" s="32" t="s">
        <v>5</v>
      </c>
      <c r="C206" s="50">
        <v>6202</v>
      </c>
      <c r="D206" s="50">
        <v>4369</v>
      </c>
      <c r="E206" s="50">
        <v>1756</v>
      </c>
      <c r="F206" s="50">
        <v>77</v>
      </c>
      <c r="G206" s="50">
        <v>1504</v>
      </c>
      <c r="H206" s="50">
        <v>49874</v>
      </c>
      <c r="I206" s="50">
        <v>8014</v>
      </c>
      <c r="J206" s="50">
        <v>19921</v>
      </c>
      <c r="K206" s="50">
        <v>18413</v>
      </c>
      <c r="L206" s="50">
        <v>6201</v>
      </c>
      <c r="M206" s="50">
        <v>6100</v>
      </c>
      <c r="N206" s="50">
        <v>5005</v>
      </c>
      <c r="O206" s="47"/>
      <c r="P206" s="47"/>
      <c r="Q206" s="50">
        <v>8123</v>
      </c>
      <c r="R206" s="50">
        <v>32935</v>
      </c>
      <c r="S206" s="50">
        <v>9693</v>
      </c>
      <c r="T206" s="50">
        <v>14976</v>
      </c>
      <c r="U206" s="50">
        <v>14516</v>
      </c>
      <c r="V206" s="50">
        <v>34805</v>
      </c>
      <c r="W206" s="50">
        <v>11001</v>
      </c>
      <c r="X206" s="50">
        <v>247283</v>
      </c>
      <c r="Y206" s="50">
        <v>-635</v>
      </c>
      <c r="Z206" s="52">
        <v>246648</v>
      </c>
      <c r="AA206" s="53">
        <f t="shared" si="75"/>
        <v>6202</v>
      </c>
      <c r="AB206" s="50">
        <f t="shared" si="76"/>
        <v>71299</v>
      </c>
      <c r="AC206" s="50">
        <f t="shared" si="77"/>
        <v>169782</v>
      </c>
      <c r="AD206" s="32" t="s">
        <v>5</v>
      </c>
    </row>
    <row r="207" spans="1:30" ht="24.75" customHeight="1" x14ac:dyDescent="0.15">
      <c r="A207" s="17"/>
      <c r="B207" s="32" t="s">
        <v>41</v>
      </c>
      <c r="C207" s="50">
        <v>1457</v>
      </c>
      <c r="D207" s="50">
        <v>1273</v>
      </c>
      <c r="E207" s="50">
        <v>79</v>
      </c>
      <c r="F207" s="50">
        <v>105</v>
      </c>
      <c r="G207" s="50">
        <v>111</v>
      </c>
      <c r="H207" s="50">
        <v>9422</v>
      </c>
      <c r="I207" s="50">
        <v>2798</v>
      </c>
      <c r="J207" s="50">
        <v>6161</v>
      </c>
      <c r="K207" s="50">
        <v>5324</v>
      </c>
      <c r="L207" s="50">
        <v>2185</v>
      </c>
      <c r="M207" s="50">
        <v>1182</v>
      </c>
      <c r="N207" s="50">
        <v>1483</v>
      </c>
      <c r="O207" s="47"/>
      <c r="P207" s="47"/>
      <c r="Q207" s="50">
        <v>2865</v>
      </c>
      <c r="R207" s="50">
        <v>13334</v>
      </c>
      <c r="S207" s="50">
        <v>2017</v>
      </c>
      <c r="T207" s="50">
        <v>3941</v>
      </c>
      <c r="U207" s="50">
        <v>6881</v>
      </c>
      <c r="V207" s="50">
        <v>12909</v>
      </c>
      <c r="W207" s="50">
        <v>2900</v>
      </c>
      <c r="X207" s="50">
        <v>74970</v>
      </c>
      <c r="Y207" s="50">
        <v>-193</v>
      </c>
      <c r="Z207" s="52">
        <v>74777</v>
      </c>
      <c r="AA207" s="53">
        <f t="shared" si="75"/>
        <v>1457</v>
      </c>
      <c r="AB207" s="50">
        <f t="shared" si="76"/>
        <v>15694</v>
      </c>
      <c r="AC207" s="50">
        <f t="shared" si="77"/>
        <v>57819</v>
      </c>
      <c r="AD207" s="32" t="s">
        <v>41</v>
      </c>
    </row>
    <row r="208" spans="1:30" ht="24.75" customHeight="1" x14ac:dyDescent="0.15">
      <c r="A208" s="17"/>
      <c r="B208" s="32" t="s">
        <v>30</v>
      </c>
      <c r="C208" s="50">
        <v>8964</v>
      </c>
      <c r="D208" s="50">
        <v>8092</v>
      </c>
      <c r="E208" s="50">
        <v>857</v>
      </c>
      <c r="F208" s="50">
        <v>15</v>
      </c>
      <c r="G208" s="50">
        <v>1504</v>
      </c>
      <c r="H208" s="50">
        <v>26767</v>
      </c>
      <c r="I208" s="50">
        <v>7100</v>
      </c>
      <c r="J208" s="50">
        <v>18437</v>
      </c>
      <c r="K208" s="50">
        <v>23594</v>
      </c>
      <c r="L208" s="50">
        <v>9040</v>
      </c>
      <c r="M208" s="50">
        <v>5878</v>
      </c>
      <c r="N208" s="50">
        <v>4488</v>
      </c>
      <c r="O208" s="47"/>
      <c r="P208" s="47"/>
      <c r="Q208" s="50">
        <v>7564</v>
      </c>
      <c r="R208" s="50">
        <v>32225</v>
      </c>
      <c r="S208" s="50">
        <v>16483</v>
      </c>
      <c r="T208" s="50">
        <v>15762</v>
      </c>
      <c r="U208" s="50">
        <v>13527</v>
      </c>
      <c r="V208" s="50">
        <v>30817</v>
      </c>
      <c r="W208" s="50">
        <v>12625</v>
      </c>
      <c r="X208" s="50">
        <v>234775</v>
      </c>
      <c r="Y208" s="50">
        <v>-603</v>
      </c>
      <c r="Z208" s="52">
        <v>234172</v>
      </c>
      <c r="AA208" s="53">
        <f t="shared" si="75"/>
        <v>8964</v>
      </c>
      <c r="AB208" s="50">
        <f t="shared" si="76"/>
        <v>46708</v>
      </c>
      <c r="AC208" s="50">
        <f t="shared" si="77"/>
        <v>179103</v>
      </c>
      <c r="AD208" s="32" t="s">
        <v>30</v>
      </c>
    </row>
    <row r="209" spans="1:30" ht="24.75" customHeight="1" x14ac:dyDescent="0.15">
      <c r="A209" s="1"/>
      <c r="B209" s="32" t="s">
        <v>74</v>
      </c>
      <c r="C209" s="50">
        <v>3937</v>
      </c>
      <c r="D209" s="50">
        <v>3023</v>
      </c>
      <c r="E209" s="50">
        <v>899</v>
      </c>
      <c r="F209" s="50">
        <v>15</v>
      </c>
      <c r="G209" s="50">
        <v>243</v>
      </c>
      <c r="H209" s="50">
        <v>10445</v>
      </c>
      <c r="I209" s="50">
        <v>2750</v>
      </c>
      <c r="J209" s="50">
        <v>13692</v>
      </c>
      <c r="K209" s="50">
        <v>7235</v>
      </c>
      <c r="L209" s="50">
        <v>3118</v>
      </c>
      <c r="M209" s="50">
        <v>1718</v>
      </c>
      <c r="N209" s="50">
        <v>2059</v>
      </c>
      <c r="O209" s="47"/>
      <c r="P209" s="54"/>
      <c r="Q209" s="50">
        <v>3054</v>
      </c>
      <c r="R209" s="50">
        <v>14101</v>
      </c>
      <c r="S209" s="50">
        <v>4114</v>
      </c>
      <c r="T209" s="50">
        <v>6910</v>
      </c>
      <c r="U209" s="50">
        <v>5554</v>
      </c>
      <c r="V209" s="50">
        <v>14441</v>
      </c>
      <c r="W209" s="50">
        <v>4286</v>
      </c>
      <c r="X209" s="50">
        <v>97657</v>
      </c>
      <c r="Y209" s="50">
        <v>-251</v>
      </c>
      <c r="Z209" s="52">
        <v>97406</v>
      </c>
      <c r="AA209" s="53">
        <f t="shared" si="75"/>
        <v>3937</v>
      </c>
      <c r="AB209" s="50">
        <f t="shared" si="76"/>
        <v>24380</v>
      </c>
      <c r="AC209" s="50">
        <f t="shared" si="77"/>
        <v>69340</v>
      </c>
      <c r="AD209" s="32" t="s">
        <v>74</v>
      </c>
    </row>
    <row r="210" spans="1:30" ht="24.75" customHeight="1" x14ac:dyDescent="0.15">
      <c r="A210" s="1"/>
      <c r="B210" s="32" t="s">
        <v>75</v>
      </c>
      <c r="C210" s="50">
        <v>1714</v>
      </c>
      <c r="D210" s="50">
        <v>1036</v>
      </c>
      <c r="E210" s="50">
        <v>301</v>
      </c>
      <c r="F210" s="50">
        <v>377</v>
      </c>
      <c r="G210" s="50">
        <v>0</v>
      </c>
      <c r="H210" s="50">
        <v>64690</v>
      </c>
      <c r="I210" s="50">
        <v>2908</v>
      </c>
      <c r="J210" s="50">
        <v>7296</v>
      </c>
      <c r="K210" s="50">
        <v>4751</v>
      </c>
      <c r="L210" s="50">
        <v>2620</v>
      </c>
      <c r="M210" s="50">
        <v>1989</v>
      </c>
      <c r="N210" s="50">
        <v>1226</v>
      </c>
      <c r="O210" s="47"/>
      <c r="P210" s="54"/>
      <c r="Q210" s="50">
        <v>2546</v>
      </c>
      <c r="R210" s="50">
        <v>9620</v>
      </c>
      <c r="S210" s="50">
        <v>1782</v>
      </c>
      <c r="T210" s="50">
        <v>3779</v>
      </c>
      <c r="U210" s="50">
        <v>3963</v>
      </c>
      <c r="V210" s="50">
        <v>5827</v>
      </c>
      <c r="W210" s="50">
        <v>3179</v>
      </c>
      <c r="X210" s="50">
        <v>117890</v>
      </c>
      <c r="Y210" s="50">
        <v>-303</v>
      </c>
      <c r="Z210" s="52">
        <v>117587</v>
      </c>
      <c r="AA210" s="53">
        <f t="shared" si="75"/>
        <v>1714</v>
      </c>
      <c r="AB210" s="50">
        <f t="shared" si="76"/>
        <v>71986</v>
      </c>
      <c r="AC210" s="50">
        <f t="shared" si="77"/>
        <v>44190</v>
      </c>
      <c r="AD210" s="32" t="s">
        <v>75</v>
      </c>
    </row>
    <row r="211" spans="1:30" ht="24.75" customHeight="1" x14ac:dyDescent="0.15">
      <c r="A211" s="33"/>
      <c r="B211" s="32" t="s">
        <v>76</v>
      </c>
      <c r="C211" s="55">
        <v>3598</v>
      </c>
      <c r="D211" s="55">
        <v>2925</v>
      </c>
      <c r="E211" s="55">
        <v>663</v>
      </c>
      <c r="F211" s="55">
        <v>10</v>
      </c>
      <c r="G211" s="55">
        <v>1084</v>
      </c>
      <c r="H211" s="55">
        <v>6010</v>
      </c>
      <c r="I211" s="55">
        <v>4865</v>
      </c>
      <c r="J211" s="55">
        <v>6723</v>
      </c>
      <c r="K211" s="55">
        <v>4886</v>
      </c>
      <c r="L211" s="55">
        <v>1837</v>
      </c>
      <c r="M211" s="55">
        <v>5679</v>
      </c>
      <c r="N211" s="55">
        <v>1503</v>
      </c>
      <c r="O211" s="47"/>
      <c r="P211" s="54"/>
      <c r="Q211" s="50">
        <v>2541</v>
      </c>
      <c r="R211" s="50">
        <v>10680</v>
      </c>
      <c r="S211" s="50">
        <v>1703</v>
      </c>
      <c r="T211" s="50">
        <v>5096</v>
      </c>
      <c r="U211" s="50">
        <v>3973</v>
      </c>
      <c r="V211" s="50">
        <v>10071</v>
      </c>
      <c r="W211" s="50">
        <v>3270</v>
      </c>
      <c r="X211" s="50">
        <v>73519</v>
      </c>
      <c r="Y211" s="50">
        <v>-189</v>
      </c>
      <c r="Z211" s="52">
        <v>73330</v>
      </c>
      <c r="AA211" s="53">
        <f t="shared" si="75"/>
        <v>3598</v>
      </c>
      <c r="AB211" s="50">
        <f t="shared" si="76"/>
        <v>13817</v>
      </c>
      <c r="AC211" s="50">
        <f t="shared" si="77"/>
        <v>56104</v>
      </c>
      <c r="AD211" s="32" t="s">
        <v>76</v>
      </c>
    </row>
    <row r="212" spans="1:30" ht="24.75" customHeight="1" x14ac:dyDescent="0.15">
      <c r="A212" s="72"/>
      <c r="B212" s="34" t="s">
        <v>48</v>
      </c>
      <c r="C212" s="50">
        <v>2593</v>
      </c>
      <c r="D212" s="50">
        <v>2473</v>
      </c>
      <c r="E212" s="50">
        <v>114</v>
      </c>
      <c r="F212" s="50">
        <v>6</v>
      </c>
      <c r="G212" s="50">
        <v>0</v>
      </c>
      <c r="H212" s="50">
        <v>11751</v>
      </c>
      <c r="I212" s="50">
        <v>1128</v>
      </c>
      <c r="J212" s="50">
        <v>2541</v>
      </c>
      <c r="K212" s="50">
        <v>586</v>
      </c>
      <c r="L212" s="50">
        <v>827</v>
      </c>
      <c r="M212" s="50">
        <v>542</v>
      </c>
      <c r="N212" s="46">
        <v>302</v>
      </c>
      <c r="O212" s="47"/>
      <c r="P212" s="54"/>
      <c r="Q212" s="46">
        <v>477</v>
      </c>
      <c r="R212" s="46">
        <v>2345</v>
      </c>
      <c r="S212" s="46">
        <v>880</v>
      </c>
      <c r="T212" s="46">
        <v>1005</v>
      </c>
      <c r="U212" s="46">
        <v>1127</v>
      </c>
      <c r="V212" s="46">
        <v>1518</v>
      </c>
      <c r="W212" s="46">
        <v>645</v>
      </c>
      <c r="X212" s="46">
        <v>28267</v>
      </c>
      <c r="Y212" s="46">
        <v>-73</v>
      </c>
      <c r="Z212" s="48">
        <v>28194</v>
      </c>
      <c r="AA212" s="49">
        <f t="shared" si="75"/>
        <v>2593</v>
      </c>
      <c r="AB212" s="46">
        <f t="shared" si="76"/>
        <v>14292</v>
      </c>
      <c r="AC212" s="46">
        <f t="shared" si="77"/>
        <v>11382</v>
      </c>
      <c r="AD212" s="34" t="s">
        <v>48</v>
      </c>
    </row>
    <row r="213" spans="1:30" ht="24.75" customHeight="1" x14ac:dyDescent="0.15">
      <c r="A213" s="72"/>
      <c r="B213" s="34" t="s">
        <v>1</v>
      </c>
      <c r="C213" s="46">
        <v>514</v>
      </c>
      <c r="D213" s="46">
        <v>348</v>
      </c>
      <c r="E213" s="46">
        <v>164</v>
      </c>
      <c r="F213" s="46">
        <v>2</v>
      </c>
      <c r="G213" s="46">
        <v>0</v>
      </c>
      <c r="H213" s="46">
        <v>222</v>
      </c>
      <c r="I213" s="46">
        <v>159</v>
      </c>
      <c r="J213" s="46">
        <v>712</v>
      </c>
      <c r="K213" s="46">
        <v>200</v>
      </c>
      <c r="L213" s="46">
        <v>23</v>
      </c>
      <c r="M213" s="46">
        <v>97</v>
      </c>
      <c r="N213" s="46">
        <v>141</v>
      </c>
      <c r="O213" s="47"/>
      <c r="P213" s="54"/>
      <c r="Q213" s="55">
        <v>150</v>
      </c>
      <c r="R213" s="55">
        <v>1015</v>
      </c>
      <c r="S213" s="55">
        <v>84</v>
      </c>
      <c r="T213" s="55">
        <v>786</v>
      </c>
      <c r="U213" s="55">
        <v>47</v>
      </c>
      <c r="V213" s="55">
        <v>1038</v>
      </c>
      <c r="W213" s="55">
        <v>164</v>
      </c>
      <c r="X213" s="55">
        <v>5352</v>
      </c>
      <c r="Y213" s="55">
        <v>-14</v>
      </c>
      <c r="Z213" s="56">
        <v>5338</v>
      </c>
      <c r="AA213" s="57">
        <f t="shared" si="75"/>
        <v>514</v>
      </c>
      <c r="AB213" s="55">
        <f t="shared" si="76"/>
        <v>934</v>
      </c>
      <c r="AC213" s="55">
        <f t="shared" si="77"/>
        <v>3904</v>
      </c>
      <c r="AD213" s="34" t="s">
        <v>1</v>
      </c>
    </row>
    <row r="214" spans="1:30" ht="24.75" customHeight="1" x14ac:dyDescent="0.15">
      <c r="A214" s="72"/>
      <c r="B214" s="31" t="s">
        <v>23</v>
      </c>
      <c r="C214" s="50">
        <v>499</v>
      </c>
      <c r="D214" s="50">
        <v>295</v>
      </c>
      <c r="E214" s="50">
        <v>200</v>
      </c>
      <c r="F214" s="50">
        <v>4</v>
      </c>
      <c r="G214" s="50">
        <v>243</v>
      </c>
      <c r="H214" s="50">
        <v>131</v>
      </c>
      <c r="I214" s="50">
        <v>346</v>
      </c>
      <c r="J214" s="50">
        <v>1011</v>
      </c>
      <c r="K214" s="50">
        <v>235</v>
      </c>
      <c r="L214" s="50">
        <v>32</v>
      </c>
      <c r="M214" s="50">
        <v>240</v>
      </c>
      <c r="N214" s="51">
        <v>183</v>
      </c>
      <c r="O214" s="47"/>
      <c r="P214" s="54"/>
      <c r="Q214" s="50">
        <v>314</v>
      </c>
      <c r="R214" s="50">
        <v>1322</v>
      </c>
      <c r="S214" s="50">
        <v>70</v>
      </c>
      <c r="T214" s="50">
        <v>1156</v>
      </c>
      <c r="U214" s="50">
        <v>591</v>
      </c>
      <c r="V214" s="50">
        <v>814</v>
      </c>
      <c r="W214" s="50">
        <v>303</v>
      </c>
      <c r="X214" s="50">
        <v>7490</v>
      </c>
      <c r="Y214" s="50">
        <v>-19</v>
      </c>
      <c r="Z214" s="52">
        <v>7471</v>
      </c>
      <c r="AA214" s="53">
        <f t="shared" si="75"/>
        <v>499</v>
      </c>
      <c r="AB214" s="50">
        <f t="shared" si="76"/>
        <v>1385</v>
      </c>
      <c r="AC214" s="50">
        <f t="shared" si="77"/>
        <v>5606</v>
      </c>
      <c r="AD214" s="31" t="s">
        <v>23</v>
      </c>
    </row>
    <row r="215" spans="1:30" ht="24.75" customHeight="1" x14ac:dyDescent="0.15">
      <c r="A215" s="72"/>
      <c r="B215" s="32" t="s">
        <v>77</v>
      </c>
      <c r="C215" s="50">
        <v>3373</v>
      </c>
      <c r="D215" s="50">
        <v>3082</v>
      </c>
      <c r="E215" s="50">
        <v>275</v>
      </c>
      <c r="F215" s="50">
        <v>16</v>
      </c>
      <c r="G215" s="50">
        <v>0</v>
      </c>
      <c r="H215" s="50">
        <v>3008</v>
      </c>
      <c r="I215" s="50">
        <v>1357</v>
      </c>
      <c r="J215" s="50">
        <v>3465</v>
      </c>
      <c r="K215" s="50">
        <v>2164</v>
      </c>
      <c r="L215" s="50">
        <v>1387</v>
      </c>
      <c r="M215" s="50">
        <v>591</v>
      </c>
      <c r="N215" s="50">
        <v>902</v>
      </c>
      <c r="O215" s="47"/>
      <c r="P215" s="54"/>
      <c r="Q215" s="50">
        <v>1522</v>
      </c>
      <c r="R215" s="50">
        <v>6643</v>
      </c>
      <c r="S215" s="50">
        <v>401</v>
      </c>
      <c r="T215" s="50">
        <v>2334</v>
      </c>
      <c r="U215" s="50">
        <v>1573</v>
      </c>
      <c r="V215" s="50">
        <v>5789</v>
      </c>
      <c r="W215" s="50">
        <v>1792</v>
      </c>
      <c r="X215" s="50">
        <v>36301</v>
      </c>
      <c r="Y215" s="50">
        <v>-93</v>
      </c>
      <c r="Z215" s="52">
        <v>36208</v>
      </c>
      <c r="AA215" s="53">
        <f t="shared" si="75"/>
        <v>3373</v>
      </c>
      <c r="AB215" s="50">
        <f t="shared" si="76"/>
        <v>6473</v>
      </c>
      <c r="AC215" s="50">
        <f t="shared" si="77"/>
        <v>26455</v>
      </c>
      <c r="AD215" s="32" t="s">
        <v>77</v>
      </c>
    </row>
    <row r="216" spans="1:30" ht="24.75" customHeight="1" x14ac:dyDescent="0.15">
      <c r="A216" s="72"/>
      <c r="B216" s="32" t="s">
        <v>78</v>
      </c>
      <c r="C216" s="50">
        <v>1791</v>
      </c>
      <c r="D216" s="50">
        <v>871</v>
      </c>
      <c r="E216" s="50">
        <v>640</v>
      </c>
      <c r="F216" s="50">
        <v>280</v>
      </c>
      <c r="G216" s="50">
        <v>0</v>
      </c>
      <c r="H216" s="50">
        <v>1342</v>
      </c>
      <c r="I216" s="50">
        <v>482</v>
      </c>
      <c r="J216" s="50">
        <v>2084</v>
      </c>
      <c r="K216" s="50">
        <v>999</v>
      </c>
      <c r="L216" s="50">
        <v>394</v>
      </c>
      <c r="M216" s="50">
        <v>274</v>
      </c>
      <c r="N216" s="55">
        <v>395</v>
      </c>
      <c r="O216" s="47"/>
      <c r="P216" s="54"/>
      <c r="Q216" s="50">
        <v>562</v>
      </c>
      <c r="R216" s="50">
        <v>3028</v>
      </c>
      <c r="S216" s="50">
        <v>357</v>
      </c>
      <c r="T216" s="50">
        <v>1768</v>
      </c>
      <c r="U216" s="50">
        <v>981</v>
      </c>
      <c r="V216" s="50">
        <v>1820</v>
      </c>
      <c r="W216" s="50">
        <v>913</v>
      </c>
      <c r="X216" s="50">
        <v>17190</v>
      </c>
      <c r="Y216" s="50">
        <v>-44</v>
      </c>
      <c r="Z216" s="52">
        <v>17146</v>
      </c>
      <c r="AA216" s="53">
        <f t="shared" si="75"/>
        <v>1791</v>
      </c>
      <c r="AB216" s="50">
        <f t="shared" si="76"/>
        <v>3426</v>
      </c>
      <c r="AC216" s="50">
        <f t="shared" si="77"/>
        <v>11973</v>
      </c>
      <c r="AD216" s="32" t="s">
        <v>78</v>
      </c>
    </row>
    <row r="217" spans="1:30" ht="24.75" customHeight="1" x14ac:dyDescent="0.15">
      <c r="A217" s="17"/>
      <c r="B217" s="31" t="s">
        <v>79</v>
      </c>
      <c r="C217" s="51">
        <v>1043</v>
      </c>
      <c r="D217" s="51">
        <v>802</v>
      </c>
      <c r="E217" s="51">
        <v>241</v>
      </c>
      <c r="F217" s="51">
        <v>0</v>
      </c>
      <c r="G217" s="51">
        <v>0</v>
      </c>
      <c r="H217" s="51">
        <v>3289</v>
      </c>
      <c r="I217" s="51">
        <v>888</v>
      </c>
      <c r="J217" s="51">
        <v>2396</v>
      </c>
      <c r="K217" s="51">
        <v>1939</v>
      </c>
      <c r="L217" s="51">
        <v>416</v>
      </c>
      <c r="M217" s="51">
        <v>501</v>
      </c>
      <c r="N217" s="51">
        <v>469</v>
      </c>
      <c r="O217" s="47"/>
      <c r="P217" s="47"/>
      <c r="Q217" s="51">
        <v>992</v>
      </c>
      <c r="R217" s="51">
        <v>3964</v>
      </c>
      <c r="S217" s="51">
        <v>413</v>
      </c>
      <c r="T217" s="51">
        <v>2565</v>
      </c>
      <c r="U217" s="51">
        <v>1525</v>
      </c>
      <c r="V217" s="51">
        <v>2640</v>
      </c>
      <c r="W217" s="51">
        <v>1297</v>
      </c>
      <c r="X217" s="51">
        <v>24337</v>
      </c>
      <c r="Y217" s="51">
        <v>-63</v>
      </c>
      <c r="Z217" s="58">
        <v>24274</v>
      </c>
      <c r="AA217" s="59">
        <f t="shared" si="75"/>
        <v>1043</v>
      </c>
      <c r="AB217" s="51">
        <f t="shared" si="76"/>
        <v>5685</v>
      </c>
      <c r="AC217" s="51">
        <f t="shared" si="77"/>
        <v>17609</v>
      </c>
      <c r="AD217" s="31" t="s">
        <v>79</v>
      </c>
    </row>
    <row r="218" spans="1:30" ht="24.75" customHeight="1" x14ac:dyDescent="0.15">
      <c r="A218" s="17"/>
      <c r="B218" s="32" t="s">
        <v>80</v>
      </c>
      <c r="C218" s="50">
        <v>417</v>
      </c>
      <c r="D218" s="50">
        <v>400</v>
      </c>
      <c r="E218" s="50">
        <v>10</v>
      </c>
      <c r="F218" s="50">
        <v>7</v>
      </c>
      <c r="G218" s="50">
        <v>0</v>
      </c>
      <c r="H218" s="50">
        <v>1151</v>
      </c>
      <c r="I218" s="50">
        <v>347</v>
      </c>
      <c r="J218" s="50">
        <v>1004</v>
      </c>
      <c r="K218" s="50">
        <v>699</v>
      </c>
      <c r="L218" s="50">
        <v>255</v>
      </c>
      <c r="M218" s="50">
        <v>188</v>
      </c>
      <c r="N218" s="50">
        <v>338</v>
      </c>
      <c r="O218" s="47"/>
      <c r="P218" s="47"/>
      <c r="Q218" s="50">
        <v>577</v>
      </c>
      <c r="R218" s="50">
        <v>2431</v>
      </c>
      <c r="S218" s="50">
        <v>254</v>
      </c>
      <c r="T218" s="50">
        <v>890</v>
      </c>
      <c r="U218" s="50">
        <v>332</v>
      </c>
      <c r="V218" s="50">
        <v>2141</v>
      </c>
      <c r="W218" s="50">
        <v>663</v>
      </c>
      <c r="X218" s="50">
        <v>11687</v>
      </c>
      <c r="Y218" s="50">
        <v>-30</v>
      </c>
      <c r="Z218" s="52">
        <v>11657</v>
      </c>
      <c r="AA218" s="53">
        <f t="shared" si="75"/>
        <v>417</v>
      </c>
      <c r="AB218" s="50">
        <f t="shared" si="76"/>
        <v>2155</v>
      </c>
      <c r="AC218" s="50">
        <f t="shared" si="77"/>
        <v>9115</v>
      </c>
      <c r="AD218" s="32" t="s">
        <v>80</v>
      </c>
    </row>
    <row r="219" spans="1:30" ht="24.75" customHeight="1" x14ac:dyDescent="0.15">
      <c r="A219" s="17"/>
      <c r="B219" s="32" t="s">
        <v>0</v>
      </c>
      <c r="C219" s="50">
        <v>767</v>
      </c>
      <c r="D219" s="50">
        <v>725</v>
      </c>
      <c r="E219" s="50">
        <v>40</v>
      </c>
      <c r="F219" s="50">
        <v>2</v>
      </c>
      <c r="G219" s="50">
        <v>0</v>
      </c>
      <c r="H219" s="50">
        <v>3543</v>
      </c>
      <c r="I219" s="50">
        <v>513</v>
      </c>
      <c r="J219" s="50">
        <v>1090</v>
      </c>
      <c r="K219" s="50">
        <v>1512</v>
      </c>
      <c r="L219" s="50">
        <v>72</v>
      </c>
      <c r="M219" s="50">
        <v>117</v>
      </c>
      <c r="N219" s="50">
        <v>244</v>
      </c>
      <c r="O219" s="47"/>
      <c r="P219" s="47"/>
      <c r="Q219" s="50">
        <v>325</v>
      </c>
      <c r="R219" s="50">
        <v>1769</v>
      </c>
      <c r="S219" s="50">
        <v>26</v>
      </c>
      <c r="T219" s="50">
        <v>890</v>
      </c>
      <c r="U219" s="50">
        <v>485</v>
      </c>
      <c r="V219" s="50">
        <v>1024</v>
      </c>
      <c r="W219" s="50">
        <v>444</v>
      </c>
      <c r="X219" s="50">
        <v>12821</v>
      </c>
      <c r="Y219" s="50">
        <v>-33</v>
      </c>
      <c r="Z219" s="52">
        <v>12788</v>
      </c>
      <c r="AA219" s="53">
        <f t="shared" si="75"/>
        <v>767</v>
      </c>
      <c r="AB219" s="50">
        <f t="shared" si="76"/>
        <v>4633</v>
      </c>
      <c r="AC219" s="50">
        <f t="shared" si="77"/>
        <v>7421</v>
      </c>
      <c r="AD219" s="32" t="s">
        <v>0</v>
      </c>
    </row>
    <row r="220" spans="1:30" ht="24.75" customHeight="1" x14ac:dyDescent="0.15">
      <c r="A220" s="17"/>
      <c r="B220" s="35" t="s">
        <v>50</v>
      </c>
      <c r="C220" s="55">
        <v>4074</v>
      </c>
      <c r="D220" s="55">
        <v>4063</v>
      </c>
      <c r="E220" s="55">
        <v>11</v>
      </c>
      <c r="F220" s="55">
        <v>0</v>
      </c>
      <c r="G220" s="55">
        <v>0</v>
      </c>
      <c r="H220" s="55">
        <v>2814</v>
      </c>
      <c r="I220" s="55">
        <v>428</v>
      </c>
      <c r="J220" s="55">
        <v>941</v>
      </c>
      <c r="K220" s="55">
        <v>2047</v>
      </c>
      <c r="L220" s="55">
        <v>106</v>
      </c>
      <c r="M220" s="55">
        <v>1243</v>
      </c>
      <c r="N220" s="55">
        <v>133</v>
      </c>
      <c r="O220" s="47"/>
      <c r="P220" s="47"/>
      <c r="Q220" s="55">
        <v>291</v>
      </c>
      <c r="R220" s="55">
        <v>867</v>
      </c>
      <c r="S220" s="55">
        <v>174</v>
      </c>
      <c r="T220" s="55">
        <v>1005</v>
      </c>
      <c r="U220" s="55">
        <v>864</v>
      </c>
      <c r="V220" s="55">
        <v>900</v>
      </c>
      <c r="W220" s="55">
        <v>513</v>
      </c>
      <c r="X220" s="55">
        <v>16400</v>
      </c>
      <c r="Y220" s="55">
        <v>-42</v>
      </c>
      <c r="Z220" s="56">
        <v>16358</v>
      </c>
      <c r="AA220" s="57">
        <f t="shared" si="75"/>
        <v>4074</v>
      </c>
      <c r="AB220" s="55">
        <f t="shared" si="76"/>
        <v>3755</v>
      </c>
      <c r="AC220" s="55">
        <f t="shared" si="77"/>
        <v>8571</v>
      </c>
      <c r="AD220" s="35" t="s">
        <v>50</v>
      </c>
    </row>
    <row r="221" spans="1:30" ht="24.75" customHeight="1" x14ac:dyDescent="0.15">
      <c r="A221" s="17"/>
      <c r="B221" s="31" t="s">
        <v>49</v>
      </c>
      <c r="C221" s="50">
        <v>2817</v>
      </c>
      <c r="D221" s="50">
        <v>2687</v>
      </c>
      <c r="E221" s="50">
        <v>130</v>
      </c>
      <c r="F221" s="50">
        <v>0</v>
      </c>
      <c r="G221" s="50">
        <v>0</v>
      </c>
      <c r="H221" s="50">
        <v>5245</v>
      </c>
      <c r="I221" s="50">
        <v>1404</v>
      </c>
      <c r="J221" s="50">
        <v>2995</v>
      </c>
      <c r="K221" s="50">
        <v>3477</v>
      </c>
      <c r="L221" s="50">
        <v>2004</v>
      </c>
      <c r="M221" s="50">
        <v>693</v>
      </c>
      <c r="N221" s="46">
        <v>932</v>
      </c>
      <c r="O221" s="47"/>
      <c r="P221" s="47"/>
      <c r="Q221" s="50">
        <v>1617</v>
      </c>
      <c r="R221" s="50">
        <v>7141</v>
      </c>
      <c r="S221" s="50">
        <v>511</v>
      </c>
      <c r="T221" s="50">
        <v>1964</v>
      </c>
      <c r="U221" s="50">
        <v>2388</v>
      </c>
      <c r="V221" s="50">
        <v>5904</v>
      </c>
      <c r="W221" s="50">
        <v>2186</v>
      </c>
      <c r="X221" s="50">
        <v>41278</v>
      </c>
      <c r="Y221" s="50">
        <v>-106</v>
      </c>
      <c r="Z221" s="52">
        <v>41172</v>
      </c>
      <c r="AA221" s="53">
        <f t="shared" si="75"/>
        <v>2817</v>
      </c>
      <c r="AB221" s="50">
        <f t="shared" si="76"/>
        <v>8240</v>
      </c>
      <c r="AC221" s="50">
        <f t="shared" si="77"/>
        <v>30221</v>
      </c>
      <c r="AD221" s="31" t="s">
        <v>49</v>
      </c>
    </row>
    <row r="222" spans="1:30" ht="24.75" customHeight="1" x14ac:dyDescent="0.15">
      <c r="A222" s="17"/>
      <c r="B222" s="31" t="s">
        <v>51</v>
      </c>
      <c r="C222" s="51">
        <v>3637</v>
      </c>
      <c r="D222" s="51">
        <v>3287</v>
      </c>
      <c r="E222" s="51">
        <v>350</v>
      </c>
      <c r="F222" s="51">
        <v>0</v>
      </c>
      <c r="G222" s="51">
        <v>0</v>
      </c>
      <c r="H222" s="51">
        <v>6452</v>
      </c>
      <c r="I222" s="51">
        <v>1236</v>
      </c>
      <c r="J222" s="51">
        <v>3017</v>
      </c>
      <c r="K222" s="51">
        <v>1862</v>
      </c>
      <c r="L222" s="51">
        <v>720</v>
      </c>
      <c r="M222" s="51">
        <v>615</v>
      </c>
      <c r="N222" s="51">
        <v>708</v>
      </c>
      <c r="O222" s="47"/>
      <c r="P222" s="47"/>
      <c r="Q222" s="51">
        <v>1225</v>
      </c>
      <c r="R222" s="51">
        <v>5358</v>
      </c>
      <c r="S222" s="51">
        <v>732</v>
      </c>
      <c r="T222" s="51">
        <v>2138</v>
      </c>
      <c r="U222" s="51">
        <v>2622</v>
      </c>
      <c r="V222" s="51">
        <v>4397</v>
      </c>
      <c r="W222" s="51">
        <v>1428</v>
      </c>
      <c r="X222" s="51">
        <v>36147</v>
      </c>
      <c r="Y222" s="51">
        <v>-93</v>
      </c>
      <c r="Z222" s="58">
        <v>36054</v>
      </c>
      <c r="AA222" s="59">
        <f t="shared" si="75"/>
        <v>3637</v>
      </c>
      <c r="AB222" s="51">
        <f t="shared" si="76"/>
        <v>9469</v>
      </c>
      <c r="AC222" s="51">
        <f t="shared" si="77"/>
        <v>23041</v>
      </c>
      <c r="AD222" s="31" t="s">
        <v>51</v>
      </c>
    </row>
    <row r="223" spans="1:30" ht="24.75" customHeight="1" x14ac:dyDescent="0.15">
      <c r="A223" s="17"/>
      <c r="B223" s="35" t="s">
        <v>81</v>
      </c>
      <c r="C223" s="55">
        <v>588</v>
      </c>
      <c r="D223" s="55">
        <v>421</v>
      </c>
      <c r="E223" s="55">
        <v>165</v>
      </c>
      <c r="F223" s="55">
        <v>2</v>
      </c>
      <c r="G223" s="55">
        <v>0</v>
      </c>
      <c r="H223" s="55">
        <v>78</v>
      </c>
      <c r="I223" s="55">
        <v>191</v>
      </c>
      <c r="J223" s="55">
        <v>2364</v>
      </c>
      <c r="K223" s="55">
        <v>144</v>
      </c>
      <c r="L223" s="55">
        <v>224</v>
      </c>
      <c r="M223" s="55">
        <v>353</v>
      </c>
      <c r="N223" s="55">
        <v>133</v>
      </c>
      <c r="O223" s="47"/>
      <c r="P223" s="47"/>
      <c r="Q223" s="55">
        <v>167</v>
      </c>
      <c r="R223" s="55">
        <v>880</v>
      </c>
      <c r="S223" s="55">
        <v>45</v>
      </c>
      <c r="T223" s="55">
        <v>809</v>
      </c>
      <c r="U223" s="55">
        <v>390</v>
      </c>
      <c r="V223" s="55">
        <v>623</v>
      </c>
      <c r="W223" s="55">
        <v>153</v>
      </c>
      <c r="X223" s="55">
        <v>7142</v>
      </c>
      <c r="Y223" s="55">
        <v>-18</v>
      </c>
      <c r="Z223" s="56">
        <v>7124</v>
      </c>
      <c r="AA223" s="57">
        <f t="shared" si="75"/>
        <v>588</v>
      </c>
      <c r="AB223" s="55">
        <f t="shared" si="76"/>
        <v>2442</v>
      </c>
      <c r="AC223" s="55">
        <f t="shared" si="77"/>
        <v>4112</v>
      </c>
      <c r="AD223" s="35" t="s">
        <v>81</v>
      </c>
    </row>
    <row r="224" spans="1:30" ht="24.75" customHeight="1" x14ac:dyDescent="0.15">
      <c r="A224" s="17"/>
      <c r="B224" s="36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36"/>
    </row>
    <row r="225" spans="1:30" ht="24.75" customHeight="1" x14ac:dyDescent="0.15">
      <c r="A225" s="17"/>
      <c r="B225" s="17" t="s">
        <v>52</v>
      </c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17"/>
    </row>
    <row r="226" spans="1:30" ht="24.75" customHeight="1" x14ac:dyDescent="0.15">
      <c r="A226" s="17"/>
      <c r="B226" s="37" t="s">
        <v>53</v>
      </c>
      <c r="C226" s="60">
        <f t="shared" ref="C226:N226" si="78">SUM(C199:C211)</f>
        <v>62230</v>
      </c>
      <c r="D226" s="60">
        <f t="shared" si="78"/>
        <v>50882</v>
      </c>
      <c r="E226" s="60">
        <f t="shared" si="78"/>
        <v>9951</v>
      </c>
      <c r="F226" s="60">
        <f t="shared" si="78"/>
        <v>1397</v>
      </c>
      <c r="G226" s="60">
        <f t="shared" si="78"/>
        <v>13030</v>
      </c>
      <c r="H226" s="60">
        <f t="shared" si="78"/>
        <v>464797</v>
      </c>
      <c r="I226" s="60">
        <f t="shared" si="78"/>
        <v>143674</v>
      </c>
      <c r="J226" s="60">
        <f t="shared" si="78"/>
        <v>197132</v>
      </c>
      <c r="K226" s="60">
        <f t="shared" si="78"/>
        <v>354446</v>
      </c>
      <c r="L226" s="60">
        <f t="shared" si="78"/>
        <v>135289</v>
      </c>
      <c r="M226" s="60">
        <f t="shared" si="78"/>
        <v>83672</v>
      </c>
      <c r="N226" s="60">
        <f t="shared" si="78"/>
        <v>77314</v>
      </c>
      <c r="O226" s="47"/>
      <c r="P226" s="47"/>
      <c r="Q226" s="60">
        <f t="shared" ref="Q226:AC226" si="79">SUM(Q199:Q211)</f>
        <v>112292</v>
      </c>
      <c r="R226" s="60">
        <f t="shared" si="79"/>
        <v>414907</v>
      </c>
      <c r="S226" s="60">
        <f t="shared" si="79"/>
        <v>203452</v>
      </c>
      <c r="T226" s="60">
        <f t="shared" si="79"/>
        <v>200016</v>
      </c>
      <c r="U226" s="60">
        <f t="shared" si="79"/>
        <v>158812</v>
      </c>
      <c r="V226" s="60">
        <f t="shared" si="79"/>
        <v>377277</v>
      </c>
      <c r="W226" s="60">
        <f t="shared" si="79"/>
        <v>147563</v>
      </c>
      <c r="X226" s="60">
        <f t="shared" si="79"/>
        <v>3145903</v>
      </c>
      <c r="Y226" s="60">
        <f t="shared" si="79"/>
        <v>-8083</v>
      </c>
      <c r="Z226" s="61">
        <f t="shared" si="79"/>
        <v>3137820</v>
      </c>
      <c r="AA226" s="62">
        <f t="shared" si="79"/>
        <v>62230</v>
      </c>
      <c r="AB226" s="60">
        <f t="shared" si="79"/>
        <v>674959</v>
      </c>
      <c r="AC226" s="60">
        <f t="shared" si="79"/>
        <v>2408714</v>
      </c>
      <c r="AD226" s="37" t="s">
        <v>53</v>
      </c>
    </row>
    <row r="227" spans="1:30" ht="24.75" customHeight="1" x14ac:dyDescent="0.15">
      <c r="A227" s="17"/>
      <c r="B227" s="38" t="s">
        <v>54</v>
      </c>
      <c r="C227" s="63">
        <f t="shared" ref="C227:N227" si="80">SUM(C212:C223)</f>
        <v>22113</v>
      </c>
      <c r="D227" s="63">
        <f t="shared" si="80"/>
        <v>19454</v>
      </c>
      <c r="E227" s="63">
        <f t="shared" si="80"/>
        <v>2340</v>
      </c>
      <c r="F227" s="63">
        <f t="shared" si="80"/>
        <v>319</v>
      </c>
      <c r="G227" s="63">
        <f t="shared" si="80"/>
        <v>243</v>
      </c>
      <c r="H227" s="63">
        <f t="shared" si="80"/>
        <v>39026</v>
      </c>
      <c r="I227" s="63">
        <f t="shared" si="80"/>
        <v>8479</v>
      </c>
      <c r="J227" s="63">
        <f t="shared" si="80"/>
        <v>23620</v>
      </c>
      <c r="K227" s="63">
        <f t="shared" si="80"/>
        <v>15864</v>
      </c>
      <c r="L227" s="63">
        <f t="shared" si="80"/>
        <v>6460</v>
      </c>
      <c r="M227" s="63">
        <f t="shared" si="80"/>
        <v>5454</v>
      </c>
      <c r="N227" s="63">
        <f t="shared" si="80"/>
        <v>4880</v>
      </c>
      <c r="O227" s="47"/>
      <c r="P227" s="47"/>
      <c r="Q227" s="63">
        <f t="shared" ref="Q227:AC227" si="81">SUM(Q212:Q223)</f>
        <v>8219</v>
      </c>
      <c r="R227" s="63">
        <f t="shared" si="81"/>
        <v>36763</v>
      </c>
      <c r="S227" s="63">
        <f t="shared" si="81"/>
        <v>3947</v>
      </c>
      <c r="T227" s="63">
        <f t="shared" si="81"/>
        <v>17310</v>
      </c>
      <c r="U227" s="63">
        <f t="shared" si="81"/>
        <v>12925</v>
      </c>
      <c r="V227" s="63">
        <f t="shared" si="81"/>
        <v>28608</v>
      </c>
      <c r="W227" s="63">
        <f t="shared" si="81"/>
        <v>10501</v>
      </c>
      <c r="X227" s="63">
        <f t="shared" si="81"/>
        <v>244412</v>
      </c>
      <c r="Y227" s="63">
        <f t="shared" si="81"/>
        <v>-628</v>
      </c>
      <c r="Z227" s="64">
        <f t="shared" si="81"/>
        <v>243784</v>
      </c>
      <c r="AA227" s="65">
        <f t="shared" si="81"/>
        <v>22113</v>
      </c>
      <c r="AB227" s="63">
        <f t="shared" si="81"/>
        <v>62889</v>
      </c>
      <c r="AC227" s="63">
        <f t="shared" si="81"/>
        <v>159410</v>
      </c>
      <c r="AD227" s="38" t="s">
        <v>54</v>
      </c>
    </row>
    <row r="228" spans="1:30" ht="24.75" customHeight="1" x14ac:dyDescent="0.15">
      <c r="A228" s="17"/>
      <c r="B228" s="39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39"/>
    </row>
    <row r="229" spans="1:30" ht="24.75" customHeight="1" x14ac:dyDescent="0.15">
      <c r="A229" s="17"/>
      <c r="B229" s="17" t="s">
        <v>55</v>
      </c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17"/>
    </row>
    <row r="230" spans="1:30" ht="24.75" customHeight="1" x14ac:dyDescent="0.15">
      <c r="A230" s="17"/>
      <c r="B230" s="37" t="s">
        <v>56</v>
      </c>
      <c r="C230" s="60">
        <f t="shared" ref="C230:N230" si="82">SUM(C205,C212)</f>
        <v>5440</v>
      </c>
      <c r="D230" s="60">
        <f t="shared" si="82"/>
        <v>4819</v>
      </c>
      <c r="E230" s="60">
        <f t="shared" si="82"/>
        <v>612</v>
      </c>
      <c r="F230" s="60">
        <f t="shared" si="82"/>
        <v>9</v>
      </c>
      <c r="G230" s="60">
        <f t="shared" si="82"/>
        <v>442</v>
      </c>
      <c r="H230" s="60">
        <f t="shared" si="82"/>
        <v>21826</v>
      </c>
      <c r="I230" s="60">
        <f t="shared" si="82"/>
        <v>5659</v>
      </c>
      <c r="J230" s="60">
        <f t="shared" si="82"/>
        <v>11495</v>
      </c>
      <c r="K230" s="60">
        <f t="shared" si="82"/>
        <v>7793</v>
      </c>
      <c r="L230" s="60">
        <f t="shared" si="82"/>
        <v>4012</v>
      </c>
      <c r="M230" s="60">
        <f t="shared" si="82"/>
        <v>3659</v>
      </c>
      <c r="N230" s="60">
        <f t="shared" si="82"/>
        <v>2116</v>
      </c>
      <c r="O230" s="47"/>
      <c r="P230" s="47"/>
      <c r="Q230" s="60">
        <f t="shared" ref="Q230:AC230" si="83">SUM(Q205,Q212)</f>
        <v>4042</v>
      </c>
      <c r="R230" s="60">
        <f t="shared" si="83"/>
        <v>16100</v>
      </c>
      <c r="S230" s="60">
        <f t="shared" si="83"/>
        <v>4654</v>
      </c>
      <c r="T230" s="60">
        <f t="shared" si="83"/>
        <v>7603</v>
      </c>
      <c r="U230" s="60">
        <f t="shared" si="83"/>
        <v>6034</v>
      </c>
      <c r="V230" s="60">
        <f t="shared" si="83"/>
        <v>12909</v>
      </c>
      <c r="W230" s="60">
        <f t="shared" si="83"/>
        <v>4928</v>
      </c>
      <c r="X230" s="60">
        <f t="shared" si="83"/>
        <v>118712</v>
      </c>
      <c r="Y230" s="60">
        <f t="shared" si="83"/>
        <v>-305</v>
      </c>
      <c r="Z230" s="61">
        <f t="shared" si="83"/>
        <v>118407</v>
      </c>
      <c r="AA230" s="62">
        <f t="shared" si="83"/>
        <v>5440</v>
      </c>
      <c r="AB230" s="60">
        <f t="shared" si="83"/>
        <v>33763</v>
      </c>
      <c r="AC230" s="60">
        <f t="shared" si="83"/>
        <v>79509</v>
      </c>
      <c r="AD230" s="37" t="s">
        <v>56</v>
      </c>
    </row>
    <row r="231" spans="1:30" ht="24.75" customHeight="1" x14ac:dyDescent="0.15">
      <c r="A231" s="17"/>
      <c r="B231" s="40" t="s">
        <v>57</v>
      </c>
      <c r="C231" s="66">
        <f t="shared" ref="C231:N231" si="84">SUM(C202,C209,C213)</f>
        <v>9740</v>
      </c>
      <c r="D231" s="66">
        <f t="shared" si="84"/>
        <v>7936</v>
      </c>
      <c r="E231" s="66">
        <f t="shared" si="84"/>
        <v>1784</v>
      </c>
      <c r="F231" s="66">
        <f t="shared" si="84"/>
        <v>20</v>
      </c>
      <c r="G231" s="66">
        <f t="shared" si="84"/>
        <v>442</v>
      </c>
      <c r="H231" s="66">
        <f t="shared" si="84"/>
        <v>60765</v>
      </c>
      <c r="I231" s="66">
        <f t="shared" si="84"/>
        <v>11141</v>
      </c>
      <c r="J231" s="66">
        <f t="shared" si="84"/>
        <v>29937</v>
      </c>
      <c r="K231" s="66">
        <f t="shared" si="84"/>
        <v>38091</v>
      </c>
      <c r="L231" s="66">
        <f t="shared" si="84"/>
        <v>13772</v>
      </c>
      <c r="M231" s="66">
        <f t="shared" si="84"/>
        <v>7225</v>
      </c>
      <c r="N231" s="66">
        <f t="shared" si="84"/>
        <v>8267</v>
      </c>
      <c r="O231" s="47"/>
      <c r="P231" s="47"/>
      <c r="Q231" s="66">
        <f t="shared" ref="Q231:AC231" si="85">SUM(Q202,Q209,Q213)</f>
        <v>10497</v>
      </c>
      <c r="R231" s="66">
        <f t="shared" si="85"/>
        <v>47853</v>
      </c>
      <c r="S231" s="66">
        <f t="shared" si="85"/>
        <v>20385</v>
      </c>
      <c r="T231" s="66">
        <f t="shared" si="85"/>
        <v>16397</v>
      </c>
      <c r="U231" s="66">
        <f t="shared" si="85"/>
        <v>19978</v>
      </c>
      <c r="V231" s="66">
        <f t="shared" si="85"/>
        <v>45828</v>
      </c>
      <c r="W231" s="66">
        <f t="shared" si="85"/>
        <v>15454</v>
      </c>
      <c r="X231" s="66">
        <f t="shared" si="85"/>
        <v>355772</v>
      </c>
      <c r="Y231" s="66">
        <f t="shared" si="85"/>
        <v>-914</v>
      </c>
      <c r="Z231" s="67">
        <f t="shared" si="85"/>
        <v>354858</v>
      </c>
      <c r="AA231" s="68">
        <f t="shared" si="85"/>
        <v>9740</v>
      </c>
      <c r="AB231" s="66">
        <f t="shared" si="85"/>
        <v>91144</v>
      </c>
      <c r="AC231" s="66">
        <f t="shared" si="85"/>
        <v>254888</v>
      </c>
      <c r="AD231" s="40" t="s">
        <v>57</v>
      </c>
    </row>
    <row r="232" spans="1:30" ht="24.75" customHeight="1" x14ac:dyDescent="0.15">
      <c r="A232" s="17"/>
      <c r="B232" s="40" t="s">
        <v>58</v>
      </c>
      <c r="C232" s="66">
        <f t="shared" ref="C232:N232" si="86">SUM(C200,C214:C216)</f>
        <v>10105</v>
      </c>
      <c r="D232" s="66">
        <f t="shared" si="86"/>
        <v>8246</v>
      </c>
      <c r="E232" s="66">
        <f t="shared" si="86"/>
        <v>1533</v>
      </c>
      <c r="F232" s="66">
        <f t="shared" si="86"/>
        <v>326</v>
      </c>
      <c r="G232" s="66">
        <f t="shared" si="86"/>
        <v>243</v>
      </c>
      <c r="H232" s="66">
        <f t="shared" si="86"/>
        <v>41992</v>
      </c>
      <c r="I232" s="66">
        <f t="shared" si="86"/>
        <v>27231</v>
      </c>
      <c r="J232" s="66">
        <f t="shared" si="86"/>
        <v>19054</v>
      </c>
      <c r="K232" s="66">
        <f t="shared" si="86"/>
        <v>20793</v>
      </c>
      <c r="L232" s="66">
        <f t="shared" si="86"/>
        <v>10983</v>
      </c>
      <c r="M232" s="66">
        <f t="shared" si="86"/>
        <v>5217</v>
      </c>
      <c r="N232" s="66">
        <f t="shared" si="86"/>
        <v>5663</v>
      </c>
      <c r="O232" s="47"/>
      <c r="P232" s="47"/>
      <c r="Q232" s="66">
        <f t="shared" ref="Q232:AC232" si="87">SUM(Q200,Q214:Q216)</f>
        <v>7854</v>
      </c>
      <c r="R232" s="66">
        <f t="shared" si="87"/>
        <v>36822</v>
      </c>
      <c r="S232" s="66">
        <f t="shared" si="87"/>
        <v>11041</v>
      </c>
      <c r="T232" s="66">
        <f t="shared" si="87"/>
        <v>16178</v>
      </c>
      <c r="U232" s="66">
        <f t="shared" si="87"/>
        <v>13713</v>
      </c>
      <c r="V232" s="66">
        <f t="shared" si="87"/>
        <v>34494</v>
      </c>
      <c r="W232" s="66">
        <f t="shared" si="87"/>
        <v>12093</v>
      </c>
      <c r="X232" s="66">
        <f t="shared" si="87"/>
        <v>273476</v>
      </c>
      <c r="Y232" s="66">
        <f t="shared" si="87"/>
        <v>-702</v>
      </c>
      <c r="Z232" s="67">
        <f t="shared" si="87"/>
        <v>272774</v>
      </c>
      <c r="AA232" s="68">
        <f t="shared" si="87"/>
        <v>10105</v>
      </c>
      <c r="AB232" s="66">
        <f t="shared" si="87"/>
        <v>61289</v>
      </c>
      <c r="AC232" s="66">
        <f t="shared" si="87"/>
        <v>202082</v>
      </c>
      <c r="AD232" s="40" t="s">
        <v>58</v>
      </c>
    </row>
    <row r="233" spans="1:30" ht="24.75" customHeight="1" x14ac:dyDescent="0.15">
      <c r="A233" s="17"/>
      <c r="B233" s="40" t="s">
        <v>21</v>
      </c>
      <c r="C233" s="66">
        <f t="shared" ref="C233:N233" si="88">SUM(C199,C203,C207,C217:C220)</f>
        <v>15490</v>
      </c>
      <c r="D233" s="66">
        <f t="shared" si="88"/>
        <v>13139</v>
      </c>
      <c r="E233" s="66">
        <f t="shared" si="88"/>
        <v>1499</v>
      </c>
      <c r="F233" s="66">
        <f t="shared" si="88"/>
        <v>852</v>
      </c>
      <c r="G233" s="66">
        <f t="shared" si="88"/>
        <v>5577</v>
      </c>
      <c r="H233" s="66">
        <f t="shared" si="88"/>
        <v>143624</v>
      </c>
      <c r="I233" s="66">
        <f t="shared" si="88"/>
        <v>71079</v>
      </c>
      <c r="J233" s="66">
        <f t="shared" si="88"/>
        <v>70862</v>
      </c>
      <c r="K233" s="66">
        <f t="shared" si="88"/>
        <v>201101</v>
      </c>
      <c r="L233" s="66">
        <f t="shared" si="88"/>
        <v>71999</v>
      </c>
      <c r="M233" s="66">
        <f t="shared" si="88"/>
        <v>40047</v>
      </c>
      <c r="N233" s="66">
        <f t="shared" si="88"/>
        <v>43731</v>
      </c>
      <c r="O233" s="47"/>
      <c r="P233" s="47"/>
      <c r="Q233" s="66">
        <f t="shared" ref="Q233:AC233" si="89">SUM(Q199,Q203,Q207,Q217:Q220)</f>
        <v>61589</v>
      </c>
      <c r="R233" s="66">
        <f t="shared" si="89"/>
        <v>197225</v>
      </c>
      <c r="S233" s="66">
        <f t="shared" si="89"/>
        <v>122287</v>
      </c>
      <c r="T233" s="66">
        <f t="shared" si="89"/>
        <v>108380</v>
      </c>
      <c r="U233" s="66">
        <f t="shared" si="89"/>
        <v>72357</v>
      </c>
      <c r="V233" s="66">
        <f t="shared" si="89"/>
        <v>163485</v>
      </c>
      <c r="W233" s="66">
        <f t="shared" si="89"/>
        <v>71948</v>
      </c>
      <c r="X233" s="66">
        <f t="shared" si="89"/>
        <v>1460781</v>
      </c>
      <c r="Y233" s="66">
        <f t="shared" si="89"/>
        <v>-3755</v>
      </c>
      <c r="Z233" s="67">
        <f t="shared" si="89"/>
        <v>1457026</v>
      </c>
      <c r="AA233" s="68">
        <f t="shared" si="89"/>
        <v>15490</v>
      </c>
      <c r="AB233" s="66">
        <f t="shared" si="89"/>
        <v>220063</v>
      </c>
      <c r="AC233" s="66">
        <f t="shared" si="89"/>
        <v>1225228</v>
      </c>
      <c r="AD233" s="40" t="s">
        <v>21</v>
      </c>
    </row>
    <row r="234" spans="1:30" ht="24.75" customHeight="1" x14ac:dyDescent="0.15">
      <c r="A234" s="17"/>
      <c r="B234" s="40" t="s">
        <v>59</v>
      </c>
      <c r="C234" s="66">
        <f t="shared" ref="C234:N234" si="90">SUM(C206,C210)</f>
        <v>7916</v>
      </c>
      <c r="D234" s="66">
        <f t="shared" si="90"/>
        <v>5405</v>
      </c>
      <c r="E234" s="66">
        <f t="shared" si="90"/>
        <v>2057</v>
      </c>
      <c r="F234" s="66">
        <f t="shared" si="90"/>
        <v>454</v>
      </c>
      <c r="G234" s="66">
        <f t="shared" si="90"/>
        <v>1504</v>
      </c>
      <c r="H234" s="66">
        <f t="shared" si="90"/>
        <v>114564</v>
      </c>
      <c r="I234" s="66">
        <f t="shared" si="90"/>
        <v>10922</v>
      </c>
      <c r="J234" s="66">
        <f t="shared" si="90"/>
        <v>27217</v>
      </c>
      <c r="K234" s="66">
        <f t="shared" si="90"/>
        <v>23164</v>
      </c>
      <c r="L234" s="66">
        <f t="shared" si="90"/>
        <v>8821</v>
      </c>
      <c r="M234" s="66">
        <f t="shared" si="90"/>
        <v>8089</v>
      </c>
      <c r="N234" s="66">
        <f t="shared" si="90"/>
        <v>6231</v>
      </c>
      <c r="O234" s="47"/>
      <c r="P234" s="47"/>
      <c r="Q234" s="66">
        <f t="shared" ref="Q234:AC234" si="91">SUM(Q206,Q210)</f>
        <v>10669</v>
      </c>
      <c r="R234" s="66">
        <f t="shared" si="91"/>
        <v>42555</v>
      </c>
      <c r="S234" s="66">
        <f t="shared" si="91"/>
        <v>11475</v>
      </c>
      <c r="T234" s="66">
        <f t="shared" si="91"/>
        <v>18755</v>
      </c>
      <c r="U234" s="66">
        <f t="shared" si="91"/>
        <v>18479</v>
      </c>
      <c r="V234" s="66">
        <f t="shared" si="91"/>
        <v>40632</v>
      </c>
      <c r="W234" s="66">
        <f t="shared" si="91"/>
        <v>14180</v>
      </c>
      <c r="X234" s="66">
        <f t="shared" si="91"/>
        <v>365173</v>
      </c>
      <c r="Y234" s="66">
        <f t="shared" si="91"/>
        <v>-938</v>
      </c>
      <c r="Z234" s="67">
        <f t="shared" si="91"/>
        <v>364235</v>
      </c>
      <c r="AA234" s="68">
        <f t="shared" si="91"/>
        <v>7916</v>
      </c>
      <c r="AB234" s="66">
        <f t="shared" si="91"/>
        <v>143285</v>
      </c>
      <c r="AC234" s="66">
        <f t="shared" si="91"/>
        <v>213972</v>
      </c>
      <c r="AD234" s="40" t="s">
        <v>59</v>
      </c>
    </row>
    <row r="235" spans="1:30" ht="24.75" customHeight="1" x14ac:dyDescent="0.15">
      <c r="A235" s="17"/>
      <c r="B235" s="40" t="s">
        <v>60</v>
      </c>
      <c r="C235" s="66">
        <f t="shared" ref="C235:N235" si="92">SUM(C208,C211,C221)</f>
        <v>15379</v>
      </c>
      <c r="D235" s="66">
        <f t="shared" si="92"/>
        <v>13704</v>
      </c>
      <c r="E235" s="66">
        <f t="shared" si="92"/>
        <v>1650</v>
      </c>
      <c r="F235" s="66">
        <f t="shared" si="92"/>
        <v>25</v>
      </c>
      <c r="G235" s="66">
        <f t="shared" si="92"/>
        <v>2588</v>
      </c>
      <c r="H235" s="66">
        <f t="shared" si="92"/>
        <v>38022</v>
      </c>
      <c r="I235" s="66">
        <f t="shared" si="92"/>
        <v>13369</v>
      </c>
      <c r="J235" s="66">
        <f t="shared" si="92"/>
        <v>28155</v>
      </c>
      <c r="K235" s="66">
        <f t="shared" si="92"/>
        <v>31957</v>
      </c>
      <c r="L235" s="66">
        <f t="shared" si="92"/>
        <v>12881</v>
      </c>
      <c r="M235" s="66">
        <f t="shared" si="92"/>
        <v>12250</v>
      </c>
      <c r="N235" s="66">
        <f t="shared" si="92"/>
        <v>6923</v>
      </c>
      <c r="O235" s="47"/>
      <c r="P235" s="47"/>
      <c r="Q235" s="66">
        <f t="shared" ref="Q235:AC235" si="93">SUM(Q208,Q211,Q221)</f>
        <v>11722</v>
      </c>
      <c r="R235" s="66">
        <f t="shared" si="93"/>
        <v>50046</v>
      </c>
      <c r="S235" s="66">
        <f t="shared" si="93"/>
        <v>18697</v>
      </c>
      <c r="T235" s="66">
        <f t="shared" si="93"/>
        <v>22822</v>
      </c>
      <c r="U235" s="66">
        <f t="shared" si="93"/>
        <v>19888</v>
      </c>
      <c r="V235" s="66">
        <f t="shared" si="93"/>
        <v>46792</v>
      </c>
      <c r="W235" s="66">
        <f t="shared" si="93"/>
        <v>18081</v>
      </c>
      <c r="X235" s="66">
        <f t="shared" si="93"/>
        <v>349572</v>
      </c>
      <c r="Y235" s="66">
        <f t="shared" si="93"/>
        <v>-898</v>
      </c>
      <c r="Z235" s="67">
        <f t="shared" si="93"/>
        <v>348674</v>
      </c>
      <c r="AA235" s="68">
        <f t="shared" si="93"/>
        <v>15379</v>
      </c>
      <c r="AB235" s="66">
        <f t="shared" si="93"/>
        <v>68765</v>
      </c>
      <c r="AC235" s="66">
        <f t="shared" si="93"/>
        <v>265428</v>
      </c>
      <c r="AD235" s="40" t="s">
        <v>60</v>
      </c>
    </row>
    <row r="236" spans="1:30" ht="24.75" customHeight="1" x14ac:dyDescent="0.15">
      <c r="A236" s="17"/>
      <c r="B236" s="40" t="s">
        <v>44</v>
      </c>
      <c r="C236" s="66">
        <f t="shared" ref="C236:N236" si="94">C201</f>
        <v>12392</v>
      </c>
      <c r="D236" s="66">
        <f t="shared" si="94"/>
        <v>10482</v>
      </c>
      <c r="E236" s="66">
        <f t="shared" si="94"/>
        <v>1906</v>
      </c>
      <c r="F236" s="66">
        <f t="shared" si="94"/>
        <v>4</v>
      </c>
      <c r="G236" s="66">
        <f t="shared" si="94"/>
        <v>88</v>
      </c>
      <c r="H236" s="66">
        <f t="shared" si="94"/>
        <v>50878</v>
      </c>
      <c r="I236" s="66">
        <f t="shared" si="94"/>
        <v>7094</v>
      </c>
      <c r="J236" s="66">
        <f t="shared" si="94"/>
        <v>17994</v>
      </c>
      <c r="K236" s="66">
        <f t="shared" si="94"/>
        <v>35132</v>
      </c>
      <c r="L236" s="66">
        <f t="shared" si="94"/>
        <v>12222</v>
      </c>
      <c r="M236" s="66">
        <f t="shared" si="94"/>
        <v>7925</v>
      </c>
      <c r="N236" s="66">
        <f t="shared" si="94"/>
        <v>5748</v>
      </c>
      <c r="O236" s="47"/>
      <c r="P236" s="47"/>
      <c r="Q236" s="66">
        <f t="shared" ref="Q236:AC236" si="95">Q201</f>
        <v>8443</v>
      </c>
      <c r="R236" s="66">
        <f t="shared" si="95"/>
        <v>36277</v>
      </c>
      <c r="S236" s="66">
        <f t="shared" si="95"/>
        <v>12067</v>
      </c>
      <c r="T236" s="66">
        <f t="shared" si="95"/>
        <v>15323</v>
      </c>
      <c r="U236" s="66">
        <f t="shared" si="95"/>
        <v>14768</v>
      </c>
      <c r="V236" s="66">
        <f t="shared" si="95"/>
        <v>37790</v>
      </c>
      <c r="W236" s="66">
        <f t="shared" si="95"/>
        <v>13570</v>
      </c>
      <c r="X236" s="66">
        <f t="shared" si="95"/>
        <v>287711</v>
      </c>
      <c r="Y236" s="66">
        <f t="shared" si="95"/>
        <v>-739</v>
      </c>
      <c r="Z236" s="67">
        <f t="shared" si="95"/>
        <v>286972</v>
      </c>
      <c r="AA236" s="68">
        <f t="shared" si="95"/>
        <v>12392</v>
      </c>
      <c r="AB236" s="66">
        <f t="shared" si="95"/>
        <v>68960</v>
      </c>
      <c r="AC236" s="66">
        <f t="shared" si="95"/>
        <v>206359</v>
      </c>
      <c r="AD236" s="40" t="s">
        <v>44</v>
      </c>
    </row>
    <row r="237" spans="1:30" ht="24.75" customHeight="1" x14ac:dyDescent="0.15">
      <c r="A237" s="17"/>
      <c r="B237" s="38" t="s">
        <v>61</v>
      </c>
      <c r="C237" s="63">
        <f t="shared" ref="C237:N237" si="96">SUM(C204,C222:C223)</f>
        <v>7881</v>
      </c>
      <c r="D237" s="63">
        <f t="shared" si="96"/>
        <v>6605</v>
      </c>
      <c r="E237" s="63">
        <f t="shared" si="96"/>
        <v>1250</v>
      </c>
      <c r="F237" s="63">
        <f t="shared" si="96"/>
        <v>26</v>
      </c>
      <c r="G237" s="63">
        <f t="shared" si="96"/>
        <v>2389</v>
      </c>
      <c r="H237" s="63">
        <f t="shared" si="96"/>
        <v>32152</v>
      </c>
      <c r="I237" s="63">
        <f t="shared" si="96"/>
        <v>5658</v>
      </c>
      <c r="J237" s="63">
        <f t="shared" si="96"/>
        <v>16038</v>
      </c>
      <c r="K237" s="63">
        <f t="shared" si="96"/>
        <v>12279</v>
      </c>
      <c r="L237" s="63">
        <f t="shared" si="96"/>
        <v>7059</v>
      </c>
      <c r="M237" s="63">
        <f t="shared" si="96"/>
        <v>4714</v>
      </c>
      <c r="N237" s="63">
        <f t="shared" si="96"/>
        <v>3515</v>
      </c>
      <c r="O237" s="47"/>
      <c r="P237" s="47"/>
      <c r="Q237" s="63">
        <f t="shared" ref="Q237:AC237" si="97">SUM(Q204,Q222:Q223)</f>
        <v>5695</v>
      </c>
      <c r="R237" s="63">
        <f t="shared" si="97"/>
        <v>24792</v>
      </c>
      <c r="S237" s="63">
        <f t="shared" si="97"/>
        <v>6793</v>
      </c>
      <c r="T237" s="63">
        <f t="shared" si="97"/>
        <v>11868</v>
      </c>
      <c r="U237" s="63">
        <f t="shared" si="97"/>
        <v>6520</v>
      </c>
      <c r="V237" s="63">
        <f t="shared" si="97"/>
        <v>23955</v>
      </c>
      <c r="W237" s="63">
        <f t="shared" si="97"/>
        <v>7810</v>
      </c>
      <c r="X237" s="63">
        <f t="shared" si="97"/>
        <v>179118</v>
      </c>
      <c r="Y237" s="63">
        <f t="shared" si="97"/>
        <v>-460</v>
      </c>
      <c r="Z237" s="64">
        <f t="shared" si="97"/>
        <v>178658</v>
      </c>
      <c r="AA237" s="65">
        <f t="shared" si="97"/>
        <v>7881</v>
      </c>
      <c r="AB237" s="63">
        <f t="shared" si="97"/>
        <v>50579</v>
      </c>
      <c r="AC237" s="63">
        <f t="shared" si="97"/>
        <v>120658</v>
      </c>
      <c r="AD237" s="38" t="s">
        <v>61</v>
      </c>
    </row>
    <row r="238" spans="1:30" ht="24.75" customHeight="1" x14ac:dyDescent="0.15">
      <c r="A238" s="17"/>
      <c r="B238" s="41" t="s">
        <v>38</v>
      </c>
      <c r="C238" s="55">
        <f t="shared" ref="C238:N238" si="98">C198</f>
        <v>84343</v>
      </c>
      <c r="D238" s="55">
        <f t="shared" si="98"/>
        <v>70336</v>
      </c>
      <c r="E238" s="55">
        <f t="shared" si="98"/>
        <v>12291</v>
      </c>
      <c r="F238" s="55">
        <f t="shared" si="98"/>
        <v>1716</v>
      </c>
      <c r="G238" s="55">
        <f t="shared" si="98"/>
        <v>13273</v>
      </c>
      <c r="H238" s="55">
        <f t="shared" si="98"/>
        <v>503823</v>
      </c>
      <c r="I238" s="55">
        <f t="shared" si="98"/>
        <v>152153</v>
      </c>
      <c r="J238" s="55">
        <f t="shared" si="98"/>
        <v>220752</v>
      </c>
      <c r="K238" s="55">
        <f t="shared" si="98"/>
        <v>370310</v>
      </c>
      <c r="L238" s="55">
        <f t="shared" si="98"/>
        <v>141749</v>
      </c>
      <c r="M238" s="55">
        <f t="shared" si="98"/>
        <v>89126</v>
      </c>
      <c r="N238" s="46">
        <f t="shared" si="98"/>
        <v>82194</v>
      </c>
      <c r="O238" s="47"/>
      <c r="P238" s="47"/>
      <c r="Q238" s="55">
        <f t="shared" ref="Q238:AC238" si="99">Q198</f>
        <v>120511</v>
      </c>
      <c r="R238" s="55">
        <f t="shared" si="99"/>
        <v>451670</v>
      </c>
      <c r="S238" s="55">
        <f t="shared" si="99"/>
        <v>207399</v>
      </c>
      <c r="T238" s="55">
        <f t="shared" si="99"/>
        <v>217326</v>
      </c>
      <c r="U238" s="55">
        <f t="shared" si="99"/>
        <v>171737</v>
      </c>
      <c r="V238" s="55">
        <f t="shared" si="99"/>
        <v>405885</v>
      </c>
      <c r="W238" s="55">
        <f t="shared" si="99"/>
        <v>158064</v>
      </c>
      <c r="X238" s="55">
        <f t="shared" si="99"/>
        <v>3390315</v>
      </c>
      <c r="Y238" s="55">
        <f t="shared" si="99"/>
        <v>-8711</v>
      </c>
      <c r="Z238" s="56">
        <f t="shared" si="99"/>
        <v>3381604</v>
      </c>
      <c r="AA238" s="57">
        <f t="shared" si="99"/>
        <v>84343</v>
      </c>
      <c r="AB238" s="55">
        <f t="shared" si="99"/>
        <v>737848</v>
      </c>
      <c r="AC238" s="55">
        <f t="shared" si="99"/>
        <v>2568124</v>
      </c>
      <c r="AD238" s="41" t="s">
        <v>38</v>
      </c>
    </row>
    <row r="239" spans="1:30" ht="24.75" customHeight="1" x14ac:dyDescent="0.15">
      <c r="A239" s="17"/>
      <c r="B239" s="39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42"/>
      <c r="O239" s="42"/>
      <c r="P239" s="17"/>
      <c r="Q239" s="39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43"/>
    </row>
    <row r="240" spans="1:30" ht="24.75" customHeight="1" x14ac:dyDescent="0.15">
      <c r="A240" s="17"/>
      <c r="B240" s="6" t="s">
        <v>73</v>
      </c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42"/>
      <c r="O240" s="42"/>
      <c r="P240" s="17"/>
      <c r="Q240" s="39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43"/>
    </row>
    <row r="241" spans="1:30" ht="24.75" customHeight="1" x14ac:dyDescent="0.15">
      <c r="A241" s="17"/>
      <c r="B241" s="6" t="s">
        <v>72</v>
      </c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42"/>
      <c r="O241" s="42"/>
      <c r="P241" s="17"/>
      <c r="Q241" s="6" t="s">
        <v>62</v>
      </c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43"/>
    </row>
    <row r="242" spans="1:30" ht="24.75" customHeight="1" x14ac:dyDescent="0.15">
      <c r="A242" s="17"/>
      <c r="B242" s="6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42"/>
      <c r="O242" s="42"/>
      <c r="P242" s="17"/>
      <c r="Q242" s="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43"/>
    </row>
    <row r="243" spans="1:30" ht="24.75" customHeight="1" x14ac:dyDescent="0.15">
      <c r="A243" s="17"/>
      <c r="B243" s="6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42"/>
      <c r="O243" s="42"/>
      <c r="P243" s="17"/>
      <c r="Q243" s="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43"/>
    </row>
    <row r="244" spans="1:30" ht="24.75" customHeight="1" x14ac:dyDescent="0.15">
      <c r="A244" s="17"/>
      <c r="B244" s="6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42"/>
      <c r="O244" s="42"/>
      <c r="P244" s="17"/>
      <c r="Q244" s="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43"/>
    </row>
    <row r="245" spans="1:30" ht="24.75" customHeight="1" x14ac:dyDescent="0.15">
      <c r="A245" s="17"/>
      <c r="B245" s="6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42"/>
      <c r="O245" s="42"/>
      <c r="P245" s="17"/>
      <c r="Q245" s="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43"/>
    </row>
    <row r="246" spans="1:30" ht="24.75" customHeight="1" x14ac:dyDescent="0.15">
      <c r="A246" s="17"/>
      <c r="B246" s="39"/>
      <c r="C246" s="39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39"/>
      <c r="O246" s="17"/>
      <c r="P246" s="17"/>
      <c r="Q246" s="39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39"/>
    </row>
    <row r="247" spans="1:30" ht="24.75" customHeight="1" x14ac:dyDescent="0.15">
      <c r="A247" s="17"/>
      <c r="B247" s="39"/>
      <c r="C247" s="39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39"/>
      <c r="O247" s="17"/>
      <c r="P247" s="17"/>
      <c r="Q247" s="39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39"/>
    </row>
    <row r="248" spans="1:30" ht="24.75" customHeight="1" x14ac:dyDescent="0.15">
      <c r="A248" s="17"/>
      <c r="B248" s="39"/>
      <c r="C248" s="39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39"/>
      <c r="O248" s="17"/>
      <c r="P248" s="17"/>
      <c r="Q248" s="39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39"/>
    </row>
    <row r="249" spans="1:30" ht="24.75" customHeight="1" x14ac:dyDescent="0.15">
      <c r="A249" s="17"/>
      <c r="B249" s="39"/>
      <c r="C249" s="39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39"/>
      <c r="O249" s="17"/>
      <c r="P249" s="17"/>
      <c r="Q249" s="39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39"/>
    </row>
    <row r="250" spans="1:30" ht="24.75" customHeight="1" x14ac:dyDescent="0.15">
      <c r="A250" s="17"/>
      <c r="B250" s="39"/>
      <c r="C250" s="39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39"/>
      <c r="O250" s="17"/>
      <c r="P250" s="17"/>
      <c r="Q250" s="39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39"/>
    </row>
    <row r="251" spans="1:30" ht="24.75" customHeight="1" x14ac:dyDescent="0.15">
      <c r="A251" s="17"/>
      <c r="B251" s="39"/>
      <c r="C251" s="39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39"/>
      <c r="O251" s="17"/>
      <c r="P251" s="17"/>
      <c r="Q251" s="39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39"/>
    </row>
    <row r="252" spans="1:30" ht="24.75" customHeight="1" x14ac:dyDescent="0.15">
      <c r="A252" s="17"/>
      <c r="B252" s="39"/>
      <c r="C252" s="39"/>
      <c r="D252" s="17"/>
      <c r="E252" s="17"/>
      <c r="F252" s="17"/>
      <c r="G252" s="17"/>
      <c r="H252" s="44">
        <f>X189+1</f>
        <v>7</v>
      </c>
      <c r="I252" s="17"/>
      <c r="J252" s="17"/>
      <c r="K252" s="17"/>
      <c r="L252" s="17"/>
      <c r="M252" s="39"/>
      <c r="N252" s="17"/>
      <c r="O252" s="17"/>
      <c r="P252" s="39"/>
      <c r="Q252" s="17"/>
      <c r="R252" s="17"/>
      <c r="S252" s="17"/>
      <c r="T252" s="17"/>
      <c r="U252" s="17"/>
      <c r="V252" s="17"/>
      <c r="W252" s="17"/>
      <c r="X252" s="45">
        <f>H252+1</f>
        <v>8</v>
      </c>
      <c r="Y252" s="17"/>
      <c r="Z252" s="17"/>
      <c r="AA252" s="17"/>
      <c r="AB252" s="17"/>
      <c r="AC252" s="17"/>
      <c r="AD252" s="39"/>
    </row>
    <row r="253" spans="1:30" ht="27.75" customHeight="1" x14ac:dyDescent="0.15">
      <c r="A253" s="17"/>
      <c r="B253" s="39"/>
      <c r="C253" s="39"/>
      <c r="D253" s="17"/>
      <c r="E253" s="17"/>
      <c r="F253" s="17"/>
      <c r="G253" s="17"/>
      <c r="H253" s="44"/>
      <c r="I253" s="17"/>
      <c r="J253" s="17"/>
      <c r="K253" s="17"/>
      <c r="L253" s="17"/>
      <c r="M253" s="17"/>
      <c r="N253" s="39"/>
      <c r="O253" s="17"/>
      <c r="P253" s="17"/>
      <c r="Q253" s="39"/>
      <c r="R253" s="17"/>
      <c r="S253" s="17"/>
      <c r="T253" s="17"/>
      <c r="U253" s="17"/>
      <c r="V253" s="17"/>
      <c r="W253" s="17"/>
      <c r="X253" s="17"/>
      <c r="Y253" s="45"/>
      <c r="Z253" s="17"/>
      <c r="AA253" s="17"/>
      <c r="AB253" s="17"/>
      <c r="AC253" s="17"/>
      <c r="AD253" s="39"/>
    </row>
    <row r="254" spans="1:30" ht="20.149999999999999" customHeight="1" x14ac:dyDescent="0.15">
      <c r="A254" s="17"/>
      <c r="B254" s="39"/>
      <c r="C254" s="39"/>
      <c r="D254" s="17"/>
      <c r="E254" s="17"/>
      <c r="F254" s="17"/>
      <c r="G254" s="17"/>
      <c r="H254" s="44"/>
      <c r="I254" s="17"/>
      <c r="J254" s="17"/>
      <c r="K254" s="17"/>
      <c r="L254" s="17"/>
      <c r="M254" s="17"/>
      <c r="N254" s="39"/>
      <c r="O254" s="17"/>
      <c r="P254" s="17"/>
      <c r="Q254" s="39"/>
      <c r="R254" s="17"/>
      <c r="S254" s="17"/>
      <c r="T254" s="17"/>
      <c r="U254" s="17"/>
      <c r="V254" s="17"/>
      <c r="W254" s="17"/>
      <c r="X254" s="17"/>
      <c r="Y254" s="45"/>
      <c r="Z254" s="17"/>
      <c r="AA254" s="17"/>
      <c r="AB254" s="17"/>
      <c r="AC254" s="17"/>
      <c r="AD254" s="39"/>
    </row>
    <row r="255" spans="1:30" ht="24" customHeight="1" x14ac:dyDescent="0.15">
      <c r="A255" s="17"/>
      <c r="B255" s="39"/>
      <c r="C255" s="39"/>
      <c r="D255" s="17"/>
      <c r="E255" s="17"/>
      <c r="F255" s="17"/>
      <c r="G255" s="17"/>
      <c r="H255" s="44"/>
      <c r="I255" s="17"/>
      <c r="J255" s="17"/>
      <c r="K255" s="17"/>
      <c r="L255" s="17"/>
      <c r="M255" s="17"/>
      <c r="N255" s="39"/>
      <c r="O255" s="17"/>
      <c r="P255" s="17"/>
      <c r="Q255" s="39"/>
      <c r="R255" s="17"/>
      <c r="S255" s="17"/>
      <c r="T255" s="17"/>
      <c r="U255" s="17"/>
      <c r="V255" s="17"/>
      <c r="W255" s="17"/>
      <c r="X255" s="17"/>
      <c r="Y255" s="45"/>
      <c r="Z255" s="17"/>
      <c r="AA255" s="17"/>
      <c r="AB255" s="17"/>
      <c r="AC255" s="17"/>
      <c r="AD255" s="39"/>
    </row>
    <row r="256" spans="1:30" ht="15" customHeight="1" x14ac:dyDescent="0.15">
      <c r="A256" s="17"/>
      <c r="B256" s="39"/>
      <c r="C256" s="39"/>
      <c r="D256" s="17"/>
      <c r="E256" s="17"/>
      <c r="F256" s="17"/>
      <c r="G256" s="17"/>
      <c r="H256" s="44"/>
      <c r="I256" s="17"/>
      <c r="J256" s="17"/>
      <c r="K256" s="17"/>
      <c r="L256" s="17"/>
      <c r="M256" s="17"/>
      <c r="N256" s="39"/>
      <c r="O256" s="17"/>
      <c r="P256" s="17"/>
      <c r="Q256" s="39"/>
      <c r="R256" s="17"/>
      <c r="S256" s="17"/>
      <c r="T256" s="17"/>
      <c r="U256" s="17"/>
      <c r="V256" s="17"/>
      <c r="W256" s="17"/>
      <c r="X256" s="17"/>
      <c r="Y256" s="45"/>
      <c r="Z256" s="17"/>
      <c r="AA256" s="17"/>
      <c r="AB256" s="17"/>
      <c r="AC256" s="17"/>
      <c r="AD256" s="39"/>
    </row>
    <row r="257" spans="1:30" ht="22.5" customHeight="1" x14ac:dyDescent="0.15">
      <c r="A257" s="17"/>
      <c r="B257" s="6" t="s">
        <v>64</v>
      </c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8"/>
      <c r="O257" s="18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8" t="s">
        <v>4</v>
      </c>
    </row>
    <row r="258" spans="1:30" ht="34.5" customHeight="1" x14ac:dyDescent="0.15">
      <c r="A258" s="17"/>
      <c r="B258" s="19"/>
      <c r="C258" s="20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2"/>
      <c r="P258" s="17"/>
      <c r="Q258" s="5"/>
      <c r="R258" s="5"/>
      <c r="S258" s="5"/>
      <c r="T258" s="5"/>
      <c r="U258" s="5"/>
      <c r="V258" s="5"/>
      <c r="W258" s="5"/>
      <c r="X258" s="7" t="s">
        <v>8</v>
      </c>
      <c r="Y258" s="8" t="s">
        <v>10</v>
      </c>
      <c r="Z258" s="9" t="s">
        <v>11</v>
      </c>
      <c r="AA258" s="73" t="s">
        <v>86</v>
      </c>
      <c r="AB258" s="74"/>
      <c r="AC258" s="75"/>
      <c r="AD258" s="19"/>
    </row>
    <row r="259" spans="1:30" ht="34.5" customHeight="1" x14ac:dyDescent="0.15">
      <c r="A259" s="17"/>
      <c r="B259" s="23" t="s">
        <v>12</v>
      </c>
      <c r="C259" s="20" t="s">
        <v>14</v>
      </c>
      <c r="D259" s="21"/>
      <c r="E259" s="21"/>
      <c r="F259" s="24"/>
      <c r="G259" s="76" t="s">
        <v>7</v>
      </c>
      <c r="H259" s="76" t="s">
        <v>13</v>
      </c>
      <c r="I259" s="78" t="s">
        <v>15</v>
      </c>
      <c r="J259" s="76" t="s">
        <v>16</v>
      </c>
      <c r="K259" s="78" t="s">
        <v>18</v>
      </c>
      <c r="L259" s="78" t="s">
        <v>19</v>
      </c>
      <c r="M259" s="78" t="s">
        <v>22</v>
      </c>
      <c r="N259" s="76" t="s">
        <v>6</v>
      </c>
      <c r="O259" s="25"/>
      <c r="P259" s="17"/>
      <c r="Q259" s="78" t="s">
        <v>25</v>
      </c>
      <c r="R259" s="76" t="s">
        <v>27</v>
      </c>
      <c r="S259" s="80" t="s">
        <v>28</v>
      </c>
      <c r="T259" s="76" t="s">
        <v>29</v>
      </c>
      <c r="U259" s="76" t="s">
        <v>24</v>
      </c>
      <c r="V259" s="78" t="s">
        <v>31</v>
      </c>
      <c r="W259" s="78" t="s">
        <v>17</v>
      </c>
      <c r="X259" s="82" t="s">
        <v>32</v>
      </c>
      <c r="Y259" s="84" t="s">
        <v>3</v>
      </c>
      <c r="Z259" s="86" t="s">
        <v>26</v>
      </c>
      <c r="AA259" s="88" t="s">
        <v>33</v>
      </c>
      <c r="AB259" s="90" t="s">
        <v>35</v>
      </c>
      <c r="AC259" s="90" t="s">
        <v>9</v>
      </c>
      <c r="AD259" s="23" t="s">
        <v>12</v>
      </c>
    </row>
    <row r="260" spans="1:30" ht="34.5" customHeight="1" x14ac:dyDescent="0.15">
      <c r="A260" s="17"/>
      <c r="B260" s="26"/>
      <c r="C260" s="27"/>
      <c r="D260" s="28" t="s">
        <v>36</v>
      </c>
      <c r="E260" s="28" t="s">
        <v>37</v>
      </c>
      <c r="F260" s="28" t="s">
        <v>2</v>
      </c>
      <c r="G260" s="77"/>
      <c r="H260" s="77"/>
      <c r="I260" s="79"/>
      <c r="J260" s="77"/>
      <c r="K260" s="77"/>
      <c r="L260" s="77"/>
      <c r="M260" s="79"/>
      <c r="N260" s="77"/>
      <c r="O260" s="25"/>
      <c r="P260" s="17"/>
      <c r="Q260" s="77"/>
      <c r="R260" s="77"/>
      <c r="S260" s="81"/>
      <c r="T260" s="77"/>
      <c r="U260" s="77"/>
      <c r="V260" s="79"/>
      <c r="W260" s="79"/>
      <c r="X260" s="83"/>
      <c r="Y260" s="85"/>
      <c r="Z260" s="87"/>
      <c r="AA260" s="89"/>
      <c r="AB260" s="91"/>
      <c r="AC260" s="91"/>
      <c r="AD260" s="26"/>
    </row>
    <row r="261" spans="1:30" ht="34.5" customHeight="1" x14ac:dyDescent="0.15">
      <c r="A261" s="17"/>
      <c r="B261" s="29" t="s">
        <v>83</v>
      </c>
      <c r="C261" s="46">
        <v>96953</v>
      </c>
      <c r="D261" s="46">
        <v>83379</v>
      </c>
      <c r="E261" s="46">
        <v>11564</v>
      </c>
      <c r="F261" s="46">
        <v>2010</v>
      </c>
      <c r="G261" s="46">
        <v>13495</v>
      </c>
      <c r="H261" s="46">
        <v>524884</v>
      </c>
      <c r="I261" s="46">
        <v>161872</v>
      </c>
      <c r="J261" s="46">
        <v>215160</v>
      </c>
      <c r="K261" s="46">
        <v>364248</v>
      </c>
      <c r="L261" s="46">
        <v>144565</v>
      </c>
      <c r="M261" s="46">
        <v>90171</v>
      </c>
      <c r="N261" s="46">
        <v>82591</v>
      </c>
      <c r="O261" s="47"/>
      <c r="P261" s="47"/>
      <c r="Q261" s="46">
        <v>122785</v>
      </c>
      <c r="R261" s="46">
        <v>454357</v>
      </c>
      <c r="S261" s="46">
        <v>216635</v>
      </c>
      <c r="T261" s="46">
        <v>217253</v>
      </c>
      <c r="U261" s="46">
        <v>168191</v>
      </c>
      <c r="V261" s="46">
        <v>425730</v>
      </c>
      <c r="W261" s="46">
        <v>159466</v>
      </c>
      <c r="X261" s="46">
        <v>3458356</v>
      </c>
      <c r="Y261" s="46">
        <v>-18546</v>
      </c>
      <c r="Z261" s="46">
        <v>3439810</v>
      </c>
      <c r="AA261" s="49">
        <f t="shared" ref="AA261:AA286" si="100">C261</f>
        <v>96953</v>
      </c>
      <c r="AB261" s="46">
        <f t="shared" ref="AB261:AB286" si="101">SUM(G261:H261,J261)</f>
        <v>753539</v>
      </c>
      <c r="AC261" s="46">
        <f t="shared" ref="AC261:AC286" si="102">SUM(I261,K261:N261,Q261:W261)</f>
        <v>2607864</v>
      </c>
      <c r="AD261" s="29" t="str">
        <f>B261</f>
        <v>県　　　計</v>
      </c>
    </row>
    <row r="262" spans="1:30" ht="24.75" customHeight="1" x14ac:dyDescent="0.15">
      <c r="A262" s="17"/>
      <c r="B262" s="31" t="s">
        <v>39</v>
      </c>
      <c r="C262" s="50">
        <v>5673</v>
      </c>
      <c r="D262" s="50">
        <v>4838</v>
      </c>
      <c r="E262" s="50">
        <v>779</v>
      </c>
      <c r="F262" s="50">
        <v>56</v>
      </c>
      <c r="G262" s="50">
        <v>2587</v>
      </c>
      <c r="H262" s="50">
        <v>126468</v>
      </c>
      <c r="I262" s="50">
        <v>66584</v>
      </c>
      <c r="J262" s="50">
        <v>57920</v>
      </c>
      <c r="K262" s="50">
        <v>185319</v>
      </c>
      <c r="L262" s="50">
        <v>67804</v>
      </c>
      <c r="M262" s="50">
        <v>33897</v>
      </c>
      <c r="N262" s="51">
        <v>39787</v>
      </c>
      <c r="O262" s="47"/>
      <c r="P262" s="47"/>
      <c r="Q262" s="50">
        <v>53768</v>
      </c>
      <c r="R262" s="50">
        <v>164832</v>
      </c>
      <c r="S262" s="50">
        <v>121053</v>
      </c>
      <c r="T262" s="50">
        <v>90499</v>
      </c>
      <c r="U262" s="50">
        <v>56098</v>
      </c>
      <c r="V262" s="50">
        <v>143138</v>
      </c>
      <c r="W262" s="50">
        <v>62841</v>
      </c>
      <c r="X262" s="50">
        <v>1278268</v>
      </c>
      <c r="Y262" s="50">
        <v>-6855</v>
      </c>
      <c r="Z262" s="52">
        <v>1271413</v>
      </c>
      <c r="AA262" s="53">
        <f t="shared" si="100"/>
        <v>5673</v>
      </c>
      <c r="AB262" s="50">
        <f t="shared" si="101"/>
        <v>186975</v>
      </c>
      <c r="AC262" s="50">
        <f t="shared" si="102"/>
        <v>1085620</v>
      </c>
      <c r="AD262" s="31" t="s">
        <v>39</v>
      </c>
    </row>
    <row r="263" spans="1:30" ht="24.75" customHeight="1" x14ac:dyDescent="0.15">
      <c r="A263" s="17"/>
      <c r="B263" s="32" t="s">
        <v>40</v>
      </c>
      <c r="C263" s="50">
        <v>5019</v>
      </c>
      <c r="D263" s="50">
        <v>4611</v>
      </c>
      <c r="E263" s="50">
        <v>376</v>
      </c>
      <c r="F263" s="50">
        <v>32</v>
      </c>
      <c r="G263" s="50">
        <v>47</v>
      </c>
      <c r="H263" s="50">
        <v>38033</v>
      </c>
      <c r="I263" s="50">
        <v>25695</v>
      </c>
      <c r="J263" s="50">
        <v>12747</v>
      </c>
      <c r="K263" s="50">
        <v>17069</v>
      </c>
      <c r="L263" s="50">
        <v>9687</v>
      </c>
      <c r="M263" s="50">
        <v>4155</v>
      </c>
      <c r="N263" s="50">
        <v>4141</v>
      </c>
      <c r="O263" s="47"/>
      <c r="P263" s="47"/>
      <c r="Q263" s="50">
        <v>5641</v>
      </c>
      <c r="R263" s="50">
        <v>25814</v>
      </c>
      <c r="S263" s="50">
        <v>10830</v>
      </c>
      <c r="T263" s="50">
        <v>11163</v>
      </c>
      <c r="U263" s="50">
        <v>10322</v>
      </c>
      <c r="V263" s="50">
        <v>27308</v>
      </c>
      <c r="W263" s="50">
        <v>9169</v>
      </c>
      <c r="X263" s="50">
        <v>216840</v>
      </c>
      <c r="Y263" s="50">
        <v>-1163</v>
      </c>
      <c r="Z263" s="52">
        <v>215677</v>
      </c>
      <c r="AA263" s="53">
        <f t="shared" si="100"/>
        <v>5019</v>
      </c>
      <c r="AB263" s="50">
        <f t="shared" si="101"/>
        <v>50827</v>
      </c>
      <c r="AC263" s="50">
        <f t="shared" si="102"/>
        <v>160994</v>
      </c>
      <c r="AD263" s="32" t="s">
        <v>40</v>
      </c>
    </row>
    <row r="264" spans="1:30" ht="24.75" customHeight="1" x14ac:dyDescent="0.15">
      <c r="A264" s="17"/>
      <c r="B264" s="32" t="s">
        <v>42</v>
      </c>
      <c r="C264" s="50">
        <v>14346</v>
      </c>
      <c r="D264" s="50">
        <v>12376</v>
      </c>
      <c r="E264" s="50">
        <v>1965</v>
      </c>
      <c r="F264" s="50">
        <v>5</v>
      </c>
      <c r="G264" s="50">
        <v>47</v>
      </c>
      <c r="H264" s="50">
        <v>53378</v>
      </c>
      <c r="I264" s="50">
        <v>7326</v>
      </c>
      <c r="J264" s="50">
        <v>19408</v>
      </c>
      <c r="K264" s="50">
        <v>34288</v>
      </c>
      <c r="L264" s="50">
        <v>12519</v>
      </c>
      <c r="M264" s="50">
        <v>7982</v>
      </c>
      <c r="N264" s="50">
        <v>5703</v>
      </c>
      <c r="O264" s="47"/>
      <c r="P264" s="47"/>
      <c r="Q264" s="50">
        <v>8822</v>
      </c>
      <c r="R264" s="50">
        <v>36367</v>
      </c>
      <c r="S264" s="50">
        <v>13171</v>
      </c>
      <c r="T264" s="50">
        <v>15764</v>
      </c>
      <c r="U264" s="50">
        <v>14202</v>
      </c>
      <c r="V264" s="50">
        <v>39675</v>
      </c>
      <c r="W264" s="50">
        <v>13730</v>
      </c>
      <c r="X264" s="50">
        <v>296728</v>
      </c>
      <c r="Y264" s="50">
        <v>-1591</v>
      </c>
      <c r="Z264" s="52">
        <v>295137</v>
      </c>
      <c r="AA264" s="53">
        <f t="shared" si="100"/>
        <v>14346</v>
      </c>
      <c r="AB264" s="50">
        <f t="shared" si="101"/>
        <v>72833</v>
      </c>
      <c r="AC264" s="50">
        <f t="shared" si="102"/>
        <v>209549</v>
      </c>
      <c r="AD264" s="32" t="s">
        <v>42</v>
      </c>
    </row>
    <row r="265" spans="1:30" ht="24.75" customHeight="1" x14ac:dyDescent="0.15">
      <c r="A265" s="17"/>
      <c r="B265" s="32" t="s">
        <v>43</v>
      </c>
      <c r="C265" s="50">
        <v>5807</v>
      </c>
      <c r="D265" s="50">
        <v>5162</v>
      </c>
      <c r="E265" s="50">
        <v>642</v>
      </c>
      <c r="F265" s="50">
        <v>3</v>
      </c>
      <c r="G265" s="50">
        <v>494</v>
      </c>
      <c r="H265" s="50">
        <v>56350</v>
      </c>
      <c r="I265" s="50">
        <v>9204</v>
      </c>
      <c r="J265" s="50">
        <v>20300</v>
      </c>
      <c r="K265" s="50">
        <v>30263</v>
      </c>
      <c r="L265" s="50">
        <v>11001</v>
      </c>
      <c r="M265" s="50">
        <v>5413</v>
      </c>
      <c r="N265" s="50">
        <v>6039</v>
      </c>
      <c r="O265" s="47"/>
      <c r="P265" s="47"/>
      <c r="Q265" s="50">
        <v>7550</v>
      </c>
      <c r="R265" s="50">
        <v>32829</v>
      </c>
      <c r="S265" s="50">
        <v>16760</v>
      </c>
      <c r="T265" s="50">
        <v>9360</v>
      </c>
      <c r="U265" s="50">
        <v>13846</v>
      </c>
      <c r="V265" s="50">
        <v>31500</v>
      </c>
      <c r="W265" s="50">
        <v>11036</v>
      </c>
      <c r="X265" s="50">
        <v>267752</v>
      </c>
      <c r="Y265" s="50">
        <v>-1436</v>
      </c>
      <c r="Z265" s="52">
        <v>266316</v>
      </c>
      <c r="AA265" s="53">
        <f t="shared" si="100"/>
        <v>5807</v>
      </c>
      <c r="AB265" s="50">
        <f t="shared" si="101"/>
        <v>77144</v>
      </c>
      <c r="AC265" s="50">
        <f t="shared" si="102"/>
        <v>184801</v>
      </c>
      <c r="AD265" s="32" t="s">
        <v>43</v>
      </c>
    </row>
    <row r="266" spans="1:30" ht="24.75" customHeight="1" x14ac:dyDescent="0.15">
      <c r="A266" s="17"/>
      <c r="B266" s="32" t="s">
        <v>45</v>
      </c>
      <c r="C266" s="50">
        <v>3200</v>
      </c>
      <c r="D266" s="50">
        <v>2172</v>
      </c>
      <c r="E266" s="50">
        <v>224</v>
      </c>
      <c r="F266" s="50">
        <v>804</v>
      </c>
      <c r="G266" s="50">
        <v>1552</v>
      </c>
      <c r="H266" s="50">
        <v>4394</v>
      </c>
      <c r="I266" s="50">
        <v>3327</v>
      </c>
      <c r="J266" s="50">
        <v>3699</v>
      </c>
      <c r="K266" s="50">
        <v>5024</v>
      </c>
      <c r="L266" s="50">
        <v>2304</v>
      </c>
      <c r="M266" s="50">
        <v>2875</v>
      </c>
      <c r="N266" s="50">
        <v>1595</v>
      </c>
      <c r="O266" s="47"/>
      <c r="P266" s="47"/>
      <c r="Q266" s="50">
        <v>2788</v>
      </c>
      <c r="R266" s="50">
        <v>12322</v>
      </c>
      <c r="S266" s="50">
        <v>3041</v>
      </c>
      <c r="T266" s="50">
        <v>7334</v>
      </c>
      <c r="U266" s="50">
        <v>4072</v>
      </c>
      <c r="V266" s="50">
        <v>8851</v>
      </c>
      <c r="W266" s="50">
        <v>3781</v>
      </c>
      <c r="X266" s="50">
        <v>70159</v>
      </c>
      <c r="Y266" s="50">
        <v>-376</v>
      </c>
      <c r="Z266" s="52">
        <v>69783</v>
      </c>
      <c r="AA266" s="53">
        <f t="shared" si="100"/>
        <v>3200</v>
      </c>
      <c r="AB266" s="50">
        <f t="shared" si="101"/>
        <v>9645</v>
      </c>
      <c r="AC266" s="50">
        <f t="shared" si="102"/>
        <v>57314</v>
      </c>
      <c r="AD266" s="32" t="s">
        <v>45</v>
      </c>
    </row>
    <row r="267" spans="1:30" ht="24.75" customHeight="1" x14ac:dyDescent="0.15">
      <c r="A267" s="17"/>
      <c r="B267" s="32" t="s">
        <v>46</v>
      </c>
      <c r="C267" s="50">
        <v>4149</v>
      </c>
      <c r="D267" s="50">
        <v>3443</v>
      </c>
      <c r="E267" s="50">
        <v>679</v>
      </c>
      <c r="F267" s="50">
        <v>27</v>
      </c>
      <c r="G267" s="50">
        <v>1904</v>
      </c>
      <c r="H267" s="50">
        <v>23520</v>
      </c>
      <c r="I267" s="50">
        <v>4702</v>
      </c>
      <c r="J267" s="50">
        <v>8476</v>
      </c>
      <c r="K267" s="50">
        <v>10035</v>
      </c>
      <c r="L267" s="50">
        <v>6270</v>
      </c>
      <c r="M267" s="50">
        <v>3838</v>
      </c>
      <c r="N267" s="50">
        <v>2665</v>
      </c>
      <c r="O267" s="47"/>
      <c r="P267" s="47"/>
      <c r="Q267" s="50">
        <v>4403</v>
      </c>
      <c r="R267" s="50">
        <v>18552</v>
      </c>
      <c r="S267" s="50">
        <v>6299</v>
      </c>
      <c r="T267" s="50">
        <v>8879</v>
      </c>
      <c r="U267" s="50">
        <v>4068</v>
      </c>
      <c r="V267" s="50">
        <v>19268</v>
      </c>
      <c r="W267" s="50">
        <v>6206</v>
      </c>
      <c r="X267" s="50">
        <v>133234</v>
      </c>
      <c r="Y267" s="50">
        <v>-714</v>
      </c>
      <c r="Z267" s="52">
        <v>132520</v>
      </c>
      <c r="AA267" s="53">
        <f t="shared" si="100"/>
        <v>4149</v>
      </c>
      <c r="AB267" s="50">
        <f t="shared" si="101"/>
        <v>33900</v>
      </c>
      <c r="AC267" s="50">
        <f t="shared" si="102"/>
        <v>95185</v>
      </c>
      <c r="AD267" s="32" t="s">
        <v>46</v>
      </c>
    </row>
    <row r="268" spans="1:30" ht="24.75" customHeight="1" x14ac:dyDescent="0.15">
      <c r="A268" s="17"/>
      <c r="B268" s="32" t="s">
        <v>47</v>
      </c>
      <c r="C268" s="50">
        <v>3277</v>
      </c>
      <c r="D268" s="50">
        <v>2812</v>
      </c>
      <c r="E268" s="50">
        <v>462</v>
      </c>
      <c r="F268" s="50">
        <v>3</v>
      </c>
      <c r="G268" s="50">
        <v>470</v>
      </c>
      <c r="H268" s="50">
        <v>10136</v>
      </c>
      <c r="I268" s="50">
        <v>4821</v>
      </c>
      <c r="J268" s="50">
        <v>6123</v>
      </c>
      <c r="K268" s="50">
        <v>7178</v>
      </c>
      <c r="L268" s="50">
        <v>3262</v>
      </c>
      <c r="M268" s="50">
        <v>3311</v>
      </c>
      <c r="N268" s="50">
        <v>1836</v>
      </c>
      <c r="O268" s="47"/>
      <c r="P268" s="47"/>
      <c r="Q268" s="50">
        <v>3587</v>
      </c>
      <c r="R268" s="50">
        <v>13739</v>
      </c>
      <c r="S268" s="50">
        <v>3945</v>
      </c>
      <c r="T268" s="50">
        <v>6304</v>
      </c>
      <c r="U268" s="50">
        <v>4708</v>
      </c>
      <c r="V268" s="50">
        <v>12156</v>
      </c>
      <c r="W268" s="50">
        <v>4329</v>
      </c>
      <c r="X268" s="50">
        <v>89182</v>
      </c>
      <c r="Y268" s="50">
        <v>-478</v>
      </c>
      <c r="Z268" s="52">
        <v>88704</v>
      </c>
      <c r="AA268" s="53">
        <f t="shared" si="100"/>
        <v>3277</v>
      </c>
      <c r="AB268" s="50">
        <f t="shared" si="101"/>
        <v>16729</v>
      </c>
      <c r="AC268" s="50">
        <f t="shared" si="102"/>
        <v>69176</v>
      </c>
      <c r="AD268" s="32" t="s">
        <v>47</v>
      </c>
    </row>
    <row r="269" spans="1:30" ht="24.75" customHeight="1" x14ac:dyDescent="0.15">
      <c r="A269" s="17"/>
      <c r="B269" s="32" t="s">
        <v>5</v>
      </c>
      <c r="C269" s="50">
        <v>6839</v>
      </c>
      <c r="D269" s="50">
        <v>5111</v>
      </c>
      <c r="E269" s="50">
        <v>1639</v>
      </c>
      <c r="F269" s="50">
        <v>89</v>
      </c>
      <c r="G269" s="50">
        <v>1575</v>
      </c>
      <c r="H269" s="50">
        <v>52554</v>
      </c>
      <c r="I269" s="50">
        <v>9333</v>
      </c>
      <c r="J269" s="50">
        <v>13109</v>
      </c>
      <c r="K269" s="50">
        <v>17427</v>
      </c>
      <c r="L269" s="50">
        <v>6179</v>
      </c>
      <c r="M269" s="50">
        <v>6153</v>
      </c>
      <c r="N269" s="50">
        <v>4964</v>
      </c>
      <c r="O269" s="47"/>
      <c r="P269" s="47"/>
      <c r="Q269" s="50">
        <v>8362</v>
      </c>
      <c r="R269" s="50">
        <v>33142</v>
      </c>
      <c r="S269" s="50">
        <v>10184</v>
      </c>
      <c r="T269" s="50">
        <v>14734</v>
      </c>
      <c r="U269" s="50">
        <v>14128</v>
      </c>
      <c r="V269" s="50">
        <v>36413</v>
      </c>
      <c r="W269" s="50">
        <v>11057</v>
      </c>
      <c r="X269" s="50">
        <v>246153</v>
      </c>
      <c r="Y269" s="50">
        <v>-1320</v>
      </c>
      <c r="Z269" s="52">
        <v>244833</v>
      </c>
      <c r="AA269" s="53">
        <f t="shared" si="100"/>
        <v>6839</v>
      </c>
      <c r="AB269" s="50">
        <f t="shared" si="101"/>
        <v>67238</v>
      </c>
      <c r="AC269" s="50">
        <f t="shared" si="102"/>
        <v>172076</v>
      </c>
      <c r="AD269" s="32" t="s">
        <v>5</v>
      </c>
    </row>
    <row r="270" spans="1:30" ht="24.75" customHeight="1" x14ac:dyDescent="0.15">
      <c r="A270" s="17"/>
      <c r="B270" s="32" t="s">
        <v>41</v>
      </c>
      <c r="C270" s="50">
        <v>1792</v>
      </c>
      <c r="D270" s="50">
        <v>1607</v>
      </c>
      <c r="E270" s="50">
        <v>72</v>
      </c>
      <c r="F270" s="50">
        <v>113</v>
      </c>
      <c r="G270" s="50">
        <v>94</v>
      </c>
      <c r="H270" s="50">
        <v>13642</v>
      </c>
      <c r="I270" s="50">
        <v>2890</v>
      </c>
      <c r="J270" s="50">
        <v>4186</v>
      </c>
      <c r="K270" s="50">
        <v>5110</v>
      </c>
      <c r="L270" s="50">
        <v>2192</v>
      </c>
      <c r="M270" s="50">
        <v>1220</v>
      </c>
      <c r="N270" s="50">
        <v>1484</v>
      </c>
      <c r="O270" s="47"/>
      <c r="P270" s="47"/>
      <c r="Q270" s="50">
        <v>3001</v>
      </c>
      <c r="R270" s="50">
        <v>13403</v>
      </c>
      <c r="S270" s="50">
        <v>2198</v>
      </c>
      <c r="T270" s="50">
        <v>4143</v>
      </c>
      <c r="U270" s="50">
        <v>6652</v>
      </c>
      <c r="V270" s="50">
        <v>13138</v>
      </c>
      <c r="W270" s="50">
        <v>2872</v>
      </c>
      <c r="X270" s="50">
        <v>78017</v>
      </c>
      <c r="Y270" s="50">
        <v>-418</v>
      </c>
      <c r="Z270" s="52">
        <v>77599</v>
      </c>
      <c r="AA270" s="53">
        <f t="shared" si="100"/>
        <v>1792</v>
      </c>
      <c r="AB270" s="50">
        <f t="shared" si="101"/>
        <v>17922</v>
      </c>
      <c r="AC270" s="50">
        <f t="shared" si="102"/>
        <v>58303</v>
      </c>
      <c r="AD270" s="32" t="s">
        <v>41</v>
      </c>
    </row>
    <row r="271" spans="1:30" ht="24.75" customHeight="1" x14ac:dyDescent="0.15">
      <c r="A271" s="17"/>
      <c r="B271" s="32" t="s">
        <v>30</v>
      </c>
      <c r="C271" s="50">
        <v>10342</v>
      </c>
      <c r="D271" s="50">
        <v>9559</v>
      </c>
      <c r="E271" s="50">
        <v>767</v>
      </c>
      <c r="F271" s="50">
        <v>16</v>
      </c>
      <c r="G271" s="50">
        <v>2092</v>
      </c>
      <c r="H271" s="50">
        <v>27782</v>
      </c>
      <c r="I271" s="50">
        <v>7573</v>
      </c>
      <c r="J271" s="50">
        <v>21449</v>
      </c>
      <c r="K271" s="50">
        <v>22568</v>
      </c>
      <c r="L271" s="50">
        <v>9195</v>
      </c>
      <c r="M271" s="50">
        <v>5827</v>
      </c>
      <c r="N271" s="50">
        <v>4517</v>
      </c>
      <c r="O271" s="47"/>
      <c r="P271" s="47"/>
      <c r="Q271" s="50">
        <v>7857</v>
      </c>
      <c r="R271" s="50">
        <v>32457</v>
      </c>
      <c r="S271" s="50">
        <v>17064</v>
      </c>
      <c r="T271" s="50">
        <v>15585</v>
      </c>
      <c r="U271" s="50">
        <v>13450</v>
      </c>
      <c r="V271" s="50">
        <v>32570</v>
      </c>
      <c r="W271" s="50">
        <v>12774</v>
      </c>
      <c r="X271" s="50">
        <v>243102</v>
      </c>
      <c r="Y271" s="50">
        <v>-1304</v>
      </c>
      <c r="Z271" s="52">
        <v>241798</v>
      </c>
      <c r="AA271" s="53">
        <f t="shared" si="100"/>
        <v>10342</v>
      </c>
      <c r="AB271" s="50">
        <f t="shared" si="101"/>
        <v>51323</v>
      </c>
      <c r="AC271" s="50">
        <f t="shared" si="102"/>
        <v>181437</v>
      </c>
      <c r="AD271" s="32" t="s">
        <v>30</v>
      </c>
    </row>
    <row r="272" spans="1:30" ht="24.75" customHeight="1" x14ac:dyDescent="0.15">
      <c r="A272" s="1"/>
      <c r="B272" s="32" t="s">
        <v>74</v>
      </c>
      <c r="C272" s="50">
        <v>4429</v>
      </c>
      <c r="D272" s="50">
        <v>3576</v>
      </c>
      <c r="E272" s="50">
        <v>834</v>
      </c>
      <c r="F272" s="50">
        <v>19</v>
      </c>
      <c r="G272" s="50">
        <v>353</v>
      </c>
      <c r="H272" s="50">
        <v>9311</v>
      </c>
      <c r="I272" s="50">
        <v>2908</v>
      </c>
      <c r="J272" s="50">
        <v>14707</v>
      </c>
      <c r="K272" s="50">
        <v>7175</v>
      </c>
      <c r="L272" s="50">
        <v>3094</v>
      </c>
      <c r="M272" s="50">
        <v>1752</v>
      </c>
      <c r="N272" s="50">
        <v>2082</v>
      </c>
      <c r="O272" s="47"/>
      <c r="P272" s="54"/>
      <c r="Q272" s="50">
        <v>3159</v>
      </c>
      <c r="R272" s="50">
        <v>14020</v>
      </c>
      <c r="S272" s="50">
        <v>4254</v>
      </c>
      <c r="T272" s="50">
        <v>6919</v>
      </c>
      <c r="U272" s="50">
        <v>5352</v>
      </c>
      <c r="V272" s="50">
        <v>15217</v>
      </c>
      <c r="W272" s="50">
        <v>4354</v>
      </c>
      <c r="X272" s="50">
        <v>99086</v>
      </c>
      <c r="Y272" s="50">
        <v>-531</v>
      </c>
      <c r="Z272" s="52">
        <v>98555</v>
      </c>
      <c r="AA272" s="53">
        <f t="shared" si="100"/>
        <v>4429</v>
      </c>
      <c r="AB272" s="50">
        <f t="shared" si="101"/>
        <v>24371</v>
      </c>
      <c r="AC272" s="50">
        <f t="shared" si="102"/>
        <v>70286</v>
      </c>
      <c r="AD272" s="32" t="s">
        <v>74</v>
      </c>
    </row>
    <row r="273" spans="1:30" ht="24.75" customHeight="1" x14ac:dyDescent="0.15">
      <c r="A273" s="1"/>
      <c r="B273" s="32" t="s">
        <v>75</v>
      </c>
      <c r="C273" s="50">
        <v>2158</v>
      </c>
      <c r="D273" s="50">
        <v>1401</v>
      </c>
      <c r="E273" s="50">
        <v>301</v>
      </c>
      <c r="F273" s="50">
        <v>456</v>
      </c>
      <c r="G273" s="50">
        <v>705</v>
      </c>
      <c r="H273" s="50">
        <v>64952</v>
      </c>
      <c r="I273" s="50">
        <v>3165</v>
      </c>
      <c r="J273" s="50">
        <v>5296</v>
      </c>
      <c r="K273" s="50">
        <v>4305</v>
      </c>
      <c r="L273" s="50">
        <v>2673</v>
      </c>
      <c r="M273" s="50">
        <v>2111</v>
      </c>
      <c r="N273" s="50">
        <v>1350</v>
      </c>
      <c r="O273" s="47"/>
      <c r="P273" s="54"/>
      <c r="Q273" s="50">
        <v>2614</v>
      </c>
      <c r="R273" s="50">
        <v>9621</v>
      </c>
      <c r="S273" s="50">
        <v>1785</v>
      </c>
      <c r="T273" s="50">
        <v>3661</v>
      </c>
      <c r="U273" s="50">
        <v>3820</v>
      </c>
      <c r="V273" s="50">
        <v>6159</v>
      </c>
      <c r="W273" s="50">
        <v>3173</v>
      </c>
      <c r="X273" s="50">
        <v>117548</v>
      </c>
      <c r="Y273" s="50">
        <v>-630</v>
      </c>
      <c r="Z273" s="52">
        <v>116918</v>
      </c>
      <c r="AA273" s="53">
        <f t="shared" si="100"/>
        <v>2158</v>
      </c>
      <c r="AB273" s="50">
        <f t="shared" si="101"/>
        <v>70953</v>
      </c>
      <c r="AC273" s="50">
        <f t="shared" si="102"/>
        <v>44437</v>
      </c>
      <c r="AD273" s="32" t="s">
        <v>75</v>
      </c>
    </row>
    <row r="274" spans="1:30" ht="24.75" customHeight="1" x14ac:dyDescent="0.15">
      <c r="A274" s="33"/>
      <c r="B274" s="32" t="s">
        <v>76</v>
      </c>
      <c r="C274" s="55">
        <v>4053</v>
      </c>
      <c r="D274" s="55">
        <v>3474</v>
      </c>
      <c r="E274" s="55">
        <v>566</v>
      </c>
      <c r="F274" s="55">
        <v>13</v>
      </c>
      <c r="G274" s="55">
        <v>1105</v>
      </c>
      <c r="H274" s="55">
        <v>5741</v>
      </c>
      <c r="I274" s="55">
        <v>5198</v>
      </c>
      <c r="J274" s="55">
        <v>8199</v>
      </c>
      <c r="K274" s="55">
        <v>5004</v>
      </c>
      <c r="L274" s="55">
        <v>1859</v>
      </c>
      <c r="M274" s="55">
        <v>6006</v>
      </c>
      <c r="N274" s="55">
        <v>1522</v>
      </c>
      <c r="O274" s="47"/>
      <c r="P274" s="54"/>
      <c r="Q274" s="50">
        <v>2635</v>
      </c>
      <c r="R274" s="50">
        <v>10665</v>
      </c>
      <c r="S274" s="50">
        <v>1789</v>
      </c>
      <c r="T274" s="50">
        <v>5240</v>
      </c>
      <c r="U274" s="50">
        <v>4145</v>
      </c>
      <c r="V274" s="50">
        <v>10438</v>
      </c>
      <c r="W274" s="50">
        <v>3598</v>
      </c>
      <c r="X274" s="50">
        <v>77197</v>
      </c>
      <c r="Y274" s="50">
        <v>-414</v>
      </c>
      <c r="Z274" s="52">
        <v>76783</v>
      </c>
      <c r="AA274" s="53">
        <f t="shared" si="100"/>
        <v>4053</v>
      </c>
      <c r="AB274" s="50">
        <f t="shared" si="101"/>
        <v>15045</v>
      </c>
      <c r="AC274" s="50">
        <f t="shared" si="102"/>
        <v>58099</v>
      </c>
      <c r="AD274" s="32" t="s">
        <v>76</v>
      </c>
    </row>
    <row r="275" spans="1:30" ht="24.75" customHeight="1" x14ac:dyDescent="0.15">
      <c r="A275" s="72"/>
      <c r="B275" s="34" t="s">
        <v>48</v>
      </c>
      <c r="C275" s="50">
        <v>2975</v>
      </c>
      <c r="D275" s="50">
        <v>2869</v>
      </c>
      <c r="E275" s="50">
        <v>98</v>
      </c>
      <c r="F275" s="50">
        <v>8</v>
      </c>
      <c r="G275" s="50">
        <v>0</v>
      </c>
      <c r="H275" s="50">
        <v>12584</v>
      </c>
      <c r="I275" s="50">
        <v>1301</v>
      </c>
      <c r="J275" s="50">
        <v>1703</v>
      </c>
      <c r="K275" s="50">
        <v>529</v>
      </c>
      <c r="L275" s="50">
        <v>867</v>
      </c>
      <c r="M275" s="50">
        <v>616</v>
      </c>
      <c r="N275" s="46">
        <v>299</v>
      </c>
      <c r="O275" s="47"/>
      <c r="P275" s="54"/>
      <c r="Q275" s="46">
        <v>488</v>
      </c>
      <c r="R275" s="46">
        <v>2333</v>
      </c>
      <c r="S275" s="46">
        <v>977</v>
      </c>
      <c r="T275" s="46">
        <v>1030</v>
      </c>
      <c r="U275" s="46">
        <v>1071</v>
      </c>
      <c r="V275" s="46">
        <v>1596</v>
      </c>
      <c r="W275" s="46">
        <v>651</v>
      </c>
      <c r="X275" s="46">
        <v>29020</v>
      </c>
      <c r="Y275" s="46">
        <v>-156</v>
      </c>
      <c r="Z275" s="48">
        <v>28864</v>
      </c>
      <c r="AA275" s="49">
        <f t="shared" si="100"/>
        <v>2975</v>
      </c>
      <c r="AB275" s="46">
        <f t="shared" si="101"/>
        <v>14287</v>
      </c>
      <c r="AC275" s="46">
        <f t="shared" si="102"/>
        <v>11758</v>
      </c>
      <c r="AD275" s="34" t="s">
        <v>48</v>
      </c>
    </row>
    <row r="276" spans="1:30" ht="24.75" customHeight="1" x14ac:dyDescent="0.15">
      <c r="A276" s="72"/>
      <c r="B276" s="34" t="s">
        <v>1</v>
      </c>
      <c r="C276" s="46">
        <v>554</v>
      </c>
      <c r="D276" s="46">
        <v>399</v>
      </c>
      <c r="E276" s="46">
        <v>152</v>
      </c>
      <c r="F276" s="46">
        <v>3</v>
      </c>
      <c r="G276" s="46">
        <v>0</v>
      </c>
      <c r="H276" s="46">
        <v>226</v>
      </c>
      <c r="I276" s="46">
        <v>164</v>
      </c>
      <c r="J276" s="46">
        <v>573</v>
      </c>
      <c r="K276" s="46">
        <v>178</v>
      </c>
      <c r="L276" s="46">
        <v>24</v>
      </c>
      <c r="M276" s="46">
        <v>98</v>
      </c>
      <c r="N276" s="46">
        <v>142</v>
      </c>
      <c r="O276" s="47"/>
      <c r="P276" s="54"/>
      <c r="Q276" s="55">
        <v>161</v>
      </c>
      <c r="R276" s="55">
        <v>1001</v>
      </c>
      <c r="S276" s="55">
        <v>95</v>
      </c>
      <c r="T276" s="55">
        <v>896</v>
      </c>
      <c r="U276" s="55">
        <v>70</v>
      </c>
      <c r="V276" s="55">
        <v>1066</v>
      </c>
      <c r="W276" s="55">
        <v>168</v>
      </c>
      <c r="X276" s="55">
        <v>5416</v>
      </c>
      <c r="Y276" s="55">
        <v>-29</v>
      </c>
      <c r="Z276" s="56">
        <v>5387</v>
      </c>
      <c r="AA276" s="57">
        <f t="shared" si="100"/>
        <v>554</v>
      </c>
      <c r="AB276" s="55">
        <f t="shared" si="101"/>
        <v>799</v>
      </c>
      <c r="AC276" s="55">
        <f t="shared" si="102"/>
        <v>4063</v>
      </c>
      <c r="AD276" s="34" t="s">
        <v>1</v>
      </c>
    </row>
    <row r="277" spans="1:30" ht="24.75" customHeight="1" x14ac:dyDescent="0.15">
      <c r="A277" s="72"/>
      <c r="B277" s="31" t="s">
        <v>23</v>
      </c>
      <c r="C277" s="50">
        <v>530</v>
      </c>
      <c r="D277" s="50">
        <v>345</v>
      </c>
      <c r="E277" s="50">
        <v>180</v>
      </c>
      <c r="F277" s="50">
        <v>5</v>
      </c>
      <c r="G277" s="50">
        <v>282</v>
      </c>
      <c r="H277" s="50">
        <v>161</v>
      </c>
      <c r="I277" s="50">
        <v>387</v>
      </c>
      <c r="J277" s="50">
        <v>894</v>
      </c>
      <c r="K277" s="50">
        <v>225</v>
      </c>
      <c r="L277" s="50">
        <v>32</v>
      </c>
      <c r="M277" s="50">
        <v>247</v>
      </c>
      <c r="N277" s="51">
        <v>181</v>
      </c>
      <c r="O277" s="47"/>
      <c r="P277" s="54"/>
      <c r="Q277" s="50">
        <v>323</v>
      </c>
      <c r="R277" s="50">
        <v>1304</v>
      </c>
      <c r="S277" s="50">
        <v>73</v>
      </c>
      <c r="T277" s="50">
        <v>1187</v>
      </c>
      <c r="U277" s="50">
        <v>581</v>
      </c>
      <c r="V277" s="50">
        <v>837</v>
      </c>
      <c r="W277" s="50">
        <v>310</v>
      </c>
      <c r="X277" s="50">
        <v>7554</v>
      </c>
      <c r="Y277" s="50">
        <v>-41</v>
      </c>
      <c r="Z277" s="52">
        <v>7513</v>
      </c>
      <c r="AA277" s="53">
        <f t="shared" si="100"/>
        <v>530</v>
      </c>
      <c r="AB277" s="50">
        <f t="shared" si="101"/>
        <v>1337</v>
      </c>
      <c r="AC277" s="50">
        <f t="shared" si="102"/>
        <v>5687</v>
      </c>
      <c r="AD277" s="31" t="s">
        <v>23</v>
      </c>
    </row>
    <row r="278" spans="1:30" ht="24.75" customHeight="1" x14ac:dyDescent="0.15">
      <c r="A278" s="72"/>
      <c r="B278" s="32" t="s">
        <v>77</v>
      </c>
      <c r="C278" s="50">
        <v>3961</v>
      </c>
      <c r="D278" s="50">
        <v>3690</v>
      </c>
      <c r="E278" s="50">
        <v>252</v>
      </c>
      <c r="F278" s="50">
        <v>19</v>
      </c>
      <c r="G278" s="50">
        <v>0</v>
      </c>
      <c r="H278" s="50">
        <v>2643</v>
      </c>
      <c r="I278" s="50">
        <v>1378</v>
      </c>
      <c r="J278" s="50">
        <v>3270</v>
      </c>
      <c r="K278" s="50">
        <v>2002</v>
      </c>
      <c r="L278" s="50">
        <v>1362</v>
      </c>
      <c r="M278" s="50">
        <v>593</v>
      </c>
      <c r="N278" s="50">
        <v>907</v>
      </c>
      <c r="O278" s="47"/>
      <c r="P278" s="54"/>
      <c r="Q278" s="50">
        <v>1579</v>
      </c>
      <c r="R278" s="50">
        <v>6615</v>
      </c>
      <c r="S278" s="50">
        <v>407</v>
      </c>
      <c r="T278" s="50">
        <v>2418</v>
      </c>
      <c r="U278" s="50">
        <v>1617</v>
      </c>
      <c r="V278" s="50">
        <v>5973</v>
      </c>
      <c r="W278" s="50">
        <v>1779</v>
      </c>
      <c r="X278" s="50">
        <v>36504</v>
      </c>
      <c r="Y278" s="50">
        <v>-196</v>
      </c>
      <c r="Z278" s="52">
        <v>36308</v>
      </c>
      <c r="AA278" s="53">
        <f t="shared" si="100"/>
        <v>3961</v>
      </c>
      <c r="AB278" s="50">
        <f t="shared" si="101"/>
        <v>5913</v>
      </c>
      <c r="AC278" s="50">
        <f t="shared" si="102"/>
        <v>26630</v>
      </c>
      <c r="AD278" s="32" t="s">
        <v>77</v>
      </c>
    </row>
    <row r="279" spans="1:30" ht="24.75" customHeight="1" x14ac:dyDescent="0.15">
      <c r="A279" s="72"/>
      <c r="B279" s="32" t="s">
        <v>78</v>
      </c>
      <c r="C279" s="50">
        <v>2042</v>
      </c>
      <c r="D279" s="50">
        <v>1056</v>
      </c>
      <c r="E279" s="50">
        <v>661</v>
      </c>
      <c r="F279" s="50">
        <v>325</v>
      </c>
      <c r="G279" s="50">
        <v>0</v>
      </c>
      <c r="H279" s="50">
        <v>1150</v>
      </c>
      <c r="I279" s="50">
        <v>503</v>
      </c>
      <c r="J279" s="50">
        <v>2127</v>
      </c>
      <c r="K279" s="50">
        <v>863</v>
      </c>
      <c r="L279" s="50">
        <v>408</v>
      </c>
      <c r="M279" s="50">
        <v>281</v>
      </c>
      <c r="N279" s="55">
        <v>396</v>
      </c>
      <c r="O279" s="47"/>
      <c r="P279" s="54"/>
      <c r="Q279" s="50">
        <v>590</v>
      </c>
      <c r="R279" s="50">
        <v>3026</v>
      </c>
      <c r="S279" s="50">
        <v>370</v>
      </c>
      <c r="T279" s="50">
        <v>1691</v>
      </c>
      <c r="U279" s="50">
        <v>1034</v>
      </c>
      <c r="V279" s="50">
        <v>1882</v>
      </c>
      <c r="W279" s="50">
        <v>899</v>
      </c>
      <c r="X279" s="50">
        <v>17262</v>
      </c>
      <c r="Y279" s="50">
        <v>-93</v>
      </c>
      <c r="Z279" s="52">
        <v>17169</v>
      </c>
      <c r="AA279" s="53">
        <f t="shared" si="100"/>
        <v>2042</v>
      </c>
      <c r="AB279" s="50">
        <f t="shared" si="101"/>
        <v>3277</v>
      </c>
      <c r="AC279" s="50">
        <f t="shared" si="102"/>
        <v>11943</v>
      </c>
      <c r="AD279" s="32" t="s">
        <v>78</v>
      </c>
    </row>
    <row r="280" spans="1:30" ht="24.75" customHeight="1" x14ac:dyDescent="0.15">
      <c r="A280" s="17"/>
      <c r="B280" s="31" t="s">
        <v>79</v>
      </c>
      <c r="C280" s="51">
        <v>1175</v>
      </c>
      <c r="D280" s="51">
        <v>952</v>
      </c>
      <c r="E280" s="51">
        <v>223</v>
      </c>
      <c r="F280" s="51">
        <v>0</v>
      </c>
      <c r="G280" s="51">
        <v>0</v>
      </c>
      <c r="H280" s="51">
        <v>2549</v>
      </c>
      <c r="I280" s="51">
        <v>951</v>
      </c>
      <c r="J280" s="51">
        <v>2682</v>
      </c>
      <c r="K280" s="51">
        <v>1750</v>
      </c>
      <c r="L280" s="51">
        <v>428</v>
      </c>
      <c r="M280" s="51">
        <v>489</v>
      </c>
      <c r="N280" s="51">
        <v>491</v>
      </c>
      <c r="O280" s="47"/>
      <c r="P280" s="47"/>
      <c r="Q280" s="51">
        <v>1011</v>
      </c>
      <c r="R280" s="51">
        <v>3946</v>
      </c>
      <c r="S280" s="51">
        <v>472</v>
      </c>
      <c r="T280" s="51">
        <v>2486</v>
      </c>
      <c r="U280" s="51">
        <v>1521</v>
      </c>
      <c r="V280" s="51">
        <v>2744</v>
      </c>
      <c r="W280" s="51">
        <v>1293</v>
      </c>
      <c r="X280" s="51">
        <v>23988</v>
      </c>
      <c r="Y280" s="51">
        <v>-129</v>
      </c>
      <c r="Z280" s="58">
        <v>23859</v>
      </c>
      <c r="AA280" s="59">
        <f t="shared" si="100"/>
        <v>1175</v>
      </c>
      <c r="AB280" s="51">
        <f t="shared" si="101"/>
        <v>5231</v>
      </c>
      <c r="AC280" s="51">
        <f t="shared" si="102"/>
        <v>17582</v>
      </c>
      <c r="AD280" s="31" t="s">
        <v>79</v>
      </c>
    </row>
    <row r="281" spans="1:30" ht="24.75" customHeight="1" x14ac:dyDescent="0.15">
      <c r="A281" s="17"/>
      <c r="B281" s="32" t="s">
        <v>80</v>
      </c>
      <c r="C281" s="50">
        <v>503</v>
      </c>
      <c r="D281" s="50">
        <v>487</v>
      </c>
      <c r="E281" s="50">
        <v>8</v>
      </c>
      <c r="F281" s="50">
        <v>8</v>
      </c>
      <c r="G281" s="50">
        <v>188</v>
      </c>
      <c r="H281" s="50">
        <v>959</v>
      </c>
      <c r="I281" s="50">
        <v>366</v>
      </c>
      <c r="J281" s="50">
        <v>613</v>
      </c>
      <c r="K281" s="50">
        <v>685</v>
      </c>
      <c r="L281" s="50">
        <v>275</v>
      </c>
      <c r="M281" s="50">
        <v>192</v>
      </c>
      <c r="N281" s="50">
        <v>339</v>
      </c>
      <c r="O281" s="47"/>
      <c r="P281" s="47"/>
      <c r="Q281" s="50">
        <v>602</v>
      </c>
      <c r="R281" s="50">
        <v>2418</v>
      </c>
      <c r="S281" s="50">
        <v>252</v>
      </c>
      <c r="T281" s="50">
        <v>896</v>
      </c>
      <c r="U281" s="50">
        <v>490</v>
      </c>
      <c r="V281" s="50">
        <v>2313</v>
      </c>
      <c r="W281" s="50">
        <v>659</v>
      </c>
      <c r="X281" s="50">
        <v>11750</v>
      </c>
      <c r="Y281" s="50">
        <v>-63</v>
      </c>
      <c r="Z281" s="52">
        <v>11687</v>
      </c>
      <c r="AA281" s="53">
        <f t="shared" si="100"/>
        <v>503</v>
      </c>
      <c r="AB281" s="50">
        <f t="shared" si="101"/>
        <v>1760</v>
      </c>
      <c r="AC281" s="50">
        <f t="shared" si="102"/>
        <v>9487</v>
      </c>
      <c r="AD281" s="32" t="s">
        <v>80</v>
      </c>
    </row>
    <row r="282" spans="1:30" ht="24.75" customHeight="1" x14ac:dyDescent="0.15">
      <c r="A282" s="17"/>
      <c r="B282" s="32" t="s">
        <v>0</v>
      </c>
      <c r="C282" s="50">
        <v>877</v>
      </c>
      <c r="D282" s="50">
        <v>837</v>
      </c>
      <c r="E282" s="50">
        <v>37</v>
      </c>
      <c r="F282" s="50">
        <v>3</v>
      </c>
      <c r="G282" s="50">
        <v>0</v>
      </c>
      <c r="H282" s="50">
        <v>3284</v>
      </c>
      <c r="I282" s="50">
        <v>565</v>
      </c>
      <c r="J282" s="50">
        <v>644</v>
      </c>
      <c r="K282" s="50">
        <v>1033</v>
      </c>
      <c r="L282" s="50">
        <v>69</v>
      </c>
      <c r="M282" s="50">
        <v>114</v>
      </c>
      <c r="N282" s="50">
        <v>243</v>
      </c>
      <c r="O282" s="47"/>
      <c r="P282" s="47"/>
      <c r="Q282" s="50">
        <v>348</v>
      </c>
      <c r="R282" s="50">
        <v>1765</v>
      </c>
      <c r="S282" s="50">
        <v>27</v>
      </c>
      <c r="T282" s="50">
        <v>940</v>
      </c>
      <c r="U282" s="50">
        <v>499</v>
      </c>
      <c r="V282" s="50">
        <v>1079</v>
      </c>
      <c r="W282" s="50">
        <v>474</v>
      </c>
      <c r="X282" s="50">
        <v>11961</v>
      </c>
      <c r="Y282" s="50">
        <v>-64</v>
      </c>
      <c r="Z282" s="52">
        <v>11897</v>
      </c>
      <c r="AA282" s="53">
        <f t="shared" si="100"/>
        <v>877</v>
      </c>
      <c r="AB282" s="50">
        <f t="shared" si="101"/>
        <v>3928</v>
      </c>
      <c r="AC282" s="50">
        <f t="shared" si="102"/>
        <v>7156</v>
      </c>
      <c r="AD282" s="32" t="s">
        <v>0</v>
      </c>
    </row>
    <row r="283" spans="1:30" ht="24.75" customHeight="1" x14ac:dyDescent="0.15">
      <c r="A283" s="17"/>
      <c r="B283" s="35" t="s">
        <v>50</v>
      </c>
      <c r="C283" s="55">
        <v>5123</v>
      </c>
      <c r="D283" s="55">
        <v>5113</v>
      </c>
      <c r="E283" s="55">
        <v>10</v>
      </c>
      <c r="F283" s="55">
        <v>0</v>
      </c>
      <c r="G283" s="55">
        <v>0</v>
      </c>
      <c r="H283" s="55">
        <v>3101</v>
      </c>
      <c r="I283" s="55">
        <v>485</v>
      </c>
      <c r="J283" s="55">
        <v>361</v>
      </c>
      <c r="K283" s="55">
        <v>1574</v>
      </c>
      <c r="L283" s="55">
        <v>101</v>
      </c>
      <c r="M283" s="55">
        <v>1272</v>
      </c>
      <c r="N283" s="55">
        <v>135</v>
      </c>
      <c r="O283" s="47"/>
      <c r="P283" s="47"/>
      <c r="Q283" s="55">
        <v>306</v>
      </c>
      <c r="R283" s="55">
        <v>865</v>
      </c>
      <c r="S283" s="55">
        <v>191</v>
      </c>
      <c r="T283" s="55">
        <v>1041</v>
      </c>
      <c r="U283" s="55">
        <v>918</v>
      </c>
      <c r="V283" s="55">
        <v>925</v>
      </c>
      <c r="W283" s="55">
        <v>514</v>
      </c>
      <c r="X283" s="55">
        <v>16912</v>
      </c>
      <c r="Y283" s="55">
        <v>-91</v>
      </c>
      <c r="Z283" s="56">
        <v>16821</v>
      </c>
      <c r="AA283" s="57">
        <f t="shared" si="100"/>
        <v>5123</v>
      </c>
      <c r="AB283" s="55">
        <f t="shared" si="101"/>
        <v>3462</v>
      </c>
      <c r="AC283" s="55">
        <f t="shared" si="102"/>
        <v>8327</v>
      </c>
      <c r="AD283" s="35" t="s">
        <v>50</v>
      </c>
    </row>
    <row r="284" spans="1:30" ht="24.75" customHeight="1" x14ac:dyDescent="0.15">
      <c r="A284" s="17"/>
      <c r="B284" s="31" t="s">
        <v>49</v>
      </c>
      <c r="C284" s="50">
        <v>3300</v>
      </c>
      <c r="D284" s="50">
        <v>3129</v>
      </c>
      <c r="E284" s="50">
        <v>171</v>
      </c>
      <c r="F284" s="50">
        <v>0</v>
      </c>
      <c r="G284" s="50">
        <v>0</v>
      </c>
      <c r="H284" s="50">
        <v>6266</v>
      </c>
      <c r="I284" s="50">
        <v>1470</v>
      </c>
      <c r="J284" s="50">
        <v>2735</v>
      </c>
      <c r="K284" s="50">
        <v>2666</v>
      </c>
      <c r="L284" s="50">
        <v>1994</v>
      </c>
      <c r="M284" s="50">
        <v>697</v>
      </c>
      <c r="N284" s="46">
        <v>932</v>
      </c>
      <c r="O284" s="47"/>
      <c r="P284" s="47"/>
      <c r="Q284" s="50">
        <v>1722</v>
      </c>
      <c r="R284" s="50">
        <v>7101</v>
      </c>
      <c r="S284" s="50">
        <v>583</v>
      </c>
      <c r="T284" s="50">
        <v>2038</v>
      </c>
      <c r="U284" s="50">
        <v>2544</v>
      </c>
      <c r="V284" s="50">
        <v>6242</v>
      </c>
      <c r="W284" s="50">
        <v>2211</v>
      </c>
      <c r="X284" s="50">
        <v>42501</v>
      </c>
      <c r="Y284" s="50">
        <v>-228</v>
      </c>
      <c r="Z284" s="52">
        <v>42273</v>
      </c>
      <c r="AA284" s="53">
        <f t="shared" si="100"/>
        <v>3300</v>
      </c>
      <c r="AB284" s="50">
        <f t="shared" si="101"/>
        <v>9001</v>
      </c>
      <c r="AC284" s="50">
        <f t="shared" si="102"/>
        <v>30200</v>
      </c>
      <c r="AD284" s="31" t="s">
        <v>49</v>
      </c>
    </row>
    <row r="285" spans="1:30" ht="24.75" customHeight="1" x14ac:dyDescent="0.15">
      <c r="A285" s="17"/>
      <c r="B285" s="31" t="s">
        <v>51</v>
      </c>
      <c r="C285" s="51">
        <v>4196</v>
      </c>
      <c r="D285" s="51">
        <v>3882</v>
      </c>
      <c r="E285" s="51">
        <v>314</v>
      </c>
      <c r="F285" s="51">
        <v>0</v>
      </c>
      <c r="G285" s="51">
        <v>0</v>
      </c>
      <c r="H285" s="51">
        <v>5625</v>
      </c>
      <c r="I285" s="51">
        <v>1360</v>
      </c>
      <c r="J285" s="51">
        <v>2455</v>
      </c>
      <c r="K285" s="51">
        <v>1844</v>
      </c>
      <c r="L285" s="51">
        <v>742</v>
      </c>
      <c r="M285" s="51">
        <v>636</v>
      </c>
      <c r="N285" s="51">
        <v>708</v>
      </c>
      <c r="O285" s="47"/>
      <c r="P285" s="47"/>
      <c r="Q285" s="51">
        <v>1291</v>
      </c>
      <c r="R285" s="51">
        <v>5346</v>
      </c>
      <c r="S285" s="51">
        <v>710</v>
      </c>
      <c r="T285" s="51">
        <v>2228</v>
      </c>
      <c r="U285" s="51">
        <v>2600</v>
      </c>
      <c r="V285" s="51">
        <v>4617</v>
      </c>
      <c r="W285" s="51">
        <v>1434</v>
      </c>
      <c r="X285" s="51">
        <v>35792</v>
      </c>
      <c r="Y285" s="51">
        <v>-192</v>
      </c>
      <c r="Z285" s="58">
        <v>35600</v>
      </c>
      <c r="AA285" s="59">
        <f t="shared" si="100"/>
        <v>4196</v>
      </c>
      <c r="AB285" s="51">
        <f t="shared" si="101"/>
        <v>8080</v>
      </c>
      <c r="AC285" s="51">
        <f t="shared" si="102"/>
        <v>23516</v>
      </c>
      <c r="AD285" s="31" t="s">
        <v>51</v>
      </c>
    </row>
    <row r="286" spans="1:30" ht="24.75" customHeight="1" x14ac:dyDescent="0.15">
      <c r="A286" s="17"/>
      <c r="B286" s="35" t="s">
        <v>81</v>
      </c>
      <c r="C286" s="55">
        <v>633</v>
      </c>
      <c r="D286" s="55">
        <v>478</v>
      </c>
      <c r="E286" s="55">
        <v>152</v>
      </c>
      <c r="F286" s="55">
        <v>3</v>
      </c>
      <c r="G286" s="55">
        <v>0</v>
      </c>
      <c r="H286" s="55">
        <v>75</v>
      </c>
      <c r="I286" s="55">
        <v>216</v>
      </c>
      <c r="J286" s="55">
        <v>1484</v>
      </c>
      <c r="K286" s="55">
        <v>134</v>
      </c>
      <c r="L286" s="55">
        <v>224</v>
      </c>
      <c r="M286" s="55">
        <v>396</v>
      </c>
      <c r="N286" s="55">
        <v>133</v>
      </c>
      <c r="O286" s="47"/>
      <c r="P286" s="47"/>
      <c r="Q286" s="55">
        <v>177</v>
      </c>
      <c r="R286" s="55">
        <v>874</v>
      </c>
      <c r="S286" s="55">
        <v>105</v>
      </c>
      <c r="T286" s="55">
        <v>817</v>
      </c>
      <c r="U286" s="55">
        <v>383</v>
      </c>
      <c r="V286" s="55">
        <v>625</v>
      </c>
      <c r="W286" s="55">
        <v>154</v>
      </c>
      <c r="X286" s="55">
        <v>6430</v>
      </c>
      <c r="Y286" s="55">
        <v>-34</v>
      </c>
      <c r="Z286" s="56">
        <v>6396</v>
      </c>
      <c r="AA286" s="57">
        <f t="shared" si="100"/>
        <v>633</v>
      </c>
      <c r="AB286" s="55">
        <f t="shared" si="101"/>
        <v>1559</v>
      </c>
      <c r="AC286" s="55">
        <f t="shared" si="102"/>
        <v>4238</v>
      </c>
      <c r="AD286" s="35" t="s">
        <v>81</v>
      </c>
    </row>
    <row r="287" spans="1:30" ht="24.75" customHeight="1" x14ac:dyDescent="0.15">
      <c r="A287" s="17"/>
      <c r="B287" s="36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36"/>
    </row>
    <row r="288" spans="1:30" ht="24.75" customHeight="1" x14ac:dyDescent="0.15">
      <c r="A288" s="17"/>
      <c r="B288" s="17" t="s">
        <v>52</v>
      </c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17"/>
    </row>
    <row r="289" spans="1:30" ht="24.75" customHeight="1" x14ac:dyDescent="0.15">
      <c r="A289" s="17"/>
      <c r="B289" s="37" t="s">
        <v>53</v>
      </c>
      <c r="C289" s="60">
        <f t="shared" ref="C289:N289" si="103">SUM(C262:C274)</f>
        <v>71084</v>
      </c>
      <c r="D289" s="60">
        <f t="shared" si="103"/>
        <v>60142</v>
      </c>
      <c r="E289" s="60">
        <f t="shared" si="103"/>
        <v>9306</v>
      </c>
      <c r="F289" s="60">
        <f t="shared" si="103"/>
        <v>1636</v>
      </c>
      <c r="G289" s="60">
        <f t="shared" si="103"/>
        <v>13025</v>
      </c>
      <c r="H289" s="60">
        <f t="shared" si="103"/>
        <v>486261</v>
      </c>
      <c r="I289" s="60">
        <f t="shared" si="103"/>
        <v>152726</v>
      </c>
      <c r="J289" s="60">
        <f t="shared" si="103"/>
        <v>195619</v>
      </c>
      <c r="K289" s="60">
        <f t="shared" si="103"/>
        <v>350765</v>
      </c>
      <c r="L289" s="60">
        <f t="shared" si="103"/>
        <v>138039</v>
      </c>
      <c r="M289" s="60">
        <f t="shared" si="103"/>
        <v>84540</v>
      </c>
      <c r="N289" s="60">
        <f t="shared" si="103"/>
        <v>77685</v>
      </c>
      <c r="O289" s="47"/>
      <c r="P289" s="47"/>
      <c r="Q289" s="60">
        <f t="shared" ref="Q289:AC289" si="104">SUM(Q262:Q274)</f>
        <v>114187</v>
      </c>
      <c r="R289" s="60">
        <f t="shared" si="104"/>
        <v>417763</v>
      </c>
      <c r="S289" s="60">
        <f t="shared" si="104"/>
        <v>212373</v>
      </c>
      <c r="T289" s="60">
        <f t="shared" si="104"/>
        <v>199585</v>
      </c>
      <c r="U289" s="60">
        <f t="shared" si="104"/>
        <v>154863</v>
      </c>
      <c r="V289" s="60">
        <f t="shared" si="104"/>
        <v>395831</v>
      </c>
      <c r="W289" s="60">
        <f t="shared" si="104"/>
        <v>148920</v>
      </c>
      <c r="X289" s="60">
        <f t="shared" si="104"/>
        <v>3213266</v>
      </c>
      <c r="Y289" s="60">
        <f t="shared" si="104"/>
        <v>-17230</v>
      </c>
      <c r="Z289" s="61">
        <f t="shared" si="104"/>
        <v>3196036</v>
      </c>
      <c r="AA289" s="62">
        <f t="shared" si="104"/>
        <v>71084</v>
      </c>
      <c r="AB289" s="60">
        <f t="shared" si="104"/>
        <v>694905</v>
      </c>
      <c r="AC289" s="60">
        <f t="shared" si="104"/>
        <v>2447277</v>
      </c>
      <c r="AD289" s="37" t="s">
        <v>53</v>
      </c>
    </row>
    <row r="290" spans="1:30" ht="24.75" customHeight="1" x14ac:dyDescent="0.15">
      <c r="A290" s="17"/>
      <c r="B290" s="38" t="s">
        <v>54</v>
      </c>
      <c r="C290" s="63">
        <f t="shared" ref="C290:N290" si="105">SUM(C275:C286)</f>
        <v>25869</v>
      </c>
      <c r="D290" s="63">
        <f t="shared" si="105"/>
        <v>23237</v>
      </c>
      <c r="E290" s="63">
        <f t="shared" si="105"/>
        <v>2258</v>
      </c>
      <c r="F290" s="63">
        <f t="shared" si="105"/>
        <v>374</v>
      </c>
      <c r="G290" s="63">
        <f t="shared" si="105"/>
        <v>470</v>
      </c>
      <c r="H290" s="63">
        <f t="shared" si="105"/>
        <v>38623</v>
      </c>
      <c r="I290" s="63">
        <f t="shared" si="105"/>
        <v>9146</v>
      </c>
      <c r="J290" s="63">
        <f t="shared" si="105"/>
        <v>19541</v>
      </c>
      <c r="K290" s="63">
        <f t="shared" si="105"/>
        <v>13483</v>
      </c>
      <c r="L290" s="63">
        <f t="shared" si="105"/>
        <v>6526</v>
      </c>
      <c r="M290" s="63">
        <f t="shared" si="105"/>
        <v>5631</v>
      </c>
      <c r="N290" s="63">
        <f t="shared" si="105"/>
        <v>4906</v>
      </c>
      <c r="O290" s="47"/>
      <c r="P290" s="47"/>
      <c r="Q290" s="63">
        <f t="shared" ref="Q290:AC290" si="106">SUM(Q275:Q286)</f>
        <v>8598</v>
      </c>
      <c r="R290" s="63">
        <f t="shared" si="106"/>
        <v>36594</v>
      </c>
      <c r="S290" s="63">
        <f t="shared" si="106"/>
        <v>4262</v>
      </c>
      <c r="T290" s="63">
        <f t="shared" si="106"/>
        <v>17668</v>
      </c>
      <c r="U290" s="63">
        <f t="shared" si="106"/>
        <v>13328</v>
      </c>
      <c r="V290" s="63">
        <f t="shared" si="106"/>
        <v>29899</v>
      </c>
      <c r="W290" s="63">
        <f t="shared" si="106"/>
        <v>10546</v>
      </c>
      <c r="X290" s="63">
        <f t="shared" si="106"/>
        <v>245090</v>
      </c>
      <c r="Y290" s="63">
        <f t="shared" si="106"/>
        <v>-1316</v>
      </c>
      <c r="Z290" s="64">
        <f t="shared" si="106"/>
        <v>243774</v>
      </c>
      <c r="AA290" s="65">
        <f t="shared" si="106"/>
        <v>25869</v>
      </c>
      <c r="AB290" s="63">
        <f t="shared" si="106"/>
        <v>58634</v>
      </c>
      <c r="AC290" s="63">
        <f t="shared" si="106"/>
        <v>160587</v>
      </c>
      <c r="AD290" s="38" t="s">
        <v>54</v>
      </c>
    </row>
    <row r="291" spans="1:30" ht="24.75" customHeight="1" x14ac:dyDescent="0.15">
      <c r="A291" s="17"/>
      <c r="B291" s="39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39"/>
    </row>
    <row r="292" spans="1:30" ht="24.75" customHeight="1" x14ac:dyDescent="0.15">
      <c r="A292" s="17"/>
      <c r="B292" s="17" t="s">
        <v>55</v>
      </c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17"/>
    </row>
    <row r="293" spans="1:30" ht="24.75" customHeight="1" x14ac:dyDescent="0.15">
      <c r="A293" s="17"/>
      <c r="B293" s="37" t="s">
        <v>56</v>
      </c>
      <c r="C293" s="60">
        <f t="shared" ref="C293:N293" si="107">SUM(C268,C275)</f>
        <v>6252</v>
      </c>
      <c r="D293" s="60">
        <f t="shared" si="107"/>
        <v>5681</v>
      </c>
      <c r="E293" s="60">
        <f t="shared" si="107"/>
        <v>560</v>
      </c>
      <c r="F293" s="60">
        <f t="shared" si="107"/>
        <v>11</v>
      </c>
      <c r="G293" s="60">
        <f t="shared" si="107"/>
        <v>470</v>
      </c>
      <c r="H293" s="60">
        <f t="shared" si="107"/>
        <v>22720</v>
      </c>
      <c r="I293" s="60">
        <f t="shared" si="107"/>
        <v>6122</v>
      </c>
      <c r="J293" s="60">
        <f t="shared" si="107"/>
        <v>7826</v>
      </c>
      <c r="K293" s="60">
        <f t="shared" si="107"/>
        <v>7707</v>
      </c>
      <c r="L293" s="60">
        <f t="shared" si="107"/>
        <v>4129</v>
      </c>
      <c r="M293" s="60">
        <f t="shared" si="107"/>
        <v>3927</v>
      </c>
      <c r="N293" s="60">
        <f t="shared" si="107"/>
        <v>2135</v>
      </c>
      <c r="O293" s="47"/>
      <c r="P293" s="47"/>
      <c r="Q293" s="60">
        <f t="shared" ref="Q293:AC293" si="108">SUM(Q268,Q275)</f>
        <v>4075</v>
      </c>
      <c r="R293" s="60">
        <f t="shared" si="108"/>
        <v>16072</v>
      </c>
      <c r="S293" s="60">
        <f t="shared" si="108"/>
        <v>4922</v>
      </c>
      <c r="T293" s="60">
        <f t="shared" si="108"/>
        <v>7334</v>
      </c>
      <c r="U293" s="60">
        <f t="shared" si="108"/>
        <v>5779</v>
      </c>
      <c r="V293" s="60">
        <f t="shared" si="108"/>
        <v>13752</v>
      </c>
      <c r="W293" s="60">
        <f t="shared" si="108"/>
        <v>4980</v>
      </c>
      <c r="X293" s="60">
        <f t="shared" si="108"/>
        <v>118202</v>
      </c>
      <c r="Y293" s="60">
        <f t="shared" si="108"/>
        <v>-634</v>
      </c>
      <c r="Z293" s="61">
        <f t="shared" si="108"/>
        <v>117568</v>
      </c>
      <c r="AA293" s="62">
        <f t="shared" si="108"/>
        <v>6252</v>
      </c>
      <c r="AB293" s="60">
        <f t="shared" si="108"/>
        <v>31016</v>
      </c>
      <c r="AC293" s="60">
        <f t="shared" si="108"/>
        <v>80934</v>
      </c>
      <c r="AD293" s="37" t="s">
        <v>56</v>
      </c>
    </row>
    <row r="294" spans="1:30" ht="24.75" customHeight="1" x14ac:dyDescent="0.15">
      <c r="A294" s="17"/>
      <c r="B294" s="40" t="s">
        <v>57</v>
      </c>
      <c r="C294" s="66">
        <f t="shared" ref="C294:N294" si="109">SUM(C265,C272,C276)</f>
        <v>10790</v>
      </c>
      <c r="D294" s="66">
        <f t="shared" si="109"/>
        <v>9137</v>
      </c>
      <c r="E294" s="66">
        <f t="shared" si="109"/>
        <v>1628</v>
      </c>
      <c r="F294" s="66">
        <f t="shared" si="109"/>
        <v>25</v>
      </c>
      <c r="G294" s="66">
        <f t="shared" si="109"/>
        <v>847</v>
      </c>
      <c r="H294" s="66">
        <f t="shared" si="109"/>
        <v>65887</v>
      </c>
      <c r="I294" s="66">
        <f t="shared" si="109"/>
        <v>12276</v>
      </c>
      <c r="J294" s="66">
        <f t="shared" si="109"/>
        <v>35580</v>
      </c>
      <c r="K294" s="66">
        <f t="shared" si="109"/>
        <v>37616</v>
      </c>
      <c r="L294" s="66">
        <f t="shared" si="109"/>
        <v>14119</v>
      </c>
      <c r="M294" s="66">
        <f t="shared" si="109"/>
        <v>7263</v>
      </c>
      <c r="N294" s="66">
        <f t="shared" si="109"/>
        <v>8263</v>
      </c>
      <c r="O294" s="47"/>
      <c r="P294" s="47"/>
      <c r="Q294" s="66">
        <f t="shared" ref="Q294:AC294" si="110">SUM(Q265,Q272,Q276)</f>
        <v>10870</v>
      </c>
      <c r="R294" s="66">
        <f t="shared" si="110"/>
        <v>47850</v>
      </c>
      <c r="S294" s="66">
        <f t="shared" si="110"/>
        <v>21109</v>
      </c>
      <c r="T294" s="66">
        <f t="shared" si="110"/>
        <v>17175</v>
      </c>
      <c r="U294" s="66">
        <f t="shared" si="110"/>
        <v>19268</v>
      </c>
      <c r="V294" s="66">
        <f t="shared" si="110"/>
        <v>47783</v>
      </c>
      <c r="W294" s="66">
        <f t="shared" si="110"/>
        <v>15558</v>
      </c>
      <c r="X294" s="66">
        <f t="shared" si="110"/>
        <v>372254</v>
      </c>
      <c r="Y294" s="66">
        <f t="shared" si="110"/>
        <v>-1996</v>
      </c>
      <c r="Z294" s="67">
        <f t="shared" si="110"/>
        <v>370258</v>
      </c>
      <c r="AA294" s="68">
        <f t="shared" si="110"/>
        <v>10790</v>
      </c>
      <c r="AB294" s="66">
        <f t="shared" si="110"/>
        <v>102314</v>
      </c>
      <c r="AC294" s="66">
        <f t="shared" si="110"/>
        <v>259150</v>
      </c>
      <c r="AD294" s="40" t="s">
        <v>57</v>
      </c>
    </row>
    <row r="295" spans="1:30" ht="24.75" customHeight="1" x14ac:dyDescent="0.15">
      <c r="A295" s="17"/>
      <c r="B295" s="40" t="s">
        <v>58</v>
      </c>
      <c r="C295" s="66">
        <f t="shared" ref="C295:N295" si="111">SUM(C263,C277:C279)</f>
        <v>11552</v>
      </c>
      <c r="D295" s="66">
        <f t="shared" si="111"/>
        <v>9702</v>
      </c>
      <c r="E295" s="66">
        <f t="shared" si="111"/>
        <v>1469</v>
      </c>
      <c r="F295" s="66">
        <f t="shared" si="111"/>
        <v>381</v>
      </c>
      <c r="G295" s="66">
        <f t="shared" si="111"/>
        <v>329</v>
      </c>
      <c r="H295" s="66">
        <f t="shared" si="111"/>
        <v>41987</v>
      </c>
      <c r="I295" s="66">
        <f t="shared" si="111"/>
        <v>27963</v>
      </c>
      <c r="J295" s="66">
        <f t="shared" si="111"/>
        <v>19038</v>
      </c>
      <c r="K295" s="66">
        <f t="shared" si="111"/>
        <v>20159</v>
      </c>
      <c r="L295" s="66">
        <f t="shared" si="111"/>
        <v>11489</v>
      </c>
      <c r="M295" s="66">
        <f t="shared" si="111"/>
        <v>5276</v>
      </c>
      <c r="N295" s="66">
        <f t="shared" si="111"/>
        <v>5625</v>
      </c>
      <c r="O295" s="47"/>
      <c r="P295" s="47"/>
      <c r="Q295" s="66">
        <f t="shared" ref="Q295:AC295" si="112">SUM(Q263,Q277:Q279)</f>
        <v>8133</v>
      </c>
      <c r="R295" s="66">
        <f t="shared" si="112"/>
        <v>36759</v>
      </c>
      <c r="S295" s="66">
        <f t="shared" si="112"/>
        <v>11680</v>
      </c>
      <c r="T295" s="66">
        <f t="shared" si="112"/>
        <v>16459</v>
      </c>
      <c r="U295" s="66">
        <f t="shared" si="112"/>
        <v>13554</v>
      </c>
      <c r="V295" s="66">
        <f t="shared" si="112"/>
        <v>36000</v>
      </c>
      <c r="W295" s="66">
        <f t="shared" si="112"/>
        <v>12157</v>
      </c>
      <c r="X295" s="66">
        <f t="shared" si="112"/>
        <v>278160</v>
      </c>
      <c r="Y295" s="66">
        <f t="shared" si="112"/>
        <v>-1493</v>
      </c>
      <c r="Z295" s="67">
        <f t="shared" si="112"/>
        <v>276667</v>
      </c>
      <c r="AA295" s="68">
        <f t="shared" si="112"/>
        <v>11552</v>
      </c>
      <c r="AB295" s="66">
        <f t="shared" si="112"/>
        <v>61354</v>
      </c>
      <c r="AC295" s="66">
        <f t="shared" si="112"/>
        <v>205254</v>
      </c>
      <c r="AD295" s="40" t="s">
        <v>58</v>
      </c>
    </row>
    <row r="296" spans="1:30" ht="24.75" customHeight="1" x14ac:dyDescent="0.15">
      <c r="A296" s="17"/>
      <c r="B296" s="40" t="s">
        <v>21</v>
      </c>
      <c r="C296" s="66">
        <f t="shared" ref="C296:N296" si="113">SUM(C262,C266,C270,C280:C283)</f>
        <v>18343</v>
      </c>
      <c r="D296" s="66">
        <f t="shared" si="113"/>
        <v>16006</v>
      </c>
      <c r="E296" s="66">
        <f t="shared" si="113"/>
        <v>1353</v>
      </c>
      <c r="F296" s="66">
        <f t="shared" si="113"/>
        <v>984</v>
      </c>
      <c r="G296" s="66">
        <f t="shared" si="113"/>
        <v>4421</v>
      </c>
      <c r="H296" s="66">
        <f t="shared" si="113"/>
        <v>154397</v>
      </c>
      <c r="I296" s="66">
        <f t="shared" si="113"/>
        <v>75168</v>
      </c>
      <c r="J296" s="66">
        <f t="shared" si="113"/>
        <v>70105</v>
      </c>
      <c r="K296" s="66">
        <f t="shared" si="113"/>
        <v>200495</v>
      </c>
      <c r="L296" s="66">
        <f t="shared" si="113"/>
        <v>73173</v>
      </c>
      <c r="M296" s="66">
        <f t="shared" si="113"/>
        <v>40059</v>
      </c>
      <c r="N296" s="66">
        <f t="shared" si="113"/>
        <v>44074</v>
      </c>
      <c r="O296" s="47"/>
      <c r="P296" s="47"/>
      <c r="Q296" s="66">
        <f t="shared" ref="Q296:AC296" si="114">SUM(Q262,Q266,Q270,Q280:Q283)</f>
        <v>61824</v>
      </c>
      <c r="R296" s="66">
        <f t="shared" si="114"/>
        <v>199551</v>
      </c>
      <c r="S296" s="66">
        <f t="shared" si="114"/>
        <v>127234</v>
      </c>
      <c r="T296" s="66">
        <f t="shared" si="114"/>
        <v>107339</v>
      </c>
      <c r="U296" s="66">
        <f t="shared" si="114"/>
        <v>70250</v>
      </c>
      <c r="V296" s="66">
        <f t="shared" si="114"/>
        <v>172188</v>
      </c>
      <c r="W296" s="66">
        <f t="shared" si="114"/>
        <v>72434</v>
      </c>
      <c r="X296" s="66">
        <f t="shared" si="114"/>
        <v>1491055</v>
      </c>
      <c r="Y296" s="66">
        <f t="shared" si="114"/>
        <v>-7996</v>
      </c>
      <c r="Z296" s="67">
        <f t="shared" si="114"/>
        <v>1483059</v>
      </c>
      <c r="AA296" s="68">
        <f t="shared" si="114"/>
        <v>18343</v>
      </c>
      <c r="AB296" s="66">
        <f t="shared" si="114"/>
        <v>228923</v>
      </c>
      <c r="AC296" s="66">
        <f t="shared" si="114"/>
        <v>1243789</v>
      </c>
      <c r="AD296" s="40" t="s">
        <v>21</v>
      </c>
    </row>
    <row r="297" spans="1:30" ht="24.75" customHeight="1" x14ac:dyDescent="0.15">
      <c r="A297" s="17"/>
      <c r="B297" s="40" t="s">
        <v>59</v>
      </c>
      <c r="C297" s="66">
        <f t="shared" ref="C297:N297" si="115">SUM(C269,C273)</f>
        <v>8997</v>
      </c>
      <c r="D297" s="66">
        <f t="shared" si="115"/>
        <v>6512</v>
      </c>
      <c r="E297" s="66">
        <f t="shared" si="115"/>
        <v>1940</v>
      </c>
      <c r="F297" s="66">
        <f t="shared" si="115"/>
        <v>545</v>
      </c>
      <c r="G297" s="66">
        <f t="shared" si="115"/>
        <v>2280</v>
      </c>
      <c r="H297" s="66">
        <f t="shared" si="115"/>
        <v>117506</v>
      </c>
      <c r="I297" s="66">
        <f t="shared" si="115"/>
        <v>12498</v>
      </c>
      <c r="J297" s="66">
        <f t="shared" si="115"/>
        <v>18405</v>
      </c>
      <c r="K297" s="66">
        <f t="shared" si="115"/>
        <v>21732</v>
      </c>
      <c r="L297" s="66">
        <f t="shared" si="115"/>
        <v>8852</v>
      </c>
      <c r="M297" s="66">
        <f t="shared" si="115"/>
        <v>8264</v>
      </c>
      <c r="N297" s="66">
        <f t="shared" si="115"/>
        <v>6314</v>
      </c>
      <c r="O297" s="47"/>
      <c r="P297" s="47"/>
      <c r="Q297" s="66">
        <f t="shared" ref="Q297:AC297" si="116">SUM(Q269,Q273)</f>
        <v>10976</v>
      </c>
      <c r="R297" s="66">
        <f t="shared" si="116"/>
        <v>42763</v>
      </c>
      <c r="S297" s="66">
        <f t="shared" si="116"/>
        <v>11969</v>
      </c>
      <c r="T297" s="66">
        <f t="shared" si="116"/>
        <v>18395</v>
      </c>
      <c r="U297" s="66">
        <f t="shared" si="116"/>
        <v>17948</v>
      </c>
      <c r="V297" s="66">
        <f t="shared" si="116"/>
        <v>42572</v>
      </c>
      <c r="W297" s="66">
        <f t="shared" si="116"/>
        <v>14230</v>
      </c>
      <c r="X297" s="66">
        <f t="shared" si="116"/>
        <v>363701</v>
      </c>
      <c r="Y297" s="66">
        <f t="shared" si="116"/>
        <v>-1950</v>
      </c>
      <c r="Z297" s="67">
        <f t="shared" si="116"/>
        <v>361751</v>
      </c>
      <c r="AA297" s="68">
        <f t="shared" si="116"/>
        <v>8997</v>
      </c>
      <c r="AB297" s="66">
        <f t="shared" si="116"/>
        <v>138191</v>
      </c>
      <c r="AC297" s="66">
        <f t="shared" si="116"/>
        <v>216513</v>
      </c>
      <c r="AD297" s="40" t="s">
        <v>59</v>
      </c>
    </row>
    <row r="298" spans="1:30" ht="24.75" customHeight="1" x14ac:dyDescent="0.15">
      <c r="A298" s="17"/>
      <c r="B298" s="40" t="s">
        <v>60</v>
      </c>
      <c r="C298" s="66">
        <f t="shared" ref="C298:N298" si="117">SUM(C271,C274,C284)</f>
        <v>17695</v>
      </c>
      <c r="D298" s="66">
        <f t="shared" si="117"/>
        <v>16162</v>
      </c>
      <c r="E298" s="66">
        <f t="shared" si="117"/>
        <v>1504</v>
      </c>
      <c r="F298" s="66">
        <f t="shared" si="117"/>
        <v>29</v>
      </c>
      <c r="G298" s="66">
        <f t="shared" si="117"/>
        <v>3197</v>
      </c>
      <c r="H298" s="66">
        <f t="shared" si="117"/>
        <v>39789</v>
      </c>
      <c r="I298" s="66">
        <f t="shared" si="117"/>
        <v>14241</v>
      </c>
      <c r="J298" s="66">
        <f t="shared" si="117"/>
        <v>32383</v>
      </c>
      <c r="K298" s="66">
        <f t="shared" si="117"/>
        <v>30238</v>
      </c>
      <c r="L298" s="66">
        <f t="shared" si="117"/>
        <v>13048</v>
      </c>
      <c r="M298" s="66">
        <f t="shared" si="117"/>
        <v>12530</v>
      </c>
      <c r="N298" s="66">
        <f t="shared" si="117"/>
        <v>6971</v>
      </c>
      <c r="O298" s="47"/>
      <c r="P298" s="47"/>
      <c r="Q298" s="66">
        <f t="shared" ref="Q298:AC298" si="118">SUM(Q271,Q274,Q284)</f>
        <v>12214</v>
      </c>
      <c r="R298" s="66">
        <f t="shared" si="118"/>
        <v>50223</v>
      </c>
      <c r="S298" s="66">
        <f t="shared" si="118"/>
        <v>19436</v>
      </c>
      <c r="T298" s="66">
        <f t="shared" si="118"/>
        <v>22863</v>
      </c>
      <c r="U298" s="66">
        <f t="shared" si="118"/>
        <v>20139</v>
      </c>
      <c r="V298" s="66">
        <f t="shared" si="118"/>
        <v>49250</v>
      </c>
      <c r="W298" s="66">
        <f t="shared" si="118"/>
        <v>18583</v>
      </c>
      <c r="X298" s="66">
        <f t="shared" si="118"/>
        <v>362800</v>
      </c>
      <c r="Y298" s="66">
        <f t="shared" si="118"/>
        <v>-1946</v>
      </c>
      <c r="Z298" s="67">
        <f t="shared" si="118"/>
        <v>360854</v>
      </c>
      <c r="AA298" s="68">
        <f t="shared" si="118"/>
        <v>17695</v>
      </c>
      <c r="AB298" s="66">
        <f t="shared" si="118"/>
        <v>75369</v>
      </c>
      <c r="AC298" s="66">
        <f t="shared" si="118"/>
        <v>269736</v>
      </c>
      <c r="AD298" s="40" t="s">
        <v>60</v>
      </c>
    </row>
    <row r="299" spans="1:30" ht="24.75" customHeight="1" x14ac:dyDescent="0.15">
      <c r="A299" s="17"/>
      <c r="B299" s="40" t="s">
        <v>44</v>
      </c>
      <c r="C299" s="66">
        <f t="shared" ref="C299:N299" si="119">C264</f>
        <v>14346</v>
      </c>
      <c r="D299" s="66">
        <f t="shared" si="119"/>
        <v>12376</v>
      </c>
      <c r="E299" s="66">
        <f t="shared" si="119"/>
        <v>1965</v>
      </c>
      <c r="F299" s="66">
        <f t="shared" si="119"/>
        <v>5</v>
      </c>
      <c r="G299" s="66">
        <f t="shared" si="119"/>
        <v>47</v>
      </c>
      <c r="H299" s="66">
        <f t="shared" si="119"/>
        <v>53378</v>
      </c>
      <c r="I299" s="66">
        <f t="shared" si="119"/>
        <v>7326</v>
      </c>
      <c r="J299" s="66">
        <f t="shared" si="119"/>
        <v>19408</v>
      </c>
      <c r="K299" s="66">
        <f t="shared" si="119"/>
        <v>34288</v>
      </c>
      <c r="L299" s="66">
        <f t="shared" si="119"/>
        <v>12519</v>
      </c>
      <c r="M299" s="66">
        <f t="shared" si="119"/>
        <v>7982</v>
      </c>
      <c r="N299" s="66">
        <f t="shared" si="119"/>
        <v>5703</v>
      </c>
      <c r="O299" s="47"/>
      <c r="P299" s="47"/>
      <c r="Q299" s="66">
        <f t="shared" ref="Q299:AC299" si="120">Q264</f>
        <v>8822</v>
      </c>
      <c r="R299" s="66">
        <f t="shared" si="120"/>
        <v>36367</v>
      </c>
      <c r="S299" s="66">
        <f t="shared" si="120"/>
        <v>13171</v>
      </c>
      <c r="T299" s="66">
        <f t="shared" si="120"/>
        <v>15764</v>
      </c>
      <c r="U299" s="66">
        <f t="shared" si="120"/>
        <v>14202</v>
      </c>
      <c r="V299" s="66">
        <f t="shared" si="120"/>
        <v>39675</v>
      </c>
      <c r="W299" s="66">
        <f t="shared" si="120"/>
        <v>13730</v>
      </c>
      <c r="X299" s="66">
        <f t="shared" si="120"/>
        <v>296728</v>
      </c>
      <c r="Y299" s="66">
        <f t="shared" si="120"/>
        <v>-1591</v>
      </c>
      <c r="Z299" s="67">
        <f t="shared" si="120"/>
        <v>295137</v>
      </c>
      <c r="AA299" s="68">
        <f t="shared" si="120"/>
        <v>14346</v>
      </c>
      <c r="AB299" s="66">
        <f t="shared" si="120"/>
        <v>72833</v>
      </c>
      <c r="AC299" s="66">
        <f t="shared" si="120"/>
        <v>209549</v>
      </c>
      <c r="AD299" s="40" t="s">
        <v>44</v>
      </c>
    </row>
    <row r="300" spans="1:30" ht="24.75" customHeight="1" x14ac:dyDescent="0.15">
      <c r="A300" s="17"/>
      <c r="B300" s="38" t="s">
        <v>61</v>
      </c>
      <c r="C300" s="63">
        <f t="shared" ref="C300:N300" si="121">SUM(C267,C285:C286)</f>
        <v>8978</v>
      </c>
      <c r="D300" s="63">
        <f t="shared" si="121"/>
        <v>7803</v>
      </c>
      <c r="E300" s="63">
        <f t="shared" si="121"/>
        <v>1145</v>
      </c>
      <c r="F300" s="63">
        <f t="shared" si="121"/>
        <v>30</v>
      </c>
      <c r="G300" s="63">
        <f t="shared" si="121"/>
        <v>1904</v>
      </c>
      <c r="H300" s="63">
        <f t="shared" si="121"/>
        <v>29220</v>
      </c>
      <c r="I300" s="63">
        <f t="shared" si="121"/>
        <v>6278</v>
      </c>
      <c r="J300" s="63">
        <f t="shared" si="121"/>
        <v>12415</v>
      </c>
      <c r="K300" s="63">
        <f t="shared" si="121"/>
        <v>12013</v>
      </c>
      <c r="L300" s="63">
        <f t="shared" si="121"/>
        <v>7236</v>
      </c>
      <c r="M300" s="63">
        <f t="shared" si="121"/>
        <v>4870</v>
      </c>
      <c r="N300" s="63">
        <f t="shared" si="121"/>
        <v>3506</v>
      </c>
      <c r="O300" s="47"/>
      <c r="P300" s="47"/>
      <c r="Q300" s="63">
        <f t="shared" ref="Q300:AC300" si="122">SUM(Q267,Q285:Q286)</f>
        <v>5871</v>
      </c>
      <c r="R300" s="63">
        <f t="shared" si="122"/>
        <v>24772</v>
      </c>
      <c r="S300" s="63">
        <f t="shared" si="122"/>
        <v>7114</v>
      </c>
      <c r="T300" s="63">
        <f t="shared" si="122"/>
        <v>11924</v>
      </c>
      <c r="U300" s="63">
        <f t="shared" si="122"/>
        <v>7051</v>
      </c>
      <c r="V300" s="63">
        <f t="shared" si="122"/>
        <v>24510</v>
      </c>
      <c r="W300" s="63">
        <f t="shared" si="122"/>
        <v>7794</v>
      </c>
      <c r="X300" s="63">
        <f t="shared" si="122"/>
        <v>175456</v>
      </c>
      <c r="Y300" s="63">
        <f t="shared" si="122"/>
        <v>-940</v>
      </c>
      <c r="Z300" s="64">
        <f t="shared" si="122"/>
        <v>174516</v>
      </c>
      <c r="AA300" s="65">
        <f t="shared" si="122"/>
        <v>8978</v>
      </c>
      <c r="AB300" s="63">
        <f t="shared" si="122"/>
        <v>43539</v>
      </c>
      <c r="AC300" s="63">
        <f t="shared" si="122"/>
        <v>122939</v>
      </c>
      <c r="AD300" s="38" t="s">
        <v>61</v>
      </c>
    </row>
    <row r="301" spans="1:30" ht="24.75" customHeight="1" x14ac:dyDescent="0.15">
      <c r="A301" s="17"/>
      <c r="B301" s="41" t="s">
        <v>38</v>
      </c>
      <c r="C301" s="55">
        <f t="shared" ref="C301:N301" si="123">C261</f>
        <v>96953</v>
      </c>
      <c r="D301" s="55">
        <f t="shared" si="123"/>
        <v>83379</v>
      </c>
      <c r="E301" s="55">
        <f t="shared" si="123"/>
        <v>11564</v>
      </c>
      <c r="F301" s="55">
        <f t="shared" si="123"/>
        <v>2010</v>
      </c>
      <c r="G301" s="55">
        <f t="shared" si="123"/>
        <v>13495</v>
      </c>
      <c r="H301" s="55">
        <f t="shared" si="123"/>
        <v>524884</v>
      </c>
      <c r="I301" s="55">
        <f t="shared" si="123"/>
        <v>161872</v>
      </c>
      <c r="J301" s="55">
        <f t="shared" si="123"/>
        <v>215160</v>
      </c>
      <c r="K301" s="55">
        <f t="shared" si="123"/>
        <v>364248</v>
      </c>
      <c r="L301" s="55">
        <f t="shared" si="123"/>
        <v>144565</v>
      </c>
      <c r="M301" s="55">
        <f t="shared" si="123"/>
        <v>90171</v>
      </c>
      <c r="N301" s="46">
        <f t="shared" si="123"/>
        <v>82591</v>
      </c>
      <c r="O301" s="47"/>
      <c r="P301" s="47"/>
      <c r="Q301" s="55">
        <f t="shared" ref="Q301:AC301" si="124">Q261</f>
        <v>122785</v>
      </c>
      <c r="R301" s="55">
        <f t="shared" si="124"/>
        <v>454357</v>
      </c>
      <c r="S301" s="55">
        <f t="shared" si="124"/>
        <v>216635</v>
      </c>
      <c r="T301" s="55">
        <f t="shared" si="124"/>
        <v>217253</v>
      </c>
      <c r="U301" s="55">
        <f t="shared" si="124"/>
        <v>168191</v>
      </c>
      <c r="V301" s="55">
        <f t="shared" si="124"/>
        <v>425730</v>
      </c>
      <c r="W301" s="55">
        <f t="shared" si="124"/>
        <v>159466</v>
      </c>
      <c r="X301" s="55">
        <f t="shared" si="124"/>
        <v>3458356</v>
      </c>
      <c r="Y301" s="55">
        <f t="shared" si="124"/>
        <v>-18546</v>
      </c>
      <c r="Z301" s="56">
        <f t="shared" si="124"/>
        <v>3439810</v>
      </c>
      <c r="AA301" s="57">
        <f t="shared" si="124"/>
        <v>96953</v>
      </c>
      <c r="AB301" s="55">
        <f t="shared" si="124"/>
        <v>753539</v>
      </c>
      <c r="AC301" s="55">
        <f t="shared" si="124"/>
        <v>2607864</v>
      </c>
      <c r="AD301" s="41" t="s">
        <v>38</v>
      </c>
    </row>
    <row r="302" spans="1:30" ht="24.75" customHeight="1" x14ac:dyDescent="0.15">
      <c r="A302" s="17"/>
      <c r="B302" s="39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42"/>
      <c r="O302" s="42"/>
      <c r="P302" s="17"/>
      <c r="Q302" s="39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43"/>
    </row>
    <row r="303" spans="1:30" ht="24.75" customHeight="1" x14ac:dyDescent="0.15">
      <c r="A303" s="17"/>
      <c r="B303" s="6" t="s">
        <v>73</v>
      </c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42"/>
      <c r="O303" s="42"/>
      <c r="P303" s="17"/>
      <c r="Q303" s="39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43"/>
    </row>
    <row r="304" spans="1:30" ht="24.75" customHeight="1" x14ac:dyDescent="0.15">
      <c r="A304" s="17"/>
      <c r="B304" s="6" t="s">
        <v>72</v>
      </c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42"/>
      <c r="O304" s="42"/>
      <c r="P304" s="17"/>
      <c r="Q304" s="6" t="s">
        <v>62</v>
      </c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43"/>
    </row>
    <row r="305" spans="1:30" ht="24.75" customHeight="1" x14ac:dyDescent="0.15">
      <c r="A305" s="17"/>
      <c r="B305" s="6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42"/>
      <c r="O305" s="42"/>
      <c r="P305" s="17"/>
      <c r="Q305" s="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43"/>
    </row>
    <row r="306" spans="1:30" ht="24.75" customHeight="1" x14ac:dyDescent="0.15">
      <c r="A306" s="17"/>
      <c r="B306" s="6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42"/>
      <c r="O306" s="42"/>
      <c r="P306" s="17"/>
      <c r="Q306" s="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43"/>
    </row>
    <row r="307" spans="1:30" ht="24.75" customHeight="1" x14ac:dyDescent="0.15">
      <c r="A307" s="17"/>
      <c r="B307" s="6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42"/>
      <c r="O307" s="42"/>
      <c r="P307" s="17"/>
      <c r="Q307" s="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43"/>
    </row>
    <row r="308" spans="1:30" ht="24.75" customHeight="1" x14ac:dyDescent="0.15">
      <c r="A308" s="17"/>
      <c r="B308" s="6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42"/>
      <c r="O308" s="42"/>
      <c r="P308" s="17"/>
      <c r="Q308" s="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43"/>
    </row>
    <row r="309" spans="1:30" ht="24.75" customHeight="1" x14ac:dyDescent="0.15">
      <c r="A309" s="17"/>
      <c r="B309" s="39"/>
      <c r="C309" s="39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39"/>
      <c r="O309" s="17"/>
      <c r="P309" s="17"/>
      <c r="Q309" s="39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39"/>
    </row>
    <row r="310" spans="1:30" ht="24.75" customHeight="1" x14ac:dyDescent="0.15">
      <c r="A310" s="17"/>
      <c r="B310" s="39"/>
      <c r="C310" s="39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39"/>
      <c r="O310" s="17"/>
      <c r="P310" s="17"/>
      <c r="Q310" s="39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39"/>
    </row>
    <row r="311" spans="1:30" ht="24.75" customHeight="1" x14ac:dyDescent="0.15">
      <c r="A311" s="17"/>
      <c r="B311" s="39"/>
      <c r="C311" s="39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39"/>
      <c r="O311" s="17"/>
      <c r="P311" s="17"/>
      <c r="Q311" s="39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39"/>
    </row>
    <row r="312" spans="1:30" ht="24.75" customHeight="1" x14ac:dyDescent="0.15">
      <c r="A312" s="17"/>
      <c r="B312" s="39"/>
      <c r="C312" s="39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39"/>
      <c r="O312" s="17"/>
      <c r="P312" s="17"/>
      <c r="Q312" s="39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39"/>
    </row>
    <row r="313" spans="1:30" ht="24.75" customHeight="1" x14ac:dyDescent="0.15">
      <c r="A313" s="17"/>
      <c r="B313" s="39"/>
      <c r="C313" s="39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39"/>
      <c r="O313" s="17"/>
      <c r="P313" s="17"/>
      <c r="Q313" s="39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39"/>
    </row>
    <row r="314" spans="1:30" ht="24.75" customHeight="1" x14ac:dyDescent="0.15">
      <c r="A314" s="17"/>
      <c r="B314" s="39"/>
      <c r="C314" s="39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39"/>
      <c r="O314" s="17"/>
      <c r="P314" s="17"/>
      <c r="Q314" s="39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39"/>
    </row>
    <row r="315" spans="1:30" ht="24.75" customHeight="1" x14ac:dyDescent="0.15">
      <c r="A315" s="17"/>
      <c r="B315" s="39"/>
      <c r="C315" s="39"/>
      <c r="D315" s="17"/>
      <c r="E315" s="17"/>
      <c r="F315" s="17"/>
      <c r="G315" s="17"/>
      <c r="H315" s="44">
        <f>X252+1</f>
        <v>9</v>
      </c>
      <c r="I315" s="17"/>
      <c r="J315" s="17"/>
      <c r="K315" s="17"/>
      <c r="L315" s="17"/>
      <c r="M315" s="39"/>
      <c r="N315" s="17"/>
      <c r="O315" s="17"/>
      <c r="P315" s="39"/>
      <c r="Q315" s="17"/>
      <c r="R315" s="17"/>
      <c r="S315" s="17"/>
      <c r="T315" s="17"/>
      <c r="U315" s="17"/>
      <c r="V315" s="17"/>
      <c r="W315" s="17"/>
      <c r="X315" s="45">
        <f>H315+1</f>
        <v>10</v>
      </c>
      <c r="Y315" s="17"/>
      <c r="Z315" s="17"/>
      <c r="AA315" s="17"/>
      <c r="AB315" s="17"/>
      <c r="AC315" s="17"/>
      <c r="AD315" s="39"/>
    </row>
    <row r="316" spans="1:30" ht="27.75" customHeight="1" x14ac:dyDescent="0.15">
      <c r="A316" s="17"/>
      <c r="B316" s="39"/>
      <c r="C316" s="39"/>
      <c r="D316" s="17"/>
      <c r="E316" s="17"/>
      <c r="F316" s="17"/>
      <c r="G316" s="17"/>
      <c r="H316" s="44"/>
      <c r="I316" s="17"/>
      <c r="J316" s="17"/>
      <c r="K316" s="17"/>
      <c r="L316" s="17"/>
      <c r="M316" s="17"/>
      <c r="N316" s="39"/>
      <c r="O316" s="17"/>
      <c r="P316" s="17"/>
      <c r="Q316" s="39"/>
      <c r="R316" s="17"/>
      <c r="S316" s="17"/>
      <c r="T316" s="17"/>
      <c r="U316" s="17"/>
      <c r="V316" s="17"/>
      <c r="W316" s="17"/>
      <c r="X316" s="17"/>
      <c r="Y316" s="45"/>
      <c r="Z316" s="17"/>
      <c r="AA316" s="17"/>
      <c r="AB316" s="17"/>
      <c r="AC316" s="17"/>
      <c r="AD316" s="39"/>
    </row>
    <row r="317" spans="1:30" ht="20.149999999999999" customHeight="1" x14ac:dyDescent="0.15">
      <c r="A317" s="17"/>
      <c r="B317" s="39"/>
      <c r="C317" s="39"/>
      <c r="D317" s="17"/>
      <c r="E317" s="17"/>
      <c r="F317" s="17"/>
      <c r="G317" s="17"/>
      <c r="H317" s="44"/>
      <c r="I317" s="17"/>
      <c r="J317" s="17"/>
      <c r="K317" s="17"/>
      <c r="L317" s="17"/>
      <c r="M317" s="17"/>
      <c r="N317" s="39"/>
      <c r="O317" s="17"/>
      <c r="P317" s="17"/>
      <c r="Q317" s="39"/>
      <c r="R317" s="17"/>
      <c r="S317" s="17"/>
      <c r="T317" s="17"/>
      <c r="U317" s="17"/>
      <c r="V317" s="17"/>
      <c r="W317" s="17"/>
      <c r="X317" s="17"/>
      <c r="Y317" s="45"/>
      <c r="Z317" s="17"/>
      <c r="AA317" s="17"/>
      <c r="AB317" s="17"/>
      <c r="AC317" s="17"/>
      <c r="AD317" s="39"/>
    </row>
    <row r="318" spans="1:30" ht="24" customHeight="1" x14ac:dyDescent="0.15">
      <c r="A318" s="17"/>
      <c r="B318" s="39"/>
      <c r="C318" s="39"/>
      <c r="D318" s="17"/>
      <c r="E318" s="17"/>
      <c r="F318" s="17"/>
      <c r="G318" s="17"/>
      <c r="H318" s="44"/>
      <c r="I318" s="17"/>
      <c r="J318" s="17"/>
      <c r="K318" s="17"/>
      <c r="L318" s="17"/>
      <c r="M318" s="17"/>
      <c r="N318" s="39"/>
      <c r="O318" s="17"/>
      <c r="P318" s="17"/>
      <c r="Q318" s="39"/>
      <c r="R318" s="17"/>
      <c r="S318" s="17"/>
      <c r="T318" s="17"/>
      <c r="U318" s="17"/>
      <c r="V318" s="17"/>
      <c r="W318" s="17"/>
      <c r="X318" s="17"/>
      <c r="Y318" s="45"/>
      <c r="Z318" s="17"/>
      <c r="AA318" s="17"/>
      <c r="AB318" s="17"/>
      <c r="AC318" s="17"/>
      <c r="AD318" s="39"/>
    </row>
    <row r="319" spans="1:30" ht="15" customHeight="1" x14ac:dyDescent="0.15">
      <c r="A319" s="17"/>
      <c r="B319" s="39"/>
      <c r="C319" s="39"/>
      <c r="D319" s="17"/>
      <c r="E319" s="17"/>
      <c r="F319" s="17"/>
      <c r="G319" s="17"/>
      <c r="H319" s="44"/>
      <c r="I319" s="17"/>
      <c r="J319" s="17"/>
      <c r="K319" s="17"/>
      <c r="L319" s="17"/>
      <c r="M319" s="17"/>
      <c r="N319" s="39"/>
      <c r="O319" s="17"/>
      <c r="P319" s="17"/>
      <c r="Q319" s="39"/>
      <c r="R319" s="17"/>
      <c r="S319" s="17"/>
      <c r="T319" s="17"/>
      <c r="U319" s="17"/>
      <c r="V319" s="17"/>
      <c r="W319" s="17"/>
      <c r="X319" s="17"/>
      <c r="Y319" s="45"/>
      <c r="Z319" s="17"/>
      <c r="AA319" s="17"/>
      <c r="AB319" s="17"/>
      <c r="AC319" s="17"/>
      <c r="AD319" s="39"/>
    </row>
    <row r="320" spans="1:30" ht="22.5" customHeight="1" x14ac:dyDescent="0.15">
      <c r="A320" s="17"/>
      <c r="B320" s="6" t="s">
        <v>67</v>
      </c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8"/>
      <c r="O320" s="18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8" t="s">
        <v>4</v>
      </c>
    </row>
    <row r="321" spans="1:30" ht="34.5" customHeight="1" x14ac:dyDescent="0.15">
      <c r="A321" s="17"/>
      <c r="B321" s="19"/>
      <c r="C321" s="20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2"/>
      <c r="P321" s="17"/>
      <c r="Q321" s="5"/>
      <c r="R321" s="5"/>
      <c r="S321" s="5"/>
      <c r="T321" s="5"/>
      <c r="U321" s="5"/>
      <c r="V321" s="5"/>
      <c r="W321" s="5"/>
      <c r="X321" s="7" t="s">
        <v>8</v>
      </c>
      <c r="Y321" s="8" t="s">
        <v>10</v>
      </c>
      <c r="Z321" s="9" t="s">
        <v>11</v>
      </c>
      <c r="AA321" s="73" t="s">
        <v>86</v>
      </c>
      <c r="AB321" s="74"/>
      <c r="AC321" s="75"/>
      <c r="AD321" s="19"/>
    </row>
    <row r="322" spans="1:30" ht="34.5" customHeight="1" x14ac:dyDescent="0.15">
      <c r="A322" s="17"/>
      <c r="B322" s="23" t="s">
        <v>12</v>
      </c>
      <c r="C322" s="20" t="s">
        <v>14</v>
      </c>
      <c r="D322" s="21"/>
      <c r="E322" s="21"/>
      <c r="F322" s="24"/>
      <c r="G322" s="76" t="s">
        <v>7</v>
      </c>
      <c r="H322" s="76" t="s">
        <v>13</v>
      </c>
      <c r="I322" s="78" t="s">
        <v>15</v>
      </c>
      <c r="J322" s="76" t="s">
        <v>16</v>
      </c>
      <c r="K322" s="78" t="s">
        <v>18</v>
      </c>
      <c r="L322" s="78" t="s">
        <v>19</v>
      </c>
      <c r="M322" s="78" t="s">
        <v>22</v>
      </c>
      <c r="N322" s="76" t="s">
        <v>6</v>
      </c>
      <c r="O322" s="25"/>
      <c r="P322" s="17"/>
      <c r="Q322" s="78" t="s">
        <v>25</v>
      </c>
      <c r="R322" s="76" t="s">
        <v>27</v>
      </c>
      <c r="S322" s="80" t="s">
        <v>28</v>
      </c>
      <c r="T322" s="76" t="s">
        <v>29</v>
      </c>
      <c r="U322" s="76" t="s">
        <v>24</v>
      </c>
      <c r="V322" s="78" t="s">
        <v>31</v>
      </c>
      <c r="W322" s="78" t="s">
        <v>17</v>
      </c>
      <c r="X322" s="82" t="s">
        <v>32</v>
      </c>
      <c r="Y322" s="84" t="s">
        <v>3</v>
      </c>
      <c r="Z322" s="86" t="s">
        <v>26</v>
      </c>
      <c r="AA322" s="88" t="s">
        <v>33</v>
      </c>
      <c r="AB322" s="90" t="s">
        <v>35</v>
      </c>
      <c r="AC322" s="90" t="s">
        <v>9</v>
      </c>
      <c r="AD322" s="23" t="s">
        <v>12</v>
      </c>
    </row>
    <row r="323" spans="1:30" ht="34.5" customHeight="1" x14ac:dyDescent="0.15">
      <c r="A323" s="17"/>
      <c r="B323" s="26"/>
      <c r="C323" s="27"/>
      <c r="D323" s="28" t="s">
        <v>36</v>
      </c>
      <c r="E323" s="28" t="s">
        <v>37</v>
      </c>
      <c r="F323" s="28" t="s">
        <v>2</v>
      </c>
      <c r="G323" s="77"/>
      <c r="H323" s="77"/>
      <c r="I323" s="79"/>
      <c r="J323" s="77"/>
      <c r="K323" s="77"/>
      <c r="L323" s="77"/>
      <c r="M323" s="79"/>
      <c r="N323" s="77"/>
      <c r="O323" s="25"/>
      <c r="P323" s="17"/>
      <c r="Q323" s="77"/>
      <c r="R323" s="77"/>
      <c r="S323" s="81"/>
      <c r="T323" s="77"/>
      <c r="U323" s="77"/>
      <c r="V323" s="79"/>
      <c r="W323" s="79"/>
      <c r="X323" s="83"/>
      <c r="Y323" s="85"/>
      <c r="Z323" s="87"/>
      <c r="AA323" s="89"/>
      <c r="AB323" s="91"/>
      <c r="AC323" s="91"/>
      <c r="AD323" s="26"/>
    </row>
    <row r="324" spans="1:30" ht="34.5" customHeight="1" x14ac:dyDescent="0.15">
      <c r="A324" s="17"/>
      <c r="B324" s="29" t="s">
        <v>83</v>
      </c>
      <c r="C324" s="46">
        <v>108122</v>
      </c>
      <c r="D324" s="46">
        <v>95199</v>
      </c>
      <c r="E324" s="46">
        <v>11080</v>
      </c>
      <c r="F324" s="46">
        <v>1843</v>
      </c>
      <c r="G324" s="46">
        <v>12065</v>
      </c>
      <c r="H324" s="46">
        <v>516704</v>
      </c>
      <c r="I324" s="46">
        <v>176965</v>
      </c>
      <c r="J324" s="46">
        <v>246806</v>
      </c>
      <c r="K324" s="46">
        <v>360565</v>
      </c>
      <c r="L324" s="46">
        <v>141975</v>
      </c>
      <c r="M324" s="46">
        <v>98967</v>
      </c>
      <c r="N324" s="46">
        <v>84589</v>
      </c>
      <c r="O324" s="47"/>
      <c r="P324" s="47"/>
      <c r="Q324" s="46">
        <v>117076</v>
      </c>
      <c r="R324" s="46">
        <v>456295</v>
      </c>
      <c r="S324" s="46">
        <v>220569</v>
      </c>
      <c r="T324" s="46">
        <v>213817</v>
      </c>
      <c r="U324" s="46">
        <v>166297</v>
      </c>
      <c r="V324" s="46">
        <v>429626</v>
      </c>
      <c r="W324" s="46">
        <v>156686</v>
      </c>
      <c r="X324" s="46">
        <v>3507124</v>
      </c>
      <c r="Y324" s="46">
        <v>-18161</v>
      </c>
      <c r="Z324" s="46">
        <v>3488963</v>
      </c>
      <c r="AA324" s="49">
        <f t="shared" ref="AA324:AA349" si="125">C324</f>
        <v>108122</v>
      </c>
      <c r="AB324" s="46">
        <f t="shared" ref="AB324:AB349" si="126">SUM(G324:H324,J324)</f>
        <v>775575</v>
      </c>
      <c r="AC324" s="46">
        <f t="shared" ref="AC324:AC349" si="127">SUM(I324,K324:N324,Q324:W324)</f>
        <v>2623427</v>
      </c>
      <c r="AD324" s="29" t="str">
        <f>B324</f>
        <v>県　　　計</v>
      </c>
    </row>
    <row r="325" spans="1:30" ht="24.75" customHeight="1" x14ac:dyDescent="0.15">
      <c r="A325" s="17"/>
      <c r="B325" s="31" t="s">
        <v>39</v>
      </c>
      <c r="C325" s="50">
        <v>6450</v>
      </c>
      <c r="D325" s="50">
        <v>5646</v>
      </c>
      <c r="E325" s="50">
        <v>750</v>
      </c>
      <c r="F325" s="50">
        <v>54</v>
      </c>
      <c r="G325" s="50">
        <v>1380</v>
      </c>
      <c r="H325" s="50">
        <v>115476</v>
      </c>
      <c r="I325" s="50">
        <v>72081</v>
      </c>
      <c r="J325" s="50">
        <v>57325</v>
      </c>
      <c r="K325" s="50">
        <v>184720</v>
      </c>
      <c r="L325" s="50">
        <v>66400</v>
      </c>
      <c r="M325" s="50">
        <v>36951</v>
      </c>
      <c r="N325" s="51">
        <v>40948</v>
      </c>
      <c r="O325" s="47"/>
      <c r="P325" s="47"/>
      <c r="Q325" s="50">
        <v>51601</v>
      </c>
      <c r="R325" s="50">
        <v>166260</v>
      </c>
      <c r="S325" s="50">
        <v>122293</v>
      </c>
      <c r="T325" s="50">
        <v>88099</v>
      </c>
      <c r="U325" s="50">
        <v>55152</v>
      </c>
      <c r="V325" s="50">
        <v>144443</v>
      </c>
      <c r="W325" s="50">
        <v>61772</v>
      </c>
      <c r="X325" s="50">
        <v>1271351</v>
      </c>
      <c r="Y325" s="50">
        <v>-6584</v>
      </c>
      <c r="Z325" s="52">
        <v>1264767</v>
      </c>
      <c r="AA325" s="53">
        <f t="shared" si="125"/>
        <v>6450</v>
      </c>
      <c r="AB325" s="50">
        <f t="shared" si="126"/>
        <v>174181</v>
      </c>
      <c r="AC325" s="50">
        <f t="shared" si="127"/>
        <v>1090720</v>
      </c>
      <c r="AD325" s="31" t="s">
        <v>39</v>
      </c>
    </row>
    <row r="326" spans="1:30" ht="24.75" customHeight="1" x14ac:dyDescent="0.15">
      <c r="A326" s="17"/>
      <c r="B326" s="32" t="s">
        <v>40</v>
      </c>
      <c r="C326" s="50">
        <v>5639</v>
      </c>
      <c r="D326" s="50">
        <v>5253</v>
      </c>
      <c r="E326" s="50">
        <v>355</v>
      </c>
      <c r="F326" s="50">
        <v>31</v>
      </c>
      <c r="G326" s="50">
        <v>67</v>
      </c>
      <c r="H326" s="50">
        <v>38233</v>
      </c>
      <c r="I326" s="50">
        <v>27530</v>
      </c>
      <c r="J326" s="50">
        <v>16327</v>
      </c>
      <c r="K326" s="50">
        <v>16774</v>
      </c>
      <c r="L326" s="50">
        <v>9798</v>
      </c>
      <c r="M326" s="50">
        <v>4619</v>
      </c>
      <c r="N326" s="50">
        <v>4145</v>
      </c>
      <c r="O326" s="47"/>
      <c r="P326" s="47"/>
      <c r="Q326" s="50">
        <v>5384</v>
      </c>
      <c r="R326" s="50">
        <v>25651</v>
      </c>
      <c r="S326" s="50">
        <v>11232</v>
      </c>
      <c r="T326" s="50">
        <v>11214</v>
      </c>
      <c r="U326" s="50">
        <v>10138</v>
      </c>
      <c r="V326" s="50">
        <v>27510</v>
      </c>
      <c r="W326" s="50">
        <v>8983</v>
      </c>
      <c r="X326" s="50">
        <v>223244</v>
      </c>
      <c r="Y326" s="50">
        <v>-1156</v>
      </c>
      <c r="Z326" s="52">
        <v>222088</v>
      </c>
      <c r="AA326" s="53">
        <f t="shared" si="125"/>
        <v>5639</v>
      </c>
      <c r="AB326" s="50">
        <f t="shared" si="126"/>
        <v>54627</v>
      </c>
      <c r="AC326" s="50">
        <f t="shared" si="127"/>
        <v>162978</v>
      </c>
      <c r="AD326" s="32" t="s">
        <v>40</v>
      </c>
    </row>
    <row r="327" spans="1:30" ht="24.75" customHeight="1" x14ac:dyDescent="0.15">
      <c r="A327" s="17"/>
      <c r="B327" s="32" t="s">
        <v>42</v>
      </c>
      <c r="C327" s="50">
        <v>15937</v>
      </c>
      <c r="D327" s="50">
        <v>13980</v>
      </c>
      <c r="E327" s="50">
        <v>1951</v>
      </c>
      <c r="F327" s="50">
        <v>6</v>
      </c>
      <c r="G327" s="50">
        <v>0</v>
      </c>
      <c r="H327" s="50">
        <v>52934</v>
      </c>
      <c r="I327" s="50">
        <v>7812</v>
      </c>
      <c r="J327" s="50">
        <v>17690</v>
      </c>
      <c r="K327" s="50">
        <v>33640</v>
      </c>
      <c r="L327" s="50">
        <v>12362</v>
      </c>
      <c r="M327" s="50">
        <v>8700</v>
      </c>
      <c r="N327" s="50">
        <v>5808</v>
      </c>
      <c r="O327" s="47"/>
      <c r="P327" s="47"/>
      <c r="Q327" s="50">
        <v>8416</v>
      </c>
      <c r="R327" s="50">
        <v>36447</v>
      </c>
      <c r="S327" s="50">
        <v>14082</v>
      </c>
      <c r="T327" s="50">
        <v>15929</v>
      </c>
      <c r="U327" s="50">
        <v>13745</v>
      </c>
      <c r="V327" s="50">
        <v>40179</v>
      </c>
      <c r="W327" s="50">
        <v>13546</v>
      </c>
      <c r="X327" s="50">
        <v>297227</v>
      </c>
      <c r="Y327" s="50">
        <v>-1539</v>
      </c>
      <c r="Z327" s="52">
        <v>295688</v>
      </c>
      <c r="AA327" s="53">
        <f t="shared" si="125"/>
        <v>15937</v>
      </c>
      <c r="AB327" s="50">
        <f t="shared" si="126"/>
        <v>70624</v>
      </c>
      <c r="AC327" s="50">
        <f t="shared" si="127"/>
        <v>210666</v>
      </c>
      <c r="AD327" s="32" t="s">
        <v>42</v>
      </c>
    </row>
    <row r="328" spans="1:30" ht="24.75" customHeight="1" x14ac:dyDescent="0.15">
      <c r="A328" s="17"/>
      <c r="B328" s="32" t="s">
        <v>43</v>
      </c>
      <c r="C328" s="50">
        <v>6298</v>
      </c>
      <c r="D328" s="50">
        <v>5683</v>
      </c>
      <c r="E328" s="50">
        <v>612</v>
      </c>
      <c r="F328" s="50">
        <v>3</v>
      </c>
      <c r="G328" s="50">
        <v>712</v>
      </c>
      <c r="H328" s="50">
        <v>59625</v>
      </c>
      <c r="I328" s="50">
        <v>10301</v>
      </c>
      <c r="J328" s="50">
        <v>19324</v>
      </c>
      <c r="K328" s="50">
        <v>29773</v>
      </c>
      <c r="L328" s="50">
        <v>10864</v>
      </c>
      <c r="M328" s="50">
        <v>5918</v>
      </c>
      <c r="N328" s="50">
        <v>6071</v>
      </c>
      <c r="O328" s="47"/>
      <c r="P328" s="47"/>
      <c r="Q328" s="50">
        <v>7206</v>
      </c>
      <c r="R328" s="50">
        <v>32948</v>
      </c>
      <c r="S328" s="50">
        <v>16900</v>
      </c>
      <c r="T328" s="50">
        <v>9824</v>
      </c>
      <c r="U328" s="50">
        <v>13426</v>
      </c>
      <c r="V328" s="50">
        <v>31667</v>
      </c>
      <c r="W328" s="50">
        <v>10782</v>
      </c>
      <c r="X328" s="50">
        <v>271639</v>
      </c>
      <c r="Y328" s="50">
        <v>-1407</v>
      </c>
      <c r="Z328" s="52">
        <v>270232</v>
      </c>
      <c r="AA328" s="53">
        <f t="shared" si="125"/>
        <v>6298</v>
      </c>
      <c r="AB328" s="50">
        <f t="shared" si="126"/>
        <v>79661</v>
      </c>
      <c r="AC328" s="50">
        <f t="shared" si="127"/>
        <v>185680</v>
      </c>
      <c r="AD328" s="32" t="s">
        <v>43</v>
      </c>
    </row>
    <row r="329" spans="1:30" ht="24.75" customHeight="1" x14ac:dyDescent="0.15">
      <c r="A329" s="17"/>
      <c r="B329" s="32" t="s">
        <v>45</v>
      </c>
      <c r="C329" s="50">
        <v>3363</v>
      </c>
      <c r="D329" s="50">
        <v>2418</v>
      </c>
      <c r="E329" s="50">
        <v>214</v>
      </c>
      <c r="F329" s="50">
        <v>731</v>
      </c>
      <c r="G329" s="50">
        <v>957</v>
      </c>
      <c r="H329" s="50">
        <v>5069</v>
      </c>
      <c r="I329" s="50">
        <v>3578</v>
      </c>
      <c r="J329" s="50">
        <v>6710</v>
      </c>
      <c r="K329" s="50">
        <v>4858</v>
      </c>
      <c r="L329" s="50">
        <v>2194</v>
      </c>
      <c r="M329" s="50">
        <v>3122</v>
      </c>
      <c r="N329" s="50">
        <v>1625</v>
      </c>
      <c r="O329" s="47"/>
      <c r="P329" s="47"/>
      <c r="Q329" s="50">
        <v>2630</v>
      </c>
      <c r="R329" s="50">
        <v>12348</v>
      </c>
      <c r="S329" s="50">
        <v>3047</v>
      </c>
      <c r="T329" s="50">
        <v>7056</v>
      </c>
      <c r="U329" s="50">
        <v>3901</v>
      </c>
      <c r="V329" s="50">
        <v>8955</v>
      </c>
      <c r="W329" s="50">
        <v>3693</v>
      </c>
      <c r="X329" s="50">
        <v>73106</v>
      </c>
      <c r="Y329" s="50">
        <v>-379</v>
      </c>
      <c r="Z329" s="52">
        <v>72727</v>
      </c>
      <c r="AA329" s="53">
        <f t="shared" si="125"/>
        <v>3363</v>
      </c>
      <c r="AB329" s="50">
        <f t="shared" si="126"/>
        <v>12736</v>
      </c>
      <c r="AC329" s="50">
        <f t="shared" si="127"/>
        <v>57007</v>
      </c>
      <c r="AD329" s="32" t="s">
        <v>45</v>
      </c>
    </row>
    <row r="330" spans="1:30" ht="24.75" customHeight="1" x14ac:dyDescent="0.15">
      <c r="A330" s="17"/>
      <c r="B330" s="32" t="s">
        <v>46</v>
      </c>
      <c r="C330" s="50">
        <v>4591</v>
      </c>
      <c r="D330" s="50">
        <v>3947</v>
      </c>
      <c r="E330" s="50">
        <v>622</v>
      </c>
      <c r="F330" s="50">
        <v>22</v>
      </c>
      <c r="G330" s="50">
        <v>1180</v>
      </c>
      <c r="H330" s="50">
        <v>24097</v>
      </c>
      <c r="I330" s="50">
        <v>5824</v>
      </c>
      <c r="J330" s="50">
        <v>11313</v>
      </c>
      <c r="K330" s="50">
        <v>9790</v>
      </c>
      <c r="L330" s="50">
        <v>6156</v>
      </c>
      <c r="M330" s="50">
        <v>4251</v>
      </c>
      <c r="N330" s="50">
        <v>2696</v>
      </c>
      <c r="O330" s="47"/>
      <c r="P330" s="47"/>
      <c r="Q330" s="50">
        <v>4122</v>
      </c>
      <c r="R330" s="50">
        <v>18524</v>
      </c>
      <c r="S330" s="50">
        <v>6441</v>
      </c>
      <c r="T330" s="50">
        <v>8702</v>
      </c>
      <c r="U330" s="50">
        <v>4636</v>
      </c>
      <c r="V330" s="50">
        <v>18993</v>
      </c>
      <c r="W330" s="50">
        <v>6014</v>
      </c>
      <c r="X330" s="50">
        <v>137330</v>
      </c>
      <c r="Y330" s="50">
        <v>-711</v>
      </c>
      <c r="Z330" s="52">
        <v>136619</v>
      </c>
      <c r="AA330" s="53">
        <f t="shared" si="125"/>
        <v>4591</v>
      </c>
      <c r="AB330" s="50">
        <f t="shared" si="126"/>
        <v>36590</v>
      </c>
      <c r="AC330" s="50">
        <f t="shared" si="127"/>
        <v>96149</v>
      </c>
      <c r="AD330" s="32" t="s">
        <v>46</v>
      </c>
    </row>
    <row r="331" spans="1:30" ht="24.75" customHeight="1" x14ac:dyDescent="0.15">
      <c r="A331" s="17"/>
      <c r="B331" s="32" t="s">
        <v>47</v>
      </c>
      <c r="C331" s="50">
        <v>3657</v>
      </c>
      <c r="D331" s="50">
        <v>3224</v>
      </c>
      <c r="E331" s="50">
        <v>431</v>
      </c>
      <c r="F331" s="50">
        <v>2</v>
      </c>
      <c r="G331" s="50">
        <v>445</v>
      </c>
      <c r="H331" s="50">
        <v>10087</v>
      </c>
      <c r="I331" s="50">
        <v>5171</v>
      </c>
      <c r="J331" s="50">
        <v>7188</v>
      </c>
      <c r="K331" s="50">
        <v>7014</v>
      </c>
      <c r="L331" s="50">
        <v>3302</v>
      </c>
      <c r="M331" s="50">
        <v>3710</v>
      </c>
      <c r="N331" s="50">
        <v>1871</v>
      </c>
      <c r="O331" s="47"/>
      <c r="P331" s="47"/>
      <c r="Q331" s="50">
        <v>3334</v>
      </c>
      <c r="R331" s="50">
        <v>13705</v>
      </c>
      <c r="S331" s="50">
        <v>4017</v>
      </c>
      <c r="T331" s="50">
        <v>5933</v>
      </c>
      <c r="U331" s="50">
        <v>4533</v>
      </c>
      <c r="V331" s="50">
        <v>12394</v>
      </c>
      <c r="W331" s="50">
        <v>4275</v>
      </c>
      <c r="X331" s="50">
        <v>90636</v>
      </c>
      <c r="Y331" s="50">
        <v>-469</v>
      </c>
      <c r="Z331" s="52">
        <v>90167</v>
      </c>
      <c r="AA331" s="53">
        <f t="shared" si="125"/>
        <v>3657</v>
      </c>
      <c r="AB331" s="50">
        <f t="shared" si="126"/>
        <v>17720</v>
      </c>
      <c r="AC331" s="50">
        <f t="shared" si="127"/>
        <v>69259</v>
      </c>
      <c r="AD331" s="32" t="s">
        <v>47</v>
      </c>
    </row>
    <row r="332" spans="1:30" ht="24.75" customHeight="1" x14ac:dyDescent="0.15">
      <c r="A332" s="17"/>
      <c r="B332" s="32" t="s">
        <v>5</v>
      </c>
      <c r="C332" s="50">
        <v>7440</v>
      </c>
      <c r="D332" s="50">
        <v>5804</v>
      </c>
      <c r="E332" s="50">
        <v>1552</v>
      </c>
      <c r="F332" s="50">
        <v>84</v>
      </c>
      <c r="G332" s="50">
        <v>1469</v>
      </c>
      <c r="H332" s="50">
        <v>48149</v>
      </c>
      <c r="I332" s="50">
        <v>10791</v>
      </c>
      <c r="J332" s="50">
        <v>28099</v>
      </c>
      <c r="K332" s="50">
        <v>17218</v>
      </c>
      <c r="L332" s="50">
        <v>6030</v>
      </c>
      <c r="M332" s="50">
        <v>6795</v>
      </c>
      <c r="N332" s="50">
        <v>5047</v>
      </c>
      <c r="O332" s="47"/>
      <c r="P332" s="47"/>
      <c r="Q332" s="50">
        <v>7950</v>
      </c>
      <c r="R332" s="50">
        <v>33412</v>
      </c>
      <c r="S332" s="50">
        <v>10500</v>
      </c>
      <c r="T332" s="50">
        <v>14282</v>
      </c>
      <c r="U332" s="50">
        <v>13806</v>
      </c>
      <c r="V332" s="50">
        <v>36498</v>
      </c>
      <c r="W332" s="50">
        <v>10864</v>
      </c>
      <c r="X332" s="50">
        <v>258350</v>
      </c>
      <c r="Y332" s="50">
        <v>-1338</v>
      </c>
      <c r="Z332" s="52">
        <v>257012</v>
      </c>
      <c r="AA332" s="53">
        <f t="shared" si="125"/>
        <v>7440</v>
      </c>
      <c r="AB332" s="50">
        <f t="shared" si="126"/>
        <v>77717</v>
      </c>
      <c r="AC332" s="50">
        <f t="shared" si="127"/>
        <v>173193</v>
      </c>
      <c r="AD332" s="32" t="s">
        <v>5</v>
      </c>
    </row>
    <row r="333" spans="1:30" ht="24.75" customHeight="1" x14ac:dyDescent="0.15">
      <c r="A333" s="17"/>
      <c r="B333" s="32" t="s">
        <v>41</v>
      </c>
      <c r="C333" s="50">
        <v>2027</v>
      </c>
      <c r="D333" s="50">
        <v>1849</v>
      </c>
      <c r="E333" s="50">
        <v>67</v>
      </c>
      <c r="F333" s="50">
        <v>111</v>
      </c>
      <c r="G333" s="50">
        <v>45</v>
      </c>
      <c r="H333" s="50">
        <v>16088</v>
      </c>
      <c r="I333" s="50">
        <v>3101</v>
      </c>
      <c r="J333" s="50">
        <v>4804</v>
      </c>
      <c r="K333" s="50">
        <v>5035</v>
      </c>
      <c r="L333" s="50">
        <v>2077</v>
      </c>
      <c r="M333" s="50">
        <v>1374</v>
      </c>
      <c r="N333" s="50">
        <v>1522</v>
      </c>
      <c r="O333" s="47"/>
      <c r="P333" s="47"/>
      <c r="Q333" s="50">
        <v>2861</v>
      </c>
      <c r="R333" s="50">
        <v>13520</v>
      </c>
      <c r="S333" s="50">
        <v>2375</v>
      </c>
      <c r="T333" s="50">
        <v>4265</v>
      </c>
      <c r="U333" s="50">
        <v>6479</v>
      </c>
      <c r="V333" s="50">
        <v>12882</v>
      </c>
      <c r="W333" s="50">
        <v>2793</v>
      </c>
      <c r="X333" s="50">
        <v>81248</v>
      </c>
      <c r="Y333" s="50">
        <v>-421</v>
      </c>
      <c r="Z333" s="52">
        <v>80827</v>
      </c>
      <c r="AA333" s="53">
        <f t="shared" si="125"/>
        <v>2027</v>
      </c>
      <c r="AB333" s="50">
        <f t="shared" si="126"/>
        <v>20937</v>
      </c>
      <c r="AC333" s="50">
        <f t="shared" si="127"/>
        <v>58284</v>
      </c>
      <c r="AD333" s="32" t="s">
        <v>41</v>
      </c>
    </row>
    <row r="334" spans="1:30" ht="24.75" customHeight="1" x14ac:dyDescent="0.15">
      <c r="A334" s="17"/>
      <c r="B334" s="32" t="s">
        <v>30</v>
      </c>
      <c r="C334" s="50">
        <v>11753</v>
      </c>
      <c r="D334" s="50">
        <v>11012</v>
      </c>
      <c r="E334" s="50">
        <v>726</v>
      </c>
      <c r="F334" s="50">
        <v>15</v>
      </c>
      <c r="G334" s="50">
        <v>2449</v>
      </c>
      <c r="H334" s="50">
        <v>30048</v>
      </c>
      <c r="I334" s="50">
        <v>8266</v>
      </c>
      <c r="J334" s="50">
        <v>25656</v>
      </c>
      <c r="K334" s="50">
        <v>22283</v>
      </c>
      <c r="L334" s="50">
        <v>9026</v>
      </c>
      <c r="M334" s="50">
        <v>6340</v>
      </c>
      <c r="N334" s="50">
        <v>4645</v>
      </c>
      <c r="O334" s="47"/>
      <c r="P334" s="47"/>
      <c r="Q334" s="50">
        <v>7469</v>
      </c>
      <c r="R334" s="50">
        <v>32790</v>
      </c>
      <c r="S334" s="50">
        <v>17330</v>
      </c>
      <c r="T334" s="50">
        <v>15180</v>
      </c>
      <c r="U334" s="50">
        <v>13465</v>
      </c>
      <c r="V334" s="50">
        <v>33363</v>
      </c>
      <c r="W334" s="50">
        <v>12522</v>
      </c>
      <c r="X334" s="50">
        <v>252585</v>
      </c>
      <c r="Y334" s="50">
        <v>-1308</v>
      </c>
      <c r="Z334" s="52">
        <v>251277</v>
      </c>
      <c r="AA334" s="53">
        <f t="shared" si="125"/>
        <v>11753</v>
      </c>
      <c r="AB334" s="50">
        <f t="shared" si="126"/>
        <v>58153</v>
      </c>
      <c r="AC334" s="50">
        <f t="shared" si="127"/>
        <v>182679</v>
      </c>
      <c r="AD334" s="32" t="s">
        <v>30</v>
      </c>
    </row>
    <row r="335" spans="1:30" ht="24.75" customHeight="1" x14ac:dyDescent="0.15">
      <c r="A335" s="1"/>
      <c r="B335" s="32" t="s">
        <v>74</v>
      </c>
      <c r="C335" s="50">
        <v>4885</v>
      </c>
      <c r="D335" s="50">
        <v>4067</v>
      </c>
      <c r="E335" s="50">
        <v>803</v>
      </c>
      <c r="F335" s="50">
        <v>15</v>
      </c>
      <c r="G335" s="50">
        <v>401</v>
      </c>
      <c r="H335" s="50">
        <v>10411</v>
      </c>
      <c r="I335" s="50">
        <v>3087</v>
      </c>
      <c r="J335" s="50">
        <v>13969</v>
      </c>
      <c r="K335" s="50">
        <v>7103</v>
      </c>
      <c r="L335" s="50">
        <v>3045</v>
      </c>
      <c r="M335" s="50">
        <v>1934</v>
      </c>
      <c r="N335" s="50">
        <v>2111</v>
      </c>
      <c r="O335" s="47"/>
      <c r="P335" s="54"/>
      <c r="Q335" s="50">
        <v>2982</v>
      </c>
      <c r="R335" s="50">
        <v>13970</v>
      </c>
      <c r="S335" s="50">
        <v>4287</v>
      </c>
      <c r="T335" s="50">
        <v>6820</v>
      </c>
      <c r="U335" s="50">
        <v>5188</v>
      </c>
      <c r="V335" s="50">
        <v>15500</v>
      </c>
      <c r="W335" s="50">
        <v>4285</v>
      </c>
      <c r="X335" s="50">
        <v>99978</v>
      </c>
      <c r="Y335" s="50">
        <v>-518</v>
      </c>
      <c r="Z335" s="52">
        <v>99460</v>
      </c>
      <c r="AA335" s="53">
        <f t="shared" si="125"/>
        <v>4885</v>
      </c>
      <c r="AB335" s="50">
        <f t="shared" si="126"/>
        <v>24781</v>
      </c>
      <c r="AC335" s="50">
        <f t="shared" si="127"/>
        <v>70312</v>
      </c>
      <c r="AD335" s="32" t="s">
        <v>74</v>
      </c>
    </row>
    <row r="336" spans="1:30" ht="24.75" customHeight="1" x14ac:dyDescent="0.15">
      <c r="A336" s="1"/>
      <c r="B336" s="32" t="s">
        <v>75</v>
      </c>
      <c r="C336" s="50">
        <v>2466</v>
      </c>
      <c r="D336" s="50">
        <v>1726</v>
      </c>
      <c r="E336" s="50">
        <v>321</v>
      </c>
      <c r="F336" s="50">
        <v>419</v>
      </c>
      <c r="G336" s="50">
        <v>1313</v>
      </c>
      <c r="H336" s="50">
        <v>59800</v>
      </c>
      <c r="I336" s="50">
        <v>3609</v>
      </c>
      <c r="J336" s="50">
        <v>8422</v>
      </c>
      <c r="K336" s="50">
        <v>4322</v>
      </c>
      <c r="L336" s="50">
        <v>2590</v>
      </c>
      <c r="M336" s="50">
        <v>2427</v>
      </c>
      <c r="N336" s="50">
        <v>1505</v>
      </c>
      <c r="O336" s="47"/>
      <c r="P336" s="54"/>
      <c r="Q336" s="50">
        <v>2480</v>
      </c>
      <c r="R336" s="50">
        <v>9659</v>
      </c>
      <c r="S336" s="50">
        <v>1726</v>
      </c>
      <c r="T336" s="50">
        <v>3496</v>
      </c>
      <c r="U336" s="50">
        <v>3702</v>
      </c>
      <c r="V336" s="50">
        <v>6246</v>
      </c>
      <c r="W336" s="50">
        <v>3096</v>
      </c>
      <c r="X336" s="50">
        <v>116859</v>
      </c>
      <c r="Y336" s="50">
        <v>-605</v>
      </c>
      <c r="Z336" s="52">
        <v>116254</v>
      </c>
      <c r="AA336" s="53">
        <f t="shared" si="125"/>
        <v>2466</v>
      </c>
      <c r="AB336" s="50">
        <f t="shared" si="126"/>
        <v>69535</v>
      </c>
      <c r="AC336" s="50">
        <f t="shared" si="127"/>
        <v>44858</v>
      </c>
      <c r="AD336" s="32" t="s">
        <v>75</v>
      </c>
    </row>
    <row r="337" spans="1:30" ht="24.75" customHeight="1" x14ac:dyDescent="0.15">
      <c r="A337" s="33"/>
      <c r="B337" s="32" t="s">
        <v>76</v>
      </c>
      <c r="C337" s="55">
        <v>4551</v>
      </c>
      <c r="D337" s="55">
        <v>3971</v>
      </c>
      <c r="E337" s="55">
        <v>568</v>
      </c>
      <c r="F337" s="55">
        <v>12</v>
      </c>
      <c r="G337" s="55">
        <v>1002</v>
      </c>
      <c r="H337" s="55">
        <v>6516</v>
      </c>
      <c r="I337" s="55">
        <v>5433</v>
      </c>
      <c r="J337" s="55">
        <v>5992</v>
      </c>
      <c r="K337" s="55">
        <v>4933</v>
      </c>
      <c r="L337" s="55">
        <v>1843</v>
      </c>
      <c r="M337" s="55">
        <v>6643</v>
      </c>
      <c r="N337" s="55">
        <v>1562</v>
      </c>
      <c r="O337" s="47"/>
      <c r="P337" s="54"/>
      <c r="Q337" s="50">
        <v>2483</v>
      </c>
      <c r="R337" s="50">
        <v>10629</v>
      </c>
      <c r="S337" s="50">
        <v>1844</v>
      </c>
      <c r="T337" s="50">
        <v>5292</v>
      </c>
      <c r="U337" s="50">
        <v>4332</v>
      </c>
      <c r="V337" s="50">
        <v>10573</v>
      </c>
      <c r="W337" s="50">
        <v>3844</v>
      </c>
      <c r="X337" s="50">
        <v>77472</v>
      </c>
      <c r="Y337" s="50">
        <v>-401</v>
      </c>
      <c r="Z337" s="52">
        <v>77071</v>
      </c>
      <c r="AA337" s="53">
        <f t="shared" si="125"/>
        <v>4551</v>
      </c>
      <c r="AB337" s="50">
        <f t="shared" si="126"/>
        <v>13510</v>
      </c>
      <c r="AC337" s="50">
        <f t="shared" si="127"/>
        <v>59411</v>
      </c>
      <c r="AD337" s="32" t="s">
        <v>76</v>
      </c>
    </row>
    <row r="338" spans="1:30" ht="24.75" customHeight="1" x14ac:dyDescent="0.15">
      <c r="A338" s="72"/>
      <c r="B338" s="34" t="s">
        <v>48</v>
      </c>
      <c r="C338" s="50">
        <v>3246</v>
      </c>
      <c r="D338" s="50">
        <v>3150</v>
      </c>
      <c r="E338" s="50">
        <v>89</v>
      </c>
      <c r="F338" s="50">
        <v>7</v>
      </c>
      <c r="G338" s="50">
        <v>0</v>
      </c>
      <c r="H338" s="50">
        <v>11863</v>
      </c>
      <c r="I338" s="50">
        <v>1583</v>
      </c>
      <c r="J338" s="50">
        <v>2546</v>
      </c>
      <c r="K338" s="50">
        <v>495</v>
      </c>
      <c r="L338" s="50">
        <v>851</v>
      </c>
      <c r="M338" s="50">
        <v>723</v>
      </c>
      <c r="N338" s="46">
        <v>304</v>
      </c>
      <c r="O338" s="47"/>
      <c r="P338" s="54"/>
      <c r="Q338" s="46">
        <v>464</v>
      </c>
      <c r="R338" s="46">
        <v>2323</v>
      </c>
      <c r="S338" s="46">
        <v>1048</v>
      </c>
      <c r="T338" s="46">
        <v>1037</v>
      </c>
      <c r="U338" s="46">
        <v>1022</v>
      </c>
      <c r="V338" s="46">
        <v>1604</v>
      </c>
      <c r="W338" s="46">
        <v>637</v>
      </c>
      <c r="X338" s="46">
        <v>29746</v>
      </c>
      <c r="Y338" s="46">
        <v>-154</v>
      </c>
      <c r="Z338" s="48">
        <v>29592</v>
      </c>
      <c r="AA338" s="49">
        <f t="shared" si="125"/>
        <v>3246</v>
      </c>
      <c r="AB338" s="46">
        <f t="shared" si="126"/>
        <v>14409</v>
      </c>
      <c r="AC338" s="46">
        <f t="shared" si="127"/>
        <v>12091</v>
      </c>
      <c r="AD338" s="34" t="s">
        <v>48</v>
      </c>
    </row>
    <row r="339" spans="1:30" ht="24.75" customHeight="1" x14ac:dyDescent="0.15">
      <c r="A339" s="72"/>
      <c r="B339" s="34" t="s">
        <v>1</v>
      </c>
      <c r="C339" s="46">
        <v>582</v>
      </c>
      <c r="D339" s="46">
        <v>438</v>
      </c>
      <c r="E339" s="46">
        <v>142</v>
      </c>
      <c r="F339" s="46">
        <v>2</v>
      </c>
      <c r="G339" s="46">
        <v>0</v>
      </c>
      <c r="H339" s="46">
        <v>169</v>
      </c>
      <c r="I339" s="46">
        <v>168</v>
      </c>
      <c r="J339" s="46">
        <v>560</v>
      </c>
      <c r="K339" s="46">
        <v>166</v>
      </c>
      <c r="L339" s="46">
        <v>24</v>
      </c>
      <c r="M339" s="46">
        <v>109</v>
      </c>
      <c r="N339" s="46">
        <v>144</v>
      </c>
      <c r="O339" s="47"/>
      <c r="P339" s="54"/>
      <c r="Q339" s="55">
        <v>150</v>
      </c>
      <c r="R339" s="55">
        <v>986</v>
      </c>
      <c r="S339" s="55">
        <v>104</v>
      </c>
      <c r="T339" s="55">
        <v>984</v>
      </c>
      <c r="U339" s="55">
        <v>92</v>
      </c>
      <c r="V339" s="55">
        <v>1078</v>
      </c>
      <c r="W339" s="55">
        <v>165</v>
      </c>
      <c r="X339" s="55">
        <v>5481</v>
      </c>
      <c r="Y339" s="55">
        <v>-28</v>
      </c>
      <c r="Z339" s="56">
        <v>5453</v>
      </c>
      <c r="AA339" s="57">
        <f t="shared" si="125"/>
        <v>582</v>
      </c>
      <c r="AB339" s="55">
        <f t="shared" si="126"/>
        <v>729</v>
      </c>
      <c r="AC339" s="55">
        <f t="shared" si="127"/>
        <v>4170</v>
      </c>
      <c r="AD339" s="34" t="s">
        <v>1</v>
      </c>
    </row>
    <row r="340" spans="1:30" ht="24.75" customHeight="1" x14ac:dyDescent="0.15">
      <c r="A340" s="72"/>
      <c r="B340" s="31" t="s">
        <v>23</v>
      </c>
      <c r="C340" s="50">
        <v>559</v>
      </c>
      <c r="D340" s="50">
        <v>390</v>
      </c>
      <c r="E340" s="50">
        <v>164</v>
      </c>
      <c r="F340" s="50">
        <v>5</v>
      </c>
      <c r="G340" s="50">
        <v>289</v>
      </c>
      <c r="H340" s="50">
        <v>167</v>
      </c>
      <c r="I340" s="50">
        <v>371</v>
      </c>
      <c r="J340" s="50">
        <v>826</v>
      </c>
      <c r="K340" s="50">
        <v>216</v>
      </c>
      <c r="L340" s="50">
        <v>21</v>
      </c>
      <c r="M340" s="50">
        <v>273</v>
      </c>
      <c r="N340" s="51">
        <v>185</v>
      </c>
      <c r="O340" s="47"/>
      <c r="P340" s="54"/>
      <c r="Q340" s="50">
        <v>310</v>
      </c>
      <c r="R340" s="50">
        <v>1290</v>
      </c>
      <c r="S340" s="50">
        <v>72</v>
      </c>
      <c r="T340" s="50">
        <v>1197</v>
      </c>
      <c r="U340" s="50">
        <v>573</v>
      </c>
      <c r="V340" s="50">
        <v>895</v>
      </c>
      <c r="W340" s="50">
        <v>308</v>
      </c>
      <c r="X340" s="50">
        <v>7552</v>
      </c>
      <c r="Y340" s="50">
        <v>-39</v>
      </c>
      <c r="Z340" s="52">
        <v>7513</v>
      </c>
      <c r="AA340" s="53">
        <f t="shared" si="125"/>
        <v>559</v>
      </c>
      <c r="AB340" s="50">
        <f t="shared" si="126"/>
        <v>1282</v>
      </c>
      <c r="AC340" s="50">
        <f t="shared" si="127"/>
        <v>5711</v>
      </c>
      <c r="AD340" s="31" t="s">
        <v>23</v>
      </c>
    </row>
    <row r="341" spans="1:30" ht="24.75" customHeight="1" x14ac:dyDescent="0.15">
      <c r="A341" s="72"/>
      <c r="B341" s="32" t="s">
        <v>77</v>
      </c>
      <c r="C341" s="50">
        <v>4494</v>
      </c>
      <c r="D341" s="50">
        <v>4238</v>
      </c>
      <c r="E341" s="50">
        <v>238</v>
      </c>
      <c r="F341" s="50">
        <v>18</v>
      </c>
      <c r="G341" s="50">
        <v>0</v>
      </c>
      <c r="H341" s="50">
        <v>2969</v>
      </c>
      <c r="I341" s="50">
        <v>1531</v>
      </c>
      <c r="J341" s="50">
        <v>3661</v>
      </c>
      <c r="K341" s="50">
        <v>1877</v>
      </c>
      <c r="L341" s="50">
        <v>1277</v>
      </c>
      <c r="M341" s="50">
        <v>647</v>
      </c>
      <c r="N341" s="50">
        <v>928</v>
      </c>
      <c r="O341" s="47"/>
      <c r="P341" s="54"/>
      <c r="Q341" s="50">
        <v>1492</v>
      </c>
      <c r="R341" s="50">
        <v>6580</v>
      </c>
      <c r="S341" s="50">
        <v>406</v>
      </c>
      <c r="T341" s="50">
        <v>2459</v>
      </c>
      <c r="U341" s="50">
        <v>1666</v>
      </c>
      <c r="V341" s="50">
        <v>6031</v>
      </c>
      <c r="W341" s="50">
        <v>1690</v>
      </c>
      <c r="X341" s="50">
        <v>37708</v>
      </c>
      <c r="Y341" s="50">
        <v>-195</v>
      </c>
      <c r="Z341" s="52">
        <v>37513</v>
      </c>
      <c r="AA341" s="53">
        <f t="shared" si="125"/>
        <v>4494</v>
      </c>
      <c r="AB341" s="50">
        <f t="shared" si="126"/>
        <v>6630</v>
      </c>
      <c r="AC341" s="50">
        <f t="shared" si="127"/>
        <v>26584</v>
      </c>
      <c r="AD341" s="32" t="s">
        <v>77</v>
      </c>
    </row>
    <row r="342" spans="1:30" ht="24.75" customHeight="1" x14ac:dyDescent="0.15">
      <c r="A342" s="72"/>
      <c r="B342" s="32" t="s">
        <v>78</v>
      </c>
      <c r="C342" s="50">
        <v>2176</v>
      </c>
      <c r="D342" s="50">
        <v>1249</v>
      </c>
      <c r="E342" s="50">
        <v>634</v>
      </c>
      <c r="F342" s="50">
        <v>293</v>
      </c>
      <c r="G342" s="50">
        <v>0</v>
      </c>
      <c r="H342" s="50">
        <v>1504</v>
      </c>
      <c r="I342" s="50">
        <v>563</v>
      </c>
      <c r="J342" s="50">
        <v>1825</v>
      </c>
      <c r="K342" s="50">
        <v>780</v>
      </c>
      <c r="L342" s="50">
        <v>407</v>
      </c>
      <c r="M342" s="50">
        <v>311</v>
      </c>
      <c r="N342" s="55">
        <v>405</v>
      </c>
      <c r="O342" s="47"/>
      <c r="P342" s="54"/>
      <c r="Q342" s="50">
        <v>558</v>
      </c>
      <c r="R342" s="50">
        <v>3031</v>
      </c>
      <c r="S342" s="50">
        <v>387</v>
      </c>
      <c r="T342" s="50">
        <v>1593</v>
      </c>
      <c r="U342" s="50">
        <v>1088</v>
      </c>
      <c r="V342" s="50">
        <v>1891</v>
      </c>
      <c r="W342" s="50">
        <v>859</v>
      </c>
      <c r="X342" s="50">
        <v>17378</v>
      </c>
      <c r="Y342" s="50">
        <v>-90</v>
      </c>
      <c r="Z342" s="52">
        <v>17288</v>
      </c>
      <c r="AA342" s="53">
        <f t="shared" si="125"/>
        <v>2176</v>
      </c>
      <c r="AB342" s="50">
        <f t="shared" si="126"/>
        <v>3329</v>
      </c>
      <c r="AC342" s="50">
        <f t="shared" si="127"/>
        <v>11873</v>
      </c>
      <c r="AD342" s="32" t="s">
        <v>78</v>
      </c>
    </row>
    <row r="343" spans="1:30" ht="24.75" customHeight="1" x14ac:dyDescent="0.15">
      <c r="A343" s="17"/>
      <c r="B343" s="31" t="s">
        <v>79</v>
      </c>
      <c r="C343" s="51">
        <v>1317</v>
      </c>
      <c r="D343" s="51">
        <v>1102</v>
      </c>
      <c r="E343" s="51">
        <v>215</v>
      </c>
      <c r="F343" s="51">
        <v>0</v>
      </c>
      <c r="G343" s="51">
        <v>0</v>
      </c>
      <c r="H343" s="51">
        <v>3186</v>
      </c>
      <c r="I343" s="51">
        <v>977</v>
      </c>
      <c r="J343" s="51">
        <v>1637</v>
      </c>
      <c r="K343" s="51">
        <v>1672</v>
      </c>
      <c r="L343" s="51">
        <v>414</v>
      </c>
      <c r="M343" s="51">
        <v>531</v>
      </c>
      <c r="N343" s="51">
        <v>525</v>
      </c>
      <c r="O343" s="47"/>
      <c r="P343" s="47"/>
      <c r="Q343" s="51">
        <v>956</v>
      </c>
      <c r="R343" s="51">
        <v>3913</v>
      </c>
      <c r="S343" s="51">
        <v>535</v>
      </c>
      <c r="T343" s="51">
        <v>2373</v>
      </c>
      <c r="U343" s="51">
        <v>1525</v>
      </c>
      <c r="V343" s="51">
        <v>2789</v>
      </c>
      <c r="W343" s="51">
        <v>1241</v>
      </c>
      <c r="X343" s="51">
        <v>23591</v>
      </c>
      <c r="Y343" s="51">
        <v>-122</v>
      </c>
      <c r="Z343" s="58">
        <v>23469</v>
      </c>
      <c r="AA343" s="59">
        <f t="shared" si="125"/>
        <v>1317</v>
      </c>
      <c r="AB343" s="51">
        <f t="shared" si="126"/>
        <v>4823</v>
      </c>
      <c r="AC343" s="51">
        <f t="shared" si="127"/>
        <v>17451</v>
      </c>
      <c r="AD343" s="31" t="s">
        <v>79</v>
      </c>
    </row>
    <row r="344" spans="1:30" ht="24.75" customHeight="1" x14ac:dyDescent="0.15">
      <c r="A344" s="17"/>
      <c r="B344" s="32" t="s">
        <v>80</v>
      </c>
      <c r="C344" s="50">
        <v>575</v>
      </c>
      <c r="D344" s="50">
        <v>561</v>
      </c>
      <c r="E344" s="50">
        <v>7</v>
      </c>
      <c r="F344" s="50">
        <v>7</v>
      </c>
      <c r="G344" s="50">
        <v>356</v>
      </c>
      <c r="H344" s="50">
        <v>838</v>
      </c>
      <c r="I344" s="50">
        <v>373</v>
      </c>
      <c r="J344" s="50">
        <v>773</v>
      </c>
      <c r="K344" s="50">
        <v>653</v>
      </c>
      <c r="L344" s="50">
        <v>283</v>
      </c>
      <c r="M344" s="50">
        <v>220</v>
      </c>
      <c r="N344" s="50">
        <v>347</v>
      </c>
      <c r="O344" s="47"/>
      <c r="P344" s="47"/>
      <c r="Q344" s="50">
        <v>576</v>
      </c>
      <c r="R344" s="50">
        <v>2413</v>
      </c>
      <c r="S344" s="50">
        <v>249</v>
      </c>
      <c r="T344" s="50">
        <v>887</v>
      </c>
      <c r="U344" s="50">
        <v>652</v>
      </c>
      <c r="V344" s="50">
        <v>2380</v>
      </c>
      <c r="W344" s="50">
        <v>639</v>
      </c>
      <c r="X344" s="50">
        <v>12214</v>
      </c>
      <c r="Y344" s="50">
        <v>-63</v>
      </c>
      <c r="Z344" s="52">
        <v>12151</v>
      </c>
      <c r="AA344" s="53">
        <f t="shared" si="125"/>
        <v>575</v>
      </c>
      <c r="AB344" s="50">
        <f t="shared" si="126"/>
        <v>1967</v>
      </c>
      <c r="AC344" s="50">
        <f t="shared" si="127"/>
        <v>9672</v>
      </c>
      <c r="AD344" s="32" t="s">
        <v>80</v>
      </c>
    </row>
    <row r="345" spans="1:30" ht="24.75" customHeight="1" x14ac:dyDescent="0.15">
      <c r="A345" s="17"/>
      <c r="B345" s="32" t="s">
        <v>0</v>
      </c>
      <c r="C345" s="50">
        <v>998</v>
      </c>
      <c r="D345" s="50">
        <v>961</v>
      </c>
      <c r="E345" s="50">
        <v>35</v>
      </c>
      <c r="F345" s="50">
        <v>2</v>
      </c>
      <c r="G345" s="50">
        <v>0</v>
      </c>
      <c r="H345" s="50">
        <v>3287</v>
      </c>
      <c r="I345" s="50">
        <v>636</v>
      </c>
      <c r="J345" s="50">
        <v>752</v>
      </c>
      <c r="K345" s="50">
        <v>994</v>
      </c>
      <c r="L345" s="50">
        <v>71</v>
      </c>
      <c r="M345" s="50">
        <v>125</v>
      </c>
      <c r="N345" s="50">
        <v>249</v>
      </c>
      <c r="O345" s="47"/>
      <c r="P345" s="47"/>
      <c r="Q345" s="50">
        <v>328</v>
      </c>
      <c r="R345" s="50">
        <v>1765</v>
      </c>
      <c r="S345" s="50">
        <v>28</v>
      </c>
      <c r="T345" s="50">
        <v>973</v>
      </c>
      <c r="U345" s="50">
        <v>516</v>
      </c>
      <c r="V345" s="50">
        <v>1109</v>
      </c>
      <c r="W345" s="50">
        <v>495</v>
      </c>
      <c r="X345" s="50">
        <v>12326</v>
      </c>
      <c r="Y345" s="50">
        <v>-64</v>
      </c>
      <c r="Z345" s="52">
        <v>12262</v>
      </c>
      <c r="AA345" s="53">
        <f t="shared" si="125"/>
        <v>998</v>
      </c>
      <c r="AB345" s="50">
        <f t="shared" si="126"/>
        <v>4039</v>
      </c>
      <c r="AC345" s="50">
        <f t="shared" si="127"/>
        <v>7289</v>
      </c>
      <c r="AD345" s="32" t="s">
        <v>0</v>
      </c>
    </row>
    <row r="346" spans="1:30" ht="24.75" customHeight="1" x14ac:dyDescent="0.15">
      <c r="A346" s="17"/>
      <c r="B346" s="35" t="s">
        <v>50</v>
      </c>
      <c r="C346" s="55">
        <v>6102</v>
      </c>
      <c r="D346" s="55">
        <v>6092</v>
      </c>
      <c r="E346" s="55">
        <v>10</v>
      </c>
      <c r="F346" s="55">
        <v>0</v>
      </c>
      <c r="G346" s="55">
        <v>0</v>
      </c>
      <c r="H346" s="55">
        <v>3177</v>
      </c>
      <c r="I346" s="55">
        <v>549</v>
      </c>
      <c r="J346" s="55">
        <v>1594</v>
      </c>
      <c r="K346" s="55">
        <v>1605</v>
      </c>
      <c r="L346" s="55">
        <v>92</v>
      </c>
      <c r="M346" s="55">
        <v>1320</v>
      </c>
      <c r="N346" s="55">
        <v>140</v>
      </c>
      <c r="O346" s="47"/>
      <c r="P346" s="47"/>
      <c r="Q346" s="55">
        <v>294</v>
      </c>
      <c r="R346" s="55">
        <v>878</v>
      </c>
      <c r="S346" s="55">
        <v>204</v>
      </c>
      <c r="T346" s="55">
        <v>1058</v>
      </c>
      <c r="U346" s="55">
        <v>980</v>
      </c>
      <c r="V346" s="55">
        <v>955</v>
      </c>
      <c r="W346" s="55">
        <v>494</v>
      </c>
      <c r="X346" s="55">
        <v>19442</v>
      </c>
      <c r="Y346" s="55">
        <v>-101</v>
      </c>
      <c r="Z346" s="56">
        <v>19341</v>
      </c>
      <c r="AA346" s="57">
        <f t="shared" si="125"/>
        <v>6102</v>
      </c>
      <c r="AB346" s="55">
        <f t="shared" si="126"/>
        <v>4771</v>
      </c>
      <c r="AC346" s="55">
        <f t="shared" si="127"/>
        <v>8569</v>
      </c>
      <c r="AD346" s="35" t="s">
        <v>50</v>
      </c>
    </row>
    <row r="347" spans="1:30" ht="24.75" customHeight="1" x14ac:dyDescent="0.15">
      <c r="A347" s="17"/>
      <c r="B347" s="31" t="s">
        <v>49</v>
      </c>
      <c r="C347" s="50">
        <v>3668</v>
      </c>
      <c r="D347" s="50">
        <v>3548</v>
      </c>
      <c r="E347" s="50">
        <v>120</v>
      </c>
      <c r="F347" s="50">
        <v>0</v>
      </c>
      <c r="G347" s="50">
        <v>0</v>
      </c>
      <c r="H347" s="50">
        <v>6884</v>
      </c>
      <c r="I347" s="50">
        <v>1621</v>
      </c>
      <c r="J347" s="50">
        <v>3522</v>
      </c>
      <c r="K347" s="50">
        <v>2708</v>
      </c>
      <c r="L347" s="50">
        <v>1895</v>
      </c>
      <c r="M347" s="50">
        <v>758</v>
      </c>
      <c r="N347" s="46">
        <v>948</v>
      </c>
      <c r="O347" s="47"/>
      <c r="P347" s="47"/>
      <c r="Q347" s="50">
        <v>1638</v>
      </c>
      <c r="R347" s="50">
        <v>7052</v>
      </c>
      <c r="S347" s="50">
        <v>637</v>
      </c>
      <c r="T347" s="50">
        <v>2074</v>
      </c>
      <c r="U347" s="50">
        <v>2704</v>
      </c>
      <c r="V347" s="50">
        <v>6381</v>
      </c>
      <c r="W347" s="50">
        <v>2159</v>
      </c>
      <c r="X347" s="50">
        <v>44649</v>
      </c>
      <c r="Y347" s="50">
        <v>-231</v>
      </c>
      <c r="Z347" s="52">
        <v>44418</v>
      </c>
      <c r="AA347" s="53">
        <f t="shared" si="125"/>
        <v>3668</v>
      </c>
      <c r="AB347" s="50">
        <f t="shared" si="126"/>
        <v>10406</v>
      </c>
      <c r="AC347" s="50">
        <f t="shared" si="127"/>
        <v>30575</v>
      </c>
      <c r="AD347" s="31" t="s">
        <v>49</v>
      </c>
    </row>
    <row r="348" spans="1:30" ht="24.75" customHeight="1" x14ac:dyDescent="0.15">
      <c r="A348" s="17"/>
      <c r="B348" s="31" t="s">
        <v>51</v>
      </c>
      <c r="C348" s="51">
        <v>4665</v>
      </c>
      <c r="D348" s="51">
        <v>4352</v>
      </c>
      <c r="E348" s="51">
        <v>312</v>
      </c>
      <c r="F348" s="51">
        <v>1</v>
      </c>
      <c r="G348" s="51">
        <v>0</v>
      </c>
      <c r="H348" s="51">
        <v>6009</v>
      </c>
      <c r="I348" s="51">
        <v>1730</v>
      </c>
      <c r="J348" s="51">
        <v>2252</v>
      </c>
      <c r="K348" s="51">
        <v>1794</v>
      </c>
      <c r="L348" s="51">
        <v>740</v>
      </c>
      <c r="M348" s="51">
        <v>716</v>
      </c>
      <c r="N348" s="51">
        <v>722</v>
      </c>
      <c r="O348" s="47"/>
      <c r="P348" s="47"/>
      <c r="Q348" s="51">
        <v>1224</v>
      </c>
      <c r="R348" s="51">
        <v>5328</v>
      </c>
      <c r="S348" s="51">
        <v>659</v>
      </c>
      <c r="T348" s="51">
        <v>2277</v>
      </c>
      <c r="U348" s="51">
        <v>2598</v>
      </c>
      <c r="V348" s="51">
        <v>4685</v>
      </c>
      <c r="W348" s="51">
        <v>1383</v>
      </c>
      <c r="X348" s="51">
        <v>36782</v>
      </c>
      <c r="Y348" s="51">
        <v>-190</v>
      </c>
      <c r="Z348" s="58">
        <v>36592</v>
      </c>
      <c r="AA348" s="59">
        <f t="shared" si="125"/>
        <v>4665</v>
      </c>
      <c r="AB348" s="51">
        <f t="shared" si="126"/>
        <v>8261</v>
      </c>
      <c r="AC348" s="51">
        <f t="shared" si="127"/>
        <v>23856</v>
      </c>
      <c r="AD348" s="31" t="s">
        <v>51</v>
      </c>
    </row>
    <row r="349" spans="1:30" ht="24.75" customHeight="1" x14ac:dyDescent="0.15">
      <c r="A349" s="17"/>
      <c r="B349" s="35" t="s">
        <v>81</v>
      </c>
      <c r="C349" s="55">
        <v>683</v>
      </c>
      <c r="D349" s="55">
        <v>538</v>
      </c>
      <c r="E349" s="55">
        <v>142</v>
      </c>
      <c r="F349" s="55">
        <v>3</v>
      </c>
      <c r="G349" s="55">
        <v>0</v>
      </c>
      <c r="H349" s="55">
        <v>118</v>
      </c>
      <c r="I349" s="55">
        <v>279</v>
      </c>
      <c r="J349" s="55">
        <v>4039</v>
      </c>
      <c r="K349" s="55">
        <v>142</v>
      </c>
      <c r="L349" s="55">
        <v>213</v>
      </c>
      <c r="M349" s="55">
        <v>450</v>
      </c>
      <c r="N349" s="55">
        <v>136</v>
      </c>
      <c r="O349" s="47"/>
      <c r="P349" s="47"/>
      <c r="Q349" s="55">
        <v>168</v>
      </c>
      <c r="R349" s="55">
        <v>873</v>
      </c>
      <c r="S349" s="55">
        <v>166</v>
      </c>
      <c r="T349" s="55">
        <v>813</v>
      </c>
      <c r="U349" s="55">
        <v>378</v>
      </c>
      <c r="V349" s="55">
        <v>625</v>
      </c>
      <c r="W349" s="55">
        <v>147</v>
      </c>
      <c r="X349" s="55">
        <v>9230</v>
      </c>
      <c r="Y349" s="55">
        <v>-48</v>
      </c>
      <c r="Z349" s="56">
        <v>9182</v>
      </c>
      <c r="AA349" s="57">
        <f t="shared" si="125"/>
        <v>683</v>
      </c>
      <c r="AB349" s="55">
        <f t="shared" si="126"/>
        <v>4157</v>
      </c>
      <c r="AC349" s="55">
        <f t="shared" si="127"/>
        <v>4390</v>
      </c>
      <c r="AD349" s="35" t="s">
        <v>81</v>
      </c>
    </row>
    <row r="350" spans="1:30" ht="24.75" customHeight="1" x14ac:dyDescent="0.15">
      <c r="A350" s="17"/>
      <c r="B350" s="36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36"/>
    </row>
    <row r="351" spans="1:30" ht="24.75" customHeight="1" x14ac:dyDescent="0.15">
      <c r="A351" s="17"/>
      <c r="B351" s="17" t="s">
        <v>52</v>
      </c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17"/>
    </row>
    <row r="352" spans="1:30" ht="24.75" customHeight="1" x14ac:dyDescent="0.15">
      <c r="A352" s="17"/>
      <c r="B352" s="37" t="s">
        <v>53</v>
      </c>
      <c r="C352" s="60">
        <f t="shared" ref="C352:N352" si="128">SUM(C325:C337)</f>
        <v>79057</v>
      </c>
      <c r="D352" s="60">
        <f t="shared" si="128"/>
        <v>68580</v>
      </c>
      <c r="E352" s="60">
        <f t="shared" si="128"/>
        <v>8972</v>
      </c>
      <c r="F352" s="60">
        <f t="shared" si="128"/>
        <v>1505</v>
      </c>
      <c r="G352" s="60">
        <f t="shared" si="128"/>
        <v>11420</v>
      </c>
      <c r="H352" s="60">
        <f t="shared" si="128"/>
        <v>476533</v>
      </c>
      <c r="I352" s="60">
        <f t="shared" si="128"/>
        <v>166584</v>
      </c>
      <c r="J352" s="60">
        <f t="shared" si="128"/>
        <v>222819</v>
      </c>
      <c r="K352" s="60">
        <f t="shared" si="128"/>
        <v>347463</v>
      </c>
      <c r="L352" s="60">
        <f t="shared" si="128"/>
        <v>135687</v>
      </c>
      <c r="M352" s="60">
        <f t="shared" si="128"/>
        <v>92784</v>
      </c>
      <c r="N352" s="60">
        <f t="shared" si="128"/>
        <v>79556</v>
      </c>
      <c r="O352" s="47"/>
      <c r="P352" s="47"/>
      <c r="Q352" s="60">
        <f t="shared" ref="Q352:AC352" si="129">SUM(Q325:Q337)</f>
        <v>108918</v>
      </c>
      <c r="R352" s="60">
        <f t="shared" si="129"/>
        <v>419863</v>
      </c>
      <c r="S352" s="60">
        <f t="shared" si="129"/>
        <v>216074</v>
      </c>
      <c r="T352" s="60">
        <f t="shared" si="129"/>
        <v>196092</v>
      </c>
      <c r="U352" s="60">
        <f t="shared" si="129"/>
        <v>152503</v>
      </c>
      <c r="V352" s="60">
        <f t="shared" si="129"/>
        <v>399203</v>
      </c>
      <c r="W352" s="60">
        <f t="shared" si="129"/>
        <v>146469</v>
      </c>
      <c r="X352" s="60">
        <f t="shared" si="129"/>
        <v>3251025</v>
      </c>
      <c r="Y352" s="60">
        <f t="shared" si="129"/>
        <v>-16836</v>
      </c>
      <c r="Z352" s="61">
        <f t="shared" si="129"/>
        <v>3234189</v>
      </c>
      <c r="AA352" s="62">
        <f t="shared" si="129"/>
        <v>79057</v>
      </c>
      <c r="AB352" s="60">
        <f t="shared" si="129"/>
        <v>710772</v>
      </c>
      <c r="AC352" s="60">
        <f t="shared" si="129"/>
        <v>2461196</v>
      </c>
      <c r="AD352" s="37" t="s">
        <v>53</v>
      </c>
    </row>
    <row r="353" spans="1:30" ht="24.75" customHeight="1" x14ac:dyDescent="0.15">
      <c r="A353" s="17"/>
      <c r="B353" s="38" t="s">
        <v>54</v>
      </c>
      <c r="C353" s="63">
        <f t="shared" ref="C353:N353" si="130">SUM(C338:C349)</f>
        <v>29065</v>
      </c>
      <c r="D353" s="63">
        <f t="shared" si="130"/>
        <v>26619</v>
      </c>
      <c r="E353" s="63">
        <f t="shared" si="130"/>
        <v>2108</v>
      </c>
      <c r="F353" s="63">
        <f t="shared" si="130"/>
        <v>338</v>
      </c>
      <c r="G353" s="63">
        <f t="shared" si="130"/>
        <v>645</v>
      </c>
      <c r="H353" s="63">
        <f t="shared" si="130"/>
        <v>40171</v>
      </c>
      <c r="I353" s="63">
        <f t="shared" si="130"/>
        <v>10381</v>
      </c>
      <c r="J353" s="63">
        <f t="shared" si="130"/>
        <v>23987</v>
      </c>
      <c r="K353" s="63">
        <f t="shared" si="130"/>
        <v>13102</v>
      </c>
      <c r="L353" s="63">
        <f t="shared" si="130"/>
        <v>6288</v>
      </c>
      <c r="M353" s="63">
        <f t="shared" si="130"/>
        <v>6183</v>
      </c>
      <c r="N353" s="63">
        <f t="shared" si="130"/>
        <v>5033</v>
      </c>
      <c r="O353" s="47"/>
      <c r="P353" s="47"/>
      <c r="Q353" s="63">
        <f t="shared" ref="Q353:AC353" si="131">SUM(Q338:Q349)</f>
        <v>8158</v>
      </c>
      <c r="R353" s="63">
        <f t="shared" si="131"/>
        <v>36432</v>
      </c>
      <c r="S353" s="63">
        <f t="shared" si="131"/>
        <v>4495</v>
      </c>
      <c r="T353" s="63">
        <f t="shared" si="131"/>
        <v>17725</v>
      </c>
      <c r="U353" s="63">
        <f t="shared" si="131"/>
        <v>13794</v>
      </c>
      <c r="V353" s="63">
        <f t="shared" si="131"/>
        <v>30423</v>
      </c>
      <c r="W353" s="63">
        <f t="shared" si="131"/>
        <v>10217</v>
      </c>
      <c r="X353" s="63">
        <f t="shared" si="131"/>
        <v>256099</v>
      </c>
      <c r="Y353" s="63">
        <f t="shared" si="131"/>
        <v>-1325</v>
      </c>
      <c r="Z353" s="64">
        <f t="shared" si="131"/>
        <v>254774</v>
      </c>
      <c r="AA353" s="65">
        <f t="shared" si="131"/>
        <v>29065</v>
      </c>
      <c r="AB353" s="63">
        <f t="shared" si="131"/>
        <v>64803</v>
      </c>
      <c r="AC353" s="63">
        <f t="shared" si="131"/>
        <v>162231</v>
      </c>
      <c r="AD353" s="38" t="s">
        <v>54</v>
      </c>
    </row>
    <row r="354" spans="1:30" ht="24.75" customHeight="1" x14ac:dyDescent="0.15">
      <c r="A354" s="17"/>
      <c r="B354" s="39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39"/>
    </row>
    <row r="355" spans="1:30" ht="24.75" customHeight="1" x14ac:dyDescent="0.15">
      <c r="A355" s="17"/>
      <c r="B355" s="17" t="s">
        <v>55</v>
      </c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17"/>
    </row>
    <row r="356" spans="1:30" ht="24.75" customHeight="1" x14ac:dyDescent="0.15">
      <c r="A356" s="17"/>
      <c r="B356" s="37" t="s">
        <v>56</v>
      </c>
      <c r="C356" s="60">
        <f t="shared" ref="C356:N356" si="132">SUM(C331,C338)</f>
        <v>6903</v>
      </c>
      <c r="D356" s="60">
        <f t="shared" si="132"/>
        <v>6374</v>
      </c>
      <c r="E356" s="60">
        <f t="shared" si="132"/>
        <v>520</v>
      </c>
      <c r="F356" s="60">
        <f t="shared" si="132"/>
        <v>9</v>
      </c>
      <c r="G356" s="60">
        <f t="shared" si="132"/>
        <v>445</v>
      </c>
      <c r="H356" s="60">
        <f t="shared" si="132"/>
        <v>21950</v>
      </c>
      <c r="I356" s="60">
        <f t="shared" si="132"/>
        <v>6754</v>
      </c>
      <c r="J356" s="60">
        <f t="shared" si="132"/>
        <v>9734</v>
      </c>
      <c r="K356" s="60">
        <f t="shared" si="132"/>
        <v>7509</v>
      </c>
      <c r="L356" s="60">
        <f t="shared" si="132"/>
        <v>4153</v>
      </c>
      <c r="M356" s="60">
        <f t="shared" si="132"/>
        <v>4433</v>
      </c>
      <c r="N356" s="60">
        <f t="shared" si="132"/>
        <v>2175</v>
      </c>
      <c r="O356" s="47"/>
      <c r="P356" s="47"/>
      <c r="Q356" s="60">
        <f t="shared" ref="Q356:AC356" si="133">SUM(Q331,Q338)</f>
        <v>3798</v>
      </c>
      <c r="R356" s="60">
        <f t="shared" si="133"/>
        <v>16028</v>
      </c>
      <c r="S356" s="60">
        <f t="shared" si="133"/>
        <v>5065</v>
      </c>
      <c r="T356" s="60">
        <f t="shared" si="133"/>
        <v>6970</v>
      </c>
      <c r="U356" s="60">
        <f t="shared" si="133"/>
        <v>5555</v>
      </c>
      <c r="V356" s="60">
        <f t="shared" si="133"/>
        <v>13998</v>
      </c>
      <c r="W356" s="60">
        <f t="shared" si="133"/>
        <v>4912</v>
      </c>
      <c r="X356" s="60">
        <f t="shared" si="133"/>
        <v>120382</v>
      </c>
      <c r="Y356" s="60">
        <f t="shared" si="133"/>
        <v>-623</v>
      </c>
      <c r="Z356" s="61">
        <f t="shared" si="133"/>
        <v>119759</v>
      </c>
      <c r="AA356" s="62">
        <f t="shared" si="133"/>
        <v>6903</v>
      </c>
      <c r="AB356" s="60">
        <f t="shared" si="133"/>
        <v>32129</v>
      </c>
      <c r="AC356" s="60">
        <f t="shared" si="133"/>
        <v>81350</v>
      </c>
      <c r="AD356" s="37" t="s">
        <v>56</v>
      </c>
    </row>
    <row r="357" spans="1:30" ht="24.75" customHeight="1" x14ac:dyDescent="0.15">
      <c r="A357" s="17"/>
      <c r="B357" s="40" t="s">
        <v>57</v>
      </c>
      <c r="C357" s="66">
        <f t="shared" ref="C357:N357" si="134">SUM(C328,C335,C339)</f>
        <v>11765</v>
      </c>
      <c r="D357" s="66">
        <f t="shared" si="134"/>
        <v>10188</v>
      </c>
      <c r="E357" s="66">
        <f t="shared" si="134"/>
        <v>1557</v>
      </c>
      <c r="F357" s="66">
        <f t="shared" si="134"/>
        <v>20</v>
      </c>
      <c r="G357" s="66">
        <f t="shared" si="134"/>
        <v>1113</v>
      </c>
      <c r="H357" s="66">
        <f t="shared" si="134"/>
        <v>70205</v>
      </c>
      <c r="I357" s="66">
        <f t="shared" si="134"/>
        <v>13556</v>
      </c>
      <c r="J357" s="66">
        <f t="shared" si="134"/>
        <v>33853</v>
      </c>
      <c r="K357" s="66">
        <f t="shared" si="134"/>
        <v>37042</v>
      </c>
      <c r="L357" s="66">
        <f t="shared" si="134"/>
        <v>13933</v>
      </c>
      <c r="M357" s="66">
        <f t="shared" si="134"/>
        <v>7961</v>
      </c>
      <c r="N357" s="66">
        <f t="shared" si="134"/>
        <v>8326</v>
      </c>
      <c r="O357" s="47"/>
      <c r="P357" s="47"/>
      <c r="Q357" s="66">
        <f t="shared" ref="Q357:AC357" si="135">SUM(Q328,Q335,Q339)</f>
        <v>10338</v>
      </c>
      <c r="R357" s="66">
        <f t="shared" si="135"/>
        <v>47904</v>
      </c>
      <c r="S357" s="66">
        <f t="shared" si="135"/>
        <v>21291</v>
      </c>
      <c r="T357" s="66">
        <f t="shared" si="135"/>
        <v>17628</v>
      </c>
      <c r="U357" s="66">
        <f t="shared" si="135"/>
        <v>18706</v>
      </c>
      <c r="V357" s="66">
        <f t="shared" si="135"/>
        <v>48245</v>
      </c>
      <c r="W357" s="66">
        <f t="shared" si="135"/>
        <v>15232</v>
      </c>
      <c r="X357" s="66">
        <f t="shared" si="135"/>
        <v>377098</v>
      </c>
      <c r="Y357" s="66">
        <f t="shared" si="135"/>
        <v>-1953</v>
      </c>
      <c r="Z357" s="67">
        <f t="shared" si="135"/>
        <v>375145</v>
      </c>
      <c r="AA357" s="68">
        <f t="shared" si="135"/>
        <v>11765</v>
      </c>
      <c r="AB357" s="66">
        <f t="shared" si="135"/>
        <v>105171</v>
      </c>
      <c r="AC357" s="66">
        <f t="shared" si="135"/>
        <v>260162</v>
      </c>
      <c r="AD357" s="40" t="s">
        <v>57</v>
      </c>
    </row>
    <row r="358" spans="1:30" ht="24.75" customHeight="1" x14ac:dyDescent="0.15">
      <c r="A358" s="17"/>
      <c r="B358" s="40" t="s">
        <v>58</v>
      </c>
      <c r="C358" s="66">
        <f t="shared" ref="C358:N358" si="136">SUM(C326,C340:C342)</f>
        <v>12868</v>
      </c>
      <c r="D358" s="66">
        <f t="shared" si="136"/>
        <v>11130</v>
      </c>
      <c r="E358" s="66">
        <f t="shared" si="136"/>
        <v>1391</v>
      </c>
      <c r="F358" s="66">
        <f t="shared" si="136"/>
        <v>347</v>
      </c>
      <c r="G358" s="66">
        <f t="shared" si="136"/>
        <v>356</v>
      </c>
      <c r="H358" s="66">
        <f t="shared" si="136"/>
        <v>42873</v>
      </c>
      <c r="I358" s="66">
        <f t="shared" si="136"/>
        <v>29995</v>
      </c>
      <c r="J358" s="66">
        <f t="shared" si="136"/>
        <v>22639</v>
      </c>
      <c r="K358" s="66">
        <f t="shared" si="136"/>
        <v>19647</v>
      </c>
      <c r="L358" s="66">
        <f t="shared" si="136"/>
        <v>11503</v>
      </c>
      <c r="M358" s="66">
        <f t="shared" si="136"/>
        <v>5850</v>
      </c>
      <c r="N358" s="66">
        <f t="shared" si="136"/>
        <v>5663</v>
      </c>
      <c r="O358" s="47"/>
      <c r="P358" s="47"/>
      <c r="Q358" s="66">
        <f t="shared" ref="Q358:AC358" si="137">SUM(Q326,Q340:Q342)</f>
        <v>7744</v>
      </c>
      <c r="R358" s="66">
        <f t="shared" si="137"/>
        <v>36552</v>
      </c>
      <c r="S358" s="66">
        <f t="shared" si="137"/>
        <v>12097</v>
      </c>
      <c r="T358" s="66">
        <f t="shared" si="137"/>
        <v>16463</v>
      </c>
      <c r="U358" s="66">
        <f t="shared" si="137"/>
        <v>13465</v>
      </c>
      <c r="V358" s="66">
        <f t="shared" si="137"/>
        <v>36327</v>
      </c>
      <c r="W358" s="66">
        <f t="shared" si="137"/>
        <v>11840</v>
      </c>
      <c r="X358" s="66">
        <f t="shared" si="137"/>
        <v>285882</v>
      </c>
      <c r="Y358" s="66">
        <f t="shared" si="137"/>
        <v>-1480</v>
      </c>
      <c r="Z358" s="67">
        <f t="shared" si="137"/>
        <v>284402</v>
      </c>
      <c r="AA358" s="68">
        <f t="shared" si="137"/>
        <v>12868</v>
      </c>
      <c r="AB358" s="66">
        <f t="shared" si="137"/>
        <v>65868</v>
      </c>
      <c r="AC358" s="66">
        <f t="shared" si="137"/>
        <v>207146</v>
      </c>
      <c r="AD358" s="40" t="s">
        <v>58</v>
      </c>
    </row>
    <row r="359" spans="1:30" ht="24.75" customHeight="1" x14ac:dyDescent="0.15">
      <c r="A359" s="17"/>
      <c r="B359" s="40" t="s">
        <v>21</v>
      </c>
      <c r="C359" s="66">
        <f t="shared" ref="C359:N359" si="138">SUM(C325,C329,C333,C343:C346)</f>
        <v>20832</v>
      </c>
      <c r="D359" s="66">
        <f t="shared" si="138"/>
        <v>18629</v>
      </c>
      <c r="E359" s="66">
        <f t="shared" si="138"/>
        <v>1298</v>
      </c>
      <c r="F359" s="66">
        <f t="shared" si="138"/>
        <v>905</v>
      </c>
      <c r="G359" s="66">
        <f t="shared" si="138"/>
        <v>2738</v>
      </c>
      <c r="H359" s="66">
        <f t="shared" si="138"/>
        <v>147121</v>
      </c>
      <c r="I359" s="66">
        <f t="shared" si="138"/>
        <v>81295</v>
      </c>
      <c r="J359" s="66">
        <f t="shared" si="138"/>
        <v>73595</v>
      </c>
      <c r="K359" s="66">
        <f t="shared" si="138"/>
        <v>199537</v>
      </c>
      <c r="L359" s="66">
        <f t="shared" si="138"/>
        <v>71531</v>
      </c>
      <c r="M359" s="66">
        <f t="shared" si="138"/>
        <v>43643</v>
      </c>
      <c r="N359" s="66">
        <f t="shared" si="138"/>
        <v>45356</v>
      </c>
      <c r="O359" s="47"/>
      <c r="P359" s="47"/>
      <c r="Q359" s="66">
        <f t="shared" ref="Q359:AC359" si="139">SUM(Q325,Q329,Q333,Q343:Q346)</f>
        <v>59246</v>
      </c>
      <c r="R359" s="66">
        <f t="shared" si="139"/>
        <v>201097</v>
      </c>
      <c r="S359" s="66">
        <f t="shared" si="139"/>
        <v>128731</v>
      </c>
      <c r="T359" s="66">
        <f t="shared" si="139"/>
        <v>104711</v>
      </c>
      <c r="U359" s="66">
        <f t="shared" si="139"/>
        <v>69205</v>
      </c>
      <c r="V359" s="66">
        <f t="shared" si="139"/>
        <v>173513</v>
      </c>
      <c r="W359" s="66">
        <f t="shared" si="139"/>
        <v>71127</v>
      </c>
      <c r="X359" s="66">
        <f t="shared" si="139"/>
        <v>1493278</v>
      </c>
      <c r="Y359" s="66">
        <f t="shared" si="139"/>
        <v>-7734</v>
      </c>
      <c r="Z359" s="67">
        <f t="shared" si="139"/>
        <v>1485544</v>
      </c>
      <c r="AA359" s="68">
        <f t="shared" si="139"/>
        <v>20832</v>
      </c>
      <c r="AB359" s="66">
        <f t="shared" si="139"/>
        <v>223454</v>
      </c>
      <c r="AC359" s="66">
        <f t="shared" si="139"/>
        <v>1248992</v>
      </c>
      <c r="AD359" s="40" t="s">
        <v>21</v>
      </c>
    </row>
    <row r="360" spans="1:30" ht="24.75" customHeight="1" x14ac:dyDescent="0.15">
      <c r="A360" s="17"/>
      <c r="B360" s="40" t="s">
        <v>59</v>
      </c>
      <c r="C360" s="66">
        <f t="shared" ref="C360:N360" si="140">SUM(C332,C336)</f>
        <v>9906</v>
      </c>
      <c r="D360" s="66">
        <f t="shared" si="140"/>
        <v>7530</v>
      </c>
      <c r="E360" s="66">
        <f t="shared" si="140"/>
        <v>1873</v>
      </c>
      <c r="F360" s="66">
        <f t="shared" si="140"/>
        <v>503</v>
      </c>
      <c r="G360" s="66">
        <f t="shared" si="140"/>
        <v>2782</v>
      </c>
      <c r="H360" s="66">
        <f t="shared" si="140"/>
        <v>107949</v>
      </c>
      <c r="I360" s="66">
        <f t="shared" si="140"/>
        <v>14400</v>
      </c>
      <c r="J360" s="66">
        <f t="shared" si="140"/>
        <v>36521</v>
      </c>
      <c r="K360" s="66">
        <f t="shared" si="140"/>
        <v>21540</v>
      </c>
      <c r="L360" s="66">
        <f t="shared" si="140"/>
        <v>8620</v>
      </c>
      <c r="M360" s="66">
        <f t="shared" si="140"/>
        <v>9222</v>
      </c>
      <c r="N360" s="66">
        <f t="shared" si="140"/>
        <v>6552</v>
      </c>
      <c r="O360" s="47"/>
      <c r="P360" s="47"/>
      <c r="Q360" s="66">
        <f t="shared" ref="Q360:AC360" si="141">SUM(Q332,Q336)</f>
        <v>10430</v>
      </c>
      <c r="R360" s="66">
        <f t="shared" si="141"/>
        <v>43071</v>
      </c>
      <c r="S360" s="66">
        <f t="shared" si="141"/>
        <v>12226</v>
      </c>
      <c r="T360" s="66">
        <f t="shared" si="141"/>
        <v>17778</v>
      </c>
      <c r="U360" s="66">
        <f t="shared" si="141"/>
        <v>17508</v>
      </c>
      <c r="V360" s="66">
        <f t="shared" si="141"/>
        <v>42744</v>
      </c>
      <c r="W360" s="66">
        <f t="shared" si="141"/>
        <v>13960</v>
      </c>
      <c r="X360" s="66">
        <f t="shared" si="141"/>
        <v>375209</v>
      </c>
      <c r="Y360" s="66">
        <f t="shared" si="141"/>
        <v>-1943</v>
      </c>
      <c r="Z360" s="67">
        <f t="shared" si="141"/>
        <v>373266</v>
      </c>
      <c r="AA360" s="68">
        <f t="shared" si="141"/>
        <v>9906</v>
      </c>
      <c r="AB360" s="66">
        <f t="shared" si="141"/>
        <v>147252</v>
      </c>
      <c r="AC360" s="66">
        <f t="shared" si="141"/>
        <v>218051</v>
      </c>
      <c r="AD360" s="40" t="s">
        <v>59</v>
      </c>
    </row>
    <row r="361" spans="1:30" ht="24.75" customHeight="1" x14ac:dyDescent="0.15">
      <c r="A361" s="17"/>
      <c r="B361" s="40" t="s">
        <v>60</v>
      </c>
      <c r="C361" s="66">
        <f t="shared" ref="C361:N361" si="142">SUM(C334,C337,C347)</f>
        <v>19972</v>
      </c>
      <c r="D361" s="66">
        <f t="shared" si="142"/>
        <v>18531</v>
      </c>
      <c r="E361" s="66">
        <f t="shared" si="142"/>
        <v>1414</v>
      </c>
      <c r="F361" s="66">
        <f t="shared" si="142"/>
        <v>27</v>
      </c>
      <c r="G361" s="66">
        <f t="shared" si="142"/>
        <v>3451</v>
      </c>
      <c r="H361" s="66">
        <f t="shared" si="142"/>
        <v>43448</v>
      </c>
      <c r="I361" s="66">
        <f t="shared" si="142"/>
        <v>15320</v>
      </c>
      <c r="J361" s="66">
        <f t="shared" si="142"/>
        <v>35170</v>
      </c>
      <c r="K361" s="66">
        <f t="shared" si="142"/>
        <v>29924</v>
      </c>
      <c r="L361" s="66">
        <f t="shared" si="142"/>
        <v>12764</v>
      </c>
      <c r="M361" s="66">
        <f t="shared" si="142"/>
        <v>13741</v>
      </c>
      <c r="N361" s="66">
        <f t="shared" si="142"/>
        <v>7155</v>
      </c>
      <c r="O361" s="47"/>
      <c r="P361" s="47"/>
      <c r="Q361" s="66">
        <f t="shared" ref="Q361:AC361" si="143">SUM(Q334,Q337,Q347)</f>
        <v>11590</v>
      </c>
      <c r="R361" s="66">
        <f t="shared" si="143"/>
        <v>50471</v>
      </c>
      <c r="S361" s="66">
        <f t="shared" si="143"/>
        <v>19811</v>
      </c>
      <c r="T361" s="66">
        <f t="shared" si="143"/>
        <v>22546</v>
      </c>
      <c r="U361" s="66">
        <f t="shared" si="143"/>
        <v>20501</v>
      </c>
      <c r="V361" s="66">
        <f t="shared" si="143"/>
        <v>50317</v>
      </c>
      <c r="W361" s="66">
        <f t="shared" si="143"/>
        <v>18525</v>
      </c>
      <c r="X361" s="66">
        <f t="shared" si="143"/>
        <v>374706</v>
      </c>
      <c r="Y361" s="66">
        <f t="shared" si="143"/>
        <v>-1940</v>
      </c>
      <c r="Z361" s="67">
        <f t="shared" si="143"/>
        <v>372766</v>
      </c>
      <c r="AA361" s="68">
        <f t="shared" si="143"/>
        <v>19972</v>
      </c>
      <c r="AB361" s="66">
        <f t="shared" si="143"/>
        <v>82069</v>
      </c>
      <c r="AC361" s="66">
        <f t="shared" si="143"/>
        <v>272665</v>
      </c>
      <c r="AD361" s="40" t="s">
        <v>60</v>
      </c>
    </row>
    <row r="362" spans="1:30" ht="24.75" customHeight="1" x14ac:dyDescent="0.15">
      <c r="A362" s="17"/>
      <c r="B362" s="40" t="s">
        <v>44</v>
      </c>
      <c r="C362" s="66">
        <f t="shared" ref="C362:N362" si="144">C327</f>
        <v>15937</v>
      </c>
      <c r="D362" s="66">
        <f t="shared" si="144"/>
        <v>13980</v>
      </c>
      <c r="E362" s="66">
        <f t="shared" si="144"/>
        <v>1951</v>
      </c>
      <c r="F362" s="66">
        <f t="shared" si="144"/>
        <v>6</v>
      </c>
      <c r="G362" s="66">
        <f t="shared" si="144"/>
        <v>0</v>
      </c>
      <c r="H362" s="66">
        <f t="shared" si="144"/>
        <v>52934</v>
      </c>
      <c r="I362" s="66">
        <f t="shared" si="144"/>
        <v>7812</v>
      </c>
      <c r="J362" s="66">
        <f t="shared" si="144"/>
        <v>17690</v>
      </c>
      <c r="K362" s="66">
        <f t="shared" si="144"/>
        <v>33640</v>
      </c>
      <c r="L362" s="66">
        <f t="shared" si="144"/>
        <v>12362</v>
      </c>
      <c r="M362" s="66">
        <f t="shared" si="144"/>
        <v>8700</v>
      </c>
      <c r="N362" s="66">
        <f t="shared" si="144"/>
        <v>5808</v>
      </c>
      <c r="O362" s="47"/>
      <c r="P362" s="47"/>
      <c r="Q362" s="66">
        <f t="shared" ref="Q362:AC362" si="145">Q327</f>
        <v>8416</v>
      </c>
      <c r="R362" s="66">
        <f t="shared" si="145"/>
        <v>36447</v>
      </c>
      <c r="S362" s="66">
        <f t="shared" si="145"/>
        <v>14082</v>
      </c>
      <c r="T362" s="66">
        <f t="shared" si="145"/>
        <v>15929</v>
      </c>
      <c r="U362" s="66">
        <f t="shared" si="145"/>
        <v>13745</v>
      </c>
      <c r="V362" s="66">
        <f t="shared" si="145"/>
        <v>40179</v>
      </c>
      <c r="W362" s="66">
        <f t="shared" si="145"/>
        <v>13546</v>
      </c>
      <c r="X362" s="66">
        <f t="shared" si="145"/>
        <v>297227</v>
      </c>
      <c r="Y362" s="66">
        <f t="shared" si="145"/>
        <v>-1539</v>
      </c>
      <c r="Z362" s="67">
        <f t="shared" si="145"/>
        <v>295688</v>
      </c>
      <c r="AA362" s="68">
        <f t="shared" si="145"/>
        <v>15937</v>
      </c>
      <c r="AB362" s="66">
        <f t="shared" si="145"/>
        <v>70624</v>
      </c>
      <c r="AC362" s="66">
        <f t="shared" si="145"/>
        <v>210666</v>
      </c>
      <c r="AD362" s="40" t="s">
        <v>44</v>
      </c>
    </row>
    <row r="363" spans="1:30" ht="24.75" customHeight="1" x14ac:dyDescent="0.15">
      <c r="A363" s="17"/>
      <c r="B363" s="38" t="s">
        <v>61</v>
      </c>
      <c r="C363" s="63">
        <f t="shared" ref="C363:N363" si="146">SUM(C330,C348:C349)</f>
        <v>9939</v>
      </c>
      <c r="D363" s="63">
        <f t="shared" si="146"/>
        <v>8837</v>
      </c>
      <c r="E363" s="63">
        <f t="shared" si="146"/>
        <v>1076</v>
      </c>
      <c r="F363" s="63">
        <f t="shared" si="146"/>
        <v>26</v>
      </c>
      <c r="G363" s="63">
        <f t="shared" si="146"/>
        <v>1180</v>
      </c>
      <c r="H363" s="63">
        <f t="shared" si="146"/>
        <v>30224</v>
      </c>
      <c r="I363" s="63">
        <f t="shared" si="146"/>
        <v>7833</v>
      </c>
      <c r="J363" s="63">
        <f t="shared" si="146"/>
        <v>17604</v>
      </c>
      <c r="K363" s="63">
        <f t="shared" si="146"/>
        <v>11726</v>
      </c>
      <c r="L363" s="63">
        <f t="shared" si="146"/>
        <v>7109</v>
      </c>
      <c r="M363" s="63">
        <f t="shared" si="146"/>
        <v>5417</v>
      </c>
      <c r="N363" s="63">
        <f t="shared" si="146"/>
        <v>3554</v>
      </c>
      <c r="O363" s="47"/>
      <c r="P363" s="47"/>
      <c r="Q363" s="63">
        <f t="shared" ref="Q363:AC363" si="147">SUM(Q330,Q348:Q349)</f>
        <v>5514</v>
      </c>
      <c r="R363" s="63">
        <f t="shared" si="147"/>
        <v>24725</v>
      </c>
      <c r="S363" s="63">
        <f t="shared" si="147"/>
        <v>7266</v>
      </c>
      <c r="T363" s="63">
        <f t="shared" si="147"/>
        <v>11792</v>
      </c>
      <c r="U363" s="63">
        <f t="shared" si="147"/>
        <v>7612</v>
      </c>
      <c r="V363" s="63">
        <f t="shared" si="147"/>
        <v>24303</v>
      </c>
      <c r="W363" s="63">
        <f t="shared" si="147"/>
        <v>7544</v>
      </c>
      <c r="X363" s="63">
        <f t="shared" si="147"/>
        <v>183342</v>
      </c>
      <c r="Y363" s="63">
        <f t="shared" si="147"/>
        <v>-949</v>
      </c>
      <c r="Z363" s="64">
        <f t="shared" si="147"/>
        <v>182393</v>
      </c>
      <c r="AA363" s="65">
        <f t="shared" si="147"/>
        <v>9939</v>
      </c>
      <c r="AB363" s="63">
        <f t="shared" si="147"/>
        <v>49008</v>
      </c>
      <c r="AC363" s="63">
        <f t="shared" si="147"/>
        <v>124395</v>
      </c>
      <c r="AD363" s="38" t="s">
        <v>61</v>
      </c>
    </row>
    <row r="364" spans="1:30" ht="24.75" customHeight="1" x14ac:dyDescent="0.15">
      <c r="A364" s="17"/>
      <c r="B364" s="41" t="s">
        <v>38</v>
      </c>
      <c r="C364" s="55">
        <f t="shared" ref="C364:N364" si="148">C324</f>
        <v>108122</v>
      </c>
      <c r="D364" s="55">
        <f t="shared" si="148"/>
        <v>95199</v>
      </c>
      <c r="E364" s="55">
        <f t="shared" si="148"/>
        <v>11080</v>
      </c>
      <c r="F364" s="55">
        <f t="shared" si="148"/>
        <v>1843</v>
      </c>
      <c r="G364" s="55">
        <f t="shared" si="148"/>
        <v>12065</v>
      </c>
      <c r="H364" s="55">
        <f t="shared" si="148"/>
        <v>516704</v>
      </c>
      <c r="I364" s="55">
        <f t="shared" si="148"/>
        <v>176965</v>
      </c>
      <c r="J364" s="55">
        <f t="shared" si="148"/>
        <v>246806</v>
      </c>
      <c r="K364" s="55">
        <f t="shared" si="148"/>
        <v>360565</v>
      </c>
      <c r="L364" s="55">
        <f t="shared" si="148"/>
        <v>141975</v>
      </c>
      <c r="M364" s="55">
        <f t="shared" si="148"/>
        <v>98967</v>
      </c>
      <c r="N364" s="46">
        <f t="shared" si="148"/>
        <v>84589</v>
      </c>
      <c r="O364" s="47"/>
      <c r="P364" s="47"/>
      <c r="Q364" s="55">
        <f t="shared" ref="Q364:AC364" si="149">Q324</f>
        <v>117076</v>
      </c>
      <c r="R364" s="55">
        <f t="shared" si="149"/>
        <v>456295</v>
      </c>
      <c r="S364" s="55">
        <f t="shared" si="149"/>
        <v>220569</v>
      </c>
      <c r="T364" s="55">
        <f t="shared" si="149"/>
        <v>213817</v>
      </c>
      <c r="U364" s="55">
        <f t="shared" si="149"/>
        <v>166297</v>
      </c>
      <c r="V364" s="55">
        <f t="shared" si="149"/>
        <v>429626</v>
      </c>
      <c r="W364" s="55">
        <f t="shared" si="149"/>
        <v>156686</v>
      </c>
      <c r="X364" s="55">
        <f t="shared" si="149"/>
        <v>3507124</v>
      </c>
      <c r="Y364" s="55">
        <f t="shared" si="149"/>
        <v>-18161</v>
      </c>
      <c r="Z364" s="56">
        <f t="shared" si="149"/>
        <v>3488963</v>
      </c>
      <c r="AA364" s="57">
        <f t="shared" si="149"/>
        <v>108122</v>
      </c>
      <c r="AB364" s="55">
        <f t="shared" si="149"/>
        <v>775575</v>
      </c>
      <c r="AC364" s="55">
        <f t="shared" si="149"/>
        <v>2623427</v>
      </c>
      <c r="AD364" s="41" t="s">
        <v>38</v>
      </c>
    </row>
    <row r="365" spans="1:30" ht="24.75" customHeight="1" x14ac:dyDescent="0.15">
      <c r="A365" s="17"/>
      <c r="B365" s="39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42"/>
      <c r="O365" s="42"/>
      <c r="P365" s="17"/>
      <c r="Q365" s="39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43"/>
    </row>
    <row r="366" spans="1:30" ht="24.75" customHeight="1" x14ac:dyDescent="0.15">
      <c r="A366" s="17"/>
      <c r="B366" s="6" t="s">
        <v>73</v>
      </c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42"/>
      <c r="O366" s="42"/>
      <c r="P366" s="17"/>
      <c r="Q366" s="39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43"/>
    </row>
    <row r="367" spans="1:30" ht="24.75" customHeight="1" x14ac:dyDescent="0.15">
      <c r="A367" s="17"/>
      <c r="B367" s="6" t="s">
        <v>72</v>
      </c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42"/>
      <c r="O367" s="42"/>
      <c r="P367" s="17"/>
      <c r="Q367" s="6" t="s">
        <v>62</v>
      </c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43"/>
    </row>
    <row r="368" spans="1:30" ht="24.75" customHeight="1" x14ac:dyDescent="0.15">
      <c r="A368" s="17"/>
      <c r="B368" s="6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42"/>
      <c r="O368" s="42"/>
      <c r="P368" s="17"/>
      <c r="Q368" s="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43"/>
    </row>
    <row r="369" spans="1:30" ht="24.75" customHeight="1" x14ac:dyDescent="0.15">
      <c r="A369" s="17"/>
      <c r="B369" s="6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42"/>
      <c r="O369" s="42"/>
      <c r="P369" s="17"/>
      <c r="Q369" s="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43"/>
    </row>
    <row r="370" spans="1:30" ht="24.75" customHeight="1" x14ac:dyDescent="0.15">
      <c r="A370" s="17"/>
      <c r="B370" s="6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42"/>
      <c r="O370" s="42"/>
      <c r="P370" s="17"/>
      <c r="Q370" s="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43"/>
    </row>
    <row r="371" spans="1:30" ht="24.75" customHeight="1" x14ac:dyDescent="0.15">
      <c r="A371" s="17"/>
      <c r="B371" s="6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42"/>
      <c r="O371" s="42"/>
      <c r="P371" s="17"/>
      <c r="Q371" s="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43"/>
    </row>
    <row r="372" spans="1:30" ht="24.75" customHeight="1" x14ac:dyDescent="0.15">
      <c r="A372" s="17"/>
      <c r="B372" s="39"/>
      <c r="C372" s="39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39"/>
      <c r="O372" s="17"/>
      <c r="P372" s="17"/>
      <c r="Q372" s="39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39"/>
    </row>
    <row r="373" spans="1:30" ht="24.75" customHeight="1" x14ac:dyDescent="0.15">
      <c r="A373" s="17"/>
      <c r="B373" s="39"/>
      <c r="C373" s="39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39"/>
      <c r="O373" s="17"/>
      <c r="P373" s="17"/>
      <c r="Q373" s="39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39"/>
    </row>
    <row r="374" spans="1:30" ht="24.75" customHeight="1" x14ac:dyDescent="0.15">
      <c r="A374" s="17"/>
      <c r="B374" s="39"/>
      <c r="C374" s="39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39"/>
      <c r="O374" s="17"/>
      <c r="P374" s="17"/>
      <c r="Q374" s="39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39"/>
    </row>
    <row r="375" spans="1:30" ht="24.75" customHeight="1" x14ac:dyDescent="0.15">
      <c r="A375" s="17"/>
      <c r="B375" s="39"/>
      <c r="C375" s="39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39"/>
      <c r="O375" s="17"/>
      <c r="P375" s="17"/>
      <c r="Q375" s="39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39"/>
    </row>
    <row r="376" spans="1:30" ht="24.75" customHeight="1" x14ac:dyDescent="0.15">
      <c r="A376" s="17"/>
      <c r="B376" s="39"/>
      <c r="C376" s="39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39"/>
      <c r="O376" s="17"/>
      <c r="P376" s="17"/>
      <c r="Q376" s="39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39"/>
    </row>
    <row r="377" spans="1:30" ht="24.75" customHeight="1" x14ac:dyDescent="0.15">
      <c r="A377" s="17"/>
      <c r="B377" s="39"/>
      <c r="C377" s="39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39"/>
      <c r="O377" s="17"/>
      <c r="P377" s="17"/>
      <c r="Q377" s="39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39"/>
    </row>
    <row r="378" spans="1:30" ht="24.75" customHeight="1" x14ac:dyDescent="0.15">
      <c r="A378" s="17"/>
      <c r="B378" s="39"/>
      <c r="C378" s="39"/>
      <c r="D378" s="17"/>
      <c r="E378" s="17"/>
      <c r="F378" s="17"/>
      <c r="G378" s="17"/>
      <c r="H378" s="44">
        <f>X315+1</f>
        <v>11</v>
      </c>
      <c r="I378" s="17"/>
      <c r="J378" s="17"/>
      <c r="K378" s="17"/>
      <c r="L378" s="17"/>
      <c r="M378" s="39"/>
      <c r="N378" s="17"/>
      <c r="O378" s="17"/>
      <c r="P378" s="39"/>
      <c r="Q378" s="17"/>
      <c r="R378" s="17"/>
      <c r="S378" s="17"/>
      <c r="T378" s="17"/>
      <c r="U378" s="17"/>
      <c r="V378" s="17"/>
      <c r="W378" s="17"/>
      <c r="X378" s="45">
        <f>H378+1</f>
        <v>12</v>
      </c>
      <c r="Y378" s="17"/>
      <c r="Z378" s="17"/>
      <c r="AA378" s="17"/>
      <c r="AB378" s="17"/>
      <c r="AC378" s="17"/>
      <c r="AD378" s="39"/>
    </row>
    <row r="379" spans="1:30" ht="27.75" customHeight="1" x14ac:dyDescent="0.15">
      <c r="A379" s="17"/>
      <c r="B379" s="39"/>
      <c r="C379" s="39"/>
      <c r="D379" s="17"/>
      <c r="E379" s="17"/>
      <c r="F379" s="17"/>
      <c r="G379" s="17"/>
      <c r="H379" s="44"/>
      <c r="I379" s="17"/>
      <c r="J379" s="17"/>
      <c r="K379" s="17"/>
      <c r="L379" s="17"/>
      <c r="M379" s="17"/>
      <c r="N379" s="39"/>
      <c r="O379" s="17"/>
      <c r="P379" s="17"/>
      <c r="Q379" s="39"/>
      <c r="R379" s="17"/>
      <c r="S379" s="17"/>
      <c r="T379" s="17"/>
      <c r="U379" s="17"/>
      <c r="V379" s="17"/>
      <c r="W379" s="17"/>
      <c r="X379" s="17"/>
      <c r="Y379" s="45"/>
      <c r="Z379" s="17"/>
      <c r="AA379" s="17"/>
      <c r="AB379" s="17"/>
      <c r="AC379" s="17"/>
      <c r="AD379" s="39"/>
    </row>
    <row r="380" spans="1:30" ht="20.149999999999999" customHeight="1" x14ac:dyDescent="0.15">
      <c r="A380" s="17"/>
      <c r="B380" s="39"/>
      <c r="C380" s="39"/>
      <c r="D380" s="17"/>
      <c r="E380" s="17"/>
      <c r="F380" s="17"/>
      <c r="G380" s="17"/>
      <c r="H380" s="44"/>
      <c r="I380" s="17"/>
      <c r="J380" s="17"/>
      <c r="K380" s="17"/>
      <c r="L380" s="17"/>
      <c r="M380" s="17"/>
      <c r="N380" s="39"/>
      <c r="O380" s="17"/>
      <c r="P380" s="17"/>
      <c r="Q380" s="39"/>
      <c r="R380" s="17"/>
      <c r="S380" s="17"/>
      <c r="T380" s="17"/>
      <c r="U380" s="17"/>
      <c r="V380" s="17"/>
      <c r="W380" s="17"/>
      <c r="X380" s="17"/>
      <c r="Y380" s="45"/>
      <c r="Z380" s="17"/>
      <c r="AA380" s="17"/>
      <c r="AB380" s="17"/>
      <c r="AC380" s="17"/>
      <c r="AD380" s="39"/>
    </row>
    <row r="381" spans="1:30" ht="24" customHeight="1" x14ac:dyDescent="0.15">
      <c r="A381" s="17"/>
      <c r="B381" s="39"/>
      <c r="C381" s="39"/>
      <c r="D381" s="17"/>
      <c r="E381" s="17"/>
      <c r="F381" s="17"/>
      <c r="G381" s="17"/>
      <c r="H381" s="44"/>
      <c r="I381" s="17"/>
      <c r="J381" s="17"/>
      <c r="K381" s="17"/>
      <c r="L381" s="17"/>
      <c r="M381" s="17"/>
      <c r="N381" s="39"/>
      <c r="O381" s="17"/>
      <c r="P381" s="17"/>
      <c r="Q381" s="39"/>
      <c r="R381" s="17"/>
      <c r="S381" s="17"/>
      <c r="T381" s="17"/>
      <c r="U381" s="17"/>
      <c r="V381" s="17"/>
      <c r="W381" s="17"/>
      <c r="X381" s="17"/>
      <c r="Y381" s="45"/>
      <c r="Z381" s="17"/>
      <c r="AA381" s="17"/>
      <c r="AB381" s="17"/>
      <c r="AC381" s="17"/>
      <c r="AD381" s="39"/>
    </row>
    <row r="382" spans="1:30" ht="15" customHeight="1" x14ac:dyDescent="0.15">
      <c r="A382" s="17"/>
      <c r="B382" s="39"/>
      <c r="C382" s="39"/>
      <c r="D382" s="17"/>
      <c r="E382" s="17"/>
      <c r="F382" s="17"/>
      <c r="G382" s="17"/>
      <c r="H382" s="44"/>
      <c r="I382" s="17"/>
      <c r="J382" s="17"/>
      <c r="K382" s="17"/>
      <c r="L382" s="17"/>
      <c r="M382" s="17"/>
      <c r="N382" s="39"/>
      <c r="O382" s="17"/>
      <c r="P382" s="17"/>
      <c r="Q382" s="39"/>
      <c r="R382" s="17"/>
      <c r="S382" s="17"/>
      <c r="T382" s="17"/>
      <c r="U382" s="17"/>
      <c r="V382" s="17"/>
      <c r="W382" s="17"/>
      <c r="X382" s="17"/>
      <c r="Y382" s="45"/>
      <c r="Z382" s="17"/>
      <c r="AA382" s="17"/>
      <c r="AB382" s="17"/>
      <c r="AC382" s="17"/>
      <c r="AD382" s="39"/>
    </row>
    <row r="383" spans="1:30" ht="22.5" customHeight="1" x14ac:dyDescent="0.15">
      <c r="A383" s="17"/>
      <c r="B383" s="6" t="s">
        <v>68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8"/>
      <c r="O383" s="18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8" t="s">
        <v>4</v>
      </c>
    </row>
    <row r="384" spans="1:30" ht="34.5" customHeight="1" x14ac:dyDescent="0.15">
      <c r="A384" s="17"/>
      <c r="B384" s="19"/>
      <c r="C384" s="20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2"/>
      <c r="P384" s="17"/>
      <c r="Q384" s="5"/>
      <c r="R384" s="5"/>
      <c r="S384" s="5"/>
      <c r="T384" s="5"/>
      <c r="U384" s="5"/>
      <c r="V384" s="5"/>
      <c r="W384" s="5"/>
      <c r="X384" s="7" t="s">
        <v>8</v>
      </c>
      <c r="Y384" s="8" t="s">
        <v>10</v>
      </c>
      <c r="Z384" s="9" t="s">
        <v>11</v>
      </c>
      <c r="AA384" s="73" t="s">
        <v>86</v>
      </c>
      <c r="AB384" s="74"/>
      <c r="AC384" s="75"/>
      <c r="AD384" s="19"/>
    </row>
    <row r="385" spans="1:30" ht="34.5" customHeight="1" x14ac:dyDescent="0.15">
      <c r="A385" s="17"/>
      <c r="B385" s="23" t="s">
        <v>12</v>
      </c>
      <c r="C385" s="20" t="s">
        <v>14</v>
      </c>
      <c r="D385" s="21"/>
      <c r="E385" s="21"/>
      <c r="F385" s="24"/>
      <c r="G385" s="76" t="s">
        <v>7</v>
      </c>
      <c r="H385" s="76" t="s">
        <v>13</v>
      </c>
      <c r="I385" s="78" t="s">
        <v>15</v>
      </c>
      <c r="J385" s="76" t="s">
        <v>16</v>
      </c>
      <c r="K385" s="78" t="s">
        <v>18</v>
      </c>
      <c r="L385" s="78" t="s">
        <v>19</v>
      </c>
      <c r="M385" s="78" t="s">
        <v>22</v>
      </c>
      <c r="N385" s="76" t="s">
        <v>6</v>
      </c>
      <c r="O385" s="25"/>
      <c r="P385" s="17"/>
      <c r="Q385" s="78" t="s">
        <v>25</v>
      </c>
      <c r="R385" s="76" t="s">
        <v>27</v>
      </c>
      <c r="S385" s="80" t="s">
        <v>28</v>
      </c>
      <c r="T385" s="76" t="s">
        <v>29</v>
      </c>
      <c r="U385" s="76" t="s">
        <v>24</v>
      </c>
      <c r="V385" s="78" t="s">
        <v>31</v>
      </c>
      <c r="W385" s="78" t="s">
        <v>17</v>
      </c>
      <c r="X385" s="82" t="s">
        <v>32</v>
      </c>
      <c r="Y385" s="84" t="s">
        <v>3</v>
      </c>
      <c r="Z385" s="86" t="s">
        <v>26</v>
      </c>
      <c r="AA385" s="88" t="s">
        <v>33</v>
      </c>
      <c r="AB385" s="90" t="s">
        <v>35</v>
      </c>
      <c r="AC385" s="90" t="s">
        <v>9</v>
      </c>
      <c r="AD385" s="23" t="s">
        <v>12</v>
      </c>
    </row>
    <row r="386" spans="1:30" ht="34.5" customHeight="1" x14ac:dyDescent="0.15">
      <c r="A386" s="17"/>
      <c r="B386" s="26"/>
      <c r="C386" s="27"/>
      <c r="D386" s="28" t="s">
        <v>36</v>
      </c>
      <c r="E386" s="28" t="s">
        <v>37</v>
      </c>
      <c r="F386" s="28" t="s">
        <v>2</v>
      </c>
      <c r="G386" s="77"/>
      <c r="H386" s="77"/>
      <c r="I386" s="79"/>
      <c r="J386" s="77"/>
      <c r="K386" s="77"/>
      <c r="L386" s="77"/>
      <c r="M386" s="79"/>
      <c r="N386" s="77"/>
      <c r="O386" s="25"/>
      <c r="P386" s="17"/>
      <c r="Q386" s="77"/>
      <c r="R386" s="77"/>
      <c r="S386" s="81"/>
      <c r="T386" s="77"/>
      <c r="U386" s="77"/>
      <c r="V386" s="79"/>
      <c r="W386" s="79"/>
      <c r="X386" s="83"/>
      <c r="Y386" s="85"/>
      <c r="Z386" s="87"/>
      <c r="AA386" s="89"/>
      <c r="AB386" s="91"/>
      <c r="AC386" s="91"/>
      <c r="AD386" s="26"/>
    </row>
    <row r="387" spans="1:30" ht="34.5" customHeight="1" x14ac:dyDescent="0.15">
      <c r="A387" s="17"/>
      <c r="B387" s="29" t="s">
        <v>83</v>
      </c>
      <c r="C387" s="46">
        <v>112293</v>
      </c>
      <c r="D387" s="46">
        <v>99627</v>
      </c>
      <c r="E387" s="46">
        <v>10904</v>
      </c>
      <c r="F387" s="46">
        <v>1762</v>
      </c>
      <c r="G387" s="46">
        <v>13425</v>
      </c>
      <c r="H387" s="46">
        <v>625260</v>
      </c>
      <c r="I387" s="46">
        <v>173693</v>
      </c>
      <c r="J387" s="46">
        <v>252371</v>
      </c>
      <c r="K387" s="46">
        <v>372012</v>
      </c>
      <c r="L387" s="46">
        <v>145430</v>
      </c>
      <c r="M387" s="46">
        <v>101031</v>
      </c>
      <c r="N387" s="46">
        <v>83627</v>
      </c>
      <c r="O387" s="47"/>
      <c r="P387" s="47"/>
      <c r="Q387" s="46">
        <v>114219</v>
      </c>
      <c r="R387" s="46">
        <v>461397</v>
      </c>
      <c r="S387" s="46">
        <v>218337</v>
      </c>
      <c r="T387" s="46">
        <v>220126</v>
      </c>
      <c r="U387" s="46">
        <v>168772</v>
      </c>
      <c r="V387" s="46">
        <v>424157</v>
      </c>
      <c r="W387" s="46">
        <v>159607</v>
      </c>
      <c r="X387" s="46">
        <v>3645757</v>
      </c>
      <c r="Y387" s="46">
        <v>-24584</v>
      </c>
      <c r="Z387" s="46">
        <v>3621173</v>
      </c>
      <c r="AA387" s="49">
        <f t="shared" ref="AA387:AA412" si="150">C387</f>
        <v>112293</v>
      </c>
      <c r="AB387" s="46">
        <f t="shared" ref="AB387:AB412" si="151">SUM(G387:H387,J387)</f>
        <v>891056</v>
      </c>
      <c r="AC387" s="46">
        <f t="shared" ref="AC387:AC412" si="152">SUM(I387,K387:N387,Q387:W387)</f>
        <v>2642408</v>
      </c>
      <c r="AD387" s="29" t="str">
        <f>B387</f>
        <v>県　　　計</v>
      </c>
    </row>
    <row r="388" spans="1:30" ht="24.75" customHeight="1" x14ac:dyDescent="0.15">
      <c r="A388" s="17"/>
      <c r="B388" s="31" t="s">
        <v>39</v>
      </c>
      <c r="C388" s="50">
        <v>6756</v>
      </c>
      <c r="D388" s="50">
        <v>5967</v>
      </c>
      <c r="E388" s="50">
        <v>736</v>
      </c>
      <c r="F388" s="50">
        <v>53</v>
      </c>
      <c r="G388" s="50">
        <v>1513</v>
      </c>
      <c r="H388" s="50">
        <v>125204</v>
      </c>
      <c r="I388" s="50">
        <v>70218</v>
      </c>
      <c r="J388" s="50">
        <v>72074</v>
      </c>
      <c r="K388" s="50">
        <v>191886</v>
      </c>
      <c r="L388" s="50">
        <v>68176</v>
      </c>
      <c r="M388" s="50">
        <v>37718</v>
      </c>
      <c r="N388" s="51">
        <v>40559</v>
      </c>
      <c r="O388" s="47"/>
      <c r="P388" s="47"/>
      <c r="Q388" s="50">
        <v>50739</v>
      </c>
      <c r="R388" s="50">
        <v>168832</v>
      </c>
      <c r="S388" s="50">
        <v>120426</v>
      </c>
      <c r="T388" s="50">
        <v>89759</v>
      </c>
      <c r="U388" s="50">
        <v>55193</v>
      </c>
      <c r="V388" s="50">
        <v>141831</v>
      </c>
      <c r="W388" s="50">
        <v>62962</v>
      </c>
      <c r="X388" s="50">
        <v>1303846</v>
      </c>
      <c r="Y388" s="50">
        <v>-8793</v>
      </c>
      <c r="Z388" s="52">
        <v>1295053</v>
      </c>
      <c r="AA388" s="53">
        <f t="shared" si="150"/>
        <v>6756</v>
      </c>
      <c r="AB388" s="50">
        <f t="shared" si="151"/>
        <v>198791</v>
      </c>
      <c r="AC388" s="50">
        <f t="shared" si="152"/>
        <v>1098299</v>
      </c>
      <c r="AD388" s="31" t="s">
        <v>39</v>
      </c>
    </row>
    <row r="389" spans="1:30" ht="24.75" customHeight="1" x14ac:dyDescent="0.15">
      <c r="A389" s="17"/>
      <c r="B389" s="32" t="s">
        <v>40</v>
      </c>
      <c r="C389" s="50">
        <v>5789</v>
      </c>
      <c r="D389" s="50">
        <v>5405</v>
      </c>
      <c r="E389" s="50">
        <v>354</v>
      </c>
      <c r="F389" s="50">
        <v>30</v>
      </c>
      <c r="G389" s="50">
        <v>122</v>
      </c>
      <c r="H389" s="50">
        <v>38377</v>
      </c>
      <c r="I389" s="50">
        <v>25953</v>
      </c>
      <c r="J389" s="50">
        <v>18461</v>
      </c>
      <c r="K389" s="50">
        <v>17182</v>
      </c>
      <c r="L389" s="50">
        <v>10115</v>
      </c>
      <c r="M389" s="50">
        <v>4823</v>
      </c>
      <c r="N389" s="50">
        <v>3983</v>
      </c>
      <c r="O389" s="47"/>
      <c r="P389" s="47"/>
      <c r="Q389" s="50">
        <v>5252</v>
      </c>
      <c r="R389" s="50">
        <v>25660</v>
      </c>
      <c r="S389" s="50">
        <v>11314</v>
      </c>
      <c r="T389" s="50">
        <v>11766</v>
      </c>
      <c r="U389" s="50">
        <v>10226</v>
      </c>
      <c r="V389" s="50">
        <v>27150</v>
      </c>
      <c r="W389" s="50">
        <v>9123</v>
      </c>
      <c r="X389" s="50">
        <v>225296</v>
      </c>
      <c r="Y389" s="50">
        <v>-1519</v>
      </c>
      <c r="Z389" s="52">
        <v>223777</v>
      </c>
      <c r="AA389" s="53">
        <f t="shared" si="150"/>
        <v>5789</v>
      </c>
      <c r="AB389" s="50">
        <f t="shared" si="151"/>
        <v>56960</v>
      </c>
      <c r="AC389" s="50">
        <f t="shared" si="152"/>
        <v>162547</v>
      </c>
      <c r="AD389" s="32" t="s">
        <v>40</v>
      </c>
    </row>
    <row r="390" spans="1:30" ht="24.75" customHeight="1" x14ac:dyDescent="0.15">
      <c r="A390" s="17"/>
      <c r="B390" s="32" t="s">
        <v>42</v>
      </c>
      <c r="C390" s="50">
        <v>16365</v>
      </c>
      <c r="D390" s="50">
        <v>14526</v>
      </c>
      <c r="E390" s="50">
        <v>1832</v>
      </c>
      <c r="F390" s="50">
        <v>7</v>
      </c>
      <c r="G390" s="50">
        <v>24</v>
      </c>
      <c r="H390" s="50">
        <v>60810</v>
      </c>
      <c r="I390" s="50">
        <v>8023</v>
      </c>
      <c r="J390" s="50">
        <v>17940</v>
      </c>
      <c r="K390" s="50">
        <v>34400</v>
      </c>
      <c r="L390" s="50">
        <v>12589</v>
      </c>
      <c r="M390" s="50">
        <v>8817</v>
      </c>
      <c r="N390" s="50">
        <v>5734</v>
      </c>
      <c r="O390" s="47"/>
      <c r="P390" s="47"/>
      <c r="Q390" s="50">
        <v>8201</v>
      </c>
      <c r="R390" s="50">
        <v>36781</v>
      </c>
      <c r="S390" s="50">
        <v>14583</v>
      </c>
      <c r="T390" s="50">
        <v>16800</v>
      </c>
      <c r="U390" s="50">
        <v>13816</v>
      </c>
      <c r="V390" s="50">
        <v>39913</v>
      </c>
      <c r="W390" s="50">
        <v>13872</v>
      </c>
      <c r="X390" s="50">
        <v>308668</v>
      </c>
      <c r="Y390" s="50">
        <v>-2081</v>
      </c>
      <c r="Z390" s="52">
        <v>306587</v>
      </c>
      <c r="AA390" s="53">
        <f t="shared" si="150"/>
        <v>16365</v>
      </c>
      <c r="AB390" s="50">
        <f t="shared" si="151"/>
        <v>78774</v>
      </c>
      <c r="AC390" s="50">
        <f t="shared" si="152"/>
        <v>213529</v>
      </c>
      <c r="AD390" s="32" t="s">
        <v>42</v>
      </c>
    </row>
    <row r="391" spans="1:30" ht="24.75" customHeight="1" x14ac:dyDescent="0.15">
      <c r="A391" s="17"/>
      <c r="B391" s="32" t="s">
        <v>43</v>
      </c>
      <c r="C391" s="50">
        <v>6429</v>
      </c>
      <c r="D391" s="50">
        <v>5820</v>
      </c>
      <c r="E391" s="50">
        <v>605</v>
      </c>
      <c r="F391" s="50">
        <v>4</v>
      </c>
      <c r="G391" s="50">
        <v>659</v>
      </c>
      <c r="H391" s="50">
        <v>66283</v>
      </c>
      <c r="I391" s="50">
        <v>10734</v>
      </c>
      <c r="J391" s="50">
        <v>17622</v>
      </c>
      <c r="K391" s="50">
        <v>30530</v>
      </c>
      <c r="L391" s="50">
        <v>11165</v>
      </c>
      <c r="M391" s="50">
        <v>6044</v>
      </c>
      <c r="N391" s="50">
        <v>5904</v>
      </c>
      <c r="O391" s="47"/>
      <c r="P391" s="47"/>
      <c r="Q391" s="50">
        <v>7031</v>
      </c>
      <c r="R391" s="50">
        <v>33295</v>
      </c>
      <c r="S391" s="50">
        <v>16541</v>
      </c>
      <c r="T391" s="50">
        <v>10708</v>
      </c>
      <c r="U391" s="50">
        <v>13547</v>
      </c>
      <c r="V391" s="50">
        <v>31124</v>
      </c>
      <c r="W391" s="50">
        <v>10920</v>
      </c>
      <c r="X391" s="50">
        <v>278536</v>
      </c>
      <c r="Y391" s="50">
        <v>-1878</v>
      </c>
      <c r="Z391" s="52">
        <v>276658</v>
      </c>
      <c r="AA391" s="53">
        <f t="shared" si="150"/>
        <v>6429</v>
      </c>
      <c r="AB391" s="50">
        <f t="shared" si="151"/>
        <v>84564</v>
      </c>
      <c r="AC391" s="50">
        <f t="shared" si="152"/>
        <v>187543</v>
      </c>
      <c r="AD391" s="32" t="s">
        <v>43</v>
      </c>
    </row>
    <row r="392" spans="1:30" ht="24.75" customHeight="1" x14ac:dyDescent="0.15">
      <c r="A392" s="17"/>
      <c r="B392" s="32" t="s">
        <v>45</v>
      </c>
      <c r="C392" s="50">
        <v>3407</v>
      </c>
      <c r="D392" s="50">
        <v>2502</v>
      </c>
      <c r="E392" s="50">
        <v>214</v>
      </c>
      <c r="F392" s="50">
        <v>691</v>
      </c>
      <c r="G392" s="50">
        <v>1001</v>
      </c>
      <c r="H392" s="50">
        <v>5426</v>
      </c>
      <c r="I392" s="50">
        <v>3612</v>
      </c>
      <c r="J392" s="50">
        <v>7325</v>
      </c>
      <c r="K392" s="50">
        <v>4895</v>
      </c>
      <c r="L392" s="50">
        <v>2284</v>
      </c>
      <c r="M392" s="50">
        <v>3104</v>
      </c>
      <c r="N392" s="50">
        <v>1605</v>
      </c>
      <c r="O392" s="47"/>
      <c r="P392" s="47"/>
      <c r="Q392" s="50">
        <v>2529</v>
      </c>
      <c r="R392" s="50">
        <v>12462</v>
      </c>
      <c r="S392" s="50">
        <v>2984</v>
      </c>
      <c r="T392" s="50">
        <v>7107</v>
      </c>
      <c r="U392" s="50">
        <v>3840</v>
      </c>
      <c r="V392" s="50">
        <v>8936</v>
      </c>
      <c r="W392" s="50">
        <v>3762</v>
      </c>
      <c r="X392" s="50">
        <v>74279</v>
      </c>
      <c r="Y392" s="50">
        <v>-501</v>
      </c>
      <c r="Z392" s="52">
        <v>73778</v>
      </c>
      <c r="AA392" s="53">
        <f t="shared" si="150"/>
        <v>3407</v>
      </c>
      <c r="AB392" s="50">
        <f t="shared" si="151"/>
        <v>13752</v>
      </c>
      <c r="AC392" s="50">
        <f t="shared" si="152"/>
        <v>57120</v>
      </c>
      <c r="AD392" s="32" t="s">
        <v>45</v>
      </c>
    </row>
    <row r="393" spans="1:30" ht="24.75" customHeight="1" x14ac:dyDescent="0.15">
      <c r="A393" s="17"/>
      <c r="B393" s="32" t="s">
        <v>46</v>
      </c>
      <c r="C393" s="50">
        <v>4730</v>
      </c>
      <c r="D393" s="50">
        <v>4105</v>
      </c>
      <c r="E393" s="50">
        <v>607</v>
      </c>
      <c r="F393" s="50">
        <v>18</v>
      </c>
      <c r="G393" s="50">
        <v>1757</v>
      </c>
      <c r="H393" s="50">
        <v>25023</v>
      </c>
      <c r="I393" s="50">
        <v>4893</v>
      </c>
      <c r="J393" s="50">
        <v>9853</v>
      </c>
      <c r="K393" s="50">
        <v>9954</v>
      </c>
      <c r="L393" s="50">
        <v>6324</v>
      </c>
      <c r="M393" s="50">
        <v>4355</v>
      </c>
      <c r="N393" s="50">
        <v>2655</v>
      </c>
      <c r="O393" s="47"/>
      <c r="P393" s="47"/>
      <c r="Q393" s="50">
        <v>3949</v>
      </c>
      <c r="R393" s="50">
        <v>18625</v>
      </c>
      <c r="S393" s="50">
        <v>6362</v>
      </c>
      <c r="T393" s="50">
        <v>8923</v>
      </c>
      <c r="U393" s="50">
        <v>5326</v>
      </c>
      <c r="V393" s="50">
        <v>18439</v>
      </c>
      <c r="W393" s="50">
        <v>6036</v>
      </c>
      <c r="X393" s="50">
        <v>137204</v>
      </c>
      <c r="Y393" s="50">
        <v>-925</v>
      </c>
      <c r="Z393" s="52">
        <v>136279</v>
      </c>
      <c r="AA393" s="53">
        <f t="shared" si="150"/>
        <v>4730</v>
      </c>
      <c r="AB393" s="50">
        <f t="shared" si="151"/>
        <v>36633</v>
      </c>
      <c r="AC393" s="50">
        <f t="shared" si="152"/>
        <v>95841</v>
      </c>
      <c r="AD393" s="32" t="s">
        <v>46</v>
      </c>
    </row>
    <row r="394" spans="1:30" ht="24.75" customHeight="1" x14ac:dyDescent="0.15">
      <c r="A394" s="17"/>
      <c r="B394" s="32" t="s">
        <v>47</v>
      </c>
      <c r="C394" s="50">
        <v>3764</v>
      </c>
      <c r="D394" s="50">
        <v>3330</v>
      </c>
      <c r="E394" s="50">
        <v>432</v>
      </c>
      <c r="F394" s="50">
        <v>2</v>
      </c>
      <c r="G394" s="50">
        <v>464</v>
      </c>
      <c r="H394" s="50">
        <v>11712</v>
      </c>
      <c r="I394" s="50">
        <v>5144</v>
      </c>
      <c r="J394" s="50">
        <v>8766</v>
      </c>
      <c r="K394" s="50">
        <v>7144</v>
      </c>
      <c r="L394" s="50">
        <v>3457</v>
      </c>
      <c r="M394" s="50">
        <v>3781</v>
      </c>
      <c r="N394" s="50">
        <v>1844</v>
      </c>
      <c r="O394" s="47"/>
      <c r="P394" s="47"/>
      <c r="Q394" s="50">
        <v>3170</v>
      </c>
      <c r="R394" s="50">
        <v>13762</v>
      </c>
      <c r="S394" s="50">
        <v>3982</v>
      </c>
      <c r="T394" s="50">
        <v>5846</v>
      </c>
      <c r="U394" s="50">
        <v>4499</v>
      </c>
      <c r="V394" s="50">
        <v>12484</v>
      </c>
      <c r="W394" s="50">
        <v>4383</v>
      </c>
      <c r="X394" s="50">
        <v>94202</v>
      </c>
      <c r="Y394" s="50">
        <v>-635</v>
      </c>
      <c r="Z394" s="52">
        <v>93567</v>
      </c>
      <c r="AA394" s="53">
        <f t="shared" si="150"/>
        <v>3764</v>
      </c>
      <c r="AB394" s="50">
        <f t="shared" si="151"/>
        <v>20942</v>
      </c>
      <c r="AC394" s="50">
        <f t="shared" si="152"/>
        <v>69496</v>
      </c>
      <c r="AD394" s="32" t="s">
        <v>47</v>
      </c>
    </row>
    <row r="395" spans="1:30" ht="24.75" customHeight="1" x14ac:dyDescent="0.15">
      <c r="A395" s="17"/>
      <c r="B395" s="32" t="s">
        <v>5</v>
      </c>
      <c r="C395" s="50">
        <v>7698</v>
      </c>
      <c r="D395" s="50">
        <v>6091</v>
      </c>
      <c r="E395" s="50">
        <v>1523</v>
      </c>
      <c r="F395" s="50">
        <v>84</v>
      </c>
      <c r="G395" s="50">
        <v>1562</v>
      </c>
      <c r="H395" s="50">
        <v>107225</v>
      </c>
      <c r="I395" s="50">
        <v>11130</v>
      </c>
      <c r="J395" s="50">
        <v>18181</v>
      </c>
      <c r="K395" s="50">
        <v>17732</v>
      </c>
      <c r="L395" s="50">
        <v>6147</v>
      </c>
      <c r="M395" s="50">
        <v>7029</v>
      </c>
      <c r="N395" s="50">
        <v>5007</v>
      </c>
      <c r="O395" s="47"/>
      <c r="P395" s="47"/>
      <c r="Q395" s="50">
        <v>7721</v>
      </c>
      <c r="R395" s="50">
        <v>33917</v>
      </c>
      <c r="S395" s="50">
        <v>10404</v>
      </c>
      <c r="T395" s="50">
        <v>14491</v>
      </c>
      <c r="U395" s="50">
        <v>13842</v>
      </c>
      <c r="V395" s="50">
        <v>35833</v>
      </c>
      <c r="W395" s="50">
        <v>11064</v>
      </c>
      <c r="X395" s="50">
        <v>308983</v>
      </c>
      <c r="Y395" s="50">
        <v>-2084</v>
      </c>
      <c r="Z395" s="52">
        <v>306899</v>
      </c>
      <c r="AA395" s="53">
        <f t="shared" si="150"/>
        <v>7698</v>
      </c>
      <c r="AB395" s="50">
        <f t="shared" si="151"/>
        <v>126968</v>
      </c>
      <c r="AC395" s="50">
        <f t="shared" si="152"/>
        <v>174317</v>
      </c>
      <c r="AD395" s="32" t="s">
        <v>5</v>
      </c>
    </row>
    <row r="396" spans="1:30" ht="24.75" customHeight="1" x14ac:dyDescent="0.15">
      <c r="A396" s="17"/>
      <c r="B396" s="32" t="s">
        <v>41</v>
      </c>
      <c r="C396" s="50">
        <v>2173</v>
      </c>
      <c r="D396" s="50">
        <v>1997</v>
      </c>
      <c r="E396" s="50">
        <v>62</v>
      </c>
      <c r="F396" s="50">
        <v>114</v>
      </c>
      <c r="G396" s="50">
        <v>49</v>
      </c>
      <c r="H396" s="50">
        <v>19143</v>
      </c>
      <c r="I396" s="50">
        <v>3350</v>
      </c>
      <c r="J396" s="50">
        <v>6519</v>
      </c>
      <c r="K396" s="50">
        <v>5172</v>
      </c>
      <c r="L396" s="50">
        <v>2063</v>
      </c>
      <c r="M396" s="50">
        <v>1443</v>
      </c>
      <c r="N396" s="50">
        <v>1512</v>
      </c>
      <c r="O396" s="47"/>
      <c r="P396" s="47"/>
      <c r="Q396" s="50">
        <v>2788</v>
      </c>
      <c r="R396" s="50">
        <v>13734</v>
      </c>
      <c r="S396" s="50">
        <v>2434</v>
      </c>
      <c r="T396" s="50">
        <v>4574</v>
      </c>
      <c r="U396" s="50">
        <v>6506</v>
      </c>
      <c r="V396" s="50">
        <v>12431</v>
      </c>
      <c r="W396" s="50">
        <v>2816</v>
      </c>
      <c r="X396" s="50">
        <v>86707</v>
      </c>
      <c r="Y396" s="50">
        <v>-585</v>
      </c>
      <c r="Z396" s="52">
        <v>86122</v>
      </c>
      <c r="AA396" s="53">
        <f t="shared" si="150"/>
        <v>2173</v>
      </c>
      <c r="AB396" s="50">
        <f t="shared" si="151"/>
        <v>25711</v>
      </c>
      <c r="AC396" s="50">
        <f t="shared" si="152"/>
        <v>58823</v>
      </c>
      <c r="AD396" s="32" t="s">
        <v>41</v>
      </c>
    </row>
    <row r="397" spans="1:30" ht="24.75" customHeight="1" x14ac:dyDescent="0.15">
      <c r="A397" s="17"/>
      <c r="B397" s="32" t="s">
        <v>30</v>
      </c>
      <c r="C397" s="50">
        <v>12233</v>
      </c>
      <c r="D397" s="50">
        <v>11498</v>
      </c>
      <c r="E397" s="50">
        <v>721</v>
      </c>
      <c r="F397" s="50">
        <v>14</v>
      </c>
      <c r="G397" s="50">
        <v>2686</v>
      </c>
      <c r="H397" s="50">
        <v>30929</v>
      </c>
      <c r="I397" s="50">
        <v>8413</v>
      </c>
      <c r="J397" s="50">
        <v>23105</v>
      </c>
      <c r="K397" s="50">
        <v>22933</v>
      </c>
      <c r="L397" s="50">
        <v>9234</v>
      </c>
      <c r="M397" s="50">
        <v>6477</v>
      </c>
      <c r="N397" s="50">
        <v>4614</v>
      </c>
      <c r="O397" s="47"/>
      <c r="P397" s="47"/>
      <c r="Q397" s="50">
        <v>7258</v>
      </c>
      <c r="R397" s="50">
        <v>33358</v>
      </c>
      <c r="S397" s="50">
        <v>17097</v>
      </c>
      <c r="T397" s="50">
        <v>15474</v>
      </c>
      <c r="U397" s="50">
        <v>13802</v>
      </c>
      <c r="V397" s="50">
        <v>33345</v>
      </c>
      <c r="W397" s="50">
        <v>12649</v>
      </c>
      <c r="X397" s="50">
        <v>253607</v>
      </c>
      <c r="Y397" s="50">
        <v>-1710</v>
      </c>
      <c r="Z397" s="52">
        <v>251897</v>
      </c>
      <c r="AA397" s="53">
        <f t="shared" si="150"/>
        <v>12233</v>
      </c>
      <c r="AB397" s="50">
        <f t="shared" si="151"/>
        <v>56720</v>
      </c>
      <c r="AC397" s="50">
        <f t="shared" si="152"/>
        <v>184654</v>
      </c>
      <c r="AD397" s="32" t="s">
        <v>30</v>
      </c>
    </row>
    <row r="398" spans="1:30" ht="24.75" customHeight="1" x14ac:dyDescent="0.15">
      <c r="A398" s="1"/>
      <c r="B398" s="32" t="s">
        <v>74</v>
      </c>
      <c r="C398" s="50">
        <v>5023</v>
      </c>
      <c r="D398" s="50">
        <v>4209</v>
      </c>
      <c r="E398" s="50">
        <v>802</v>
      </c>
      <c r="F398" s="50">
        <v>12</v>
      </c>
      <c r="G398" s="50">
        <v>415</v>
      </c>
      <c r="H398" s="50">
        <v>11175</v>
      </c>
      <c r="I398" s="50">
        <v>3161</v>
      </c>
      <c r="J398" s="50">
        <v>13700</v>
      </c>
      <c r="K398" s="50">
        <v>7329</v>
      </c>
      <c r="L398" s="50">
        <v>3095</v>
      </c>
      <c r="M398" s="50">
        <v>1981</v>
      </c>
      <c r="N398" s="50">
        <v>2054</v>
      </c>
      <c r="O398" s="47"/>
      <c r="P398" s="54"/>
      <c r="Q398" s="50">
        <v>2875</v>
      </c>
      <c r="R398" s="50">
        <v>14015</v>
      </c>
      <c r="S398" s="50">
        <v>4182</v>
      </c>
      <c r="T398" s="50">
        <v>7032</v>
      </c>
      <c r="U398" s="50">
        <v>5178</v>
      </c>
      <c r="V398" s="50">
        <v>15373</v>
      </c>
      <c r="W398" s="50">
        <v>4365</v>
      </c>
      <c r="X398" s="50">
        <v>100953</v>
      </c>
      <c r="Y398" s="50">
        <v>-681</v>
      </c>
      <c r="Z398" s="52">
        <v>100272</v>
      </c>
      <c r="AA398" s="53">
        <f t="shared" si="150"/>
        <v>5023</v>
      </c>
      <c r="AB398" s="50">
        <f t="shared" si="151"/>
        <v>25290</v>
      </c>
      <c r="AC398" s="50">
        <f t="shared" si="152"/>
        <v>70640</v>
      </c>
      <c r="AD398" s="32" t="s">
        <v>74</v>
      </c>
    </row>
    <row r="399" spans="1:30" ht="24.75" customHeight="1" x14ac:dyDescent="0.15">
      <c r="A399" s="1"/>
      <c r="B399" s="32" t="s">
        <v>75</v>
      </c>
      <c r="C399" s="50">
        <v>2633</v>
      </c>
      <c r="D399" s="50">
        <v>1916</v>
      </c>
      <c r="E399" s="50">
        <v>315</v>
      </c>
      <c r="F399" s="50">
        <v>402</v>
      </c>
      <c r="G399" s="50">
        <v>1489</v>
      </c>
      <c r="H399" s="50">
        <v>75277</v>
      </c>
      <c r="I399" s="50">
        <v>3722</v>
      </c>
      <c r="J399" s="50">
        <v>4773</v>
      </c>
      <c r="K399" s="50">
        <v>4521</v>
      </c>
      <c r="L399" s="50">
        <v>2597</v>
      </c>
      <c r="M399" s="50">
        <v>2587</v>
      </c>
      <c r="N399" s="50">
        <v>1623</v>
      </c>
      <c r="O399" s="47"/>
      <c r="P399" s="54"/>
      <c r="Q399" s="50">
        <v>2410</v>
      </c>
      <c r="R399" s="50">
        <v>9766</v>
      </c>
      <c r="S399" s="50">
        <v>1628</v>
      </c>
      <c r="T399" s="50">
        <v>3495</v>
      </c>
      <c r="U399" s="50">
        <v>3705</v>
      </c>
      <c r="V399" s="50">
        <v>6220</v>
      </c>
      <c r="W399" s="50">
        <v>3142</v>
      </c>
      <c r="X399" s="50">
        <v>129588</v>
      </c>
      <c r="Y399" s="50">
        <v>-874</v>
      </c>
      <c r="Z399" s="52">
        <v>128714</v>
      </c>
      <c r="AA399" s="53">
        <f t="shared" si="150"/>
        <v>2633</v>
      </c>
      <c r="AB399" s="50">
        <f t="shared" si="151"/>
        <v>81539</v>
      </c>
      <c r="AC399" s="50">
        <f t="shared" si="152"/>
        <v>45416</v>
      </c>
      <c r="AD399" s="32" t="s">
        <v>75</v>
      </c>
    </row>
    <row r="400" spans="1:30" ht="24.75" customHeight="1" x14ac:dyDescent="0.15">
      <c r="A400" s="33"/>
      <c r="B400" s="32" t="s">
        <v>76</v>
      </c>
      <c r="C400" s="55">
        <v>4747</v>
      </c>
      <c r="D400" s="55">
        <v>4144</v>
      </c>
      <c r="E400" s="55">
        <v>591</v>
      </c>
      <c r="F400" s="55">
        <v>12</v>
      </c>
      <c r="G400" s="55">
        <v>1123</v>
      </c>
      <c r="H400" s="55">
        <v>7204</v>
      </c>
      <c r="I400" s="55">
        <v>5226</v>
      </c>
      <c r="J400" s="55">
        <v>8810</v>
      </c>
      <c r="K400" s="55">
        <v>5068</v>
      </c>
      <c r="L400" s="55">
        <v>1871</v>
      </c>
      <c r="M400" s="55">
        <v>6642</v>
      </c>
      <c r="N400" s="55">
        <v>1536</v>
      </c>
      <c r="O400" s="47"/>
      <c r="P400" s="54"/>
      <c r="Q400" s="50">
        <v>2389</v>
      </c>
      <c r="R400" s="50">
        <v>10666</v>
      </c>
      <c r="S400" s="50">
        <v>1832</v>
      </c>
      <c r="T400" s="50">
        <v>5578</v>
      </c>
      <c r="U400" s="50">
        <v>4640</v>
      </c>
      <c r="V400" s="50">
        <v>10514</v>
      </c>
      <c r="W400" s="50">
        <v>4245</v>
      </c>
      <c r="X400" s="50">
        <v>82091</v>
      </c>
      <c r="Y400" s="50">
        <v>-554</v>
      </c>
      <c r="Z400" s="52">
        <v>81537</v>
      </c>
      <c r="AA400" s="53">
        <f t="shared" si="150"/>
        <v>4747</v>
      </c>
      <c r="AB400" s="50">
        <f t="shared" si="151"/>
        <v>17137</v>
      </c>
      <c r="AC400" s="50">
        <f t="shared" si="152"/>
        <v>60207</v>
      </c>
      <c r="AD400" s="32" t="s">
        <v>76</v>
      </c>
    </row>
    <row r="401" spans="1:30" ht="24.75" customHeight="1" x14ac:dyDescent="0.15">
      <c r="A401" s="72"/>
      <c r="B401" s="34" t="s">
        <v>48</v>
      </c>
      <c r="C401" s="50">
        <v>3338</v>
      </c>
      <c r="D401" s="50">
        <v>3244</v>
      </c>
      <c r="E401" s="50">
        <v>88</v>
      </c>
      <c r="F401" s="50">
        <v>6</v>
      </c>
      <c r="G401" s="50">
        <v>0</v>
      </c>
      <c r="H401" s="50">
        <v>12950</v>
      </c>
      <c r="I401" s="50">
        <v>1558</v>
      </c>
      <c r="J401" s="50">
        <v>2464</v>
      </c>
      <c r="K401" s="50">
        <v>482</v>
      </c>
      <c r="L401" s="50">
        <v>877</v>
      </c>
      <c r="M401" s="50">
        <v>761</v>
      </c>
      <c r="N401" s="46">
        <v>297</v>
      </c>
      <c r="O401" s="47"/>
      <c r="P401" s="54"/>
      <c r="Q401" s="46">
        <v>450</v>
      </c>
      <c r="R401" s="46">
        <v>2329</v>
      </c>
      <c r="S401" s="46">
        <v>1097</v>
      </c>
      <c r="T401" s="46">
        <v>1090</v>
      </c>
      <c r="U401" s="46">
        <v>1003</v>
      </c>
      <c r="V401" s="46">
        <v>1618</v>
      </c>
      <c r="W401" s="46">
        <v>651</v>
      </c>
      <c r="X401" s="46">
        <v>30965</v>
      </c>
      <c r="Y401" s="46">
        <v>-209</v>
      </c>
      <c r="Z401" s="48">
        <v>30756</v>
      </c>
      <c r="AA401" s="49">
        <f t="shared" si="150"/>
        <v>3338</v>
      </c>
      <c r="AB401" s="46">
        <f t="shared" si="151"/>
        <v>15414</v>
      </c>
      <c r="AC401" s="46">
        <f t="shared" si="152"/>
        <v>12213</v>
      </c>
      <c r="AD401" s="34" t="s">
        <v>48</v>
      </c>
    </row>
    <row r="402" spans="1:30" ht="24.75" customHeight="1" x14ac:dyDescent="0.15">
      <c r="A402" s="72"/>
      <c r="B402" s="34" t="s">
        <v>1</v>
      </c>
      <c r="C402" s="46">
        <v>597</v>
      </c>
      <c r="D402" s="46">
        <v>452</v>
      </c>
      <c r="E402" s="46">
        <v>143</v>
      </c>
      <c r="F402" s="46">
        <v>2</v>
      </c>
      <c r="G402" s="46">
        <v>0</v>
      </c>
      <c r="H402" s="46">
        <v>185</v>
      </c>
      <c r="I402" s="46">
        <v>162</v>
      </c>
      <c r="J402" s="46">
        <v>682</v>
      </c>
      <c r="K402" s="46">
        <v>160</v>
      </c>
      <c r="L402" s="46">
        <v>26</v>
      </c>
      <c r="M402" s="46">
        <v>112</v>
      </c>
      <c r="N402" s="46">
        <v>141</v>
      </c>
      <c r="O402" s="47"/>
      <c r="P402" s="54"/>
      <c r="Q402" s="55">
        <v>143</v>
      </c>
      <c r="R402" s="55">
        <v>978</v>
      </c>
      <c r="S402" s="55">
        <v>111</v>
      </c>
      <c r="T402" s="55">
        <v>1111</v>
      </c>
      <c r="U402" s="55">
        <v>116</v>
      </c>
      <c r="V402" s="55">
        <v>1077</v>
      </c>
      <c r="W402" s="55">
        <v>183</v>
      </c>
      <c r="X402" s="55">
        <v>5784</v>
      </c>
      <c r="Y402" s="55">
        <v>-39</v>
      </c>
      <c r="Z402" s="56">
        <v>5745</v>
      </c>
      <c r="AA402" s="57">
        <f t="shared" si="150"/>
        <v>597</v>
      </c>
      <c r="AB402" s="55">
        <f t="shared" si="151"/>
        <v>867</v>
      </c>
      <c r="AC402" s="55">
        <f t="shared" si="152"/>
        <v>4320</v>
      </c>
      <c r="AD402" s="34" t="s">
        <v>1</v>
      </c>
    </row>
    <row r="403" spans="1:30" ht="24.75" customHeight="1" x14ac:dyDescent="0.15">
      <c r="A403" s="72"/>
      <c r="B403" s="31" t="s">
        <v>23</v>
      </c>
      <c r="C403" s="50">
        <v>557</v>
      </c>
      <c r="D403" s="50">
        <v>405</v>
      </c>
      <c r="E403" s="50">
        <v>147</v>
      </c>
      <c r="F403" s="50">
        <v>5</v>
      </c>
      <c r="G403" s="50">
        <v>244</v>
      </c>
      <c r="H403" s="50">
        <v>152</v>
      </c>
      <c r="I403" s="50">
        <v>370</v>
      </c>
      <c r="J403" s="50">
        <v>807</v>
      </c>
      <c r="K403" s="50">
        <v>216</v>
      </c>
      <c r="L403" s="50">
        <v>22</v>
      </c>
      <c r="M403" s="50">
        <v>276</v>
      </c>
      <c r="N403" s="51">
        <v>183</v>
      </c>
      <c r="O403" s="47"/>
      <c r="P403" s="54"/>
      <c r="Q403" s="50">
        <v>299</v>
      </c>
      <c r="R403" s="50">
        <v>1284</v>
      </c>
      <c r="S403" s="50">
        <v>72</v>
      </c>
      <c r="T403" s="50">
        <v>1261</v>
      </c>
      <c r="U403" s="50">
        <v>581</v>
      </c>
      <c r="V403" s="50">
        <v>930</v>
      </c>
      <c r="W403" s="50">
        <v>323</v>
      </c>
      <c r="X403" s="50">
        <v>7577</v>
      </c>
      <c r="Y403" s="50">
        <v>-51</v>
      </c>
      <c r="Z403" s="52">
        <v>7526</v>
      </c>
      <c r="AA403" s="53">
        <f t="shared" si="150"/>
        <v>557</v>
      </c>
      <c r="AB403" s="50">
        <f t="shared" si="151"/>
        <v>1203</v>
      </c>
      <c r="AC403" s="50">
        <f t="shared" si="152"/>
        <v>5817</v>
      </c>
      <c r="AD403" s="31" t="s">
        <v>23</v>
      </c>
    </row>
    <row r="404" spans="1:30" ht="24.75" customHeight="1" x14ac:dyDescent="0.15">
      <c r="A404" s="72"/>
      <c r="B404" s="32" t="s">
        <v>77</v>
      </c>
      <c r="C404" s="50">
        <v>4664</v>
      </c>
      <c r="D404" s="50">
        <v>4409</v>
      </c>
      <c r="E404" s="50">
        <v>238</v>
      </c>
      <c r="F404" s="50">
        <v>17</v>
      </c>
      <c r="G404" s="50">
        <v>0</v>
      </c>
      <c r="H404" s="50">
        <v>1952</v>
      </c>
      <c r="I404" s="50">
        <v>1534</v>
      </c>
      <c r="J404" s="50">
        <v>3816</v>
      </c>
      <c r="K404" s="50">
        <v>1829</v>
      </c>
      <c r="L404" s="50">
        <v>1236</v>
      </c>
      <c r="M404" s="50">
        <v>660</v>
      </c>
      <c r="N404" s="50">
        <v>926</v>
      </c>
      <c r="O404" s="47"/>
      <c r="P404" s="54"/>
      <c r="Q404" s="50">
        <v>1441</v>
      </c>
      <c r="R404" s="50">
        <v>6592</v>
      </c>
      <c r="S404" s="50">
        <v>386</v>
      </c>
      <c r="T404" s="50">
        <v>2608</v>
      </c>
      <c r="U404" s="50">
        <v>1761</v>
      </c>
      <c r="V404" s="50">
        <v>6044</v>
      </c>
      <c r="W404" s="50">
        <v>1655</v>
      </c>
      <c r="X404" s="50">
        <v>37104</v>
      </c>
      <c r="Y404" s="50">
        <v>-250</v>
      </c>
      <c r="Z404" s="52">
        <v>36854</v>
      </c>
      <c r="AA404" s="53">
        <f t="shared" si="150"/>
        <v>4664</v>
      </c>
      <c r="AB404" s="50">
        <f t="shared" si="151"/>
        <v>5768</v>
      </c>
      <c r="AC404" s="50">
        <f t="shared" si="152"/>
        <v>26672</v>
      </c>
      <c r="AD404" s="32" t="s">
        <v>77</v>
      </c>
    </row>
    <row r="405" spans="1:30" ht="24.75" customHeight="1" x14ac:dyDescent="0.15">
      <c r="A405" s="72"/>
      <c r="B405" s="32" t="s">
        <v>78</v>
      </c>
      <c r="C405" s="50">
        <v>2258</v>
      </c>
      <c r="D405" s="50">
        <v>1316</v>
      </c>
      <c r="E405" s="50">
        <v>667</v>
      </c>
      <c r="F405" s="50">
        <v>275</v>
      </c>
      <c r="G405" s="50">
        <v>0</v>
      </c>
      <c r="H405" s="50">
        <v>1410</v>
      </c>
      <c r="I405" s="50">
        <v>556</v>
      </c>
      <c r="J405" s="50">
        <v>1427</v>
      </c>
      <c r="K405" s="50">
        <v>730</v>
      </c>
      <c r="L405" s="50">
        <v>417</v>
      </c>
      <c r="M405" s="50">
        <v>317</v>
      </c>
      <c r="N405" s="55">
        <v>401</v>
      </c>
      <c r="O405" s="47"/>
      <c r="P405" s="54"/>
      <c r="Q405" s="50">
        <v>540</v>
      </c>
      <c r="R405" s="50">
        <v>3057</v>
      </c>
      <c r="S405" s="50">
        <v>373</v>
      </c>
      <c r="T405" s="50">
        <v>1571</v>
      </c>
      <c r="U405" s="50">
        <v>1174</v>
      </c>
      <c r="V405" s="50">
        <v>1864</v>
      </c>
      <c r="W405" s="50">
        <v>849</v>
      </c>
      <c r="X405" s="50">
        <v>16944</v>
      </c>
      <c r="Y405" s="50">
        <v>-114</v>
      </c>
      <c r="Z405" s="52">
        <v>16830</v>
      </c>
      <c r="AA405" s="53">
        <f t="shared" si="150"/>
        <v>2258</v>
      </c>
      <c r="AB405" s="50">
        <f t="shared" si="151"/>
        <v>2837</v>
      </c>
      <c r="AC405" s="50">
        <f t="shared" si="152"/>
        <v>11849</v>
      </c>
      <c r="AD405" s="32" t="s">
        <v>78</v>
      </c>
    </row>
    <row r="406" spans="1:30" ht="24.75" customHeight="1" x14ac:dyDescent="0.15">
      <c r="A406" s="17"/>
      <c r="B406" s="31" t="s">
        <v>79</v>
      </c>
      <c r="C406" s="51">
        <v>1375</v>
      </c>
      <c r="D406" s="51">
        <v>1159</v>
      </c>
      <c r="E406" s="51">
        <v>216</v>
      </c>
      <c r="F406" s="51">
        <v>0</v>
      </c>
      <c r="G406" s="51">
        <v>0</v>
      </c>
      <c r="H406" s="51">
        <v>3246</v>
      </c>
      <c r="I406" s="51">
        <v>953</v>
      </c>
      <c r="J406" s="51">
        <v>1786</v>
      </c>
      <c r="K406" s="51">
        <v>1662</v>
      </c>
      <c r="L406" s="51">
        <v>432</v>
      </c>
      <c r="M406" s="51">
        <v>549</v>
      </c>
      <c r="N406" s="51">
        <v>538</v>
      </c>
      <c r="O406" s="47"/>
      <c r="P406" s="47"/>
      <c r="Q406" s="51">
        <v>923</v>
      </c>
      <c r="R406" s="51">
        <v>3908</v>
      </c>
      <c r="S406" s="51">
        <v>566</v>
      </c>
      <c r="T406" s="51">
        <v>2373</v>
      </c>
      <c r="U406" s="51">
        <v>1578</v>
      </c>
      <c r="V406" s="51">
        <v>2773</v>
      </c>
      <c r="W406" s="51">
        <v>1234</v>
      </c>
      <c r="X406" s="51">
        <v>23896</v>
      </c>
      <c r="Y406" s="51">
        <v>-161</v>
      </c>
      <c r="Z406" s="58">
        <v>23735</v>
      </c>
      <c r="AA406" s="59">
        <f t="shared" si="150"/>
        <v>1375</v>
      </c>
      <c r="AB406" s="51">
        <f t="shared" si="151"/>
        <v>5032</v>
      </c>
      <c r="AC406" s="51">
        <f t="shared" si="152"/>
        <v>17489</v>
      </c>
      <c r="AD406" s="31" t="s">
        <v>79</v>
      </c>
    </row>
    <row r="407" spans="1:30" ht="24.75" customHeight="1" x14ac:dyDescent="0.15">
      <c r="A407" s="17"/>
      <c r="B407" s="32" t="s">
        <v>80</v>
      </c>
      <c r="C407" s="50">
        <v>610</v>
      </c>
      <c r="D407" s="50">
        <v>597</v>
      </c>
      <c r="E407" s="50">
        <v>7</v>
      </c>
      <c r="F407" s="50">
        <v>6</v>
      </c>
      <c r="G407" s="50">
        <v>317</v>
      </c>
      <c r="H407" s="50">
        <v>1092</v>
      </c>
      <c r="I407" s="50">
        <v>389</v>
      </c>
      <c r="J407" s="50">
        <v>891</v>
      </c>
      <c r="K407" s="50">
        <v>649</v>
      </c>
      <c r="L407" s="50">
        <v>300</v>
      </c>
      <c r="M407" s="50">
        <v>240</v>
      </c>
      <c r="N407" s="50">
        <v>345</v>
      </c>
      <c r="O407" s="47"/>
      <c r="P407" s="47"/>
      <c r="Q407" s="50">
        <v>564</v>
      </c>
      <c r="R407" s="50">
        <v>2426</v>
      </c>
      <c r="S407" s="50">
        <v>229</v>
      </c>
      <c r="T407" s="50">
        <v>919</v>
      </c>
      <c r="U407" s="50">
        <v>829</v>
      </c>
      <c r="V407" s="50">
        <v>2392</v>
      </c>
      <c r="W407" s="50">
        <v>634</v>
      </c>
      <c r="X407" s="50">
        <v>12826</v>
      </c>
      <c r="Y407" s="50">
        <v>-86</v>
      </c>
      <c r="Z407" s="52">
        <v>12740</v>
      </c>
      <c r="AA407" s="53">
        <f t="shared" si="150"/>
        <v>610</v>
      </c>
      <c r="AB407" s="50">
        <f t="shared" si="151"/>
        <v>2300</v>
      </c>
      <c r="AC407" s="50">
        <f t="shared" si="152"/>
        <v>9916</v>
      </c>
      <c r="AD407" s="32" t="s">
        <v>80</v>
      </c>
    </row>
    <row r="408" spans="1:30" ht="24.75" customHeight="1" x14ac:dyDescent="0.15">
      <c r="A408" s="17"/>
      <c r="B408" s="32" t="s">
        <v>0</v>
      </c>
      <c r="C408" s="50">
        <v>1040</v>
      </c>
      <c r="D408" s="50">
        <v>1003</v>
      </c>
      <c r="E408" s="50">
        <v>35</v>
      </c>
      <c r="F408" s="50">
        <v>2</v>
      </c>
      <c r="G408" s="50">
        <v>0</v>
      </c>
      <c r="H408" s="50">
        <v>3414</v>
      </c>
      <c r="I408" s="50">
        <v>652</v>
      </c>
      <c r="J408" s="50">
        <v>1731</v>
      </c>
      <c r="K408" s="50">
        <v>995</v>
      </c>
      <c r="L408" s="50">
        <v>74</v>
      </c>
      <c r="M408" s="50">
        <v>132</v>
      </c>
      <c r="N408" s="50">
        <v>243</v>
      </c>
      <c r="O408" s="47"/>
      <c r="P408" s="47"/>
      <c r="Q408" s="50">
        <v>315</v>
      </c>
      <c r="R408" s="50">
        <v>1778</v>
      </c>
      <c r="S408" s="50">
        <v>28</v>
      </c>
      <c r="T408" s="50">
        <v>1047</v>
      </c>
      <c r="U408" s="50">
        <v>546</v>
      </c>
      <c r="V408" s="50">
        <v>1148</v>
      </c>
      <c r="W408" s="50">
        <v>530</v>
      </c>
      <c r="X408" s="50">
        <v>13673</v>
      </c>
      <c r="Y408" s="50">
        <v>-92</v>
      </c>
      <c r="Z408" s="52">
        <v>13581</v>
      </c>
      <c r="AA408" s="53">
        <f t="shared" si="150"/>
        <v>1040</v>
      </c>
      <c r="AB408" s="50">
        <f t="shared" si="151"/>
        <v>5145</v>
      </c>
      <c r="AC408" s="50">
        <f t="shared" si="152"/>
        <v>7488</v>
      </c>
      <c r="AD408" s="32" t="s">
        <v>0</v>
      </c>
    </row>
    <row r="409" spans="1:30" ht="24.75" customHeight="1" x14ac:dyDescent="0.15">
      <c r="A409" s="17"/>
      <c r="B409" s="35" t="s">
        <v>50</v>
      </c>
      <c r="C409" s="55">
        <v>6787</v>
      </c>
      <c r="D409" s="55">
        <v>6777</v>
      </c>
      <c r="E409" s="55">
        <v>10</v>
      </c>
      <c r="F409" s="55">
        <v>0</v>
      </c>
      <c r="G409" s="55">
        <v>0</v>
      </c>
      <c r="H409" s="55">
        <v>3554</v>
      </c>
      <c r="I409" s="55">
        <v>581</v>
      </c>
      <c r="J409" s="55">
        <v>1987</v>
      </c>
      <c r="K409" s="55">
        <v>1705</v>
      </c>
      <c r="L409" s="55">
        <v>86</v>
      </c>
      <c r="M409" s="55">
        <v>1204</v>
      </c>
      <c r="N409" s="55">
        <v>139</v>
      </c>
      <c r="O409" s="47"/>
      <c r="P409" s="47"/>
      <c r="Q409" s="55">
        <v>290</v>
      </c>
      <c r="R409" s="55">
        <v>896</v>
      </c>
      <c r="S409" s="55">
        <v>210</v>
      </c>
      <c r="T409" s="55">
        <v>1122</v>
      </c>
      <c r="U409" s="55">
        <v>1080</v>
      </c>
      <c r="V409" s="55">
        <v>987</v>
      </c>
      <c r="W409" s="55">
        <v>482</v>
      </c>
      <c r="X409" s="55">
        <v>21110</v>
      </c>
      <c r="Y409" s="55">
        <v>-142</v>
      </c>
      <c r="Z409" s="56">
        <v>20968</v>
      </c>
      <c r="AA409" s="57">
        <f t="shared" si="150"/>
        <v>6787</v>
      </c>
      <c r="AB409" s="55">
        <f t="shared" si="151"/>
        <v>5541</v>
      </c>
      <c r="AC409" s="55">
        <f t="shared" si="152"/>
        <v>8782</v>
      </c>
      <c r="AD409" s="35" t="s">
        <v>50</v>
      </c>
    </row>
    <row r="410" spans="1:30" ht="24.75" customHeight="1" x14ac:dyDescent="0.15">
      <c r="A410" s="17"/>
      <c r="B410" s="31" t="s">
        <v>49</v>
      </c>
      <c r="C410" s="50">
        <v>3837</v>
      </c>
      <c r="D410" s="50">
        <v>3726</v>
      </c>
      <c r="E410" s="50">
        <v>111</v>
      </c>
      <c r="F410" s="50">
        <v>0</v>
      </c>
      <c r="G410" s="50">
        <v>0</v>
      </c>
      <c r="H410" s="50">
        <v>6738</v>
      </c>
      <c r="I410" s="50">
        <v>1632</v>
      </c>
      <c r="J410" s="50">
        <v>2952</v>
      </c>
      <c r="K410" s="50">
        <v>2864</v>
      </c>
      <c r="L410" s="50">
        <v>1863</v>
      </c>
      <c r="M410" s="50">
        <v>766</v>
      </c>
      <c r="N410" s="46">
        <v>932</v>
      </c>
      <c r="O410" s="47"/>
      <c r="P410" s="47"/>
      <c r="Q410" s="50">
        <v>1593</v>
      </c>
      <c r="R410" s="50">
        <v>7051</v>
      </c>
      <c r="S410" s="50">
        <v>675</v>
      </c>
      <c r="T410" s="50">
        <v>2201</v>
      </c>
      <c r="U410" s="50">
        <v>2940</v>
      </c>
      <c r="V410" s="50">
        <v>6372</v>
      </c>
      <c r="W410" s="50">
        <v>2196</v>
      </c>
      <c r="X410" s="50">
        <v>44612</v>
      </c>
      <c r="Y410" s="50">
        <v>-301</v>
      </c>
      <c r="Z410" s="52">
        <v>44311</v>
      </c>
      <c r="AA410" s="53">
        <f t="shared" si="150"/>
        <v>3837</v>
      </c>
      <c r="AB410" s="50">
        <f t="shared" si="151"/>
        <v>9690</v>
      </c>
      <c r="AC410" s="50">
        <f t="shared" si="152"/>
        <v>31085</v>
      </c>
      <c r="AD410" s="31" t="s">
        <v>49</v>
      </c>
    </row>
    <row r="411" spans="1:30" ht="24.75" customHeight="1" x14ac:dyDescent="0.15">
      <c r="A411" s="17"/>
      <c r="B411" s="31" t="s">
        <v>51</v>
      </c>
      <c r="C411" s="51">
        <v>4793</v>
      </c>
      <c r="D411" s="51">
        <v>4484</v>
      </c>
      <c r="E411" s="51">
        <v>307</v>
      </c>
      <c r="F411" s="51">
        <v>2</v>
      </c>
      <c r="G411" s="51">
        <v>0</v>
      </c>
      <c r="H411" s="51">
        <v>6672</v>
      </c>
      <c r="I411" s="51">
        <v>1491</v>
      </c>
      <c r="J411" s="51">
        <v>2690</v>
      </c>
      <c r="K411" s="51">
        <v>1818</v>
      </c>
      <c r="L411" s="51">
        <v>769</v>
      </c>
      <c r="M411" s="51">
        <v>759</v>
      </c>
      <c r="N411" s="51">
        <v>716</v>
      </c>
      <c r="O411" s="47"/>
      <c r="P411" s="47"/>
      <c r="Q411" s="51">
        <v>1186</v>
      </c>
      <c r="R411" s="51">
        <v>5347</v>
      </c>
      <c r="S411" s="51">
        <v>597</v>
      </c>
      <c r="T411" s="51">
        <v>2426</v>
      </c>
      <c r="U411" s="51">
        <v>2661</v>
      </c>
      <c r="V411" s="51">
        <v>4728</v>
      </c>
      <c r="W411" s="51">
        <v>1387</v>
      </c>
      <c r="X411" s="51">
        <v>38040</v>
      </c>
      <c r="Y411" s="51">
        <v>-257</v>
      </c>
      <c r="Z411" s="58">
        <v>37783</v>
      </c>
      <c r="AA411" s="59">
        <f t="shared" si="150"/>
        <v>4793</v>
      </c>
      <c r="AB411" s="51">
        <f t="shared" si="151"/>
        <v>9362</v>
      </c>
      <c r="AC411" s="51">
        <f t="shared" si="152"/>
        <v>23885</v>
      </c>
      <c r="AD411" s="31" t="s">
        <v>51</v>
      </c>
    </row>
    <row r="412" spans="1:30" ht="24.75" customHeight="1" x14ac:dyDescent="0.15">
      <c r="A412" s="17"/>
      <c r="B412" s="35" t="s">
        <v>81</v>
      </c>
      <c r="C412" s="55">
        <v>690</v>
      </c>
      <c r="D412" s="55">
        <v>545</v>
      </c>
      <c r="E412" s="55">
        <v>141</v>
      </c>
      <c r="F412" s="55">
        <v>4</v>
      </c>
      <c r="G412" s="55">
        <v>0</v>
      </c>
      <c r="H412" s="55">
        <v>107</v>
      </c>
      <c r="I412" s="55">
        <v>236</v>
      </c>
      <c r="J412" s="55">
        <v>4009</v>
      </c>
      <c r="K412" s="55">
        <v>156</v>
      </c>
      <c r="L412" s="55">
        <v>211</v>
      </c>
      <c r="M412" s="55">
        <v>454</v>
      </c>
      <c r="N412" s="55">
        <v>136</v>
      </c>
      <c r="O412" s="47"/>
      <c r="P412" s="47"/>
      <c r="Q412" s="55">
        <v>163</v>
      </c>
      <c r="R412" s="55">
        <v>878</v>
      </c>
      <c r="S412" s="55">
        <v>224</v>
      </c>
      <c r="T412" s="55">
        <v>844</v>
      </c>
      <c r="U412" s="55">
        <v>383</v>
      </c>
      <c r="V412" s="55">
        <v>631</v>
      </c>
      <c r="W412" s="55">
        <v>144</v>
      </c>
      <c r="X412" s="55">
        <v>9266</v>
      </c>
      <c r="Y412" s="55">
        <v>-62</v>
      </c>
      <c r="Z412" s="56">
        <v>9204</v>
      </c>
      <c r="AA412" s="57">
        <f t="shared" si="150"/>
        <v>690</v>
      </c>
      <c r="AB412" s="55">
        <f t="shared" si="151"/>
        <v>4116</v>
      </c>
      <c r="AC412" s="55">
        <f t="shared" si="152"/>
        <v>4460</v>
      </c>
      <c r="AD412" s="35" t="s">
        <v>81</v>
      </c>
    </row>
    <row r="413" spans="1:30" ht="24.75" customHeight="1" x14ac:dyDescent="0.15">
      <c r="A413" s="17"/>
      <c r="B413" s="36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36"/>
    </row>
    <row r="414" spans="1:30" ht="24.75" customHeight="1" x14ac:dyDescent="0.15">
      <c r="A414" s="17"/>
      <c r="B414" s="17" t="s">
        <v>52</v>
      </c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17"/>
    </row>
    <row r="415" spans="1:30" ht="24.75" customHeight="1" x14ac:dyDescent="0.15">
      <c r="A415" s="17"/>
      <c r="B415" s="37" t="s">
        <v>53</v>
      </c>
      <c r="C415" s="60">
        <f t="shared" ref="C415:N415" si="153">SUM(C388:C400)</f>
        <v>81747</v>
      </c>
      <c r="D415" s="60">
        <f t="shared" si="153"/>
        <v>71510</v>
      </c>
      <c r="E415" s="60">
        <f t="shared" si="153"/>
        <v>8794</v>
      </c>
      <c r="F415" s="60">
        <f t="shared" si="153"/>
        <v>1443</v>
      </c>
      <c r="G415" s="60">
        <f t="shared" si="153"/>
        <v>12864</v>
      </c>
      <c r="H415" s="60">
        <f t="shared" si="153"/>
        <v>583788</v>
      </c>
      <c r="I415" s="60">
        <f t="shared" si="153"/>
        <v>163579</v>
      </c>
      <c r="J415" s="60">
        <f t="shared" si="153"/>
        <v>227129</v>
      </c>
      <c r="K415" s="60">
        <f t="shared" si="153"/>
        <v>358746</v>
      </c>
      <c r="L415" s="60">
        <f t="shared" si="153"/>
        <v>139117</v>
      </c>
      <c r="M415" s="60">
        <f t="shared" si="153"/>
        <v>94801</v>
      </c>
      <c r="N415" s="60">
        <f t="shared" si="153"/>
        <v>78630</v>
      </c>
      <c r="O415" s="47"/>
      <c r="P415" s="47"/>
      <c r="Q415" s="60">
        <f t="shared" ref="Q415:AC415" si="154">SUM(Q388:Q400)</f>
        <v>106312</v>
      </c>
      <c r="R415" s="60">
        <f t="shared" si="154"/>
        <v>424873</v>
      </c>
      <c r="S415" s="60">
        <f t="shared" si="154"/>
        <v>213769</v>
      </c>
      <c r="T415" s="60">
        <f t="shared" si="154"/>
        <v>201553</v>
      </c>
      <c r="U415" s="60">
        <f t="shared" si="154"/>
        <v>154120</v>
      </c>
      <c r="V415" s="60">
        <f t="shared" si="154"/>
        <v>393593</v>
      </c>
      <c r="W415" s="60">
        <f t="shared" si="154"/>
        <v>149339</v>
      </c>
      <c r="X415" s="60">
        <f t="shared" si="154"/>
        <v>3383960</v>
      </c>
      <c r="Y415" s="60">
        <f t="shared" si="154"/>
        <v>-22820</v>
      </c>
      <c r="Z415" s="61">
        <f t="shared" si="154"/>
        <v>3361140</v>
      </c>
      <c r="AA415" s="62">
        <f t="shared" si="154"/>
        <v>81747</v>
      </c>
      <c r="AB415" s="60">
        <f t="shared" si="154"/>
        <v>823781</v>
      </c>
      <c r="AC415" s="60">
        <f t="shared" si="154"/>
        <v>2478432</v>
      </c>
      <c r="AD415" s="37" t="s">
        <v>53</v>
      </c>
    </row>
    <row r="416" spans="1:30" ht="24.75" customHeight="1" x14ac:dyDescent="0.15">
      <c r="A416" s="17"/>
      <c r="B416" s="38" t="s">
        <v>54</v>
      </c>
      <c r="C416" s="63">
        <f t="shared" ref="C416:N416" si="155">SUM(C401:C412)</f>
        <v>30546</v>
      </c>
      <c r="D416" s="63">
        <f t="shared" si="155"/>
        <v>28117</v>
      </c>
      <c r="E416" s="63">
        <f t="shared" si="155"/>
        <v>2110</v>
      </c>
      <c r="F416" s="63">
        <f t="shared" si="155"/>
        <v>319</v>
      </c>
      <c r="G416" s="63">
        <f t="shared" si="155"/>
        <v>561</v>
      </c>
      <c r="H416" s="63">
        <f t="shared" si="155"/>
        <v>41472</v>
      </c>
      <c r="I416" s="63">
        <f t="shared" si="155"/>
        <v>10114</v>
      </c>
      <c r="J416" s="63">
        <f t="shared" si="155"/>
        <v>25242</v>
      </c>
      <c r="K416" s="63">
        <f t="shared" si="155"/>
        <v>13266</v>
      </c>
      <c r="L416" s="63">
        <f t="shared" si="155"/>
        <v>6313</v>
      </c>
      <c r="M416" s="63">
        <f t="shared" si="155"/>
        <v>6230</v>
      </c>
      <c r="N416" s="63">
        <f t="shared" si="155"/>
        <v>4997</v>
      </c>
      <c r="O416" s="47"/>
      <c r="P416" s="47"/>
      <c r="Q416" s="63">
        <f t="shared" ref="Q416:AC416" si="156">SUM(Q401:Q412)</f>
        <v>7907</v>
      </c>
      <c r="R416" s="63">
        <f t="shared" si="156"/>
        <v>36524</v>
      </c>
      <c r="S416" s="63">
        <f t="shared" si="156"/>
        <v>4568</v>
      </c>
      <c r="T416" s="63">
        <f t="shared" si="156"/>
        <v>18573</v>
      </c>
      <c r="U416" s="63">
        <f t="shared" si="156"/>
        <v>14652</v>
      </c>
      <c r="V416" s="63">
        <f t="shared" si="156"/>
        <v>30564</v>
      </c>
      <c r="W416" s="63">
        <f t="shared" si="156"/>
        <v>10268</v>
      </c>
      <c r="X416" s="63">
        <f t="shared" si="156"/>
        <v>261797</v>
      </c>
      <c r="Y416" s="63">
        <f t="shared" si="156"/>
        <v>-1764</v>
      </c>
      <c r="Z416" s="64">
        <f t="shared" si="156"/>
        <v>260033</v>
      </c>
      <c r="AA416" s="65">
        <f t="shared" si="156"/>
        <v>30546</v>
      </c>
      <c r="AB416" s="63">
        <f t="shared" si="156"/>
        <v>67275</v>
      </c>
      <c r="AC416" s="63">
        <f t="shared" si="156"/>
        <v>163976</v>
      </c>
      <c r="AD416" s="38" t="s">
        <v>54</v>
      </c>
    </row>
    <row r="417" spans="1:30" ht="24.75" customHeight="1" x14ac:dyDescent="0.15">
      <c r="A417" s="17"/>
      <c r="B417" s="39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39"/>
    </row>
    <row r="418" spans="1:30" ht="24.75" customHeight="1" x14ac:dyDescent="0.15">
      <c r="A418" s="17"/>
      <c r="B418" s="17" t="s">
        <v>55</v>
      </c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17"/>
    </row>
    <row r="419" spans="1:30" ht="24.75" customHeight="1" x14ac:dyDescent="0.15">
      <c r="A419" s="17"/>
      <c r="B419" s="37" t="s">
        <v>56</v>
      </c>
      <c r="C419" s="60">
        <f t="shared" ref="C419:N419" si="157">SUM(C394,C401)</f>
        <v>7102</v>
      </c>
      <c r="D419" s="60">
        <f t="shared" si="157"/>
        <v>6574</v>
      </c>
      <c r="E419" s="60">
        <f t="shared" si="157"/>
        <v>520</v>
      </c>
      <c r="F419" s="60">
        <f t="shared" si="157"/>
        <v>8</v>
      </c>
      <c r="G419" s="60">
        <f t="shared" si="157"/>
        <v>464</v>
      </c>
      <c r="H419" s="60">
        <f t="shared" si="157"/>
        <v>24662</v>
      </c>
      <c r="I419" s="60">
        <f t="shared" si="157"/>
        <v>6702</v>
      </c>
      <c r="J419" s="60">
        <f t="shared" si="157"/>
        <v>11230</v>
      </c>
      <c r="K419" s="60">
        <f t="shared" si="157"/>
        <v>7626</v>
      </c>
      <c r="L419" s="60">
        <f t="shared" si="157"/>
        <v>4334</v>
      </c>
      <c r="M419" s="60">
        <f t="shared" si="157"/>
        <v>4542</v>
      </c>
      <c r="N419" s="60">
        <f t="shared" si="157"/>
        <v>2141</v>
      </c>
      <c r="O419" s="47"/>
      <c r="P419" s="47"/>
      <c r="Q419" s="60">
        <f t="shared" ref="Q419:AC419" si="158">SUM(Q394,Q401)</f>
        <v>3620</v>
      </c>
      <c r="R419" s="60">
        <f t="shared" si="158"/>
        <v>16091</v>
      </c>
      <c r="S419" s="60">
        <f t="shared" si="158"/>
        <v>5079</v>
      </c>
      <c r="T419" s="60">
        <f t="shared" si="158"/>
        <v>6936</v>
      </c>
      <c r="U419" s="60">
        <f t="shared" si="158"/>
        <v>5502</v>
      </c>
      <c r="V419" s="60">
        <f t="shared" si="158"/>
        <v>14102</v>
      </c>
      <c r="W419" s="60">
        <f t="shared" si="158"/>
        <v>5034</v>
      </c>
      <c r="X419" s="60">
        <f t="shared" si="158"/>
        <v>125167</v>
      </c>
      <c r="Y419" s="60">
        <f t="shared" si="158"/>
        <v>-844</v>
      </c>
      <c r="Z419" s="61">
        <f t="shared" si="158"/>
        <v>124323</v>
      </c>
      <c r="AA419" s="62">
        <f t="shared" si="158"/>
        <v>7102</v>
      </c>
      <c r="AB419" s="60">
        <f t="shared" si="158"/>
        <v>36356</v>
      </c>
      <c r="AC419" s="60">
        <f t="shared" si="158"/>
        <v>81709</v>
      </c>
      <c r="AD419" s="37" t="s">
        <v>56</v>
      </c>
    </row>
    <row r="420" spans="1:30" ht="24.75" customHeight="1" x14ac:dyDescent="0.15">
      <c r="A420" s="17"/>
      <c r="B420" s="40" t="s">
        <v>57</v>
      </c>
      <c r="C420" s="66">
        <f t="shared" ref="C420:N420" si="159">SUM(C391,C398,C402)</f>
        <v>12049</v>
      </c>
      <c r="D420" s="66">
        <f t="shared" si="159"/>
        <v>10481</v>
      </c>
      <c r="E420" s="66">
        <f t="shared" si="159"/>
        <v>1550</v>
      </c>
      <c r="F420" s="66">
        <f t="shared" si="159"/>
        <v>18</v>
      </c>
      <c r="G420" s="66">
        <f t="shared" si="159"/>
        <v>1074</v>
      </c>
      <c r="H420" s="66">
        <f t="shared" si="159"/>
        <v>77643</v>
      </c>
      <c r="I420" s="66">
        <f t="shared" si="159"/>
        <v>14057</v>
      </c>
      <c r="J420" s="66">
        <f t="shared" si="159"/>
        <v>32004</v>
      </c>
      <c r="K420" s="66">
        <f t="shared" si="159"/>
        <v>38019</v>
      </c>
      <c r="L420" s="66">
        <f t="shared" si="159"/>
        <v>14286</v>
      </c>
      <c r="M420" s="66">
        <f t="shared" si="159"/>
        <v>8137</v>
      </c>
      <c r="N420" s="66">
        <f t="shared" si="159"/>
        <v>8099</v>
      </c>
      <c r="O420" s="47"/>
      <c r="P420" s="47"/>
      <c r="Q420" s="66">
        <f t="shared" ref="Q420:AC420" si="160">SUM(Q391,Q398,Q402)</f>
        <v>10049</v>
      </c>
      <c r="R420" s="66">
        <f t="shared" si="160"/>
        <v>48288</v>
      </c>
      <c r="S420" s="66">
        <f t="shared" si="160"/>
        <v>20834</v>
      </c>
      <c r="T420" s="66">
        <f t="shared" si="160"/>
        <v>18851</v>
      </c>
      <c r="U420" s="66">
        <f t="shared" si="160"/>
        <v>18841</v>
      </c>
      <c r="V420" s="66">
        <f t="shared" si="160"/>
        <v>47574</v>
      </c>
      <c r="W420" s="66">
        <f t="shared" si="160"/>
        <v>15468</v>
      </c>
      <c r="X420" s="66">
        <f t="shared" si="160"/>
        <v>385273</v>
      </c>
      <c r="Y420" s="66">
        <f t="shared" si="160"/>
        <v>-2598</v>
      </c>
      <c r="Z420" s="67">
        <f t="shared" si="160"/>
        <v>382675</v>
      </c>
      <c r="AA420" s="68">
        <f t="shared" si="160"/>
        <v>12049</v>
      </c>
      <c r="AB420" s="66">
        <f t="shared" si="160"/>
        <v>110721</v>
      </c>
      <c r="AC420" s="66">
        <f t="shared" si="160"/>
        <v>262503</v>
      </c>
      <c r="AD420" s="40" t="s">
        <v>57</v>
      </c>
    </row>
    <row r="421" spans="1:30" ht="24.75" customHeight="1" x14ac:dyDescent="0.15">
      <c r="A421" s="17"/>
      <c r="B421" s="40" t="s">
        <v>58</v>
      </c>
      <c r="C421" s="66">
        <f t="shared" ref="C421:N421" si="161">SUM(C389,C403:C405)</f>
        <v>13268</v>
      </c>
      <c r="D421" s="66">
        <f t="shared" si="161"/>
        <v>11535</v>
      </c>
      <c r="E421" s="66">
        <f t="shared" si="161"/>
        <v>1406</v>
      </c>
      <c r="F421" s="66">
        <f t="shared" si="161"/>
        <v>327</v>
      </c>
      <c r="G421" s="66">
        <f t="shared" si="161"/>
        <v>366</v>
      </c>
      <c r="H421" s="66">
        <f t="shared" si="161"/>
        <v>41891</v>
      </c>
      <c r="I421" s="66">
        <f t="shared" si="161"/>
        <v>28413</v>
      </c>
      <c r="J421" s="66">
        <f t="shared" si="161"/>
        <v>24511</v>
      </c>
      <c r="K421" s="66">
        <f t="shared" si="161"/>
        <v>19957</v>
      </c>
      <c r="L421" s="66">
        <f t="shared" si="161"/>
        <v>11790</v>
      </c>
      <c r="M421" s="66">
        <f t="shared" si="161"/>
        <v>6076</v>
      </c>
      <c r="N421" s="66">
        <f t="shared" si="161"/>
        <v>5493</v>
      </c>
      <c r="O421" s="47"/>
      <c r="P421" s="47"/>
      <c r="Q421" s="66">
        <f t="shared" ref="Q421:AC421" si="162">SUM(Q389,Q403:Q405)</f>
        <v>7532</v>
      </c>
      <c r="R421" s="66">
        <f t="shared" si="162"/>
        <v>36593</v>
      </c>
      <c r="S421" s="66">
        <f t="shared" si="162"/>
        <v>12145</v>
      </c>
      <c r="T421" s="66">
        <f t="shared" si="162"/>
        <v>17206</v>
      </c>
      <c r="U421" s="66">
        <f t="shared" si="162"/>
        <v>13742</v>
      </c>
      <c r="V421" s="66">
        <f t="shared" si="162"/>
        <v>35988</v>
      </c>
      <c r="W421" s="66">
        <f t="shared" si="162"/>
        <v>11950</v>
      </c>
      <c r="X421" s="66">
        <f t="shared" si="162"/>
        <v>286921</v>
      </c>
      <c r="Y421" s="66">
        <f t="shared" si="162"/>
        <v>-1934</v>
      </c>
      <c r="Z421" s="67">
        <f t="shared" si="162"/>
        <v>284987</v>
      </c>
      <c r="AA421" s="68">
        <f t="shared" si="162"/>
        <v>13268</v>
      </c>
      <c r="AB421" s="66">
        <f t="shared" si="162"/>
        <v>66768</v>
      </c>
      <c r="AC421" s="66">
        <f t="shared" si="162"/>
        <v>206885</v>
      </c>
      <c r="AD421" s="40" t="s">
        <v>58</v>
      </c>
    </row>
    <row r="422" spans="1:30" ht="24.75" customHeight="1" x14ac:dyDescent="0.15">
      <c r="A422" s="17"/>
      <c r="B422" s="40" t="s">
        <v>21</v>
      </c>
      <c r="C422" s="66">
        <f t="shared" ref="C422:N422" si="163">SUM(C388,C392,C396,C406:C409)</f>
        <v>22148</v>
      </c>
      <c r="D422" s="66">
        <f t="shared" si="163"/>
        <v>20002</v>
      </c>
      <c r="E422" s="66">
        <f t="shared" si="163"/>
        <v>1280</v>
      </c>
      <c r="F422" s="66">
        <f t="shared" si="163"/>
        <v>866</v>
      </c>
      <c r="G422" s="66">
        <f t="shared" si="163"/>
        <v>2880</v>
      </c>
      <c r="H422" s="66">
        <f t="shared" si="163"/>
        <v>161079</v>
      </c>
      <c r="I422" s="66">
        <f t="shared" si="163"/>
        <v>79755</v>
      </c>
      <c r="J422" s="66">
        <f t="shared" si="163"/>
        <v>92313</v>
      </c>
      <c r="K422" s="66">
        <f t="shared" si="163"/>
        <v>206964</v>
      </c>
      <c r="L422" s="66">
        <f t="shared" si="163"/>
        <v>73415</v>
      </c>
      <c r="M422" s="66">
        <f t="shared" si="163"/>
        <v>44390</v>
      </c>
      <c r="N422" s="66">
        <f t="shared" si="163"/>
        <v>44941</v>
      </c>
      <c r="O422" s="47"/>
      <c r="P422" s="47"/>
      <c r="Q422" s="66">
        <f t="shared" ref="Q422:AC422" si="164">SUM(Q388,Q392,Q396,Q406:Q409)</f>
        <v>58148</v>
      </c>
      <c r="R422" s="66">
        <f t="shared" si="164"/>
        <v>204036</v>
      </c>
      <c r="S422" s="66">
        <f t="shared" si="164"/>
        <v>126877</v>
      </c>
      <c r="T422" s="66">
        <f t="shared" si="164"/>
        <v>106901</v>
      </c>
      <c r="U422" s="66">
        <f t="shared" si="164"/>
        <v>69572</v>
      </c>
      <c r="V422" s="66">
        <f t="shared" si="164"/>
        <v>170498</v>
      </c>
      <c r="W422" s="66">
        <f t="shared" si="164"/>
        <v>72420</v>
      </c>
      <c r="X422" s="66">
        <f t="shared" si="164"/>
        <v>1536337</v>
      </c>
      <c r="Y422" s="66">
        <f t="shared" si="164"/>
        <v>-10360</v>
      </c>
      <c r="Z422" s="67">
        <f t="shared" si="164"/>
        <v>1525977</v>
      </c>
      <c r="AA422" s="68">
        <f t="shared" si="164"/>
        <v>22148</v>
      </c>
      <c r="AB422" s="66">
        <f t="shared" si="164"/>
        <v>256272</v>
      </c>
      <c r="AC422" s="66">
        <f t="shared" si="164"/>
        <v>1257917</v>
      </c>
      <c r="AD422" s="40" t="s">
        <v>21</v>
      </c>
    </row>
    <row r="423" spans="1:30" ht="24.75" customHeight="1" x14ac:dyDescent="0.15">
      <c r="A423" s="17"/>
      <c r="B423" s="40" t="s">
        <v>59</v>
      </c>
      <c r="C423" s="66">
        <f t="shared" ref="C423:N423" si="165">SUM(C395,C399)</f>
        <v>10331</v>
      </c>
      <c r="D423" s="66">
        <f t="shared" si="165"/>
        <v>8007</v>
      </c>
      <c r="E423" s="66">
        <f t="shared" si="165"/>
        <v>1838</v>
      </c>
      <c r="F423" s="66">
        <f t="shared" si="165"/>
        <v>486</v>
      </c>
      <c r="G423" s="66">
        <f t="shared" si="165"/>
        <v>3051</v>
      </c>
      <c r="H423" s="66">
        <f t="shared" si="165"/>
        <v>182502</v>
      </c>
      <c r="I423" s="66">
        <f t="shared" si="165"/>
        <v>14852</v>
      </c>
      <c r="J423" s="66">
        <f t="shared" si="165"/>
        <v>22954</v>
      </c>
      <c r="K423" s="66">
        <f t="shared" si="165"/>
        <v>22253</v>
      </c>
      <c r="L423" s="66">
        <f t="shared" si="165"/>
        <v>8744</v>
      </c>
      <c r="M423" s="66">
        <f t="shared" si="165"/>
        <v>9616</v>
      </c>
      <c r="N423" s="66">
        <f t="shared" si="165"/>
        <v>6630</v>
      </c>
      <c r="O423" s="47"/>
      <c r="P423" s="47"/>
      <c r="Q423" s="66">
        <f t="shared" ref="Q423:AC423" si="166">SUM(Q395,Q399)</f>
        <v>10131</v>
      </c>
      <c r="R423" s="66">
        <f t="shared" si="166"/>
        <v>43683</v>
      </c>
      <c r="S423" s="66">
        <f t="shared" si="166"/>
        <v>12032</v>
      </c>
      <c r="T423" s="66">
        <f t="shared" si="166"/>
        <v>17986</v>
      </c>
      <c r="U423" s="66">
        <f t="shared" si="166"/>
        <v>17547</v>
      </c>
      <c r="V423" s="66">
        <f t="shared" si="166"/>
        <v>42053</v>
      </c>
      <c r="W423" s="66">
        <f t="shared" si="166"/>
        <v>14206</v>
      </c>
      <c r="X423" s="66">
        <f t="shared" si="166"/>
        <v>438571</v>
      </c>
      <c r="Y423" s="66">
        <f t="shared" si="166"/>
        <v>-2958</v>
      </c>
      <c r="Z423" s="67">
        <f t="shared" si="166"/>
        <v>435613</v>
      </c>
      <c r="AA423" s="68">
        <f t="shared" si="166"/>
        <v>10331</v>
      </c>
      <c r="AB423" s="66">
        <f t="shared" si="166"/>
        <v>208507</v>
      </c>
      <c r="AC423" s="66">
        <f t="shared" si="166"/>
        <v>219733</v>
      </c>
      <c r="AD423" s="40" t="s">
        <v>59</v>
      </c>
    </row>
    <row r="424" spans="1:30" ht="24.75" customHeight="1" x14ac:dyDescent="0.15">
      <c r="A424" s="17"/>
      <c r="B424" s="40" t="s">
        <v>60</v>
      </c>
      <c r="C424" s="66">
        <f t="shared" ref="C424:N424" si="167">SUM(C397,C400,C410)</f>
        <v>20817</v>
      </c>
      <c r="D424" s="66">
        <f t="shared" si="167"/>
        <v>19368</v>
      </c>
      <c r="E424" s="66">
        <f t="shared" si="167"/>
        <v>1423</v>
      </c>
      <c r="F424" s="66">
        <f t="shared" si="167"/>
        <v>26</v>
      </c>
      <c r="G424" s="66">
        <f t="shared" si="167"/>
        <v>3809</v>
      </c>
      <c r="H424" s="66">
        <f t="shared" si="167"/>
        <v>44871</v>
      </c>
      <c r="I424" s="66">
        <f t="shared" si="167"/>
        <v>15271</v>
      </c>
      <c r="J424" s="66">
        <f t="shared" si="167"/>
        <v>34867</v>
      </c>
      <c r="K424" s="66">
        <f t="shared" si="167"/>
        <v>30865</v>
      </c>
      <c r="L424" s="66">
        <f t="shared" si="167"/>
        <v>12968</v>
      </c>
      <c r="M424" s="66">
        <f t="shared" si="167"/>
        <v>13885</v>
      </c>
      <c r="N424" s="66">
        <f t="shared" si="167"/>
        <v>7082</v>
      </c>
      <c r="O424" s="47"/>
      <c r="P424" s="47"/>
      <c r="Q424" s="66">
        <f t="shared" ref="Q424:AC424" si="168">SUM(Q397,Q400,Q410)</f>
        <v>11240</v>
      </c>
      <c r="R424" s="66">
        <f t="shared" si="168"/>
        <v>51075</v>
      </c>
      <c r="S424" s="66">
        <f t="shared" si="168"/>
        <v>19604</v>
      </c>
      <c r="T424" s="66">
        <f t="shared" si="168"/>
        <v>23253</v>
      </c>
      <c r="U424" s="66">
        <f t="shared" si="168"/>
        <v>21382</v>
      </c>
      <c r="V424" s="66">
        <f t="shared" si="168"/>
        <v>50231</v>
      </c>
      <c r="W424" s="66">
        <f t="shared" si="168"/>
        <v>19090</v>
      </c>
      <c r="X424" s="66">
        <f t="shared" si="168"/>
        <v>380310</v>
      </c>
      <c r="Y424" s="66">
        <f t="shared" si="168"/>
        <v>-2565</v>
      </c>
      <c r="Z424" s="67">
        <f t="shared" si="168"/>
        <v>377745</v>
      </c>
      <c r="AA424" s="68">
        <f t="shared" si="168"/>
        <v>20817</v>
      </c>
      <c r="AB424" s="66">
        <f t="shared" si="168"/>
        <v>83547</v>
      </c>
      <c r="AC424" s="66">
        <f t="shared" si="168"/>
        <v>275946</v>
      </c>
      <c r="AD424" s="40" t="s">
        <v>60</v>
      </c>
    </row>
    <row r="425" spans="1:30" ht="24.75" customHeight="1" x14ac:dyDescent="0.15">
      <c r="A425" s="17"/>
      <c r="B425" s="40" t="s">
        <v>44</v>
      </c>
      <c r="C425" s="66">
        <f t="shared" ref="C425:N425" si="169">C390</f>
        <v>16365</v>
      </c>
      <c r="D425" s="66">
        <f t="shared" si="169"/>
        <v>14526</v>
      </c>
      <c r="E425" s="66">
        <f t="shared" si="169"/>
        <v>1832</v>
      </c>
      <c r="F425" s="66">
        <f t="shared" si="169"/>
        <v>7</v>
      </c>
      <c r="G425" s="66">
        <f t="shared" si="169"/>
        <v>24</v>
      </c>
      <c r="H425" s="66">
        <f t="shared" si="169"/>
        <v>60810</v>
      </c>
      <c r="I425" s="66">
        <f t="shared" si="169"/>
        <v>8023</v>
      </c>
      <c r="J425" s="66">
        <f t="shared" si="169"/>
        <v>17940</v>
      </c>
      <c r="K425" s="66">
        <f t="shared" si="169"/>
        <v>34400</v>
      </c>
      <c r="L425" s="66">
        <f t="shared" si="169"/>
        <v>12589</v>
      </c>
      <c r="M425" s="66">
        <f t="shared" si="169"/>
        <v>8817</v>
      </c>
      <c r="N425" s="66">
        <f t="shared" si="169"/>
        <v>5734</v>
      </c>
      <c r="O425" s="47"/>
      <c r="P425" s="47"/>
      <c r="Q425" s="66">
        <f t="shared" ref="Q425:AC425" si="170">Q390</f>
        <v>8201</v>
      </c>
      <c r="R425" s="66">
        <f t="shared" si="170"/>
        <v>36781</v>
      </c>
      <c r="S425" s="66">
        <f t="shared" si="170"/>
        <v>14583</v>
      </c>
      <c r="T425" s="66">
        <f t="shared" si="170"/>
        <v>16800</v>
      </c>
      <c r="U425" s="66">
        <f t="shared" si="170"/>
        <v>13816</v>
      </c>
      <c r="V425" s="66">
        <f t="shared" si="170"/>
        <v>39913</v>
      </c>
      <c r="W425" s="66">
        <f t="shared" si="170"/>
        <v>13872</v>
      </c>
      <c r="X425" s="66">
        <f t="shared" si="170"/>
        <v>308668</v>
      </c>
      <c r="Y425" s="66">
        <f t="shared" si="170"/>
        <v>-2081</v>
      </c>
      <c r="Z425" s="67">
        <f t="shared" si="170"/>
        <v>306587</v>
      </c>
      <c r="AA425" s="68">
        <f t="shared" si="170"/>
        <v>16365</v>
      </c>
      <c r="AB425" s="66">
        <f t="shared" si="170"/>
        <v>78774</v>
      </c>
      <c r="AC425" s="66">
        <f t="shared" si="170"/>
        <v>213529</v>
      </c>
      <c r="AD425" s="40" t="s">
        <v>44</v>
      </c>
    </row>
    <row r="426" spans="1:30" ht="24.75" customHeight="1" x14ac:dyDescent="0.15">
      <c r="A426" s="17"/>
      <c r="B426" s="38" t="s">
        <v>61</v>
      </c>
      <c r="C426" s="63">
        <f t="shared" ref="C426:N426" si="171">SUM(C393,C411:C412)</f>
        <v>10213</v>
      </c>
      <c r="D426" s="63">
        <f t="shared" si="171"/>
        <v>9134</v>
      </c>
      <c r="E426" s="63">
        <f t="shared" si="171"/>
        <v>1055</v>
      </c>
      <c r="F426" s="63">
        <f t="shared" si="171"/>
        <v>24</v>
      </c>
      <c r="G426" s="63">
        <f t="shared" si="171"/>
        <v>1757</v>
      </c>
      <c r="H426" s="63">
        <f t="shared" si="171"/>
        <v>31802</v>
      </c>
      <c r="I426" s="63">
        <f t="shared" si="171"/>
        <v>6620</v>
      </c>
      <c r="J426" s="63">
        <f t="shared" si="171"/>
        <v>16552</v>
      </c>
      <c r="K426" s="63">
        <f t="shared" si="171"/>
        <v>11928</v>
      </c>
      <c r="L426" s="63">
        <f t="shared" si="171"/>
        <v>7304</v>
      </c>
      <c r="M426" s="63">
        <f t="shared" si="171"/>
        <v>5568</v>
      </c>
      <c r="N426" s="63">
        <f t="shared" si="171"/>
        <v>3507</v>
      </c>
      <c r="O426" s="47"/>
      <c r="P426" s="47"/>
      <c r="Q426" s="63">
        <f t="shared" ref="Q426:AC426" si="172">SUM(Q393,Q411:Q412)</f>
        <v>5298</v>
      </c>
      <c r="R426" s="63">
        <f t="shared" si="172"/>
        <v>24850</v>
      </c>
      <c r="S426" s="63">
        <f t="shared" si="172"/>
        <v>7183</v>
      </c>
      <c r="T426" s="63">
        <f t="shared" si="172"/>
        <v>12193</v>
      </c>
      <c r="U426" s="63">
        <f t="shared" si="172"/>
        <v>8370</v>
      </c>
      <c r="V426" s="63">
        <f t="shared" si="172"/>
        <v>23798</v>
      </c>
      <c r="W426" s="63">
        <f t="shared" si="172"/>
        <v>7567</v>
      </c>
      <c r="X426" s="63">
        <f t="shared" si="172"/>
        <v>184510</v>
      </c>
      <c r="Y426" s="63">
        <f t="shared" si="172"/>
        <v>-1244</v>
      </c>
      <c r="Z426" s="64">
        <f t="shared" si="172"/>
        <v>183266</v>
      </c>
      <c r="AA426" s="65">
        <f t="shared" si="172"/>
        <v>10213</v>
      </c>
      <c r="AB426" s="63">
        <f t="shared" si="172"/>
        <v>50111</v>
      </c>
      <c r="AC426" s="63">
        <f t="shared" si="172"/>
        <v>124186</v>
      </c>
      <c r="AD426" s="38" t="s">
        <v>61</v>
      </c>
    </row>
    <row r="427" spans="1:30" ht="24.75" customHeight="1" x14ac:dyDescent="0.15">
      <c r="A427" s="17"/>
      <c r="B427" s="41" t="s">
        <v>38</v>
      </c>
      <c r="C427" s="55">
        <f t="shared" ref="C427:N427" si="173">C387</f>
        <v>112293</v>
      </c>
      <c r="D427" s="55">
        <f t="shared" si="173"/>
        <v>99627</v>
      </c>
      <c r="E427" s="55">
        <f t="shared" si="173"/>
        <v>10904</v>
      </c>
      <c r="F427" s="55">
        <f t="shared" si="173"/>
        <v>1762</v>
      </c>
      <c r="G427" s="55">
        <f t="shared" si="173"/>
        <v>13425</v>
      </c>
      <c r="H427" s="55">
        <f t="shared" si="173"/>
        <v>625260</v>
      </c>
      <c r="I427" s="55">
        <f t="shared" si="173"/>
        <v>173693</v>
      </c>
      <c r="J427" s="55">
        <f t="shared" si="173"/>
        <v>252371</v>
      </c>
      <c r="K427" s="55">
        <f t="shared" si="173"/>
        <v>372012</v>
      </c>
      <c r="L427" s="55">
        <f t="shared" si="173"/>
        <v>145430</v>
      </c>
      <c r="M427" s="55">
        <f t="shared" si="173"/>
        <v>101031</v>
      </c>
      <c r="N427" s="46">
        <f t="shared" si="173"/>
        <v>83627</v>
      </c>
      <c r="O427" s="47"/>
      <c r="P427" s="47"/>
      <c r="Q427" s="55">
        <f t="shared" ref="Q427:AC427" si="174">Q387</f>
        <v>114219</v>
      </c>
      <c r="R427" s="55">
        <f t="shared" si="174"/>
        <v>461397</v>
      </c>
      <c r="S427" s="55">
        <f t="shared" si="174"/>
        <v>218337</v>
      </c>
      <c r="T427" s="55">
        <f t="shared" si="174"/>
        <v>220126</v>
      </c>
      <c r="U427" s="55">
        <f t="shared" si="174"/>
        <v>168772</v>
      </c>
      <c r="V427" s="55">
        <f t="shared" si="174"/>
        <v>424157</v>
      </c>
      <c r="W427" s="55">
        <f t="shared" si="174"/>
        <v>159607</v>
      </c>
      <c r="X427" s="55">
        <f t="shared" si="174"/>
        <v>3645757</v>
      </c>
      <c r="Y427" s="55">
        <f t="shared" si="174"/>
        <v>-24584</v>
      </c>
      <c r="Z427" s="56">
        <f t="shared" si="174"/>
        <v>3621173</v>
      </c>
      <c r="AA427" s="57">
        <f t="shared" si="174"/>
        <v>112293</v>
      </c>
      <c r="AB427" s="55">
        <f t="shared" si="174"/>
        <v>891056</v>
      </c>
      <c r="AC427" s="55">
        <f t="shared" si="174"/>
        <v>2642408</v>
      </c>
      <c r="AD427" s="41" t="s">
        <v>38</v>
      </c>
    </row>
    <row r="428" spans="1:30" ht="24.75" customHeight="1" x14ac:dyDescent="0.15">
      <c r="A428" s="17"/>
      <c r="B428" s="39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42"/>
      <c r="O428" s="42"/>
      <c r="P428" s="17"/>
      <c r="Q428" s="39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43"/>
    </row>
    <row r="429" spans="1:30" ht="24.75" customHeight="1" x14ac:dyDescent="0.15">
      <c r="A429" s="17"/>
      <c r="B429" s="6" t="s">
        <v>73</v>
      </c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42"/>
      <c r="O429" s="42"/>
      <c r="P429" s="17"/>
      <c r="Q429" s="39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43"/>
    </row>
    <row r="430" spans="1:30" ht="24.75" customHeight="1" x14ac:dyDescent="0.15">
      <c r="A430" s="17"/>
      <c r="B430" s="6" t="s">
        <v>72</v>
      </c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42"/>
      <c r="O430" s="42"/>
      <c r="P430" s="17"/>
      <c r="Q430" s="6" t="s">
        <v>62</v>
      </c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43"/>
    </row>
    <row r="431" spans="1:30" ht="24.75" customHeight="1" x14ac:dyDescent="0.15">
      <c r="A431" s="17"/>
      <c r="B431" s="6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42"/>
      <c r="O431" s="42"/>
      <c r="P431" s="17"/>
      <c r="Q431" s="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43"/>
    </row>
    <row r="432" spans="1:30" ht="24.75" customHeight="1" x14ac:dyDescent="0.15">
      <c r="A432" s="17"/>
      <c r="B432" s="6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42"/>
      <c r="O432" s="42"/>
      <c r="P432" s="17"/>
      <c r="Q432" s="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43"/>
    </row>
    <row r="433" spans="1:30" ht="24.75" customHeight="1" x14ac:dyDescent="0.15">
      <c r="A433" s="17"/>
      <c r="B433" s="6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42"/>
      <c r="O433" s="42"/>
      <c r="P433" s="17"/>
      <c r="Q433" s="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43"/>
    </row>
    <row r="434" spans="1:30" ht="24.75" customHeight="1" x14ac:dyDescent="0.15">
      <c r="A434" s="17"/>
      <c r="B434" s="6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42"/>
      <c r="O434" s="42"/>
      <c r="P434" s="17"/>
      <c r="Q434" s="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43"/>
    </row>
    <row r="435" spans="1:30" ht="24.75" customHeight="1" x14ac:dyDescent="0.15">
      <c r="A435" s="17"/>
      <c r="B435" s="39"/>
      <c r="C435" s="39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39"/>
      <c r="O435" s="17"/>
      <c r="P435" s="17"/>
      <c r="Q435" s="39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39"/>
    </row>
    <row r="436" spans="1:30" ht="24.75" customHeight="1" x14ac:dyDescent="0.15">
      <c r="A436" s="17"/>
      <c r="B436" s="39"/>
      <c r="C436" s="39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39"/>
      <c r="O436" s="17"/>
      <c r="P436" s="17"/>
      <c r="Q436" s="39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39"/>
    </row>
    <row r="437" spans="1:30" ht="24.75" customHeight="1" x14ac:dyDescent="0.15">
      <c r="A437" s="17"/>
      <c r="B437" s="39"/>
      <c r="C437" s="39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39"/>
      <c r="O437" s="17"/>
      <c r="P437" s="17"/>
      <c r="Q437" s="39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39"/>
    </row>
    <row r="438" spans="1:30" ht="24.75" customHeight="1" x14ac:dyDescent="0.15">
      <c r="A438" s="17"/>
      <c r="B438" s="39"/>
      <c r="C438" s="39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39"/>
      <c r="O438" s="17"/>
      <c r="P438" s="17"/>
      <c r="Q438" s="39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39"/>
    </row>
    <row r="439" spans="1:30" ht="24.75" customHeight="1" x14ac:dyDescent="0.15">
      <c r="A439" s="17"/>
      <c r="B439" s="39"/>
      <c r="C439" s="39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39"/>
      <c r="O439" s="17"/>
      <c r="P439" s="17"/>
      <c r="Q439" s="39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39"/>
    </row>
    <row r="440" spans="1:30" ht="24.75" customHeight="1" x14ac:dyDescent="0.15">
      <c r="A440" s="17"/>
      <c r="B440" s="39"/>
      <c r="C440" s="39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39"/>
      <c r="O440" s="17"/>
      <c r="P440" s="17"/>
      <c r="Q440" s="39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39"/>
    </row>
    <row r="441" spans="1:30" ht="24.75" customHeight="1" x14ac:dyDescent="0.15">
      <c r="A441" s="17"/>
      <c r="B441" s="39"/>
      <c r="C441" s="39"/>
      <c r="D441" s="17"/>
      <c r="E441" s="17"/>
      <c r="F441" s="17"/>
      <c r="G441" s="17"/>
      <c r="H441" s="44">
        <f>X378+1</f>
        <v>13</v>
      </c>
      <c r="I441" s="17"/>
      <c r="J441" s="17"/>
      <c r="K441" s="17"/>
      <c r="L441" s="17"/>
      <c r="M441" s="39"/>
      <c r="N441" s="17"/>
      <c r="O441" s="17"/>
      <c r="P441" s="39"/>
      <c r="Q441" s="17"/>
      <c r="R441" s="17"/>
      <c r="S441" s="17"/>
      <c r="T441" s="17"/>
      <c r="U441" s="17"/>
      <c r="V441" s="17"/>
      <c r="W441" s="17"/>
      <c r="X441" s="45">
        <f>H441+1</f>
        <v>14</v>
      </c>
      <c r="Y441" s="17"/>
      <c r="Z441" s="17"/>
      <c r="AA441" s="17"/>
      <c r="AB441" s="17"/>
      <c r="AC441" s="17"/>
      <c r="AD441" s="39"/>
    </row>
    <row r="442" spans="1:30" ht="27.75" customHeight="1" x14ac:dyDescent="0.15">
      <c r="A442" s="17"/>
      <c r="B442" s="39"/>
      <c r="C442" s="39"/>
      <c r="D442" s="17"/>
      <c r="E442" s="17"/>
      <c r="F442" s="17"/>
      <c r="G442" s="17"/>
      <c r="H442" s="44"/>
      <c r="I442" s="17"/>
      <c r="J442" s="17"/>
      <c r="K442" s="17"/>
      <c r="L442" s="17"/>
      <c r="M442" s="17"/>
      <c r="N442" s="39"/>
      <c r="O442" s="17"/>
      <c r="P442" s="17"/>
      <c r="Q442" s="39"/>
      <c r="R442" s="17"/>
      <c r="S442" s="17"/>
      <c r="T442" s="17"/>
      <c r="U442" s="17"/>
      <c r="V442" s="17"/>
      <c r="W442" s="17"/>
      <c r="X442" s="17"/>
      <c r="Y442" s="45"/>
      <c r="Z442" s="17"/>
      <c r="AA442" s="17"/>
      <c r="AB442" s="17"/>
      <c r="AC442" s="17"/>
      <c r="AD442" s="39"/>
    </row>
    <row r="443" spans="1:30" ht="20.149999999999999" customHeight="1" x14ac:dyDescent="0.15">
      <c r="A443" s="17"/>
      <c r="B443" s="39"/>
      <c r="C443" s="39"/>
      <c r="D443" s="17"/>
      <c r="E443" s="17"/>
      <c r="F443" s="17"/>
      <c r="G443" s="17"/>
      <c r="H443" s="44"/>
      <c r="I443" s="17"/>
      <c r="J443" s="17"/>
      <c r="K443" s="17"/>
      <c r="L443" s="17"/>
      <c r="M443" s="17"/>
      <c r="N443" s="39"/>
      <c r="O443" s="17"/>
      <c r="P443" s="17"/>
      <c r="Q443" s="39"/>
      <c r="R443" s="17"/>
      <c r="S443" s="17"/>
      <c r="T443" s="17"/>
      <c r="U443" s="17"/>
      <c r="V443" s="17"/>
      <c r="W443" s="17"/>
      <c r="X443" s="17"/>
      <c r="Y443" s="45"/>
      <c r="Z443" s="17"/>
      <c r="AA443" s="17"/>
      <c r="AB443" s="17"/>
      <c r="AC443" s="17"/>
      <c r="AD443" s="39"/>
    </row>
    <row r="444" spans="1:30" ht="24" customHeight="1" x14ac:dyDescent="0.15">
      <c r="A444" s="17"/>
      <c r="B444" s="39"/>
      <c r="C444" s="39"/>
      <c r="D444" s="17"/>
      <c r="E444" s="17"/>
      <c r="F444" s="17"/>
      <c r="G444" s="17"/>
      <c r="H444" s="44"/>
      <c r="I444" s="17"/>
      <c r="J444" s="17"/>
      <c r="K444" s="17"/>
      <c r="L444" s="17"/>
      <c r="M444" s="17"/>
      <c r="N444" s="39"/>
      <c r="O444" s="17"/>
      <c r="P444" s="17"/>
      <c r="Q444" s="39"/>
      <c r="R444" s="17"/>
      <c r="S444" s="17"/>
      <c r="T444" s="17"/>
      <c r="U444" s="17"/>
      <c r="V444" s="17"/>
      <c r="W444" s="17"/>
      <c r="X444" s="17"/>
      <c r="Y444" s="45"/>
      <c r="Z444" s="17"/>
      <c r="AA444" s="17"/>
      <c r="AB444" s="17"/>
      <c r="AC444" s="17"/>
      <c r="AD444" s="39"/>
    </row>
    <row r="445" spans="1:30" ht="15" customHeight="1" x14ac:dyDescent="0.15">
      <c r="A445" s="17"/>
      <c r="B445" s="39"/>
      <c r="C445" s="39"/>
      <c r="D445" s="17"/>
      <c r="E445" s="17"/>
      <c r="F445" s="17"/>
      <c r="G445" s="17"/>
      <c r="H445" s="44"/>
      <c r="I445" s="17"/>
      <c r="J445" s="17"/>
      <c r="K445" s="17"/>
      <c r="L445" s="17"/>
      <c r="M445" s="17"/>
      <c r="N445" s="39"/>
      <c r="O445" s="17"/>
      <c r="P445" s="17"/>
      <c r="Q445" s="39"/>
      <c r="R445" s="17"/>
      <c r="S445" s="17"/>
      <c r="T445" s="17"/>
      <c r="U445" s="17"/>
      <c r="V445" s="17"/>
      <c r="W445" s="17"/>
      <c r="X445" s="17"/>
      <c r="Y445" s="45"/>
      <c r="Z445" s="17"/>
      <c r="AA445" s="17"/>
      <c r="AB445" s="17"/>
      <c r="AC445" s="17"/>
      <c r="AD445" s="39"/>
    </row>
    <row r="446" spans="1:30" ht="22.5" customHeight="1" x14ac:dyDescent="0.15">
      <c r="A446" s="17"/>
      <c r="B446" s="6" t="s">
        <v>69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8"/>
      <c r="O446" s="18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8" t="s">
        <v>4</v>
      </c>
    </row>
    <row r="447" spans="1:30" ht="34.5" customHeight="1" x14ac:dyDescent="0.15">
      <c r="A447" s="17"/>
      <c r="B447" s="19"/>
      <c r="C447" s="20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2"/>
      <c r="P447" s="17"/>
      <c r="Q447" s="5"/>
      <c r="R447" s="5"/>
      <c r="S447" s="5"/>
      <c r="T447" s="5"/>
      <c r="U447" s="5"/>
      <c r="V447" s="5"/>
      <c r="W447" s="5"/>
      <c r="X447" s="7" t="s">
        <v>8</v>
      </c>
      <c r="Y447" s="8" t="s">
        <v>10</v>
      </c>
      <c r="Z447" s="9" t="s">
        <v>11</v>
      </c>
      <c r="AA447" s="73" t="s">
        <v>86</v>
      </c>
      <c r="AB447" s="74"/>
      <c r="AC447" s="75"/>
      <c r="AD447" s="19"/>
    </row>
    <row r="448" spans="1:30" ht="34.5" customHeight="1" x14ac:dyDescent="0.15">
      <c r="A448" s="17"/>
      <c r="B448" s="23" t="s">
        <v>12</v>
      </c>
      <c r="C448" s="20" t="s">
        <v>14</v>
      </c>
      <c r="D448" s="21"/>
      <c r="E448" s="21"/>
      <c r="F448" s="24"/>
      <c r="G448" s="76" t="s">
        <v>7</v>
      </c>
      <c r="H448" s="76" t="s">
        <v>13</v>
      </c>
      <c r="I448" s="78" t="s">
        <v>15</v>
      </c>
      <c r="J448" s="76" t="s">
        <v>16</v>
      </c>
      <c r="K448" s="78" t="s">
        <v>18</v>
      </c>
      <c r="L448" s="78" t="s">
        <v>19</v>
      </c>
      <c r="M448" s="78" t="s">
        <v>22</v>
      </c>
      <c r="N448" s="76" t="s">
        <v>6</v>
      </c>
      <c r="O448" s="25"/>
      <c r="P448" s="17"/>
      <c r="Q448" s="78" t="s">
        <v>25</v>
      </c>
      <c r="R448" s="76" t="s">
        <v>27</v>
      </c>
      <c r="S448" s="80" t="s">
        <v>28</v>
      </c>
      <c r="T448" s="76" t="s">
        <v>29</v>
      </c>
      <c r="U448" s="76" t="s">
        <v>24</v>
      </c>
      <c r="V448" s="78" t="s">
        <v>31</v>
      </c>
      <c r="W448" s="78" t="s">
        <v>17</v>
      </c>
      <c r="X448" s="82" t="s">
        <v>32</v>
      </c>
      <c r="Y448" s="84" t="s">
        <v>3</v>
      </c>
      <c r="Z448" s="86" t="s">
        <v>26</v>
      </c>
      <c r="AA448" s="88" t="s">
        <v>33</v>
      </c>
      <c r="AB448" s="90" t="s">
        <v>35</v>
      </c>
      <c r="AC448" s="90" t="s">
        <v>9</v>
      </c>
      <c r="AD448" s="23" t="s">
        <v>12</v>
      </c>
    </row>
    <row r="449" spans="1:30" ht="34.5" customHeight="1" x14ac:dyDescent="0.15">
      <c r="A449" s="17"/>
      <c r="B449" s="26"/>
      <c r="C449" s="27"/>
      <c r="D449" s="28" t="s">
        <v>36</v>
      </c>
      <c r="E449" s="28" t="s">
        <v>37</v>
      </c>
      <c r="F449" s="28" t="s">
        <v>2</v>
      </c>
      <c r="G449" s="77"/>
      <c r="H449" s="77"/>
      <c r="I449" s="79"/>
      <c r="J449" s="77"/>
      <c r="K449" s="77"/>
      <c r="L449" s="77"/>
      <c r="M449" s="79"/>
      <c r="N449" s="77"/>
      <c r="O449" s="25"/>
      <c r="P449" s="17"/>
      <c r="Q449" s="77"/>
      <c r="R449" s="77"/>
      <c r="S449" s="81"/>
      <c r="T449" s="77"/>
      <c r="U449" s="77"/>
      <c r="V449" s="79"/>
      <c r="W449" s="79"/>
      <c r="X449" s="83"/>
      <c r="Y449" s="85"/>
      <c r="Z449" s="87"/>
      <c r="AA449" s="89"/>
      <c r="AB449" s="91"/>
      <c r="AC449" s="91"/>
      <c r="AD449" s="26"/>
    </row>
    <row r="450" spans="1:30" ht="34.5" customHeight="1" x14ac:dyDescent="0.15">
      <c r="A450" s="17"/>
      <c r="B450" s="29" t="s">
        <v>83</v>
      </c>
      <c r="C450" s="46">
        <v>110410</v>
      </c>
      <c r="D450" s="46">
        <v>97669</v>
      </c>
      <c r="E450" s="46">
        <v>11039</v>
      </c>
      <c r="F450" s="46">
        <v>1702</v>
      </c>
      <c r="G450" s="46">
        <v>13696</v>
      </c>
      <c r="H450" s="46">
        <v>529877</v>
      </c>
      <c r="I450" s="46">
        <v>169086</v>
      </c>
      <c r="J450" s="46">
        <v>263024</v>
      </c>
      <c r="K450" s="46">
        <v>369643</v>
      </c>
      <c r="L450" s="46">
        <v>142105</v>
      </c>
      <c r="M450" s="46">
        <v>99839</v>
      </c>
      <c r="N450" s="46">
        <v>82907</v>
      </c>
      <c r="O450" s="47"/>
      <c r="P450" s="47"/>
      <c r="Q450" s="46">
        <v>117162</v>
      </c>
      <c r="R450" s="46">
        <v>461574</v>
      </c>
      <c r="S450" s="46">
        <v>218676</v>
      </c>
      <c r="T450" s="46">
        <v>219953</v>
      </c>
      <c r="U450" s="46">
        <v>165909</v>
      </c>
      <c r="V450" s="46">
        <v>420177</v>
      </c>
      <c r="W450" s="46">
        <v>158642</v>
      </c>
      <c r="X450" s="46">
        <v>3542680</v>
      </c>
      <c r="Y450" s="46">
        <v>-19723</v>
      </c>
      <c r="Z450" s="46">
        <v>3522957</v>
      </c>
      <c r="AA450" s="49">
        <f t="shared" ref="AA450:AA475" si="175">C450</f>
        <v>110410</v>
      </c>
      <c r="AB450" s="46">
        <f t="shared" ref="AB450:AB475" si="176">SUM(G450:H450,J450)</f>
        <v>806597</v>
      </c>
      <c r="AC450" s="46">
        <f t="shared" ref="AC450:AC475" si="177">SUM(I450,K450:N450,Q450:W450)</f>
        <v>2625673</v>
      </c>
      <c r="AD450" s="29" t="str">
        <f>B450</f>
        <v>県　　　計</v>
      </c>
    </row>
    <row r="451" spans="1:30" ht="24.75" customHeight="1" x14ac:dyDescent="0.15">
      <c r="A451" s="17"/>
      <c r="B451" s="31" t="s">
        <v>39</v>
      </c>
      <c r="C451" s="50">
        <v>6590</v>
      </c>
      <c r="D451" s="50">
        <v>5764</v>
      </c>
      <c r="E451" s="50">
        <v>773</v>
      </c>
      <c r="F451" s="50">
        <v>53</v>
      </c>
      <c r="G451" s="50">
        <v>1522</v>
      </c>
      <c r="H451" s="50">
        <v>119611</v>
      </c>
      <c r="I451" s="50">
        <v>66541</v>
      </c>
      <c r="J451" s="50">
        <v>69223</v>
      </c>
      <c r="K451" s="50">
        <v>191954</v>
      </c>
      <c r="L451" s="50">
        <v>65824</v>
      </c>
      <c r="M451" s="50">
        <v>37377</v>
      </c>
      <c r="N451" s="51">
        <v>40285</v>
      </c>
      <c r="O451" s="47"/>
      <c r="P451" s="47"/>
      <c r="Q451" s="50">
        <v>52043</v>
      </c>
      <c r="R451" s="50">
        <v>169419</v>
      </c>
      <c r="S451" s="50">
        <v>119737</v>
      </c>
      <c r="T451" s="50">
        <v>88801</v>
      </c>
      <c r="U451" s="50">
        <v>54074</v>
      </c>
      <c r="V451" s="50">
        <v>141259</v>
      </c>
      <c r="W451" s="50">
        <v>62769</v>
      </c>
      <c r="X451" s="50">
        <v>1287029</v>
      </c>
      <c r="Y451" s="50">
        <v>-7167</v>
      </c>
      <c r="Z451" s="52">
        <v>1279862</v>
      </c>
      <c r="AA451" s="53">
        <f t="shared" si="175"/>
        <v>6590</v>
      </c>
      <c r="AB451" s="50">
        <f t="shared" si="176"/>
        <v>190356</v>
      </c>
      <c r="AC451" s="50">
        <f t="shared" si="177"/>
        <v>1090083</v>
      </c>
      <c r="AD451" s="31" t="s">
        <v>39</v>
      </c>
    </row>
    <row r="452" spans="1:30" ht="24.75" customHeight="1" x14ac:dyDescent="0.15">
      <c r="A452" s="17"/>
      <c r="B452" s="32" t="s">
        <v>40</v>
      </c>
      <c r="C452" s="50">
        <v>5689</v>
      </c>
      <c r="D452" s="50">
        <v>5292</v>
      </c>
      <c r="E452" s="50">
        <v>366</v>
      </c>
      <c r="F452" s="50">
        <v>31</v>
      </c>
      <c r="G452" s="50">
        <v>172</v>
      </c>
      <c r="H452" s="50">
        <v>17105</v>
      </c>
      <c r="I452" s="50">
        <v>23812</v>
      </c>
      <c r="J452" s="50">
        <v>16064</v>
      </c>
      <c r="K452" s="50">
        <v>16949</v>
      </c>
      <c r="L452" s="50">
        <v>10293</v>
      </c>
      <c r="M452" s="50">
        <v>4894</v>
      </c>
      <c r="N452" s="50">
        <v>3847</v>
      </c>
      <c r="O452" s="47"/>
      <c r="P452" s="47"/>
      <c r="Q452" s="50">
        <v>5408</v>
      </c>
      <c r="R452" s="50">
        <v>25400</v>
      </c>
      <c r="S452" s="50">
        <v>11544</v>
      </c>
      <c r="T452" s="50">
        <v>11965</v>
      </c>
      <c r="U452" s="50">
        <v>9973</v>
      </c>
      <c r="V452" s="50">
        <v>27146</v>
      </c>
      <c r="W452" s="50">
        <v>8984</v>
      </c>
      <c r="X452" s="50">
        <v>199245</v>
      </c>
      <c r="Y452" s="50">
        <v>-1109</v>
      </c>
      <c r="Z452" s="52">
        <v>198136</v>
      </c>
      <c r="AA452" s="53">
        <f t="shared" si="175"/>
        <v>5689</v>
      </c>
      <c r="AB452" s="50">
        <f t="shared" si="176"/>
        <v>33341</v>
      </c>
      <c r="AC452" s="50">
        <f t="shared" si="177"/>
        <v>160215</v>
      </c>
      <c r="AD452" s="32" t="s">
        <v>40</v>
      </c>
    </row>
    <row r="453" spans="1:30" ht="24.75" customHeight="1" x14ac:dyDescent="0.15">
      <c r="A453" s="17"/>
      <c r="B453" s="32" t="s">
        <v>42</v>
      </c>
      <c r="C453" s="50">
        <v>16099</v>
      </c>
      <c r="D453" s="50">
        <v>14299</v>
      </c>
      <c r="E453" s="50">
        <v>1791</v>
      </c>
      <c r="F453" s="50">
        <v>9</v>
      </c>
      <c r="G453" s="50">
        <v>49</v>
      </c>
      <c r="H453" s="50">
        <v>60747</v>
      </c>
      <c r="I453" s="50">
        <v>7916</v>
      </c>
      <c r="J453" s="50">
        <v>21811</v>
      </c>
      <c r="K453" s="50">
        <v>33877</v>
      </c>
      <c r="L453" s="50">
        <v>12376</v>
      </c>
      <c r="M453" s="50">
        <v>8655</v>
      </c>
      <c r="N453" s="50">
        <v>5655</v>
      </c>
      <c r="O453" s="47"/>
      <c r="P453" s="47"/>
      <c r="Q453" s="50">
        <v>8463</v>
      </c>
      <c r="R453" s="50">
        <v>36742</v>
      </c>
      <c r="S453" s="50">
        <v>15267</v>
      </c>
      <c r="T453" s="50">
        <v>17164</v>
      </c>
      <c r="U453" s="50">
        <v>13366</v>
      </c>
      <c r="V453" s="50">
        <v>39572</v>
      </c>
      <c r="W453" s="50">
        <v>13864</v>
      </c>
      <c r="X453" s="50">
        <v>311623</v>
      </c>
      <c r="Y453" s="50">
        <v>-1735</v>
      </c>
      <c r="Z453" s="52">
        <v>309888</v>
      </c>
      <c r="AA453" s="53">
        <f t="shared" si="175"/>
        <v>16099</v>
      </c>
      <c r="AB453" s="50">
        <f t="shared" si="176"/>
        <v>82607</v>
      </c>
      <c r="AC453" s="50">
        <f t="shared" si="177"/>
        <v>212917</v>
      </c>
      <c r="AD453" s="32" t="s">
        <v>42</v>
      </c>
    </row>
    <row r="454" spans="1:30" ht="24.75" customHeight="1" x14ac:dyDescent="0.15">
      <c r="A454" s="17"/>
      <c r="B454" s="32" t="s">
        <v>43</v>
      </c>
      <c r="C454" s="50">
        <v>6345</v>
      </c>
      <c r="D454" s="50">
        <v>5715</v>
      </c>
      <c r="E454" s="50">
        <v>626</v>
      </c>
      <c r="F454" s="50">
        <v>4</v>
      </c>
      <c r="G454" s="50">
        <v>540</v>
      </c>
      <c r="H454" s="50">
        <v>60272</v>
      </c>
      <c r="I454" s="50">
        <v>11191</v>
      </c>
      <c r="J454" s="50">
        <v>20280</v>
      </c>
      <c r="K454" s="50">
        <v>30149</v>
      </c>
      <c r="L454" s="50">
        <v>11036</v>
      </c>
      <c r="M454" s="50">
        <v>5978</v>
      </c>
      <c r="N454" s="50">
        <v>5778</v>
      </c>
      <c r="O454" s="47"/>
      <c r="P454" s="47"/>
      <c r="Q454" s="50">
        <v>7247</v>
      </c>
      <c r="R454" s="50">
        <v>33291</v>
      </c>
      <c r="S454" s="50">
        <v>16424</v>
      </c>
      <c r="T454" s="50">
        <v>11260</v>
      </c>
      <c r="U454" s="50">
        <v>13185</v>
      </c>
      <c r="V454" s="50">
        <v>30326</v>
      </c>
      <c r="W454" s="50">
        <v>10820</v>
      </c>
      <c r="X454" s="50">
        <v>274122</v>
      </c>
      <c r="Y454" s="50">
        <v>-1526</v>
      </c>
      <c r="Z454" s="52">
        <v>272596</v>
      </c>
      <c r="AA454" s="53">
        <f t="shared" si="175"/>
        <v>6345</v>
      </c>
      <c r="AB454" s="50">
        <f t="shared" si="176"/>
        <v>81092</v>
      </c>
      <c r="AC454" s="50">
        <f t="shared" si="177"/>
        <v>186685</v>
      </c>
      <c r="AD454" s="32" t="s">
        <v>43</v>
      </c>
    </row>
    <row r="455" spans="1:30" ht="24.75" customHeight="1" x14ac:dyDescent="0.15">
      <c r="A455" s="17"/>
      <c r="B455" s="32" t="s">
        <v>45</v>
      </c>
      <c r="C455" s="50">
        <v>3302</v>
      </c>
      <c r="D455" s="50">
        <v>2419</v>
      </c>
      <c r="E455" s="50">
        <v>219</v>
      </c>
      <c r="F455" s="50">
        <v>664</v>
      </c>
      <c r="G455" s="50">
        <v>957</v>
      </c>
      <c r="H455" s="50">
        <v>5172</v>
      </c>
      <c r="I455" s="50">
        <v>3529</v>
      </c>
      <c r="J455" s="50">
        <v>6163</v>
      </c>
      <c r="K455" s="50">
        <v>4747</v>
      </c>
      <c r="L455" s="50">
        <v>2211</v>
      </c>
      <c r="M455" s="50">
        <v>2962</v>
      </c>
      <c r="N455" s="50">
        <v>1590</v>
      </c>
      <c r="O455" s="47"/>
      <c r="P455" s="47"/>
      <c r="Q455" s="50">
        <v>2567</v>
      </c>
      <c r="R455" s="50">
        <v>12454</v>
      </c>
      <c r="S455" s="50">
        <v>2894</v>
      </c>
      <c r="T455" s="50">
        <v>6953</v>
      </c>
      <c r="U455" s="50">
        <v>3638</v>
      </c>
      <c r="V455" s="50">
        <v>8893</v>
      </c>
      <c r="W455" s="50">
        <v>3755</v>
      </c>
      <c r="X455" s="50">
        <v>71787</v>
      </c>
      <c r="Y455" s="50">
        <v>-400</v>
      </c>
      <c r="Z455" s="52">
        <v>71387</v>
      </c>
      <c r="AA455" s="53">
        <f t="shared" si="175"/>
        <v>3302</v>
      </c>
      <c r="AB455" s="50">
        <f t="shared" si="176"/>
        <v>12292</v>
      </c>
      <c r="AC455" s="50">
        <f t="shared" si="177"/>
        <v>56193</v>
      </c>
      <c r="AD455" s="32" t="s">
        <v>45</v>
      </c>
    </row>
    <row r="456" spans="1:30" ht="24.75" customHeight="1" x14ac:dyDescent="0.15">
      <c r="A456" s="17"/>
      <c r="B456" s="32" t="s">
        <v>46</v>
      </c>
      <c r="C456" s="50">
        <v>4761</v>
      </c>
      <c r="D456" s="50">
        <v>4125</v>
      </c>
      <c r="E456" s="50">
        <v>622</v>
      </c>
      <c r="F456" s="50">
        <v>14</v>
      </c>
      <c r="G456" s="50">
        <v>2234</v>
      </c>
      <c r="H456" s="50">
        <v>20183</v>
      </c>
      <c r="I456" s="50">
        <v>4910</v>
      </c>
      <c r="J456" s="50">
        <v>11247</v>
      </c>
      <c r="K456" s="50">
        <v>9745</v>
      </c>
      <c r="L456" s="50">
        <v>6213</v>
      </c>
      <c r="M456" s="50">
        <v>4301</v>
      </c>
      <c r="N456" s="50">
        <v>2614</v>
      </c>
      <c r="O456" s="47"/>
      <c r="P456" s="47"/>
      <c r="Q456" s="50">
        <v>4001</v>
      </c>
      <c r="R456" s="50">
        <v>18545</v>
      </c>
      <c r="S456" s="50">
        <v>6407</v>
      </c>
      <c r="T456" s="50">
        <v>8883</v>
      </c>
      <c r="U456" s="50">
        <v>5826</v>
      </c>
      <c r="V456" s="50">
        <v>17578</v>
      </c>
      <c r="W456" s="50">
        <v>5866</v>
      </c>
      <c r="X456" s="50">
        <v>133314</v>
      </c>
      <c r="Y456" s="50">
        <v>-742</v>
      </c>
      <c r="Z456" s="52">
        <v>132572</v>
      </c>
      <c r="AA456" s="53">
        <f t="shared" si="175"/>
        <v>4761</v>
      </c>
      <c r="AB456" s="50">
        <f t="shared" si="176"/>
        <v>33664</v>
      </c>
      <c r="AC456" s="50">
        <f t="shared" si="177"/>
        <v>94889</v>
      </c>
      <c r="AD456" s="32" t="s">
        <v>46</v>
      </c>
    </row>
    <row r="457" spans="1:30" ht="24.75" customHeight="1" x14ac:dyDescent="0.15">
      <c r="A457" s="17"/>
      <c r="B457" s="32" t="s">
        <v>47</v>
      </c>
      <c r="C457" s="50">
        <v>3796</v>
      </c>
      <c r="D457" s="50">
        <v>3353</v>
      </c>
      <c r="E457" s="50">
        <v>442</v>
      </c>
      <c r="F457" s="50">
        <v>1</v>
      </c>
      <c r="G457" s="50">
        <v>442</v>
      </c>
      <c r="H457" s="50">
        <v>10036</v>
      </c>
      <c r="I457" s="50">
        <v>5012</v>
      </c>
      <c r="J457" s="50">
        <v>10124</v>
      </c>
      <c r="K457" s="50">
        <v>7006</v>
      </c>
      <c r="L457" s="50">
        <v>3467</v>
      </c>
      <c r="M457" s="50">
        <v>3693</v>
      </c>
      <c r="N457" s="50">
        <v>1813</v>
      </c>
      <c r="O457" s="47"/>
      <c r="P457" s="47"/>
      <c r="Q457" s="50">
        <v>3167</v>
      </c>
      <c r="R457" s="50">
        <v>13663</v>
      </c>
      <c r="S457" s="50">
        <v>3996</v>
      </c>
      <c r="T457" s="50">
        <v>5594</v>
      </c>
      <c r="U457" s="50">
        <v>4293</v>
      </c>
      <c r="V457" s="50">
        <v>12561</v>
      </c>
      <c r="W457" s="50">
        <v>4343</v>
      </c>
      <c r="X457" s="50">
        <v>93006</v>
      </c>
      <c r="Y457" s="50">
        <v>-518</v>
      </c>
      <c r="Z457" s="52">
        <v>92488</v>
      </c>
      <c r="AA457" s="53">
        <f t="shared" si="175"/>
        <v>3796</v>
      </c>
      <c r="AB457" s="50">
        <f t="shared" si="176"/>
        <v>20602</v>
      </c>
      <c r="AC457" s="50">
        <f t="shared" si="177"/>
        <v>68608</v>
      </c>
      <c r="AD457" s="32" t="s">
        <v>47</v>
      </c>
    </row>
    <row r="458" spans="1:30" ht="24.75" customHeight="1" x14ac:dyDescent="0.15">
      <c r="A458" s="17"/>
      <c r="B458" s="32" t="s">
        <v>5</v>
      </c>
      <c r="C458" s="50">
        <v>7577</v>
      </c>
      <c r="D458" s="50">
        <v>5946</v>
      </c>
      <c r="E458" s="50">
        <v>1547</v>
      </c>
      <c r="F458" s="50">
        <v>84</v>
      </c>
      <c r="G458" s="50">
        <v>1522</v>
      </c>
      <c r="H458" s="50">
        <v>69859</v>
      </c>
      <c r="I458" s="50">
        <v>11512</v>
      </c>
      <c r="J458" s="50">
        <v>18293</v>
      </c>
      <c r="K458" s="50">
        <v>17586</v>
      </c>
      <c r="L458" s="50">
        <v>6035</v>
      </c>
      <c r="M458" s="50">
        <v>7057</v>
      </c>
      <c r="N458" s="50">
        <v>4975</v>
      </c>
      <c r="O458" s="47"/>
      <c r="P458" s="47"/>
      <c r="Q458" s="50">
        <v>7916</v>
      </c>
      <c r="R458" s="50">
        <v>34061</v>
      </c>
      <c r="S458" s="50">
        <v>10531</v>
      </c>
      <c r="T458" s="50">
        <v>14280</v>
      </c>
      <c r="U458" s="50">
        <v>13377</v>
      </c>
      <c r="V458" s="50">
        <v>35411</v>
      </c>
      <c r="W458" s="50">
        <v>10935</v>
      </c>
      <c r="X458" s="50">
        <v>270927</v>
      </c>
      <c r="Y458" s="50">
        <v>-1508</v>
      </c>
      <c r="Z458" s="52">
        <v>269419</v>
      </c>
      <c r="AA458" s="53">
        <f t="shared" si="175"/>
        <v>7577</v>
      </c>
      <c r="AB458" s="50">
        <f t="shared" si="176"/>
        <v>89674</v>
      </c>
      <c r="AC458" s="50">
        <f t="shared" si="177"/>
        <v>173676</v>
      </c>
      <c r="AD458" s="32" t="s">
        <v>5</v>
      </c>
    </row>
    <row r="459" spans="1:30" ht="24.75" customHeight="1" x14ac:dyDescent="0.15">
      <c r="A459" s="17"/>
      <c r="B459" s="32" t="s">
        <v>41</v>
      </c>
      <c r="C459" s="50">
        <v>2129</v>
      </c>
      <c r="D459" s="50">
        <v>1948</v>
      </c>
      <c r="E459" s="50">
        <v>63</v>
      </c>
      <c r="F459" s="50">
        <v>118</v>
      </c>
      <c r="G459" s="50">
        <v>49</v>
      </c>
      <c r="H459" s="50">
        <v>16227</v>
      </c>
      <c r="I459" s="50">
        <v>3539</v>
      </c>
      <c r="J459" s="50">
        <v>6275</v>
      </c>
      <c r="K459" s="50">
        <v>5116</v>
      </c>
      <c r="L459" s="50">
        <v>2004</v>
      </c>
      <c r="M459" s="50">
        <v>1468</v>
      </c>
      <c r="N459" s="50">
        <v>1499</v>
      </c>
      <c r="O459" s="47"/>
      <c r="P459" s="47"/>
      <c r="Q459" s="50">
        <v>2887</v>
      </c>
      <c r="R459" s="50">
        <v>13826</v>
      </c>
      <c r="S459" s="50">
        <v>2565</v>
      </c>
      <c r="T459" s="50">
        <v>4743</v>
      </c>
      <c r="U459" s="50">
        <v>6278</v>
      </c>
      <c r="V459" s="50">
        <v>11999</v>
      </c>
      <c r="W459" s="50">
        <v>2777</v>
      </c>
      <c r="X459" s="50">
        <v>83381</v>
      </c>
      <c r="Y459" s="50">
        <v>-464</v>
      </c>
      <c r="Z459" s="52">
        <v>82917</v>
      </c>
      <c r="AA459" s="53">
        <f t="shared" si="175"/>
        <v>2129</v>
      </c>
      <c r="AB459" s="50">
        <f t="shared" si="176"/>
        <v>22551</v>
      </c>
      <c r="AC459" s="50">
        <f t="shared" si="177"/>
        <v>58701</v>
      </c>
      <c r="AD459" s="32" t="s">
        <v>41</v>
      </c>
    </row>
    <row r="460" spans="1:30" ht="24.75" customHeight="1" x14ac:dyDescent="0.15">
      <c r="A460" s="17"/>
      <c r="B460" s="32" t="s">
        <v>30</v>
      </c>
      <c r="C460" s="50">
        <v>12080</v>
      </c>
      <c r="D460" s="50">
        <v>11322</v>
      </c>
      <c r="E460" s="50">
        <v>745</v>
      </c>
      <c r="F460" s="50">
        <v>13</v>
      </c>
      <c r="G460" s="50">
        <v>2699</v>
      </c>
      <c r="H460" s="50">
        <v>30730</v>
      </c>
      <c r="I460" s="50">
        <v>8664</v>
      </c>
      <c r="J460" s="50">
        <v>30536</v>
      </c>
      <c r="K460" s="50">
        <v>22730</v>
      </c>
      <c r="L460" s="50">
        <v>9057</v>
      </c>
      <c r="M460" s="50">
        <v>6431</v>
      </c>
      <c r="N460" s="50">
        <v>4596</v>
      </c>
      <c r="O460" s="47"/>
      <c r="P460" s="47"/>
      <c r="Q460" s="50">
        <v>7470</v>
      </c>
      <c r="R460" s="50">
        <v>33585</v>
      </c>
      <c r="S460" s="50">
        <v>17024</v>
      </c>
      <c r="T460" s="50">
        <v>15317</v>
      </c>
      <c r="U460" s="50">
        <v>13634</v>
      </c>
      <c r="V460" s="50">
        <v>33389</v>
      </c>
      <c r="W460" s="50">
        <v>12497</v>
      </c>
      <c r="X460" s="50">
        <v>260439</v>
      </c>
      <c r="Y460" s="50">
        <v>-1450</v>
      </c>
      <c r="Z460" s="52">
        <v>258989</v>
      </c>
      <c r="AA460" s="53">
        <f t="shared" si="175"/>
        <v>12080</v>
      </c>
      <c r="AB460" s="50">
        <f t="shared" si="176"/>
        <v>63965</v>
      </c>
      <c r="AC460" s="50">
        <f t="shared" si="177"/>
        <v>184394</v>
      </c>
      <c r="AD460" s="32" t="s">
        <v>30</v>
      </c>
    </row>
    <row r="461" spans="1:30" ht="24.75" customHeight="1" x14ac:dyDescent="0.15">
      <c r="A461" s="1"/>
      <c r="B461" s="32" t="s">
        <v>74</v>
      </c>
      <c r="C461" s="50">
        <v>5059</v>
      </c>
      <c r="D461" s="50">
        <v>4214</v>
      </c>
      <c r="E461" s="50">
        <v>836</v>
      </c>
      <c r="F461" s="50">
        <v>9</v>
      </c>
      <c r="G461" s="50">
        <v>393</v>
      </c>
      <c r="H461" s="50">
        <v>11852</v>
      </c>
      <c r="I461" s="50">
        <v>3254</v>
      </c>
      <c r="J461" s="50">
        <v>9604</v>
      </c>
      <c r="K461" s="50">
        <v>7283</v>
      </c>
      <c r="L461" s="50">
        <v>3076</v>
      </c>
      <c r="M461" s="50">
        <v>1962</v>
      </c>
      <c r="N461" s="50">
        <v>2031</v>
      </c>
      <c r="O461" s="47"/>
      <c r="P461" s="47"/>
      <c r="Q461" s="50">
        <v>2939</v>
      </c>
      <c r="R461" s="50">
        <v>13920</v>
      </c>
      <c r="S461" s="50">
        <v>4152</v>
      </c>
      <c r="T461" s="50">
        <v>7036</v>
      </c>
      <c r="U461" s="50">
        <v>4972</v>
      </c>
      <c r="V461" s="50">
        <v>15097</v>
      </c>
      <c r="W461" s="50">
        <v>4343</v>
      </c>
      <c r="X461" s="50">
        <v>96973</v>
      </c>
      <c r="Y461" s="50">
        <v>-540</v>
      </c>
      <c r="Z461" s="52">
        <v>96433</v>
      </c>
      <c r="AA461" s="53">
        <f t="shared" si="175"/>
        <v>5059</v>
      </c>
      <c r="AB461" s="50">
        <f t="shared" si="176"/>
        <v>21849</v>
      </c>
      <c r="AC461" s="50">
        <f t="shared" si="177"/>
        <v>70065</v>
      </c>
      <c r="AD461" s="32" t="s">
        <v>74</v>
      </c>
    </row>
    <row r="462" spans="1:30" ht="24.75" customHeight="1" x14ac:dyDescent="0.15">
      <c r="A462" s="1"/>
      <c r="B462" s="32" t="s">
        <v>75</v>
      </c>
      <c r="C462" s="50">
        <v>2667</v>
      </c>
      <c r="D462" s="50">
        <v>2009</v>
      </c>
      <c r="E462" s="50">
        <v>269</v>
      </c>
      <c r="F462" s="50">
        <v>389</v>
      </c>
      <c r="G462" s="50">
        <v>1546</v>
      </c>
      <c r="H462" s="50">
        <v>59080</v>
      </c>
      <c r="I462" s="50">
        <v>3641</v>
      </c>
      <c r="J462" s="50">
        <v>6720</v>
      </c>
      <c r="K462" s="50">
        <v>4554</v>
      </c>
      <c r="L462" s="50">
        <v>2509</v>
      </c>
      <c r="M462" s="50">
        <v>2666</v>
      </c>
      <c r="N462" s="50">
        <v>1727</v>
      </c>
      <c r="O462" s="47"/>
      <c r="P462" s="47"/>
      <c r="Q462" s="50">
        <v>2473</v>
      </c>
      <c r="R462" s="50">
        <v>9781</v>
      </c>
      <c r="S462" s="50">
        <v>1541</v>
      </c>
      <c r="T462" s="50">
        <v>3393</v>
      </c>
      <c r="U462" s="50">
        <v>3575</v>
      </c>
      <c r="V462" s="50">
        <v>6206</v>
      </c>
      <c r="W462" s="50">
        <v>3114</v>
      </c>
      <c r="X462" s="50">
        <v>115193</v>
      </c>
      <c r="Y462" s="50">
        <v>-641</v>
      </c>
      <c r="Z462" s="52">
        <v>114552</v>
      </c>
      <c r="AA462" s="53">
        <f t="shared" si="175"/>
        <v>2667</v>
      </c>
      <c r="AB462" s="50">
        <f t="shared" si="176"/>
        <v>67346</v>
      </c>
      <c r="AC462" s="50">
        <f t="shared" si="177"/>
        <v>45180</v>
      </c>
      <c r="AD462" s="32" t="s">
        <v>75</v>
      </c>
    </row>
    <row r="463" spans="1:30" ht="24.75" customHeight="1" x14ac:dyDescent="0.15">
      <c r="A463" s="33"/>
      <c r="B463" s="32" t="s">
        <v>76</v>
      </c>
      <c r="C463" s="55">
        <v>4616</v>
      </c>
      <c r="D463" s="55">
        <v>4029</v>
      </c>
      <c r="E463" s="55">
        <v>575</v>
      </c>
      <c r="F463" s="55">
        <v>12</v>
      </c>
      <c r="G463" s="55">
        <v>1154</v>
      </c>
      <c r="H463" s="55">
        <v>7442</v>
      </c>
      <c r="I463" s="55">
        <v>5359</v>
      </c>
      <c r="J463" s="55">
        <v>9359</v>
      </c>
      <c r="K463" s="55">
        <v>5014</v>
      </c>
      <c r="L463" s="55">
        <v>1875</v>
      </c>
      <c r="M463" s="55">
        <v>6346</v>
      </c>
      <c r="N463" s="55">
        <v>1518</v>
      </c>
      <c r="O463" s="47"/>
      <c r="P463" s="54"/>
      <c r="Q463" s="50">
        <v>2434</v>
      </c>
      <c r="R463" s="50">
        <v>10602</v>
      </c>
      <c r="S463" s="50">
        <v>1857</v>
      </c>
      <c r="T463" s="50">
        <v>5697</v>
      </c>
      <c r="U463" s="50">
        <v>4786</v>
      </c>
      <c r="V463" s="50">
        <v>10395</v>
      </c>
      <c r="W463" s="50">
        <v>4555</v>
      </c>
      <c r="X463" s="50">
        <v>83009</v>
      </c>
      <c r="Y463" s="50">
        <v>-462</v>
      </c>
      <c r="Z463" s="52">
        <v>82547</v>
      </c>
      <c r="AA463" s="53">
        <f t="shared" si="175"/>
        <v>4616</v>
      </c>
      <c r="AB463" s="50">
        <f t="shared" si="176"/>
        <v>17955</v>
      </c>
      <c r="AC463" s="50">
        <f t="shared" si="177"/>
        <v>60438</v>
      </c>
      <c r="AD463" s="32" t="s">
        <v>76</v>
      </c>
    </row>
    <row r="464" spans="1:30" ht="24.75" customHeight="1" x14ac:dyDescent="0.15">
      <c r="A464" s="72"/>
      <c r="B464" s="34" t="s">
        <v>48</v>
      </c>
      <c r="C464" s="50">
        <v>3156</v>
      </c>
      <c r="D464" s="50">
        <v>3061</v>
      </c>
      <c r="E464" s="50">
        <v>90</v>
      </c>
      <c r="F464" s="50">
        <v>5</v>
      </c>
      <c r="G464" s="50">
        <v>0</v>
      </c>
      <c r="H464" s="50">
        <v>12639</v>
      </c>
      <c r="I464" s="50">
        <v>1646</v>
      </c>
      <c r="J464" s="50">
        <v>2025</v>
      </c>
      <c r="K464" s="50">
        <v>450</v>
      </c>
      <c r="L464" s="50">
        <v>864</v>
      </c>
      <c r="M464" s="50">
        <v>761</v>
      </c>
      <c r="N464" s="46">
        <v>297</v>
      </c>
      <c r="O464" s="47"/>
      <c r="P464" s="54"/>
      <c r="Q464" s="46">
        <v>464</v>
      </c>
      <c r="R464" s="46">
        <v>2313</v>
      </c>
      <c r="S464" s="46">
        <v>1155</v>
      </c>
      <c r="T464" s="46">
        <v>1110</v>
      </c>
      <c r="U464" s="46">
        <v>945</v>
      </c>
      <c r="V464" s="46">
        <v>1571</v>
      </c>
      <c r="W464" s="46">
        <v>658</v>
      </c>
      <c r="X464" s="46">
        <v>30054</v>
      </c>
      <c r="Y464" s="46">
        <v>-167</v>
      </c>
      <c r="Z464" s="48">
        <v>29887</v>
      </c>
      <c r="AA464" s="49">
        <f t="shared" si="175"/>
        <v>3156</v>
      </c>
      <c r="AB464" s="46">
        <f t="shared" si="176"/>
        <v>14664</v>
      </c>
      <c r="AC464" s="46">
        <f t="shared" si="177"/>
        <v>12234</v>
      </c>
      <c r="AD464" s="34" t="s">
        <v>48</v>
      </c>
    </row>
    <row r="465" spans="1:30" ht="24.75" customHeight="1" x14ac:dyDescent="0.15">
      <c r="A465" s="72"/>
      <c r="B465" s="34" t="s">
        <v>1</v>
      </c>
      <c r="C465" s="46">
        <v>589</v>
      </c>
      <c r="D465" s="46">
        <v>442</v>
      </c>
      <c r="E465" s="46">
        <v>146</v>
      </c>
      <c r="F465" s="46">
        <v>1</v>
      </c>
      <c r="G465" s="46">
        <v>0</v>
      </c>
      <c r="H465" s="46">
        <v>173</v>
      </c>
      <c r="I465" s="46">
        <v>165</v>
      </c>
      <c r="J465" s="46">
        <v>770</v>
      </c>
      <c r="K465" s="46">
        <v>149</v>
      </c>
      <c r="L465" s="46">
        <v>27</v>
      </c>
      <c r="M465" s="46">
        <v>112</v>
      </c>
      <c r="N465" s="46">
        <v>139</v>
      </c>
      <c r="O465" s="47"/>
      <c r="P465" s="54"/>
      <c r="Q465" s="55">
        <v>146</v>
      </c>
      <c r="R465" s="55">
        <v>961</v>
      </c>
      <c r="S465" s="55">
        <v>118</v>
      </c>
      <c r="T465" s="55">
        <v>1204</v>
      </c>
      <c r="U465" s="55">
        <v>136</v>
      </c>
      <c r="V465" s="55">
        <v>1055</v>
      </c>
      <c r="W465" s="55">
        <v>187</v>
      </c>
      <c r="X465" s="55">
        <v>5931</v>
      </c>
      <c r="Y465" s="55">
        <v>-33</v>
      </c>
      <c r="Z465" s="56">
        <v>5898</v>
      </c>
      <c r="AA465" s="57">
        <f t="shared" si="175"/>
        <v>589</v>
      </c>
      <c r="AB465" s="55">
        <f t="shared" si="176"/>
        <v>943</v>
      </c>
      <c r="AC465" s="55">
        <f t="shared" si="177"/>
        <v>4399</v>
      </c>
      <c r="AD465" s="34" t="s">
        <v>1</v>
      </c>
    </row>
    <row r="466" spans="1:30" ht="24.75" customHeight="1" x14ac:dyDescent="0.15">
      <c r="A466" s="72"/>
      <c r="B466" s="31" t="s">
        <v>23</v>
      </c>
      <c r="C466" s="50">
        <v>578</v>
      </c>
      <c r="D466" s="50">
        <v>391</v>
      </c>
      <c r="E466" s="50">
        <v>182</v>
      </c>
      <c r="F466" s="50">
        <v>5</v>
      </c>
      <c r="G466" s="50">
        <v>172</v>
      </c>
      <c r="H466" s="50">
        <v>126</v>
      </c>
      <c r="I466" s="50">
        <v>389</v>
      </c>
      <c r="J466" s="50">
        <v>672</v>
      </c>
      <c r="K466" s="50">
        <v>207</v>
      </c>
      <c r="L466" s="50">
        <v>23</v>
      </c>
      <c r="M466" s="50">
        <v>269</v>
      </c>
      <c r="N466" s="51">
        <v>181</v>
      </c>
      <c r="O466" s="47"/>
      <c r="P466" s="54"/>
      <c r="Q466" s="50">
        <v>306</v>
      </c>
      <c r="R466" s="50">
        <v>1267</v>
      </c>
      <c r="S466" s="50">
        <v>70</v>
      </c>
      <c r="T466" s="50">
        <v>1287</v>
      </c>
      <c r="U466" s="50">
        <v>567</v>
      </c>
      <c r="V466" s="50">
        <v>927</v>
      </c>
      <c r="W466" s="50">
        <v>323</v>
      </c>
      <c r="X466" s="50">
        <v>7364</v>
      </c>
      <c r="Y466" s="50">
        <v>-41</v>
      </c>
      <c r="Z466" s="52">
        <v>7323</v>
      </c>
      <c r="AA466" s="53">
        <f t="shared" si="175"/>
        <v>578</v>
      </c>
      <c r="AB466" s="50">
        <f t="shared" si="176"/>
        <v>970</v>
      </c>
      <c r="AC466" s="50">
        <f t="shared" si="177"/>
        <v>5816</v>
      </c>
      <c r="AD466" s="31" t="s">
        <v>23</v>
      </c>
    </row>
    <row r="467" spans="1:30" ht="24.75" customHeight="1" x14ac:dyDescent="0.15">
      <c r="A467" s="72"/>
      <c r="B467" s="32" t="s">
        <v>77</v>
      </c>
      <c r="C467" s="50">
        <v>4602</v>
      </c>
      <c r="D467" s="50">
        <v>4340</v>
      </c>
      <c r="E467" s="50">
        <v>245</v>
      </c>
      <c r="F467" s="50">
        <v>17</v>
      </c>
      <c r="G467" s="50">
        <v>0</v>
      </c>
      <c r="H467" s="50">
        <v>2524</v>
      </c>
      <c r="I467" s="50">
        <v>1492</v>
      </c>
      <c r="J467" s="50">
        <v>4071</v>
      </c>
      <c r="K467" s="50">
        <v>1711</v>
      </c>
      <c r="L467" s="50">
        <v>1146</v>
      </c>
      <c r="M467" s="50">
        <v>651</v>
      </c>
      <c r="N467" s="50">
        <v>920</v>
      </c>
      <c r="O467" s="47"/>
      <c r="P467" s="54"/>
      <c r="Q467" s="50">
        <v>1477</v>
      </c>
      <c r="R467" s="50">
        <v>6546</v>
      </c>
      <c r="S467" s="50">
        <v>376</v>
      </c>
      <c r="T467" s="50">
        <v>2677</v>
      </c>
      <c r="U467" s="50">
        <v>1790</v>
      </c>
      <c r="V467" s="50">
        <v>6018</v>
      </c>
      <c r="W467" s="50">
        <v>1573</v>
      </c>
      <c r="X467" s="50">
        <v>37574</v>
      </c>
      <c r="Y467" s="50">
        <v>-209</v>
      </c>
      <c r="Z467" s="52">
        <v>37365</v>
      </c>
      <c r="AA467" s="53">
        <f t="shared" si="175"/>
        <v>4602</v>
      </c>
      <c r="AB467" s="50">
        <f t="shared" si="176"/>
        <v>6595</v>
      </c>
      <c r="AC467" s="50">
        <f t="shared" si="177"/>
        <v>26377</v>
      </c>
      <c r="AD467" s="32" t="s">
        <v>77</v>
      </c>
    </row>
    <row r="468" spans="1:30" ht="24.75" customHeight="1" x14ac:dyDescent="0.15">
      <c r="A468" s="72"/>
      <c r="B468" s="32" t="s">
        <v>78</v>
      </c>
      <c r="C468" s="50">
        <v>2248</v>
      </c>
      <c r="D468" s="50">
        <v>1332</v>
      </c>
      <c r="E468" s="50">
        <v>656</v>
      </c>
      <c r="F468" s="50">
        <v>260</v>
      </c>
      <c r="G468" s="50">
        <v>0</v>
      </c>
      <c r="H468" s="50">
        <v>1284</v>
      </c>
      <c r="I468" s="50">
        <v>674</v>
      </c>
      <c r="J468" s="50">
        <v>1328</v>
      </c>
      <c r="K468" s="50">
        <v>650</v>
      </c>
      <c r="L468" s="50">
        <v>424</v>
      </c>
      <c r="M468" s="50">
        <v>312</v>
      </c>
      <c r="N468" s="55">
        <v>402</v>
      </c>
      <c r="O468" s="47"/>
      <c r="P468" s="54"/>
      <c r="Q468" s="50">
        <v>556</v>
      </c>
      <c r="R468" s="50">
        <v>3054</v>
      </c>
      <c r="S468" s="50">
        <v>382</v>
      </c>
      <c r="T468" s="50">
        <v>1505</v>
      </c>
      <c r="U468" s="50">
        <v>1214</v>
      </c>
      <c r="V468" s="50">
        <v>1819</v>
      </c>
      <c r="W468" s="50">
        <v>823</v>
      </c>
      <c r="X468" s="50">
        <v>16675</v>
      </c>
      <c r="Y468" s="50">
        <v>-93</v>
      </c>
      <c r="Z468" s="52">
        <v>16582</v>
      </c>
      <c r="AA468" s="53">
        <f t="shared" si="175"/>
        <v>2248</v>
      </c>
      <c r="AB468" s="50">
        <f t="shared" si="176"/>
        <v>2612</v>
      </c>
      <c r="AC468" s="50">
        <f t="shared" si="177"/>
        <v>11815</v>
      </c>
      <c r="AD468" s="32" t="s">
        <v>78</v>
      </c>
    </row>
    <row r="469" spans="1:30" ht="24.75" customHeight="1" x14ac:dyDescent="0.15">
      <c r="A469" s="17"/>
      <c r="B469" s="31" t="s">
        <v>79</v>
      </c>
      <c r="C469" s="51">
        <v>1326</v>
      </c>
      <c r="D469" s="51">
        <v>1106</v>
      </c>
      <c r="E469" s="51">
        <v>220</v>
      </c>
      <c r="F469" s="51">
        <v>0</v>
      </c>
      <c r="G469" s="51">
        <v>0</v>
      </c>
      <c r="H469" s="51">
        <v>3729</v>
      </c>
      <c r="I469" s="51">
        <v>982</v>
      </c>
      <c r="J469" s="51">
        <v>2295</v>
      </c>
      <c r="K469" s="51">
        <v>1590</v>
      </c>
      <c r="L469" s="51">
        <v>443</v>
      </c>
      <c r="M469" s="51">
        <v>553</v>
      </c>
      <c r="N469" s="51">
        <v>549</v>
      </c>
      <c r="O469" s="47"/>
      <c r="P469" s="47"/>
      <c r="Q469" s="51">
        <v>939</v>
      </c>
      <c r="R469" s="51">
        <v>3869</v>
      </c>
      <c r="S469" s="51">
        <v>623</v>
      </c>
      <c r="T469" s="51">
        <v>2304</v>
      </c>
      <c r="U469" s="51">
        <v>1575</v>
      </c>
      <c r="V469" s="51">
        <v>2728</v>
      </c>
      <c r="W469" s="51">
        <v>1185</v>
      </c>
      <c r="X469" s="51">
        <v>24690</v>
      </c>
      <c r="Y469" s="51">
        <v>-137</v>
      </c>
      <c r="Z469" s="58">
        <v>24553</v>
      </c>
      <c r="AA469" s="59">
        <f t="shared" si="175"/>
        <v>1326</v>
      </c>
      <c r="AB469" s="51">
        <f t="shared" si="176"/>
        <v>6024</v>
      </c>
      <c r="AC469" s="51">
        <f t="shared" si="177"/>
        <v>17340</v>
      </c>
      <c r="AD469" s="31" t="s">
        <v>79</v>
      </c>
    </row>
    <row r="470" spans="1:30" ht="24.75" customHeight="1" x14ac:dyDescent="0.15">
      <c r="A470" s="17"/>
      <c r="B470" s="32" t="s">
        <v>80</v>
      </c>
      <c r="C470" s="50">
        <v>601</v>
      </c>
      <c r="D470" s="50">
        <v>589</v>
      </c>
      <c r="E470" s="50">
        <v>7</v>
      </c>
      <c r="F470" s="50">
        <v>5</v>
      </c>
      <c r="G470" s="50">
        <v>245</v>
      </c>
      <c r="H470" s="50">
        <v>834</v>
      </c>
      <c r="I470" s="50">
        <v>378</v>
      </c>
      <c r="J470" s="50">
        <v>1021</v>
      </c>
      <c r="K470" s="50">
        <v>621</v>
      </c>
      <c r="L470" s="50">
        <v>300</v>
      </c>
      <c r="M470" s="50">
        <v>257</v>
      </c>
      <c r="N470" s="50">
        <v>341</v>
      </c>
      <c r="O470" s="47"/>
      <c r="P470" s="47"/>
      <c r="Q470" s="50">
        <v>583</v>
      </c>
      <c r="R470" s="50">
        <v>2418</v>
      </c>
      <c r="S470" s="50">
        <v>218</v>
      </c>
      <c r="T470" s="50">
        <v>924</v>
      </c>
      <c r="U470" s="50">
        <v>975</v>
      </c>
      <c r="V470" s="50">
        <v>2425</v>
      </c>
      <c r="W470" s="50">
        <v>624</v>
      </c>
      <c r="X470" s="50">
        <v>12765</v>
      </c>
      <c r="Y470" s="50">
        <v>-71</v>
      </c>
      <c r="Z470" s="52">
        <v>12694</v>
      </c>
      <c r="AA470" s="53">
        <f t="shared" si="175"/>
        <v>601</v>
      </c>
      <c r="AB470" s="50">
        <f t="shared" si="176"/>
        <v>2100</v>
      </c>
      <c r="AC470" s="50">
        <f t="shared" si="177"/>
        <v>10064</v>
      </c>
      <c r="AD470" s="32" t="s">
        <v>80</v>
      </c>
    </row>
    <row r="471" spans="1:30" ht="24.75" customHeight="1" x14ac:dyDescent="0.15">
      <c r="A471" s="17"/>
      <c r="B471" s="32" t="s">
        <v>0</v>
      </c>
      <c r="C471" s="50">
        <v>998</v>
      </c>
      <c r="D471" s="50">
        <v>961</v>
      </c>
      <c r="E471" s="50">
        <v>36</v>
      </c>
      <c r="F471" s="50">
        <v>1</v>
      </c>
      <c r="G471" s="50">
        <v>0</v>
      </c>
      <c r="H471" s="50">
        <v>4072</v>
      </c>
      <c r="I471" s="50">
        <v>637</v>
      </c>
      <c r="J471" s="50">
        <v>819</v>
      </c>
      <c r="K471" s="50">
        <v>959</v>
      </c>
      <c r="L471" s="50">
        <v>73</v>
      </c>
      <c r="M471" s="50">
        <v>136</v>
      </c>
      <c r="N471" s="50">
        <v>240</v>
      </c>
      <c r="O471" s="47"/>
      <c r="P471" s="47"/>
      <c r="Q471" s="50">
        <v>326</v>
      </c>
      <c r="R471" s="50">
        <v>1774</v>
      </c>
      <c r="S471" s="50">
        <v>28</v>
      </c>
      <c r="T471" s="50">
        <v>1090</v>
      </c>
      <c r="U471" s="50">
        <v>556</v>
      </c>
      <c r="V471" s="50">
        <v>1145</v>
      </c>
      <c r="W471" s="50">
        <v>558</v>
      </c>
      <c r="X471" s="50">
        <v>13411</v>
      </c>
      <c r="Y471" s="50">
        <v>-75</v>
      </c>
      <c r="Z471" s="52">
        <v>13336</v>
      </c>
      <c r="AA471" s="53">
        <f t="shared" si="175"/>
        <v>998</v>
      </c>
      <c r="AB471" s="50">
        <f t="shared" si="176"/>
        <v>4891</v>
      </c>
      <c r="AC471" s="50">
        <f t="shared" si="177"/>
        <v>7522</v>
      </c>
      <c r="AD471" s="32" t="s">
        <v>0</v>
      </c>
    </row>
    <row r="472" spans="1:30" ht="24.75" customHeight="1" x14ac:dyDescent="0.15">
      <c r="A472" s="17"/>
      <c r="B472" s="35" t="s">
        <v>50</v>
      </c>
      <c r="C472" s="55">
        <v>6493</v>
      </c>
      <c r="D472" s="55">
        <v>6483</v>
      </c>
      <c r="E472" s="55">
        <v>10</v>
      </c>
      <c r="F472" s="55">
        <v>0</v>
      </c>
      <c r="G472" s="55">
        <v>0</v>
      </c>
      <c r="H472" s="55">
        <v>2951</v>
      </c>
      <c r="I472" s="55">
        <v>570</v>
      </c>
      <c r="J472" s="55">
        <v>954</v>
      </c>
      <c r="K472" s="55">
        <v>1742</v>
      </c>
      <c r="L472" s="55">
        <v>77</v>
      </c>
      <c r="M472" s="55">
        <v>1024</v>
      </c>
      <c r="N472" s="55">
        <v>140</v>
      </c>
      <c r="O472" s="47"/>
      <c r="P472" s="47"/>
      <c r="Q472" s="55">
        <v>303</v>
      </c>
      <c r="R472" s="55">
        <v>907</v>
      </c>
      <c r="S472" s="55">
        <v>220</v>
      </c>
      <c r="T472" s="55">
        <v>1152</v>
      </c>
      <c r="U472" s="55">
        <v>1107</v>
      </c>
      <c r="V472" s="55">
        <v>992</v>
      </c>
      <c r="W472" s="55">
        <v>457</v>
      </c>
      <c r="X472" s="55">
        <v>19089</v>
      </c>
      <c r="Y472" s="55">
        <v>-106</v>
      </c>
      <c r="Z472" s="56">
        <v>18983</v>
      </c>
      <c r="AA472" s="57">
        <f t="shared" si="175"/>
        <v>6493</v>
      </c>
      <c r="AB472" s="55">
        <f t="shared" si="176"/>
        <v>3905</v>
      </c>
      <c r="AC472" s="55">
        <f t="shared" si="177"/>
        <v>8691</v>
      </c>
      <c r="AD472" s="35" t="s">
        <v>50</v>
      </c>
    </row>
    <row r="473" spans="1:30" ht="24.75" customHeight="1" x14ac:dyDescent="0.15">
      <c r="A473" s="17"/>
      <c r="B473" s="31" t="s">
        <v>49</v>
      </c>
      <c r="C473" s="50">
        <v>3734</v>
      </c>
      <c r="D473" s="50">
        <v>3614</v>
      </c>
      <c r="E473" s="50">
        <v>120</v>
      </c>
      <c r="F473" s="50">
        <v>0</v>
      </c>
      <c r="G473" s="50">
        <v>0</v>
      </c>
      <c r="H473" s="50">
        <v>6907</v>
      </c>
      <c r="I473" s="50">
        <v>1552</v>
      </c>
      <c r="J473" s="50">
        <v>4308</v>
      </c>
      <c r="K473" s="50">
        <v>2915</v>
      </c>
      <c r="L473" s="50">
        <v>1761</v>
      </c>
      <c r="M473" s="50">
        <v>752</v>
      </c>
      <c r="N473" s="46">
        <v>922</v>
      </c>
      <c r="O473" s="47"/>
      <c r="P473" s="47"/>
      <c r="Q473" s="50">
        <v>1657</v>
      </c>
      <c r="R473" s="50">
        <v>6982</v>
      </c>
      <c r="S473" s="50">
        <v>722</v>
      </c>
      <c r="T473" s="50">
        <v>2262</v>
      </c>
      <c r="U473" s="50">
        <v>3064</v>
      </c>
      <c r="V473" s="50">
        <v>6351</v>
      </c>
      <c r="W473" s="50">
        <v>2150</v>
      </c>
      <c r="X473" s="50">
        <v>46039</v>
      </c>
      <c r="Y473" s="50">
        <v>-256</v>
      </c>
      <c r="Z473" s="52">
        <v>45783</v>
      </c>
      <c r="AA473" s="53">
        <f t="shared" si="175"/>
        <v>3734</v>
      </c>
      <c r="AB473" s="50">
        <f t="shared" si="176"/>
        <v>11215</v>
      </c>
      <c r="AC473" s="50">
        <f t="shared" si="177"/>
        <v>31090</v>
      </c>
      <c r="AD473" s="31" t="s">
        <v>49</v>
      </c>
    </row>
    <row r="474" spans="1:30" ht="24.75" customHeight="1" x14ac:dyDescent="0.15">
      <c r="A474" s="17"/>
      <c r="B474" s="31" t="s">
        <v>51</v>
      </c>
      <c r="C474" s="51">
        <v>4678</v>
      </c>
      <c r="D474" s="51">
        <v>4367</v>
      </c>
      <c r="E474" s="51">
        <v>308</v>
      </c>
      <c r="F474" s="51">
        <v>3</v>
      </c>
      <c r="G474" s="51">
        <v>0</v>
      </c>
      <c r="H474" s="51">
        <v>6192</v>
      </c>
      <c r="I474" s="51">
        <v>1494</v>
      </c>
      <c r="J474" s="51">
        <v>2720</v>
      </c>
      <c r="K474" s="51">
        <v>1775</v>
      </c>
      <c r="L474" s="51">
        <v>791</v>
      </c>
      <c r="M474" s="51">
        <v>788</v>
      </c>
      <c r="N474" s="51">
        <v>711</v>
      </c>
      <c r="O474" s="47"/>
      <c r="P474" s="47"/>
      <c r="Q474" s="51">
        <v>1221</v>
      </c>
      <c r="R474" s="51">
        <v>5318</v>
      </c>
      <c r="S474" s="51">
        <v>538</v>
      </c>
      <c r="T474" s="51">
        <v>2501</v>
      </c>
      <c r="U474" s="51">
        <v>2628</v>
      </c>
      <c r="V474" s="51">
        <v>4706</v>
      </c>
      <c r="W474" s="51">
        <v>1349</v>
      </c>
      <c r="X474" s="51">
        <v>37410</v>
      </c>
      <c r="Y474" s="51">
        <v>-208</v>
      </c>
      <c r="Z474" s="58">
        <v>37202</v>
      </c>
      <c r="AA474" s="59">
        <f t="shared" si="175"/>
        <v>4678</v>
      </c>
      <c r="AB474" s="51">
        <f t="shared" si="176"/>
        <v>8912</v>
      </c>
      <c r="AC474" s="51">
        <f t="shared" si="177"/>
        <v>23820</v>
      </c>
      <c r="AD474" s="31" t="s">
        <v>51</v>
      </c>
    </row>
    <row r="475" spans="1:30" ht="24.75" customHeight="1" x14ac:dyDescent="0.15">
      <c r="A475" s="17"/>
      <c r="B475" s="35" t="s">
        <v>81</v>
      </c>
      <c r="C475" s="55">
        <v>697</v>
      </c>
      <c r="D475" s="55">
        <v>548</v>
      </c>
      <c r="E475" s="55">
        <v>145</v>
      </c>
      <c r="F475" s="55">
        <v>4</v>
      </c>
      <c r="G475" s="55">
        <v>0</v>
      </c>
      <c r="H475" s="55">
        <v>130</v>
      </c>
      <c r="I475" s="55">
        <v>227</v>
      </c>
      <c r="J475" s="55">
        <v>6342</v>
      </c>
      <c r="K475" s="55">
        <v>164</v>
      </c>
      <c r="L475" s="55">
        <v>200</v>
      </c>
      <c r="M475" s="55">
        <v>434</v>
      </c>
      <c r="N475" s="55">
        <v>137</v>
      </c>
      <c r="O475" s="47"/>
      <c r="P475" s="47"/>
      <c r="Q475" s="55">
        <v>169</v>
      </c>
      <c r="R475" s="55">
        <v>876</v>
      </c>
      <c r="S475" s="55">
        <v>287</v>
      </c>
      <c r="T475" s="55">
        <v>851</v>
      </c>
      <c r="U475" s="55">
        <v>375</v>
      </c>
      <c r="V475" s="55">
        <v>608</v>
      </c>
      <c r="W475" s="55">
        <v>133</v>
      </c>
      <c r="X475" s="55">
        <v>11630</v>
      </c>
      <c r="Y475" s="55">
        <v>-65</v>
      </c>
      <c r="Z475" s="56">
        <v>11565</v>
      </c>
      <c r="AA475" s="57">
        <f t="shared" si="175"/>
        <v>697</v>
      </c>
      <c r="AB475" s="55">
        <f t="shared" si="176"/>
        <v>6472</v>
      </c>
      <c r="AC475" s="55">
        <f t="shared" si="177"/>
        <v>4461</v>
      </c>
      <c r="AD475" s="35" t="s">
        <v>81</v>
      </c>
    </row>
    <row r="476" spans="1:30" ht="24.75" customHeight="1" x14ac:dyDescent="0.15">
      <c r="A476" s="17"/>
      <c r="B476" s="36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36"/>
    </row>
    <row r="477" spans="1:30" ht="24.75" customHeight="1" x14ac:dyDescent="0.15">
      <c r="A477" s="17"/>
      <c r="B477" s="17" t="s">
        <v>52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17"/>
    </row>
    <row r="478" spans="1:30" ht="24.75" customHeight="1" x14ac:dyDescent="0.15">
      <c r="A478" s="17"/>
      <c r="B478" s="37" t="s">
        <v>53</v>
      </c>
      <c r="C478" s="60">
        <f t="shared" ref="C478:N478" si="178">SUM(C451:C463)</f>
        <v>80710</v>
      </c>
      <c r="D478" s="60">
        <f t="shared" si="178"/>
        <v>70435</v>
      </c>
      <c r="E478" s="60">
        <f t="shared" si="178"/>
        <v>8874</v>
      </c>
      <c r="F478" s="60">
        <f t="shared" si="178"/>
        <v>1401</v>
      </c>
      <c r="G478" s="60">
        <f t="shared" si="178"/>
        <v>13279</v>
      </c>
      <c r="H478" s="60">
        <f t="shared" si="178"/>
        <v>488316</v>
      </c>
      <c r="I478" s="60">
        <f t="shared" si="178"/>
        <v>158880</v>
      </c>
      <c r="J478" s="60">
        <f t="shared" si="178"/>
        <v>235699</v>
      </c>
      <c r="K478" s="60">
        <f t="shared" si="178"/>
        <v>356710</v>
      </c>
      <c r="L478" s="60">
        <f t="shared" si="178"/>
        <v>135976</v>
      </c>
      <c r="M478" s="60">
        <f t="shared" si="178"/>
        <v>93790</v>
      </c>
      <c r="N478" s="60">
        <f t="shared" si="178"/>
        <v>77928</v>
      </c>
      <c r="O478" s="47"/>
      <c r="P478" s="47"/>
      <c r="Q478" s="60">
        <f t="shared" ref="Q478:AC478" si="179">SUM(Q451:Q463)</f>
        <v>109015</v>
      </c>
      <c r="R478" s="60">
        <f t="shared" si="179"/>
        <v>425289</v>
      </c>
      <c r="S478" s="60">
        <f t="shared" si="179"/>
        <v>213939</v>
      </c>
      <c r="T478" s="60">
        <f t="shared" si="179"/>
        <v>201086</v>
      </c>
      <c r="U478" s="60">
        <f t="shared" si="179"/>
        <v>150977</v>
      </c>
      <c r="V478" s="60">
        <f t="shared" si="179"/>
        <v>389832</v>
      </c>
      <c r="W478" s="60">
        <f t="shared" si="179"/>
        <v>148622</v>
      </c>
      <c r="X478" s="60">
        <f t="shared" si="179"/>
        <v>3280048</v>
      </c>
      <c r="Y478" s="60">
        <f t="shared" si="179"/>
        <v>-18262</v>
      </c>
      <c r="Z478" s="61">
        <f t="shared" si="179"/>
        <v>3261786</v>
      </c>
      <c r="AA478" s="62">
        <f t="shared" si="179"/>
        <v>80710</v>
      </c>
      <c r="AB478" s="60">
        <f t="shared" si="179"/>
        <v>737294</v>
      </c>
      <c r="AC478" s="60">
        <f t="shared" si="179"/>
        <v>2462044</v>
      </c>
      <c r="AD478" s="37" t="s">
        <v>53</v>
      </c>
    </row>
    <row r="479" spans="1:30" ht="24.75" customHeight="1" x14ac:dyDescent="0.15">
      <c r="A479" s="17"/>
      <c r="B479" s="38" t="s">
        <v>54</v>
      </c>
      <c r="C479" s="63">
        <f t="shared" ref="C479:N479" si="180">SUM(C464:C475)</f>
        <v>29700</v>
      </c>
      <c r="D479" s="63">
        <f t="shared" si="180"/>
        <v>27234</v>
      </c>
      <c r="E479" s="63">
        <f t="shared" si="180"/>
        <v>2165</v>
      </c>
      <c r="F479" s="63">
        <f t="shared" si="180"/>
        <v>301</v>
      </c>
      <c r="G479" s="63">
        <f t="shared" si="180"/>
        <v>417</v>
      </c>
      <c r="H479" s="63">
        <f t="shared" si="180"/>
        <v>41561</v>
      </c>
      <c r="I479" s="63">
        <f t="shared" si="180"/>
        <v>10206</v>
      </c>
      <c r="J479" s="63">
        <f t="shared" si="180"/>
        <v>27325</v>
      </c>
      <c r="K479" s="63">
        <f t="shared" si="180"/>
        <v>12933</v>
      </c>
      <c r="L479" s="63">
        <f t="shared" si="180"/>
        <v>6129</v>
      </c>
      <c r="M479" s="63">
        <f t="shared" si="180"/>
        <v>6049</v>
      </c>
      <c r="N479" s="63">
        <f t="shared" si="180"/>
        <v>4979</v>
      </c>
      <c r="O479" s="47"/>
      <c r="P479" s="47"/>
      <c r="Q479" s="63">
        <f t="shared" ref="Q479:AC479" si="181">SUM(Q464:Q475)</f>
        <v>8147</v>
      </c>
      <c r="R479" s="63">
        <f t="shared" si="181"/>
        <v>36285</v>
      </c>
      <c r="S479" s="63">
        <f t="shared" si="181"/>
        <v>4737</v>
      </c>
      <c r="T479" s="63">
        <f t="shared" si="181"/>
        <v>18867</v>
      </c>
      <c r="U479" s="63">
        <f t="shared" si="181"/>
        <v>14932</v>
      </c>
      <c r="V479" s="63">
        <f t="shared" si="181"/>
        <v>30345</v>
      </c>
      <c r="W479" s="63">
        <f t="shared" si="181"/>
        <v>10020</v>
      </c>
      <c r="X479" s="63">
        <f t="shared" si="181"/>
        <v>262632</v>
      </c>
      <c r="Y479" s="63">
        <f t="shared" si="181"/>
        <v>-1461</v>
      </c>
      <c r="Z479" s="64">
        <f t="shared" si="181"/>
        <v>261171</v>
      </c>
      <c r="AA479" s="65">
        <f t="shared" si="181"/>
        <v>29700</v>
      </c>
      <c r="AB479" s="63">
        <f t="shared" si="181"/>
        <v>69303</v>
      </c>
      <c r="AC479" s="63">
        <f t="shared" si="181"/>
        <v>163629</v>
      </c>
      <c r="AD479" s="38" t="s">
        <v>54</v>
      </c>
    </row>
    <row r="480" spans="1:30" ht="24.75" customHeight="1" x14ac:dyDescent="0.15">
      <c r="A480" s="17"/>
      <c r="B480" s="39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39"/>
    </row>
    <row r="481" spans="1:30" ht="24.75" customHeight="1" x14ac:dyDescent="0.15">
      <c r="A481" s="17"/>
      <c r="B481" s="17" t="s">
        <v>55</v>
      </c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17"/>
    </row>
    <row r="482" spans="1:30" ht="24.75" customHeight="1" x14ac:dyDescent="0.15">
      <c r="A482" s="17"/>
      <c r="B482" s="37" t="s">
        <v>56</v>
      </c>
      <c r="C482" s="60">
        <f t="shared" ref="C482:N482" si="182">SUM(C457,C464)</f>
        <v>6952</v>
      </c>
      <c r="D482" s="60">
        <f t="shared" si="182"/>
        <v>6414</v>
      </c>
      <c r="E482" s="60">
        <f t="shared" si="182"/>
        <v>532</v>
      </c>
      <c r="F482" s="60">
        <f t="shared" si="182"/>
        <v>6</v>
      </c>
      <c r="G482" s="60">
        <f t="shared" si="182"/>
        <v>442</v>
      </c>
      <c r="H482" s="60">
        <f t="shared" si="182"/>
        <v>22675</v>
      </c>
      <c r="I482" s="60">
        <f t="shared" si="182"/>
        <v>6658</v>
      </c>
      <c r="J482" s="60">
        <f t="shared" si="182"/>
        <v>12149</v>
      </c>
      <c r="K482" s="60">
        <f t="shared" si="182"/>
        <v>7456</v>
      </c>
      <c r="L482" s="60">
        <f t="shared" si="182"/>
        <v>4331</v>
      </c>
      <c r="M482" s="60">
        <f t="shared" si="182"/>
        <v>4454</v>
      </c>
      <c r="N482" s="60">
        <f t="shared" si="182"/>
        <v>2110</v>
      </c>
      <c r="O482" s="47"/>
      <c r="P482" s="47"/>
      <c r="Q482" s="60">
        <f t="shared" ref="Q482:AC482" si="183">SUM(Q457,Q464)</f>
        <v>3631</v>
      </c>
      <c r="R482" s="60">
        <f t="shared" si="183"/>
        <v>15976</v>
      </c>
      <c r="S482" s="60">
        <f t="shared" si="183"/>
        <v>5151</v>
      </c>
      <c r="T482" s="60">
        <f t="shared" si="183"/>
        <v>6704</v>
      </c>
      <c r="U482" s="60">
        <f t="shared" si="183"/>
        <v>5238</v>
      </c>
      <c r="V482" s="60">
        <f t="shared" si="183"/>
        <v>14132</v>
      </c>
      <c r="W482" s="60">
        <f t="shared" si="183"/>
        <v>5001</v>
      </c>
      <c r="X482" s="60">
        <f t="shared" si="183"/>
        <v>123060</v>
      </c>
      <c r="Y482" s="60">
        <f t="shared" si="183"/>
        <v>-685</v>
      </c>
      <c r="Z482" s="61">
        <f t="shared" si="183"/>
        <v>122375</v>
      </c>
      <c r="AA482" s="62">
        <f t="shared" si="183"/>
        <v>6952</v>
      </c>
      <c r="AB482" s="60">
        <f t="shared" si="183"/>
        <v>35266</v>
      </c>
      <c r="AC482" s="60">
        <f t="shared" si="183"/>
        <v>80842</v>
      </c>
      <c r="AD482" s="37" t="s">
        <v>56</v>
      </c>
    </row>
    <row r="483" spans="1:30" ht="24.75" customHeight="1" x14ac:dyDescent="0.15">
      <c r="A483" s="17"/>
      <c r="B483" s="40" t="s">
        <v>57</v>
      </c>
      <c r="C483" s="66">
        <f t="shared" ref="C483:N483" si="184">SUM(C454,C461,C465)</f>
        <v>11993</v>
      </c>
      <c r="D483" s="66">
        <f t="shared" si="184"/>
        <v>10371</v>
      </c>
      <c r="E483" s="66">
        <f t="shared" si="184"/>
        <v>1608</v>
      </c>
      <c r="F483" s="66">
        <f t="shared" si="184"/>
        <v>14</v>
      </c>
      <c r="G483" s="66">
        <f t="shared" si="184"/>
        <v>933</v>
      </c>
      <c r="H483" s="66">
        <f t="shared" si="184"/>
        <v>72297</v>
      </c>
      <c r="I483" s="66">
        <f t="shared" si="184"/>
        <v>14610</v>
      </c>
      <c r="J483" s="66">
        <f t="shared" si="184"/>
        <v>30654</v>
      </c>
      <c r="K483" s="66">
        <f t="shared" si="184"/>
        <v>37581</v>
      </c>
      <c r="L483" s="66">
        <f t="shared" si="184"/>
        <v>14139</v>
      </c>
      <c r="M483" s="66">
        <f t="shared" si="184"/>
        <v>8052</v>
      </c>
      <c r="N483" s="66">
        <f t="shared" si="184"/>
        <v>7948</v>
      </c>
      <c r="O483" s="47"/>
      <c r="P483" s="47"/>
      <c r="Q483" s="66">
        <f t="shared" ref="Q483:AC483" si="185">SUM(Q454,Q461,Q465)</f>
        <v>10332</v>
      </c>
      <c r="R483" s="66">
        <f t="shared" si="185"/>
        <v>48172</v>
      </c>
      <c r="S483" s="66">
        <f t="shared" si="185"/>
        <v>20694</v>
      </c>
      <c r="T483" s="66">
        <f t="shared" si="185"/>
        <v>19500</v>
      </c>
      <c r="U483" s="66">
        <f t="shared" si="185"/>
        <v>18293</v>
      </c>
      <c r="V483" s="66">
        <f t="shared" si="185"/>
        <v>46478</v>
      </c>
      <c r="W483" s="66">
        <f t="shared" si="185"/>
        <v>15350</v>
      </c>
      <c r="X483" s="66">
        <f t="shared" si="185"/>
        <v>377026</v>
      </c>
      <c r="Y483" s="66">
        <f t="shared" si="185"/>
        <v>-2099</v>
      </c>
      <c r="Z483" s="67">
        <f t="shared" si="185"/>
        <v>374927</v>
      </c>
      <c r="AA483" s="68">
        <f t="shared" si="185"/>
        <v>11993</v>
      </c>
      <c r="AB483" s="66">
        <f t="shared" si="185"/>
        <v>103884</v>
      </c>
      <c r="AC483" s="66">
        <f t="shared" si="185"/>
        <v>261149</v>
      </c>
      <c r="AD483" s="40" t="s">
        <v>57</v>
      </c>
    </row>
    <row r="484" spans="1:30" ht="24.75" customHeight="1" x14ac:dyDescent="0.15">
      <c r="A484" s="17"/>
      <c r="B484" s="40" t="s">
        <v>58</v>
      </c>
      <c r="C484" s="66">
        <f t="shared" ref="C484:N484" si="186">SUM(C452,C466:C468)</f>
        <v>13117</v>
      </c>
      <c r="D484" s="66">
        <f t="shared" si="186"/>
        <v>11355</v>
      </c>
      <c r="E484" s="66">
        <f t="shared" si="186"/>
        <v>1449</v>
      </c>
      <c r="F484" s="66">
        <f t="shared" si="186"/>
        <v>313</v>
      </c>
      <c r="G484" s="66">
        <f t="shared" si="186"/>
        <v>344</v>
      </c>
      <c r="H484" s="66">
        <f t="shared" si="186"/>
        <v>21039</v>
      </c>
      <c r="I484" s="66">
        <f t="shared" si="186"/>
        <v>26367</v>
      </c>
      <c r="J484" s="66">
        <f t="shared" si="186"/>
        <v>22135</v>
      </c>
      <c r="K484" s="66">
        <f t="shared" si="186"/>
        <v>19517</v>
      </c>
      <c r="L484" s="66">
        <f t="shared" si="186"/>
        <v>11886</v>
      </c>
      <c r="M484" s="66">
        <f t="shared" si="186"/>
        <v>6126</v>
      </c>
      <c r="N484" s="66">
        <f t="shared" si="186"/>
        <v>5350</v>
      </c>
      <c r="O484" s="47"/>
      <c r="P484" s="47"/>
      <c r="Q484" s="66">
        <f t="shared" ref="Q484:AC484" si="187">SUM(Q452,Q466:Q468)</f>
        <v>7747</v>
      </c>
      <c r="R484" s="66">
        <f t="shared" si="187"/>
        <v>36267</v>
      </c>
      <c r="S484" s="66">
        <f t="shared" si="187"/>
        <v>12372</v>
      </c>
      <c r="T484" s="66">
        <f t="shared" si="187"/>
        <v>17434</v>
      </c>
      <c r="U484" s="66">
        <f t="shared" si="187"/>
        <v>13544</v>
      </c>
      <c r="V484" s="66">
        <f t="shared" si="187"/>
        <v>35910</v>
      </c>
      <c r="W484" s="66">
        <f t="shared" si="187"/>
        <v>11703</v>
      </c>
      <c r="X484" s="66">
        <f t="shared" si="187"/>
        <v>260858</v>
      </c>
      <c r="Y484" s="66">
        <f t="shared" si="187"/>
        <v>-1452</v>
      </c>
      <c r="Z484" s="67">
        <f t="shared" si="187"/>
        <v>259406</v>
      </c>
      <c r="AA484" s="68">
        <f t="shared" si="187"/>
        <v>13117</v>
      </c>
      <c r="AB484" s="66">
        <f t="shared" si="187"/>
        <v>43518</v>
      </c>
      <c r="AC484" s="66">
        <f t="shared" si="187"/>
        <v>204223</v>
      </c>
      <c r="AD484" s="40" t="s">
        <v>58</v>
      </c>
    </row>
    <row r="485" spans="1:30" ht="24.75" customHeight="1" x14ac:dyDescent="0.15">
      <c r="A485" s="17"/>
      <c r="B485" s="40" t="s">
        <v>21</v>
      </c>
      <c r="C485" s="66">
        <f t="shared" ref="C485:N485" si="188">SUM(C451,C455,C459,C469:C472)</f>
        <v>21439</v>
      </c>
      <c r="D485" s="66">
        <f t="shared" si="188"/>
        <v>19270</v>
      </c>
      <c r="E485" s="66">
        <f t="shared" si="188"/>
        <v>1328</v>
      </c>
      <c r="F485" s="66">
        <f t="shared" si="188"/>
        <v>841</v>
      </c>
      <c r="G485" s="66">
        <f t="shared" si="188"/>
        <v>2773</v>
      </c>
      <c r="H485" s="66">
        <f t="shared" si="188"/>
        <v>152596</v>
      </c>
      <c r="I485" s="66">
        <f t="shared" si="188"/>
        <v>76176</v>
      </c>
      <c r="J485" s="66">
        <f t="shared" si="188"/>
        <v>86750</v>
      </c>
      <c r="K485" s="66">
        <f t="shared" si="188"/>
        <v>206729</v>
      </c>
      <c r="L485" s="66">
        <f t="shared" si="188"/>
        <v>70932</v>
      </c>
      <c r="M485" s="66">
        <f t="shared" si="188"/>
        <v>43777</v>
      </c>
      <c r="N485" s="66">
        <f t="shared" si="188"/>
        <v>44644</v>
      </c>
      <c r="O485" s="47"/>
      <c r="P485" s="47"/>
      <c r="Q485" s="66">
        <f t="shared" ref="Q485:AC485" si="189">SUM(Q451,Q455,Q459,Q469:Q472)</f>
        <v>59648</v>
      </c>
      <c r="R485" s="66">
        <f t="shared" si="189"/>
        <v>204667</v>
      </c>
      <c r="S485" s="66">
        <f t="shared" si="189"/>
        <v>126285</v>
      </c>
      <c r="T485" s="66">
        <f t="shared" si="189"/>
        <v>105967</v>
      </c>
      <c r="U485" s="66">
        <f t="shared" si="189"/>
        <v>68203</v>
      </c>
      <c r="V485" s="66">
        <f t="shared" si="189"/>
        <v>169441</v>
      </c>
      <c r="W485" s="66">
        <f t="shared" si="189"/>
        <v>72125</v>
      </c>
      <c r="X485" s="66">
        <f t="shared" si="189"/>
        <v>1512152</v>
      </c>
      <c r="Y485" s="66">
        <f t="shared" si="189"/>
        <v>-8420</v>
      </c>
      <c r="Z485" s="67">
        <f t="shared" si="189"/>
        <v>1503732</v>
      </c>
      <c r="AA485" s="68">
        <f t="shared" si="189"/>
        <v>21439</v>
      </c>
      <c r="AB485" s="66">
        <f t="shared" si="189"/>
        <v>242119</v>
      </c>
      <c r="AC485" s="66">
        <f t="shared" si="189"/>
        <v>1248594</v>
      </c>
      <c r="AD485" s="40" t="s">
        <v>21</v>
      </c>
    </row>
    <row r="486" spans="1:30" ht="24.75" customHeight="1" x14ac:dyDescent="0.15">
      <c r="A486" s="17"/>
      <c r="B486" s="40" t="s">
        <v>59</v>
      </c>
      <c r="C486" s="66">
        <f t="shared" ref="C486:N486" si="190">SUM(C458,C462)</f>
        <v>10244</v>
      </c>
      <c r="D486" s="66">
        <f t="shared" si="190"/>
        <v>7955</v>
      </c>
      <c r="E486" s="66">
        <f t="shared" si="190"/>
        <v>1816</v>
      </c>
      <c r="F486" s="66">
        <f t="shared" si="190"/>
        <v>473</v>
      </c>
      <c r="G486" s="66">
        <f t="shared" si="190"/>
        <v>3068</v>
      </c>
      <c r="H486" s="66">
        <f t="shared" si="190"/>
        <v>128939</v>
      </c>
      <c r="I486" s="66">
        <f t="shared" si="190"/>
        <v>15153</v>
      </c>
      <c r="J486" s="66">
        <f t="shared" si="190"/>
        <v>25013</v>
      </c>
      <c r="K486" s="66">
        <f t="shared" si="190"/>
        <v>22140</v>
      </c>
      <c r="L486" s="66">
        <f t="shared" si="190"/>
        <v>8544</v>
      </c>
      <c r="M486" s="66">
        <f t="shared" si="190"/>
        <v>9723</v>
      </c>
      <c r="N486" s="66">
        <f t="shared" si="190"/>
        <v>6702</v>
      </c>
      <c r="O486" s="47"/>
      <c r="P486" s="47"/>
      <c r="Q486" s="66">
        <f t="shared" ref="Q486:AC486" si="191">SUM(Q458,Q462)</f>
        <v>10389</v>
      </c>
      <c r="R486" s="66">
        <f t="shared" si="191"/>
        <v>43842</v>
      </c>
      <c r="S486" s="66">
        <f t="shared" si="191"/>
        <v>12072</v>
      </c>
      <c r="T486" s="66">
        <f t="shared" si="191"/>
        <v>17673</v>
      </c>
      <c r="U486" s="66">
        <f t="shared" si="191"/>
        <v>16952</v>
      </c>
      <c r="V486" s="66">
        <f t="shared" si="191"/>
        <v>41617</v>
      </c>
      <c r="W486" s="66">
        <f t="shared" si="191"/>
        <v>14049</v>
      </c>
      <c r="X486" s="66">
        <f t="shared" si="191"/>
        <v>386120</v>
      </c>
      <c r="Y486" s="66">
        <f t="shared" si="191"/>
        <v>-2149</v>
      </c>
      <c r="Z486" s="67">
        <f t="shared" si="191"/>
        <v>383971</v>
      </c>
      <c r="AA486" s="68">
        <f t="shared" si="191"/>
        <v>10244</v>
      </c>
      <c r="AB486" s="66">
        <f t="shared" si="191"/>
        <v>157020</v>
      </c>
      <c r="AC486" s="66">
        <f t="shared" si="191"/>
        <v>218856</v>
      </c>
      <c r="AD486" s="40" t="s">
        <v>59</v>
      </c>
    </row>
    <row r="487" spans="1:30" ht="24.75" customHeight="1" x14ac:dyDescent="0.15">
      <c r="A487" s="17"/>
      <c r="B487" s="40" t="s">
        <v>60</v>
      </c>
      <c r="C487" s="66">
        <f t="shared" ref="C487:N487" si="192">SUM(C460,C463,C473)</f>
        <v>20430</v>
      </c>
      <c r="D487" s="66">
        <f t="shared" si="192"/>
        <v>18965</v>
      </c>
      <c r="E487" s="66">
        <f t="shared" si="192"/>
        <v>1440</v>
      </c>
      <c r="F487" s="66">
        <f t="shared" si="192"/>
        <v>25</v>
      </c>
      <c r="G487" s="66">
        <f t="shared" si="192"/>
        <v>3853</v>
      </c>
      <c r="H487" s="66">
        <f t="shared" si="192"/>
        <v>45079</v>
      </c>
      <c r="I487" s="66">
        <f t="shared" si="192"/>
        <v>15575</v>
      </c>
      <c r="J487" s="66">
        <f t="shared" si="192"/>
        <v>44203</v>
      </c>
      <c r="K487" s="66">
        <f t="shared" si="192"/>
        <v>30659</v>
      </c>
      <c r="L487" s="66">
        <f t="shared" si="192"/>
        <v>12693</v>
      </c>
      <c r="M487" s="66">
        <f t="shared" si="192"/>
        <v>13529</v>
      </c>
      <c r="N487" s="66">
        <f t="shared" si="192"/>
        <v>7036</v>
      </c>
      <c r="O487" s="47"/>
      <c r="P487" s="47"/>
      <c r="Q487" s="66">
        <f t="shared" ref="Q487:AC487" si="193">SUM(Q460,Q463,Q473)</f>
        <v>11561</v>
      </c>
      <c r="R487" s="66">
        <f t="shared" si="193"/>
        <v>51169</v>
      </c>
      <c r="S487" s="66">
        <f t="shared" si="193"/>
        <v>19603</v>
      </c>
      <c r="T487" s="66">
        <f t="shared" si="193"/>
        <v>23276</v>
      </c>
      <c r="U487" s="66">
        <f t="shared" si="193"/>
        <v>21484</v>
      </c>
      <c r="V487" s="66">
        <f t="shared" si="193"/>
        <v>50135</v>
      </c>
      <c r="W487" s="66">
        <f t="shared" si="193"/>
        <v>19202</v>
      </c>
      <c r="X487" s="66">
        <f t="shared" si="193"/>
        <v>389487</v>
      </c>
      <c r="Y487" s="66">
        <f t="shared" si="193"/>
        <v>-2168</v>
      </c>
      <c r="Z487" s="67">
        <f t="shared" si="193"/>
        <v>387319</v>
      </c>
      <c r="AA487" s="68">
        <f t="shared" si="193"/>
        <v>20430</v>
      </c>
      <c r="AB487" s="66">
        <f t="shared" si="193"/>
        <v>93135</v>
      </c>
      <c r="AC487" s="66">
        <f t="shared" si="193"/>
        <v>275922</v>
      </c>
      <c r="AD487" s="40" t="s">
        <v>60</v>
      </c>
    </row>
    <row r="488" spans="1:30" ht="24.75" customHeight="1" x14ac:dyDescent="0.15">
      <c r="A488" s="17"/>
      <c r="B488" s="40" t="s">
        <v>44</v>
      </c>
      <c r="C488" s="66">
        <f t="shared" ref="C488:N488" si="194">C453</f>
        <v>16099</v>
      </c>
      <c r="D488" s="66">
        <f t="shared" si="194"/>
        <v>14299</v>
      </c>
      <c r="E488" s="66">
        <f t="shared" si="194"/>
        <v>1791</v>
      </c>
      <c r="F488" s="66">
        <f t="shared" si="194"/>
        <v>9</v>
      </c>
      <c r="G488" s="66">
        <f t="shared" si="194"/>
        <v>49</v>
      </c>
      <c r="H488" s="66">
        <f t="shared" si="194"/>
        <v>60747</v>
      </c>
      <c r="I488" s="66">
        <f t="shared" si="194"/>
        <v>7916</v>
      </c>
      <c r="J488" s="66">
        <f t="shared" si="194"/>
        <v>21811</v>
      </c>
      <c r="K488" s="66">
        <f t="shared" si="194"/>
        <v>33877</v>
      </c>
      <c r="L488" s="66">
        <f t="shared" si="194"/>
        <v>12376</v>
      </c>
      <c r="M488" s="66">
        <f t="shared" si="194"/>
        <v>8655</v>
      </c>
      <c r="N488" s="66">
        <f t="shared" si="194"/>
        <v>5655</v>
      </c>
      <c r="O488" s="47"/>
      <c r="P488" s="47"/>
      <c r="Q488" s="66">
        <f t="shared" ref="Q488:AC488" si="195">Q453</f>
        <v>8463</v>
      </c>
      <c r="R488" s="66">
        <f t="shared" si="195"/>
        <v>36742</v>
      </c>
      <c r="S488" s="66">
        <f t="shared" si="195"/>
        <v>15267</v>
      </c>
      <c r="T488" s="66">
        <f t="shared" si="195"/>
        <v>17164</v>
      </c>
      <c r="U488" s="66">
        <f t="shared" si="195"/>
        <v>13366</v>
      </c>
      <c r="V488" s="66">
        <f t="shared" si="195"/>
        <v>39572</v>
      </c>
      <c r="W488" s="66">
        <f t="shared" si="195"/>
        <v>13864</v>
      </c>
      <c r="X488" s="66">
        <f t="shared" si="195"/>
        <v>311623</v>
      </c>
      <c r="Y488" s="66">
        <f t="shared" si="195"/>
        <v>-1735</v>
      </c>
      <c r="Z488" s="67">
        <f t="shared" si="195"/>
        <v>309888</v>
      </c>
      <c r="AA488" s="68">
        <f t="shared" si="195"/>
        <v>16099</v>
      </c>
      <c r="AB488" s="66">
        <f t="shared" si="195"/>
        <v>82607</v>
      </c>
      <c r="AC488" s="66">
        <f t="shared" si="195"/>
        <v>212917</v>
      </c>
      <c r="AD488" s="40" t="s">
        <v>44</v>
      </c>
    </row>
    <row r="489" spans="1:30" ht="24.75" customHeight="1" x14ac:dyDescent="0.15">
      <c r="A489" s="17"/>
      <c r="B489" s="38" t="s">
        <v>61</v>
      </c>
      <c r="C489" s="63">
        <f t="shared" ref="C489:N489" si="196">SUM(C456,C474:C475)</f>
        <v>10136</v>
      </c>
      <c r="D489" s="63">
        <f t="shared" si="196"/>
        <v>9040</v>
      </c>
      <c r="E489" s="63">
        <f t="shared" si="196"/>
        <v>1075</v>
      </c>
      <c r="F489" s="63">
        <f t="shared" si="196"/>
        <v>21</v>
      </c>
      <c r="G489" s="63">
        <f t="shared" si="196"/>
        <v>2234</v>
      </c>
      <c r="H489" s="63">
        <f t="shared" si="196"/>
        <v>26505</v>
      </c>
      <c r="I489" s="63">
        <f t="shared" si="196"/>
        <v>6631</v>
      </c>
      <c r="J489" s="63">
        <f t="shared" si="196"/>
        <v>20309</v>
      </c>
      <c r="K489" s="63">
        <f t="shared" si="196"/>
        <v>11684</v>
      </c>
      <c r="L489" s="63">
        <f t="shared" si="196"/>
        <v>7204</v>
      </c>
      <c r="M489" s="63">
        <f t="shared" si="196"/>
        <v>5523</v>
      </c>
      <c r="N489" s="63">
        <f t="shared" si="196"/>
        <v>3462</v>
      </c>
      <c r="O489" s="47"/>
      <c r="P489" s="47"/>
      <c r="Q489" s="63">
        <f t="shared" ref="Q489:AC489" si="197">SUM(Q456,Q474:Q475)</f>
        <v>5391</v>
      </c>
      <c r="R489" s="63">
        <f t="shared" si="197"/>
        <v>24739</v>
      </c>
      <c r="S489" s="63">
        <f t="shared" si="197"/>
        <v>7232</v>
      </c>
      <c r="T489" s="63">
        <f t="shared" si="197"/>
        <v>12235</v>
      </c>
      <c r="U489" s="63">
        <f t="shared" si="197"/>
        <v>8829</v>
      </c>
      <c r="V489" s="63">
        <f t="shared" si="197"/>
        <v>22892</v>
      </c>
      <c r="W489" s="63">
        <f t="shared" si="197"/>
        <v>7348</v>
      </c>
      <c r="X489" s="63">
        <f t="shared" si="197"/>
        <v>182354</v>
      </c>
      <c r="Y489" s="63">
        <f t="shared" si="197"/>
        <v>-1015</v>
      </c>
      <c r="Z489" s="64">
        <f t="shared" si="197"/>
        <v>181339</v>
      </c>
      <c r="AA489" s="65">
        <f t="shared" si="197"/>
        <v>10136</v>
      </c>
      <c r="AB489" s="63">
        <f t="shared" si="197"/>
        <v>49048</v>
      </c>
      <c r="AC489" s="63">
        <f t="shared" si="197"/>
        <v>123170</v>
      </c>
      <c r="AD489" s="38" t="s">
        <v>61</v>
      </c>
    </row>
    <row r="490" spans="1:30" ht="24.75" customHeight="1" x14ac:dyDescent="0.15">
      <c r="A490" s="17"/>
      <c r="B490" s="41" t="s">
        <v>38</v>
      </c>
      <c r="C490" s="55">
        <f t="shared" ref="C490:N490" si="198">C450</f>
        <v>110410</v>
      </c>
      <c r="D490" s="55">
        <f t="shared" si="198"/>
        <v>97669</v>
      </c>
      <c r="E490" s="55">
        <f t="shared" si="198"/>
        <v>11039</v>
      </c>
      <c r="F490" s="55">
        <f t="shared" si="198"/>
        <v>1702</v>
      </c>
      <c r="G490" s="55">
        <f t="shared" si="198"/>
        <v>13696</v>
      </c>
      <c r="H490" s="55">
        <f t="shared" si="198"/>
        <v>529877</v>
      </c>
      <c r="I490" s="55">
        <f t="shared" si="198"/>
        <v>169086</v>
      </c>
      <c r="J490" s="55">
        <f t="shared" si="198"/>
        <v>263024</v>
      </c>
      <c r="K490" s="55">
        <f t="shared" si="198"/>
        <v>369643</v>
      </c>
      <c r="L490" s="55">
        <f t="shared" si="198"/>
        <v>142105</v>
      </c>
      <c r="M490" s="55">
        <f t="shared" si="198"/>
        <v>99839</v>
      </c>
      <c r="N490" s="46">
        <f t="shared" si="198"/>
        <v>82907</v>
      </c>
      <c r="O490" s="47"/>
      <c r="P490" s="47"/>
      <c r="Q490" s="55">
        <f t="shared" ref="Q490:AC490" si="199">Q450</f>
        <v>117162</v>
      </c>
      <c r="R490" s="55">
        <f t="shared" si="199"/>
        <v>461574</v>
      </c>
      <c r="S490" s="55">
        <f t="shared" si="199"/>
        <v>218676</v>
      </c>
      <c r="T490" s="55">
        <f t="shared" si="199"/>
        <v>219953</v>
      </c>
      <c r="U490" s="55">
        <f t="shared" si="199"/>
        <v>165909</v>
      </c>
      <c r="V490" s="55">
        <f t="shared" si="199"/>
        <v>420177</v>
      </c>
      <c r="W490" s="55">
        <f t="shared" si="199"/>
        <v>158642</v>
      </c>
      <c r="X490" s="55">
        <f t="shared" si="199"/>
        <v>3542680</v>
      </c>
      <c r="Y490" s="55">
        <f t="shared" si="199"/>
        <v>-19723</v>
      </c>
      <c r="Z490" s="56">
        <f t="shared" si="199"/>
        <v>3522957</v>
      </c>
      <c r="AA490" s="57">
        <f t="shared" si="199"/>
        <v>110410</v>
      </c>
      <c r="AB490" s="55">
        <f t="shared" si="199"/>
        <v>806597</v>
      </c>
      <c r="AC490" s="55">
        <f t="shared" si="199"/>
        <v>2625673</v>
      </c>
      <c r="AD490" s="41" t="s">
        <v>38</v>
      </c>
    </row>
    <row r="491" spans="1:30" ht="24.75" customHeight="1" x14ac:dyDescent="0.15">
      <c r="A491" s="17"/>
      <c r="B491" s="3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42"/>
      <c r="O491" s="42"/>
      <c r="P491" s="17"/>
      <c r="Q491" s="39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43"/>
    </row>
    <row r="492" spans="1:30" ht="24.75" customHeight="1" x14ac:dyDescent="0.15">
      <c r="A492" s="17"/>
      <c r="B492" s="6" t="s">
        <v>73</v>
      </c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42"/>
      <c r="O492" s="42"/>
      <c r="P492" s="17"/>
      <c r="Q492" s="39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43"/>
    </row>
    <row r="493" spans="1:30" ht="24.75" customHeight="1" x14ac:dyDescent="0.15">
      <c r="A493" s="17"/>
      <c r="B493" s="6" t="s">
        <v>72</v>
      </c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42"/>
      <c r="O493" s="42"/>
      <c r="P493" s="17"/>
      <c r="Q493" s="6" t="s">
        <v>62</v>
      </c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43"/>
    </row>
    <row r="494" spans="1:30" ht="24.75" customHeight="1" x14ac:dyDescent="0.15">
      <c r="A494" s="17"/>
      <c r="B494" s="6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42"/>
      <c r="O494" s="42"/>
      <c r="P494" s="17"/>
      <c r="Q494" s="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43"/>
    </row>
    <row r="495" spans="1:30" ht="24.75" customHeight="1" x14ac:dyDescent="0.15">
      <c r="A495" s="17"/>
      <c r="B495" s="6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42"/>
      <c r="O495" s="42"/>
      <c r="P495" s="17"/>
      <c r="Q495" s="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43"/>
    </row>
    <row r="496" spans="1:30" ht="24.75" customHeight="1" x14ac:dyDescent="0.15">
      <c r="A496" s="17"/>
      <c r="B496" s="6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42"/>
      <c r="O496" s="42"/>
      <c r="P496" s="17"/>
      <c r="Q496" s="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43"/>
    </row>
    <row r="497" spans="1:30" ht="24.75" customHeight="1" x14ac:dyDescent="0.15">
      <c r="A497" s="17"/>
      <c r="B497" s="6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42"/>
      <c r="O497" s="42"/>
      <c r="P497" s="17"/>
      <c r="Q497" s="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43"/>
    </row>
    <row r="498" spans="1:30" ht="24.75" customHeight="1" x14ac:dyDescent="0.15">
      <c r="A498" s="17"/>
      <c r="B498" s="39"/>
      <c r="C498" s="39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39"/>
      <c r="O498" s="17"/>
      <c r="P498" s="17"/>
      <c r="Q498" s="39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39"/>
    </row>
    <row r="499" spans="1:30" ht="24.75" customHeight="1" x14ac:dyDescent="0.15">
      <c r="A499" s="17"/>
      <c r="B499" s="39"/>
      <c r="C499" s="39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39"/>
      <c r="O499" s="17"/>
      <c r="P499" s="17"/>
      <c r="Q499" s="39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39"/>
    </row>
    <row r="500" spans="1:30" ht="24.75" customHeight="1" x14ac:dyDescent="0.15">
      <c r="A500" s="17"/>
      <c r="B500" s="39"/>
      <c r="C500" s="39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39"/>
      <c r="O500" s="17"/>
      <c r="P500" s="17"/>
      <c r="Q500" s="39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39"/>
    </row>
    <row r="501" spans="1:30" ht="24.75" customHeight="1" x14ac:dyDescent="0.15">
      <c r="A501" s="17"/>
      <c r="B501" s="39"/>
      <c r="C501" s="39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39"/>
      <c r="O501" s="17"/>
      <c r="P501" s="17"/>
      <c r="Q501" s="39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39"/>
    </row>
    <row r="502" spans="1:30" ht="24.75" customHeight="1" x14ac:dyDescent="0.15">
      <c r="A502" s="17"/>
      <c r="B502" s="39"/>
      <c r="C502" s="39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39"/>
      <c r="O502" s="17"/>
      <c r="P502" s="17"/>
      <c r="Q502" s="39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39"/>
    </row>
    <row r="503" spans="1:30" ht="24.75" customHeight="1" x14ac:dyDescent="0.15">
      <c r="A503" s="17"/>
      <c r="B503" s="39"/>
      <c r="C503" s="39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39"/>
      <c r="O503" s="17"/>
      <c r="P503" s="17"/>
      <c r="Q503" s="39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39"/>
    </row>
    <row r="504" spans="1:30" ht="24.75" customHeight="1" x14ac:dyDescent="0.15">
      <c r="A504" s="17"/>
      <c r="B504" s="39"/>
      <c r="C504" s="39"/>
      <c r="D504" s="17"/>
      <c r="E504" s="17"/>
      <c r="F504" s="17"/>
      <c r="G504" s="17"/>
      <c r="H504" s="44">
        <f>X441+1</f>
        <v>15</v>
      </c>
      <c r="I504" s="17"/>
      <c r="J504" s="17"/>
      <c r="K504" s="17"/>
      <c r="L504" s="17"/>
      <c r="M504" s="39"/>
      <c r="N504" s="17"/>
      <c r="O504" s="17"/>
      <c r="P504" s="39"/>
      <c r="Q504" s="17"/>
      <c r="R504" s="17"/>
      <c r="S504" s="17"/>
      <c r="T504" s="17"/>
      <c r="U504" s="17"/>
      <c r="V504" s="17"/>
      <c r="W504" s="17"/>
      <c r="X504" s="45">
        <f>H504+1</f>
        <v>16</v>
      </c>
      <c r="Y504" s="17"/>
      <c r="Z504" s="17"/>
      <c r="AA504" s="17"/>
      <c r="AB504" s="17"/>
      <c r="AC504" s="17"/>
      <c r="AD504" s="39"/>
    </row>
    <row r="505" spans="1:30" ht="27.75" customHeight="1" x14ac:dyDescent="0.15">
      <c r="A505" s="17"/>
      <c r="B505" s="39"/>
      <c r="C505" s="39"/>
      <c r="D505" s="17"/>
      <c r="E505" s="17"/>
      <c r="F505" s="17"/>
      <c r="G505" s="17"/>
      <c r="H505" s="44"/>
      <c r="I505" s="17"/>
      <c r="J505" s="17"/>
      <c r="K505" s="17"/>
      <c r="L505" s="17"/>
      <c r="M505" s="17"/>
      <c r="N505" s="39"/>
      <c r="O505" s="17"/>
      <c r="P505" s="17"/>
      <c r="Q505" s="39"/>
      <c r="R505" s="17"/>
      <c r="S505" s="17"/>
      <c r="T505" s="17"/>
      <c r="U505" s="17"/>
      <c r="V505" s="17"/>
      <c r="W505" s="17"/>
      <c r="X505" s="17"/>
      <c r="Y505" s="45"/>
      <c r="Z505" s="17"/>
      <c r="AA505" s="17"/>
      <c r="AB505" s="17"/>
      <c r="AC505" s="17"/>
      <c r="AD505" s="39"/>
    </row>
    <row r="506" spans="1:30" ht="20.149999999999999" customHeight="1" x14ac:dyDescent="0.15">
      <c r="A506" s="17"/>
      <c r="B506" s="39"/>
      <c r="C506" s="39"/>
      <c r="D506" s="17"/>
      <c r="E506" s="17"/>
      <c r="F506" s="17"/>
      <c r="G506" s="17"/>
      <c r="H506" s="44"/>
      <c r="I506" s="17"/>
      <c r="J506" s="17"/>
      <c r="K506" s="17"/>
      <c r="L506" s="17"/>
      <c r="M506" s="17"/>
      <c r="N506" s="39"/>
      <c r="O506" s="17"/>
      <c r="P506" s="17"/>
      <c r="Q506" s="39"/>
      <c r="R506" s="17"/>
      <c r="S506" s="17"/>
      <c r="T506" s="17"/>
      <c r="U506" s="17"/>
      <c r="V506" s="17"/>
      <c r="W506" s="17"/>
      <c r="X506" s="17"/>
      <c r="Y506" s="45"/>
      <c r="Z506" s="17"/>
      <c r="AA506" s="17"/>
      <c r="AB506" s="17"/>
      <c r="AC506" s="17"/>
      <c r="AD506" s="39"/>
    </row>
    <row r="507" spans="1:30" ht="24" customHeight="1" x14ac:dyDescent="0.15">
      <c r="A507" s="17"/>
      <c r="B507" s="39"/>
      <c r="C507" s="39"/>
      <c r="D507" s="17"/>
      <c r="E507" s="17"/>
      <c r="F507" s="17"/>
      <c r="G507" s="17"/>
      <c r="H507" s="44"/>
      <c r="I507" s="17"/>
      <c r="J507" s="17"/>
      <c r="K507" s="17"/>
      <c r="L507" s="17"/>
      <c r="M507" s="17"/>
      <c r="N507" s="39"/>
      <c r="O507" s="17"/>
      <c r="P507" s="17"/>
      <c r="Q507" s="39"/>
      <c r="R507" s="17"/>
      <c r="S507" s="17"/>
      <c r="T507" s="17"/>
      <c r="U507" s="17"/>
      <c r="V507" s="17"/>
      <c r="W507" s="17"/>
      <c r="X507" s="17"/>
      <c r="Y507" s="45"/>
      <c r="Z507" s="17"/>
      <c r="AA507" s="17"/>
      <c r="AB507" s="17"/>
      <c r="AC507" s="17"/>
      <c r="AD507" s="39"/>
    </row>
    <row r="508" spans="1:30" ht="15" customHeight="1" x14ac:dyDescent="0.15">
      <c r="A508" s="17"/>
      <c r="B508" s="39"/>
      <c r="C508" s="39"/>
      <c r="D508" s="17"/>
      <c r="E508" s="17"/>
      <c r="F508" s="17"/>
      <c r="G508" s="17"/>
      <c r="H508" s="44"/>
      <c r="I508" s="17"/>
      <c r="J508" s="17"/>
      <c r="K508" s="17"/>
      <c r="L508" s="17"/>
      <c r="M508" s="17"/>
      <c r="N508" s="39"/>
      <c r="O508" s="17"/>
      <c r="P508" s="17"/>
      <c r="Q508" s="39"/>
      <c r="R508" s="17"/>
      <c r="S508" s="17"/>
      <c r="T508" s="17"/>
      <c r="U508" s="17"/>
      <c r="V508" s="17"/>
      <c r="W508" s="17"/>
      <c r="X508" s="17"/>
      <c r="Y508" s="45"/>
      <c r="Z508" s="17"/>
      <c r="AA508" s="17"/>
      <c r="AB508" s="17"/>
      <c r="AC508" s="17"/>
      <c r="AD508" s="39"/>
    </row>
    <row r="509" spans="1:30" ht="22.5" customHeight="1" x14ac:dyDescent="0.15">
      <c r="A509" s="17"/>
      <c r="B509" s="6" t="s">
        <v>71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8"/>
      <c r="O509" s="18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8" t="s">
        <v>4</v>
      </c>
    </row>
    <row r="510" spans="1:30" ht="34.5" customHeight="1" x14ac:dyDescent="0.15">
      <c r="A510" s="17"/>
      <c r="B510" s="19"/>
      <c r="C510" s="20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2"/>
      <c r="P510" s="17"/>
      <c r="Q510" s="5"/>
      <c r="R510" s="5"/>
      <c r="S510" s="5"/>
      <c r="T510" s="5"/>
      <c r="U510" s="5"/>
      <c r="V510" s="5"/>
      <c r="W510" s="5"/>
      <c r="X510" s="7" t="s">
        <v>8</v>
      </c>
      <c r="Y510" s="8" t="s">
        <v>10</v>
      </c>
      <c r="Z510" s="9" t="s">
        <v>11</v>
      </c>
      <c r="AA510" s="73" t="s">
        <v>86</v>
      </c>
      <c r="AB510" s="74"/>
      <c r="AC510" s="75"/>
      <c r="AD510" s="19"/>
    </row>
    <row r="511" spans="1:30" ht="34.5" customHeight="1" x14ac:dyDescent="0.15">
      <c r="A511" s="17"/>
      <c r="B511" s="23" t="s">
        <v>12</v>
      </c>
      <c r="C511" s="20" t="s">
        <v>14</v>
      </c>
      <c r="D511" s="21"/>
      <c r="E511" s="21"/>
      <c r="F511" s="24"/>
      <c r="G511" s="76" t="s">
        <v>7</v>
      </c>
      <c r="H511" s="76" t="s">
        <v>13</v>
      </c>
      <c r="I511" s="78" t="s">
        <v>15</v>
      </c>
      <c r="J511" s="76" t="s">
        <v>16</v>
      </c>
      <c r="K511" s="78" t="s">
        <v>18</v>
      </c>
      <c r="L511" s="78" t="s">
        <v>19</v>
      </c>
      <c r="M511" s="78" t="s">
        <v>22</v>
      </c>
      <c r="N511" s="76" t="s">
        <v>6</v>
      </c>
      <c r="O511" s="25"/>
      <c r="P511" s="17"/>
      <c r="Q511" s="78" t="s">
        <v>25</v>
      </c>
      <c r="R511" s="76" t="s">
        <v>27</v>
      </c>
      <c r="S511" s="80" t="s">
        <v>28</v>
      </c>
      <c r="T511" s="76" t="s">
        <v>29</v>
      </c>
      <c r="U511" s="76" t="s">
        <v>24</v>
      </c>
      <c r="V511" s="78" t="s">
        <v>31</v>
      </c>
      <c r="W511" s="78" t="s">
        <v>17</v>
      </c>
      <c r="X511" s="82" t="s">
        <v>32</v>
      </c>
      <c r="Y511" s="84" t="s">
        <v>3</v>
      </c>
      <c r="Z511" s="86" t="s">
        <v>26</v>
      </c>
      <c r="AA511" s="88" t="s">
        <v>33</v>
      </c>
      <c r="AB511" s="90" t="s">
        <v>35</v>
      </c>
      <c r="AC511" s="90" t="s">
        <v>9</v>
      </c>
      <c r="AD511" s="23" t="s">
        <v>12</v>
      </c>
    </row>
    <row r="512" spans="1:30" ht="34.5" customHeight="1" x14ac:dyDescent="0.15">
      <c r="A512" s="17"/>
      <c r="B512" s="26"/>
      <c r="C512" s="27"/>
      <c r="D512" s="28" t="s">
        <v>36</v>
      </c>
      <c r="E512" s="28" t="s">
        <v>37</v>
      </c>
      <c r="F512" s="28" t="s">
        <v>2</v>
      </c>
      <c r="G512" s="77"/>
      <c r="H512" s="77"/>
      <c r="I512" s="79"/>
      <c r="J512" s="77"/>
      <c r="K512" s="77"/>
      <c r="L512" s="77"/>
      <c r="M512" s="79"/>
      <c r="N512" s="77"/>
      <c r="O512" s="25"/>
      <c r="P512" s="17"/>
      <c r="Q512" s="77"/>
      <c r="R512" s="77"/>
      <c r="S512" s="81"/>
      <c r="T512" s="77"/>
      <c r="U512" s="77"/>
      <c r="V512" s="79"/>
      <c r="W512" s="79"/>
      <c r="X512" s="83"/>
      <c r="Y512" s="85"/>
      <c r="Z512" s="87"/>
      <c r="AA512" s="89"/>
      <c r="AB512" s="91"/>
      <c r="AC512" s="91"/>
      <c r="AD512" s="26"/>
    </row>
    <row r="513" spans="1:30" ht="34.5" customHeight="1" x14ac:dyDescent="0.15">
      <c r="A513" s="17"/>
      <c r="B513" s="29" t="s">
        <v>83</v>
      </c>
      <c r="C513" s="46">
        <v>109796</v>
      </c>
      <c r="D513" s="46">
        <v>97180</v>
      </c>
      <c r="E513" s="46">
        <v>11198</v>
      </c>
      <c r="F513" s="46">
        <v>1418</v>
      </c>
      <c r="G513" s="46">
        <v>14261</v>
      </c>
      <c r="H513" s="46">
        <v>539078</v>
      </c>
      <c r="I513" s="46">
        <v>184985</v>
      </c>
      <c r="J513" s="46">
        <v>289207</v>
      </c>
      <c r="K513" s="46">
        <v>364161</v>
      </c>
      <c r="L513" s="46">
        <v>143368</v>
      </c>
      <c r="M513" s="46">
        <v>91588</v>
      </c>
      <c r="N513" s="46">
        <v>78522</v>
      </c>
      <c r="O513" s="47"/>
      <c r="P513" s="47"/>
      <c r="Q513" s="46">
        <v>117514</v>
      </c>
      <c r="R513" s="46">
        <v>466129</v>
      </c>
      <c r="S513" s="46">
        <v>218344</v>
      </c>
      <c r="T513" s="46">
        <v>220297</v>
      </c>
      <c r="U513" s="46">
        <v>165230</v>
      </c>
      <c r="V513" s="46">
        <v>420831</v>
      </c>
      <c r="W513" s="46">
        <v>157291</v>
      </c>
      <c r="X513" s="46">
        <v>3580602</v>
      </c>
      <c r="Y513" s="46">
        <v>-24327</v>
      </c>
      <c r="Z513" s="46">
        <v>3556275</v>
      </c>
      <c r="AA513" s="49">
        <f t="shared" ref="AA513:AA538" si="200">C513</f>
        <v>109796</v>
      </c>
      <c r="AB513" s="46">
        <f t="shared" ref="AB513:AB538" si="201">SUM(G513:H513,J513)</f>
        <v>842546</v>
      </c>
      <c r="AC513" s="46">
        <f t="shared" ref="AC513:AC538" si="202">SUM(I513,K513:N513,Q513:W513)</f>
        <v>2628260</v>
      </c>
      <c r="AD513" s="29" t="str">
        <f>B513</f>
        <v>県　　　計</v>
      </c>
    </row>
    <row r="514" spans="1:30" ht="24.75" customHeight="1" x14ac:dyDescent="0.15">
      <c r="A514" s="17"/>
      <c r="B514" s="31" t="s">
        <v>39</v>
      </c>
      <c r="C514" s="50">
        <v>6628</v>
      </c>
      <c r="D514" s="50">
        <v>5801</v>
      </c>
      <c r="E514" s="50">
        <v>780</v>
      </c>
      <c r="F514" s="50">
        <v>47</v>
      </c>
      <c r="G514" s="50">
        <v>1562</v>
      </c>
      <c r="H514" s="50">
        <v>119771</v>
      </c>
      <c r="I514" s="50">
        <v>67068</v>
      </c>
      <c r="J514" s="50">
        <v>71551</v>
      </c>
      <c r="K514" s="50">
        <v>190366</v>
      </c>
      <c r="L514" s="50">
        <v>66635</v>
      </c>
      <c r="M514" s="50">
        <v>34250</v>
      </c>
      <c r="N514" s="51">
        <v>38195</v>
      </c>
      <c r="O514" s="47"/>
      <c r="P514" s="47"/>
      <c r="Q514" s="50">
        <v>52676</v>
      </c>
      <c r="R514" s="50">
        <v>171695</v>
      </c>
      <c r="S514" s="50">
        <v>118903</v>
      </c>
      <c r="T514" s="50">
        <v>88100</v>
      </c>
      <c r="U514" s="50">
        <v>53250</v>
      </c>
      <c r="V514" s="50">
        <v>141613</v>
      </c>
      <c r="W514" s="50">
        <v>61892</v>
      </c>
      <c r="X514" s="50">
        <v>1284155</v>
      </c>
      <c r="Y514" s="50">
        <v>-8725</v>
      </c>
      <c r="Z514" s="52">
        <v>1275430</v>
      </c>
      <c r="AA514" s="53">
        <f t="shared" si="200"/>
        <v>6628</v>
      </c>
      <c r="AB514" s="50">
        <f t="shared" si="201"/>
        <v>192884</v>
      </c>
      <c r="AC514" s="50">
        <f t="shared" si="202"/>
        <v>1084643</v>
      </c>
      <c r="AD514" s="31" t="s">
        <v>39</v>
      </c>
    </row>
    <row r="515" spans="1:30" ht="24.75" customHeight="1" x14ac:dyDescent="0.15">
      <c r="A515" s="17"/>
      <c r="B515" s="32" t="s">
        <v>40</v>
      </c>
      <c r="C515" s="50">
        <v>4619</v>
      </c>
      <c r="D515" s="50">
        <v>4220</v>
      </c>
      <c r="E515" s="50">
        <v>372</v>
      </c>
      <c r="F515" s="50">
        <v>27</v>
      </c>
      <c r="G515" s="50">
        <v>227</v>
      </c>
      <c r="H515" s="50">
        <v>17332</v>
      </c>
      <c r="I515" s="50">
        <v>31271</v>
      </c>
      <c r="J515" s="50">
        <v>25579</v>
      </c>
      <c r="K515" s="50">
        <v>16576</v>
      </c>
      <c r="L515" s="50">
        <v>10745</v>
      </c>
      <c r="M515" s="50">
        <v>4592</v>
      </c>
      <c r="N515" s="50">
        <v>3572</v>
      </c>
      <c r="O515" s="47"/>
      <c r="P515" s="47"/>
      <c r="Q515" s="50">
        <v>5426</v>
      </c>
      <c r="R515" s="50">
        <v>25376</v>
      </c>
      <c r="S515" s="50">
        <v>11723</v>
      </c>
      <c r="T515" s="50">
        <v>12182</v>
      </c>
      <c r="U515" s="50">
        <v>9854</v>
      </c>
      <c r="V515" s="50">
        <v>27309</v>
      </c>
      <c r="W515" s="50">
        <v>8915</v>
      </c>
      <c r="X515" s="50">
        <v>215298</v>
      </c>
      <c r="Y515" s="50">
        <v>-1463</v>
      </c>
      <c r="Z515" s="52">
        <v>213835</v>
      </c>
      <c r="AA515" s="53">
        <f t="shared" si="200"/>
        <v>4619</v>
      </c>
      <c r="AB515" s="50">
        <f t="shared" si="201"/>
        <v>43138</v>
      </c>
      <c r="AC515" s="50">
        <f t="shared" si="202"/>
        <v>167541</v>
      </c>
      <c r="AD515" s="32" t="s">
        <v>40</v>
      </c>
    </row>
    <row r="516" spans="1:30" ht="24.75" customHeight="1" x14ac:dyDescent="0.15">
      <c r="A516" s="17"/>
      <c r="B516" s="32" t="s">
        <v>42</v>
      </c>
      <c r="C516" s="50">
        <v>16872</v>
      </c>
      <c r="D516" s="50">
        <v>15097</v>
      </c>
      <c r="E516" s="50">
        <v>1766</v>
      </c>
      <c r="F516" s="50">
        <v>9</v>
      </c>
      <c r="G516" s="50">
        <v>76</v>
      </c>
      <c r="H516" s="50">
        <v>52725</v>
      </c>
      <c r="I516" s="50">
        <v>8282</v>
      </c>
      <c r="J516" s="50">
        <v>29477</v>
      </c>
      <c r="K516" s="50">
        <v>33077</v>
      </c>
      <c r="L516" s="50">
        <v>12500</v>
      </c>
      <c r="M516" s="50">
        <v>7883</v>
      </c>
      <c r="N516" s="50">
        <v>5353</v>
      </c>
      <c r="O516" s="47"/>
      <c r="P516" s="47"/>
      <c r="Q516" s="50">
        <v>8482</v>
      </c>
      <c r="R516" s="50">
        <v>37045</v>
      </c>
      <c r="S516" s="50">
        <v>15903</v>
      </c>
      <c r="T516" s="50">
        <v>17549</v>
      </c>
      <c r="U516" s="50">
        <v>13170</v>
      </c>
      <c r="V516" s="50">
        <v>39732</v>
      </c>
      <c r="W516" s="50">
        <v>13830</v>
      </c>
      <c r="X516" s="50">
        <v>311956</v>
      </c>
      <c r="Y516" s="50">
        <v>-2119</v>
      </c>
      <c r="Z516" s="52">
        <v>309837</v>
      </c>
      <c r="AA516" s="53">
        <f t="shared" si="200"/>
        <v>16872</v>
      </c>
      <c r="AB516" s="50">
        <f t="shared" si="201"/>
        <v>82278</v>
      </c>
      <c r="AC516" s="50">
        <f t="shared" si="202"/>
        <v>212806</v>
      </c>
      <c r="AD516" s="32" t="s">
        <v>42</v>
      </c>
    </row>
    <row r="517" spans="1:30" ht="24.75" customHeight="1" x14ac:dyDescent="0.15">
      <c r="A517" s="17"/>
      <c r="B517" s="32" t="s">
        <v>43</v>
      </c>
      <c r="C517" s="50">
        <v>7292</v>
      </c>
      <c r="D517" s="50">
        <v>6661</v>
      </c>
      <c r="E517" s="50">
        <v>627</v>
      </c>
      <c r="F517" s="50">
        <v>4</v>
      </c>
      <c r="G517" s="50">
        <v>428</v>
      </c>
      <c r="H517" s="50">
        <v>68858</v>
      </c>
      <c r="I517" s="50">
        <v>11936</v>
      </c>
      <c r="J517" s="50">
        <v>18922</v>
      </c>
      <c r="K517" s="50">
        <v>29520</v>
      </c>
      <c r="L517" s="50">
        <v>11171</v>
      </c>
      <c r="M517" s="50">
        <v>5475</v>
      </c>
      <c r="N517" s="50">
        <v>5377</v>
      </c>
      <c r="O517" s="47"/>
      <c r="P517" s="47"/>
      <c r="Q517" s="50">
        <v>7272</v>
      </c>
      <c r="R517" s="50">
        <v>33602</v>
      </c>
      <c r="S517" s="50">
        <v>16213</v>
      </c>
      <c r="T517" s="50">
        <v>11807</v>
      </c>
      <c r="U517" s="50">
        <v>13033</v>
      </c>
      <c r="V517" s="50">
        <v>30167</v>
      </c>
      <c r="W517" s="50">
        <v>10599</v>
      </c>
      <c r="X517" s="50">
        <v>281672</v>
      </c>
      <c r="Y517" s="50">
        <v>-1914</v>
      </c>
      <c r="Z517" s="52">
        <v>279758</v>
      </c>
      <c r="AA517" s="53">
        <f t="shared" si="200"/>
        <v>7292</v>
      </c>
      <c r="AB517" s="50">
        <f t="shared" si="201"/>
        <v>88208</v>
      </c>
      <c r="AC517" s="50">
        <f t="shared" si="202"/>
        <v>186172</v>
      </c>
      <c r="AD517" s="32" t="s">
        <v>43</v>
      </c>
    </row>
    <row r="518" spans="1:30" ht="24.75" customHeight="1" x14ac:dyDescent="0.15">
      <c r="A518" s="17"/>
      <c r="B518" s="32" t="s">
        <v>45</v>
      </c>
      <c r="C518" s="50">
        <v>3109</v>
      </c>
      <c r="D518" s="50">
        <v>2340</v>
      </c>
      <c r="E518" s="50">
        <v>222</v>
      </c>
      <c r="F518" s="50">
        <v>547</v>
      </c>
      <c r="G518" s="50">
        <v>932</v>
      </c>
      <c r="H518" s="50">
        <v>5111</v>
      </c>
      <c r="I518" s="50">
        <v>3803</v>
      </c>
      <c r="J518" s="50">
        <v>4806</v>
      </c>
      <c r="K518" s="50">
        <v>4563</v>
      </c>
      <c r="L518" s="50">
        <v>2203</v>
      </c>
      <c r="M518" s="50">
        <v>2639</v>
      </c>
      <c r="N518" s="50">
        <v>1522</v>
      </c>
      <c r="O518" s="47"/>
      <c r="P518" s="47"/>
      <c r="Q518" s="50">
        <v>2528</v>
      </c>
      <c r="R518" s="50">
        <v>12556</v>
      </c>
      <c r="S518" s="50">
        <v>2843</v>
      </c>
      <c r="T518" s="50">
        <v>6824</v>
      </c>
      <c r="U518" s="50">
        <v>3506</v>
      </c>
      <c r="V518" s="50">
        <v>8952</v>
      </c>
      <c r="W518" s="50">
        <v>3684</v>
      </c>
      <c r="X518" s="50">
        <v>69581</v>
      </c>
      <c r="Y518" s="50">
        <v>-473</v>
      </c>
      <c r="Z518" s="52">
        <v>69108</v>
      </c>
      <c r="AA518" s="53">
        <f t="shared" si="200"/>
        <v>3109</v>
      </c>
      <c r="AB518" s="50">
        <f t="shared" si="201"/>
        <v>10849</v>
      </c>
      <c r="AC518" s="50">
        <f t="shared" si="202"/>
        <v>55623</v>
      </c>
      <c r="AD518" s="32" t="s">
        <v>45</v>
      </c>
    </row>
    <row r="519" spans="1:30" ht="24.75" customHeight="1" x14ac:dyDescent="0.15">
      <c r="A519" s="17"/>
      <c r="B519" s="32" t="s">
        <v>46</v>
      </c>
      <c r="C519" s="50">
        <v>4802</v>
      </c>
      <c r="D519" s="50">
        <v>4160</v>
      </c>
      <c r="E519" s="50">
        <v>633</v>
      </c>
      <c r="F519" s="50">
        <v>9</v>
      </c>
      <c r="G519" s="50">
        <v>2772</v>
      </c>
      <c r="H519" s="50">
        <v>21419</v>
      </c>
      <c r="I519" s="50">
        <v>6246</v>
      </c>
      <c r="J519" s="50">
        <v>11854</v>
      </c>
      <c r="K519" s="50">
        <v>9459</v>
      </c>
      <c r="L519" s="50">
        <v>6246</v>
      </c>
      <c r="M519" s="50">
        <v>3957</v>
      </c>
      <c r="N519" s="50">
        <v>2445</v>
      </c>
      <c r="O519" s="47"/>
      <c r="P519" s="47"/>
      <c r="Q519" s="50">
        <v>3920</v>
      </c>
      <c r="R519" s="50">
        <v>18632</v>
      </c>
      <c r="S519" s="50">
        <v>6395</v>
      </c>
      <c r="T519" s="50">
        <v>8866</v>
      </c>
      <c r="U519" s="50">
        <v>6401</v>
      </c>
      <c r="V519" s="50">
        <v>17065</v>
      </c>
      <c r="W519" s="50">
        <v>5798</v>
      </c>
      <c r="X519" s="50">
        <v>136277</v>
      </c>
      <c r="Y519" s="50">
        <v>-926</v>
      </c>
      <c r="Z519" s="52">
        <v>135351</v>
      </c>
      <c r="AA519" s="53">
        <f t="shared" si="200"/>
        <v>4802</v>
      </c>
      <c r="AB519" s="50">
        <f t="shared" si="201"/>
        <v>36045</v>
      </c>
      <c r="AC519" s="50">
        <f t="shared" si="202"/>
        <v>95430</v>
      </c>
      <c r="AD519" s="32" t="s">
        <v>46</v>
      </c>
    </row>
    <row r="520" spans="1:30" ht="24.75" customHeight="1" x14ac:dyDescent="0.15">
      <c r="A520" s="17"/>
      <c r="B520" s="32" t="s">
        <v>47</v>
      </c>
      <c r="C520" s="50">
        <v>3872</v>
      </c>
      <c r="D520" s="50">
        <v>3423</v>
      </c>
      <c r="E520" s="50">
        <v>449</v>
      </c>
      <c r="F520" s="50">
        <v>0</v>
      </c>
      <c r="G520" s="50">
        <v>428</v>
      </c>
      <c r="H520" s="50">
        <v>10634</v>
      </c>
      <c r="I520" s="50">
        <v>5635</v>
      </c>
      <c r="J520" s="50">
        <v>9267</v>
      </c>
      <c r="K520" s="50">
        <v>6812</v>
      </c>
      <c r="L520" s="50">
        <v>3552</v>
      </c>
      <c r="M520" s="50">
        <v>3390</v>
      </c>
      <c r="N520" s="50">
        <v>1709</v>
      </c>
      <c r="O520" s="47"/>
      <c r="P520" s="47"/>
      <c r="Q520" s="50">
        <v>3078</v>
      </c>
      <c r="R520" s="50">
        <v>13696</v>
      </c>
      <c r="S520" s="50">
        <v>3997</v>
      </c>
      <c r="T520" s="50">
        <v>5368</v>
      </c>
      <c r="U520" s="50">
        <v>4174</v>
      </c>
      <c r="V520" s="50">
        <v>12795</v>
      </c>
      <c r="W520" s="50">
        <v>4391</v>
      </c>
      <c r="X520" s="50">
        <v>92798</v>
      </c>
      <c r="Y520" s="50">
        <v>-630</v>
      </c>
      <c r="Z520" s="52">
        <v>92168</v>
      </c>
      <c r="AA520" s="53">
        <f t="shared" si="200"/>
        <v>3872</v>
      </c>
      <c r="AB520" s="50">
        <f t="shared" si="201"/>
        <v>20329</v>
      </c>
      <c r="AC520" s="50">
        <f t="shared" si="202"/>
        <v>68597</v>
      </c>
      <c r="AD520" s="32" t="s">
        <v>47</v>
      </c>
    </row>
    <row r="521" spans="1:30" ht="24.75" customHeight="1" x14ac:dyDescent="0.15">
      <c r="A521" s="17"/>
      <c r="B521" s="32" t="s">
        <v>5</v>
      </c>
      <c r="C521" s="50">
        <v>7164</v>
      </c>
      <c r="D521" s="50">
        <v>5514</v>
      </c>
      <c r="E521" s="50">
        <v>1577</v>
      </c>
      <c r="F521" s="50">
        <v>73</v>
      </c>
      <c r="G521" s="50">
        <v>1512</v>
      </c>
      <c r="H521" s="50">
        <v>82411</v>
      </c>
      <c r="I521" s="50">
        <v>12658</v>
      </c>
      <c r="J521" s="50">
        <v>19389</v>
      </c>
      <c r="K521" s="50">
        <v>17293</v>
      </c>
      <c r="L521" s="50">
        <v>5852</v>
      </c>
      <c r="M521" s="50">
        <v>6560</v>
      </c>
      <c r="N521" s="50">
        <v>4710</v>
      </c>
      <c r="O521" s="47"/>
      <c r="P521" s="47"/>
      <c r="Q521" s="50">
        <v>7905</v>
      </c>
      <c r="R521" s="50">
        <v>34529</v>
      </c>
      <c r="S521" s="50">
        <v>10547</v>
      </c>
      <c r="T521" s="50">
        <v>14112</v>
      </c>
      <c r="U521" s="50">
        <v>13145</v>
      </c>
      <c r="V521" s="50">
        <v>35189</v>
      </c>
      <c r="W521" s="50">
        <v>10887</v>
      </c>
      <c r="X521" s="50">
        <v>283863</v>
      </c>
      <c r="Y521" s="50">
        <v>-1929</v>
      </c>
      <c r="Z521" s="52">
        <v>281934</v>
      </c>
      <c r="AA521" s="53">
        <f t="shared" si="200"/>
        <v>7164</v>
      </c>
      <c r="AB521" s="50">
        <f t="shared" si="201"/>
        <v>103312</v>
      </c>
      <c r="AC521" s="50">
        <f t="shared" si="202"/>
        <v>173387</v>
      </c>
      <c r="AD521" s="32" t="s">
        <v>5</v>
      </c>
    </row>
    <row r="522" spans="1:30" ht="24.75" customHeight="1" x14ac:dyDescent="0.15">
      <c r="A522" s="17"/>
      <c r="B522" s="32" t="s">
        <v>41</v>
      </c>
      <c r="C522" s="50">
        <v>2233</v>
      </c>
      <c r="D522" s="50">
        <v>2054</v>
      </c>
      <c r="E522" s="50">
        <v>73</v>
      </c>
      <c r="F522" s="50">
        <v>106</v>
      </c>
      <c r="G522" s="50">
        <v>50</v>
      </c>
      <c r="H522" s="50">
        <v>17276</v>
      </c>
      <c r="I522" s="50">
        <v>4310</v>
      </c>
      <c r="J522" s="50">
        <v>7250</v>
      </c>
      <c r="K522" s="50">
        <v>5017</v>
      </c>
      <c r="L522" s="50">
        <v>1957</v>
      </c>
      <c r="M522" s="50">
        <v>1386</v>
      </c>
      <c r="N522" s="50">
        <v>1425</v>
      </c>
      <c r="O522" s="47"/>
      <c r="P522" s="47"/>
      <c r="Q522" s="50">
        <v>2883</v>
      </c>
      <c r="R522" s="50">
        <v>14041</v>
      </c>
      <c r="S522" s="50">
        <v>2654</v>
      </c>
      <c r="T522" s="50">
        <v>4913</v>
      </c>
      <c r="U522" s="50">
        <v>6175</v>
      </c>
      <c r="V522" s="50">
        <v>11686</v>
      </c>
      <c r="W522" s="50">
        <v>2709</v>
      </c>
      <c r="X522" s="50">
        <v>85965</v>
      </c>
      <c r="Y522" s="50">
        <v>-584</v>
      </c>
      <c r="Z522" s="52">
        <v>85381</v>
      </c>
      <c r="AA522" s="53">
        <f t="shared" si="200"/>
        <v>2233</v>
      </c>
      <c r="AB522" s="50">
        <f t="shared" si="201"/>
        <v>24576</v>
      </c>
      <c r="AC522" s="50">
        <f t="shared" si="202"/>
        <v>59156</v>
      </c>
      <c r="AD522" s="32" t="s">
        <v>41</v>
      </c>
    </row>
    <row r="523" spans="1:30" ht="24.75" customHeight="1" x14ac:dyDescent="0.15">
      <c r="A523" s="17"/>
      <c r="B523" s="32" t="s">
        <v>30</v>
      </c>
      <c r="C523" s="50">
        <v>12373</v>
      </c>
      <c r="D523" s="50">
        <v>11608</v>
      </c>
      <c r="E523" s="50">
        <v>754</v>
      </c>
      <c r="F523" s="50">
        <v>11</v>
      </c>
      <c r="G523" s="50">
        <v>2772</v>
      </c>
      <c r="H523" s="50">
        <v>30386</v>
      </c>
      <c r="I523" s="50">
        <v>9214</v>
      </c>
      <c r="J523" s="50">
        <v>29085</v>
      </c>
      <c r="K523" s="50">
        <v>22337</v>
      </c>
      <c r="L523" s="50">
        <v>9061</v>
      </c>
      <c r="M523" s="50">
        <v>5895</v>
      </c>
      <c r="N523" s="50">
        <v>4369</v>
      </c>
      <c r="O523" s="47"/>
      <c r="P523" s="47"/>
      <c r="Q523" s="50">
        <v>7456</v>
      </c>
      <c r="R523" s="50">
        <v>34125</v>
      </c>
      <c r="S523" s="50">
        <v>16912</v>
      </c>
      <c r="T523" s="50">
        <v>15204</v>
      </c>
      <c r="U523" s="50">
        <v>13695</v>
      </c>
      <c r="V523" s="50">
        <v>33884</v>
      </c>
      <c r="W523" s="50">
        <v>12455</v>
      </c>
      <c r="X523" s="50">
        <v>259223</v>
      </c>
      <c r="Y523" s="50">
        <v>-1761</v>
      </c>
      <c r="Z523" s="52">
        <v>257462</v>
      </c>
      <c r="AA523" s="53">
        <f t="shared" si="200"/>
        <v>12373</v>
      </c>
      <c r="AB523" s="50">
        <f t="shared" si="201"/>
        <v>62243</v>
      </c>
      <c r="AC523" s="50">
        <f t="shared" si="202"/>
        <v>184607</v>
      </c>
      <c r="AD523" s="32" t="s">
        <v>30</v>
      </c>
    </row>
    <row r="524" spans="1:30" ht="24.75" customHeight="1" x14ac:dyDescent="0.15">
      <c r="A524" s="1"/>
      <c r="B524" s="32" t="s">
        <v>74</v>
      </c>
      <c r="C524" s="50">
        <v>4689</v>
      </c>
      <c r="D524" s="50">
        <v>3843</v>
      </c>
      <c r="E524" s="50">
        <v>841</v>
      </c>
      <c r="F524" s="50">
        <v>5</v>
      </c>
      <c r="G524" s="50">
        <v>378</v>
      </c>
      <c r="H524" s="50">
        <v>12004</v>
      </c>
      <c r="I524" s="50">
        <v>3540</v>
      </c>
      <c r="J524" s="50">
        <v>11475</v>
      </c>
      <c r="K524" s="50">
        <v>7176</v>
      </c>
      <c r="L524" s="50">
        <v>3077</v>
      </c>
      <c r="M524" s="50">
        <v>1807</v>
      </c>
      <c r="N524" s="50">
        <v>1927</v>
      </c>
      <c r="O524" s="47"/>
      <c r="P524" s="47"/>
      <c r="Q524" s="50">
        <v>2905</v>
      </c>
      <c r="R524" s="50">
        <v>13954</v>
      </c>
      <c r="S524" s="50">
        <v>4086</v>
      </c>
      <c r="T524" s="50">
        <v>7056</v>
      </c>
      <c r="U524" s="50">
        <v>4864</v>
      </c>
      <c r="V524" s="50">
        <v>15116</v>
      </c>
      <c r="W524" s="50">
        <v>4309</v>
      </c>
      <c r="X524" s="50">
        <v>98363</v>
      </c>
      <c r="Y524" s="50">
        <v>-668</v>
      </c>
      <c r="Z524" s="52">
        <v>97695</v>
      </c>
      <c r="AA524" s="53">
        <f t="shared" si="200"/>
        <v>4689</v>
      </c>
      <c r="AB524" s="50">
        <f t="shared" si="201"/>
        <v>23857</v>
      </c>
      <c r="AC524" s="50">
        <f t="shared" si="202"/>
        <v>69817</v>
      </c>
      <c r="AD524" s="32" t="s">
        <v>74</v>
      </c>
    </row>
    <row r="525" spans="1:30" ht="24.75" customHeight="1" x14ac:dyDescent="0.15">
      <c r="A525" s="1"/>
      <c r="B525" s="32" t="s">
        <v>75</v>
      </c>
      <c r="C525" s="50">
        <v>3085</v>
      </c>
      <c r="D525" s="50">
        <v>2508</v>
      </c>
      <c r="E525" s="50">
        <v>252</v>
      </c>
      <c r="F525" s="50">
        <v>325</v>
      </c>
      <c r="G525" s="50">
        <v>1638</v>
      </c>
      <c r="H525" s="50">
        <v>49860</v>
      </c>
      <c r="I525" s="50">
        <v>4251</v>
      </c>
      <c r="J525" s="50">
        <v>5710</v>
      </c>
      <c r="K525" s="50">
        <v>4547</v>
      </c>
      <c r="L525" s="50">
        <v>2483</v>
      </c>
      <c r="M525" s="50">
        <v>2558</v>
      </c>
      <c r="N525" s="50">
        <v>1733</v>
      </c>
      <c r="O525" s="47"/>
      <c r="P525" s="47"/>
      <c r="Q525" s="50">
        <v>2471</v>
      </c>
      <c r="R525" s="50">
        <v>9884</v>
      </c>
      <c r="S525" s="50">
        <v>1454</v>
      </c>
      <c r="T525" s="50">
        <v>3306</v>
      </c>
      <c r="U525" s="50">
        <v>3508</v>
      </c>
      <c r="V525" s="50">
        <v>6257</v>
      </c>
      <c r="W525" s="50">
        <v>3073</v>
      </c>
      <c r="X525" s="50">
        <v>105818</v>
      </c>
      <c r="Y525" s="50">
        <v>-719</v>
      </c>
      <c r="Z525" s="52">
        <v>105099</v>
      </c>
      <c r="AA525" s="53">
        <f t="shared" si="200"/>
        <v>3085</v>
      </c>
      <c r="AB525" s="50">
        <f t="shared" si="201"/>
        <v>57208</v>
      </c>
      <c r="AC525" s="50">
        <f t="shared" si="202"/>
        <v>45525</v>
      </c>
      <c r="AD525" s="32" t="s">
        <v>75</v>
      </c>
    </row>
    <row r="526" spans="1:30" ht="24.75" customHeight="1" x14ac:dyDescent="0.15">
      <c r="A526" s="33"/>
      <c r="B526" s="32" t="s">
        <v>76</v>
      </c>
      <c r="C526" s="55">
        <v>4651</v>
      </c>
      <c r="D526" s="50">
        <v>4042</v>
      </c>
      <c r="E526" s="50">
        <v>599</v>
      </c>
      <c r="F526" s="50">
        <v>10</v>
      </c>
      <c r="G526" s="50">
        <v>1209</v>
      </c>
      <c r="H526" s="50">
        <v>7174</v>
      </c>
      <c r="I526" s="50">
        <v>5822</v>
      </c>
      <c r="J526" s="50">
        <v>9973</v>
      </c>
      <c r="K526" s="50">
        <v>4919</v>
      </c>
      <c r="L526" s="50">
        <v>1842</v>
      </c>
      <c r="M526" s="50">
        <v>5707</v>
      </c>
      <c r="N526" s="50">
        <v>1436</v>
      </c>
      <c r="O526" s="47"/>
      <c r="P526" s="47"/>
      <c r="Q526" s="50">
        <v>2403</v>
      </c>
      <c r="R526" s="50">
        <v>10632</v>
      </c>
      <c r="S526" s="50">
        <v>1865</v>
      </c>
      <c r="T526" s="50">
        <v>5823</v>
      </c>
      <c r="U526" s="50">
        <v>5002</v>
      </c>
      <c r="V526" s="50">
        <v>10429</v>
      </c>
      <c r="W526" s="50">
        <v>4846</v>
      </c>
      <c r="X526" s="50">
        <v>83733</v>
      </c>
      <c r="Y526" s="50">
        <v>-569</v>
      </c>
      <c r="Z526" s="52">
        <v>83164</v>
      </c>
      <c r="AA526" s="53">
        <f t="shared" si="200"/>
        <v>4651</v>
      </c>
      <c r="AB526" s="50">
        <f t="shared" si="201"/>
        <v>18356</v>
      </c>
      <c r="AC526" s="50">
        <f t="shared" si="202"/>
        <v>60726</v>
      </c>
      <c r="AD526" s="32" t="s">
        <v>76</v>
      </c>
    </row>
    <row r="527" spans="1:30" ht="24.75" customHeight="1" x14ac:dyDescent="0.15">
      <c r="A527" s="72"/>
      <c r="B527" s="34" t="s">
        <v>48</v>
      </c>
      <c r="C527" s="50">
        <v>2965</v>
      </c>
      <c r="D527" s="46">
        <v>2871</v>
      </c>
      <c r="E527" s="46">
        <v>91</v>
      </c>
      <c r="F527" s="46">
        <v>3</v>
      </c>
      <c r="G527" s="46">
        <v>0</v>
      </c>
      <c r="H527" s="46">
        <v>15262</v>
      </c>
      <c r="I527" s="46">
        <v>1850</v>
      </c>
      <c r="J527" s="46">
        <v>2716</v>
      </c>
      <c r="K527" s="46">
        <v>415</v>
      </c>
      <c r="L527" s="46">
        <v>883</v>
      </c>
      <c r="M527" s="46">
        <v>722</v>
      </c>
      <c r="N527" s="46">
        <v>283</v>
      </c>
      <c r="O527" s="47"/>
      <c r="P527" s="47"/>
      <c r="Q527" s="46">
        <v>464</v>
      </c>
      <c r="R527" s="46">
        <v>2317</v>
      </c>
      <c r="S527" s="46">
        <v>1212</v>
      </c>
      <c r="T527" s="46">
        <v>1132</v>
      </c>
      <c r="U527" s="46">
        <v>907</v>
      </c>
      <c r="V527" s="46">
        <v>1589</v>
      </c>
      <c r="W527" s="46">
        <v>646</v>
      </c>
      <c r="X527" s="46">
        <v>33363</v>
      </c>
      <c r="Y527" s="46">
        <v>-227</v>
      </c>
      <c r="Z527" s="48">
        <v>33136</v>
      </c>
      <c r="AA527" s="49">
        <f t="shared" si="200"/>
        <v>2965</v>
      </c>
      <c r="AB527" s="46">
        <f t="shared" si="201"/>
        <v>17978</v>
      </c>
      <c r="AC527" s="46">
        <f t="shared" si="202"/>
        <v>12420</v>
      </c>
      <c r="AD527" s="34" t="s">
        <v>48</v>
      </c>
    </row>
    <row r="528" spans="1:30" ht="24.75" customHeight="1" x14ac:dyDescent="0.15">
      <c r="A528" s="72"/>
      <c r="B528" s="34" t="s">
        <v>1</v>
      </c>
      <c r="C528" s="46">
        <v>534</v>
      </c>
      <c r="D528" s="50">
        <v>387</v>
      </c>
      <c r="E528" s="50">
        <v>147</v>
      </c>
      <c r="F528" s="50">
        <v>0</v>
      </c>
      <c r="G528" s="50">
        <v>0</v>
      </c>
      <c r="H528" s="50">
        <v>231</v>
      </c>
      <c r="I528" s="50">
        <v>166</v>
      </c>
      <c r="J528" s="50">
        <v>634</v>
      </c>
      <c r="K528" s="50">
        <v>136</v>
      </c>
      <c r="L528" s="50">
        <v>27</v>
      </c>
      <c r="M528" s="50">
        <v>103</v>
      </c>
      <c r="N528" s="50">
        <v>132</v>
      </c>
      <c r="O528" s="47"/>
      <c r="P528" s="47"/>
      <c r="Q528" s="50">
        <v>142</v>
      </c>
      <c r="R528" s="50">
        <v>953</v>
      </c>
      <c r="S528" s="50">
        <v>126</v>
      </c>
      <c r="T528" s="50">
        <v>1294</v>
      </c>
      <c r="U528" s="50">
        <v>158</v>
      </c>
      <c r="V528" s="50">
        <v>1043</v>
      </c>
      <c r="W528" s="50">
        <v>197</v>
      </c>
      <c r="X528" s="50">
        <v>5876</v>
      </c>
      <c r="Y528" s="50">
        <v>-40</v>
      </c>
      <c r="Z528" s="56">
        <v>5836</v>
      </c>
      <c r="AA528" s="57">
        <f t="shared" si="200"/>
        <v>534</v>
      </c>
      <c r="AB528" s="55">
        <f t="shared" si="201"/>
        <v>865</v>
      </c>
      <c r="AC528" s="55">
        <f t="shared" si="202"/>
        <v>4477</v>
      </c>
      <c r="AD528" s="34" t="s">
        <v>1</v>
      </c>
    </row>
    <row r="529" spans="1:30" ht="24.75" customHeight="1" x14ac:dyDescent="0.15">
      <c r="A529" s="72"/>
      <c r="B529" s="31" t="s">
        <v>23</v>
      </c>
      <c r="C529" s="50">
        <v>557</v>
      </c>
      <c r="D529" s="51">
        <v>390</v>
      </c>
      <c r="E529" s="51">
        <v>162</v>
      </c>
      <c r="F529" s="51">
        <v>5</v>
      </c>
      <c r="G529" s="51">
        <v>101</v>
      </c>
      <c r="H529" s="51">
        <v>98</v>
      </c>
      <c r="I529" s="51">
        <v>395</v>
      </c>
      <c r="J529" s="51">
        <v>664</v>
      </c>
      <c r="K529" s="51">
        <v>198</v>
      </c>
      <c r="L529" s="51">
        <v>24</v>
      </c>
      <c r="M529" s="51">
        <v>245</v>
      </c>
      <c r="N529" s="51">
        <v>174</v>
      </c>
      <c r="O529" s="47"/>
      <c r="P529" s="47"/>
      <c r="Q529" s="51">
        <v>305</v>
      </c>
      <c r="R529" s="51">
        <v>1261</v>
      </c>
      <c r="S529" s="51">
        <v>64</v>
      </c>
      <c r="T529" s="51">
        <v>1314</v>
      </c>
      <c r="U529" s="51">
        <v>565</v>
      </c>
      <c r="V529" s="51">
        <v>954</v>
      </c>
      <c r="W529" s="51">
        <v>334</v>
      </c>
      <c r="X529" s="51">
        <v>7253</v>
      </c>
      <c r="Y529" s="51">
        <v>-49</v>
      </c>
      <c r="Z529" s="52">
        <v>7204</v>
      </c>
      <c r="AA529" s="53">
        <f t="shared" si="200"/>
        <v>557</v>
      </c>
      <c r="AB529" s="50">
        <f t="shared" si="201"/>
        <v>863</v>
      </c>
      <c r="AC529" s="50">
        <f t="shared" si="202"/>
        <v>5833</v>
      </c>
      <c r="AD529" s="31" t="s">
        <v>23</v>
      </c>
    </row>
    <row r="530" spans="1:30" ht="24.75" customHeight="1" x14ac:dyDescent="0.15">
      <c r="A530" s="72"/>
      <c r="B530" s="32" t="s">
        <v>77</v>
      </c>
      <c r="C530" s="50">
        <v>4255</v>
      </c>
      <c r="D530" s="50">
        <v>3993</v>
      </c>
      <c r="E530" s="50">
        <v>247</v>
      </c>
      <c r="F530" s="50">
        <v>15</v>
      </c>
      <c r="G530" s="50">
        <v>0</v>
      </c>
      <c r="H530" s="50">
        <v>2516</v>
      </c>
      <c r="I530" s="50">
        <v>1770</v>
      </c>
      <c r="J530" s="50">
        <v>4320</v>
      </c>
      <c r="K530" s="50">
        <v>1582</v>
      </c>
      <c r="L530" s="50">
        <v>1087</v>
      </c>
      <c r="M530" s="50">
        <v>596</v>
      </c>
      <c r="N530" s="50">
        <v>875</v>
      </c>
      <c r="O530" s="47"/>
      <c r="P530" s="47"/>
      <c r="Q530" s="50">
        <v>1458</v>
      </c>
      <c r="R530" s="50">
        <v>6556</v>
      </c>
      <c r="S530" s="50">
        <v>359</v>
      </c>
      <c r="T530" s="50">
        <v>2750</v>
      </c>
      <c r="U530" s="50">
        <v>1851</v>
      </c>
      <c r="V530" s="50">
        <v>6159</v>
      </c>
      <c r="W530" s="50">
        <v>1517</v>
      </c>
      <c r="X530" s="50">
        <v>37651</v>
      </c>
      <c r="Y530" s="50">
        <v>-256</v>
      </c>
      <c r="Z530" s="52">
        <v>37395</v>
      </c>
      <c r="AA530" s="53">
        <f t="shared" si="200"/>
        <v>4255</v>
      </c>
      <c r="AB530" s="50">
        <f t="shared" si="201"/>
        <v>6836</v>
      </c>
      <c r="AC530" s="50">
        <f t="shared" si="202"/>
        <v>26560</v>
      </c>
      <c r="AD530" s="32" t="s">
        <v>77</v>
      </c>
    </row>
    <row r="531" spans="1:30" ht="24.75" customHeight="1" x14ac:dyDescent="0.15">
      <c r="A531" s="72"/>
      <c r="B531" s="32" t="s">
        <v>78</v>
      </c>
      <c r="C531" s="50">
        <v>2060</v>
      </c>
      <c r="D531" s="55">
        <v>1102</v>
      </c>
      <c r="E531" s="55">
        <v>747</v>
      </c>
      <c r="F531" s="55">
        <v>211</v>
      </c>
      <c r="G531" s="55">
        <v>0</v>
      </c>
      <c r="H531" s="55">
        <v>1447</v>
      </c>
      <c r="I531" s="55">
        <v>801</v>
      </c>
      <c r="J531" s="55">
        <v>1803</v>
      </c>
      <c r="K531" s="55">
        <v>568</v>
      </c>
      <c r="L531" s="55">
        <v>431</v>
      </c>
      <c r="M531" s="55">
        <v>287</v>
      </c>
      <c r="N531" s="55">
        <v>383</v>
      </c>
      <c r="O531" s="47"/>
      <c r="P531" s="47"/>
      <c r="Q531" s="55">
        <v>551</v>
      </c>
      <c r="R531" s="55">
        <v>3077</v>
      </c>
      <c r="S531" s="55">
        <v>374</v>
      </c>
      <c r="T531" s="55">
        <v>1446</v>
      </c>
      <c r="U531" s="55">
        <v>1276</v>
      </c>
      <c r="V531" s="55">
        <v>1768</v>
      </c>
      <c r="W531" s="55">
        <v>787</v>
      </c>
      <c r="X531" s="55">
        <v>17059</v>
      </c>
      <c r="Y531" s="55">
        <v>-116</v>
      </c>
      <c r="Z531" s="52">
        <v>16943</v>
      </c>
      <c r="AA531" s="53">
        <f t="shared" si="200"/>
        <v>2060</v>
      </c>
      <c r="AB531" s="50">
        <f t="shared" si="201"/>
        <v>3250</v>
      </c>
      <c r="AC531" s="50">
        <f t="shared" si="202"/>
        <v>11749</v>
      </c>
      <c r="AD531" s="32" t="s">
        <v>78</v>
      </c>
    </row>
    <row r="532" spans="1:30" ht="24.75" customHeight="1" x14ac:dyDescent="0.15">
      <c r="A532" s="17"/>
      <c r="B532" s="31" t="s">
        <v>79</v>
      </c>
      <c r="C532" s="51">
        <v>1218</v>
      </c>
      <c r="D532" s="50">
        <v>995</v>
      </c>
      <c r="E532" s="50">
        <v>223</v>
      </c>
      <c r="F532" s="50">
        <v>0</v>
      </c>
      <c r="G532" s="50">
        <v>0</v>
      </c>
      <c r="H532" s="50">
        <v>4227</v>
      </c>
      <c r="I532" s="50">
        <v>1005</v>
      </c>
      <c r="J532" s="50">
        <v>3171</v>
      </c>
      <c r="K532" s="50">
        <v>1506</v>
      </c>
      <c r="L532" s="50">
        <v>456</v>
      </c>
      <c r="M532" s="50">
        <v>513</v>
      </c>
      <c r="N532" s="50">
        <v>534</v>
      </c>
      <c r="O532" s="47"/>
      <c r="P532" s="47"/>
      <c r="Q532" s="50">
        <v>929</v>
      </c>
      <c r="R532" s="50">
        <v>3862</v>
      </c>
      <c r="S532" s="50">
        <v>663</v>
      </c>
      <c r="T532" s="50">
        <v>2244</v>
      </c>
      <c r="U532" s="50">
        <v>1597</v>
      </c>
      <c r="V532" s="50">
        <v>2746</v>
      </c>
      <c r="W532" s="50">
        <v>1155</v>
      </c>
      <c r="X532" s="50">
        <v>25826</v>
      </c>
      <c r="Y532" s="50">
        <v>-175</v>
      </c>
      <c r="Z532" s="58">
        <v>25651</v>
      </c>
      <c r="AA532" s="59">
        <f t="shared" si="200"/>
        <v>1218</v>
      </c>
      <c r="AB532" s="51">
        <f t="shared" si="201"/>
        <v>7398</v>
      </c>
      <c r="AC532" s="51">
        <f t="shared" si="202"/>
        <v>17210</v>
      </c>
      <c r="AD532" s="31" t="s">
        <v>79</v>
      </c>
    </row>
    <row r="533" spans="1:30" ht="24.75" customHeight="1" x14ac:dyDescent="0.15">
      <c r="A533" s="17"/>
      <c r="B533" s="32" t="s">
        <v>80</v>
      </c>
      <c r="C533" s="50">
        <v>628</v>
      </c>
      <c r="D533" s="50">
        <v>618</v>
      </c>
      <c r="E533" s="50">
        <v>7</v>
      </c>
      <c r="F533" s="50">
        <v>3</v>
      </c>
      <c r="G533" s="50">
        <v>176</v>
      </c>
      <c r="H533" s="50">
        <v>947</v>
      </c>
      <c r="I533" s="50">
        <v>383</v>
      </c>
      <c r="J533" s="50">
        <v>1763</v>
      </c>
      <c r="K533" s="50">
        <v>587</v>
      </c>
      <c r="L533" s="50">
        <v>309</v>
      </c>
      <c r="M533" s="50">
        <v>252</v>
      </c>
      <c r="N533" s="50">
        <v>327</v>
      </c>
      <c r="O533" s="47"/>
      <c r="P533" s="47"/>
      <c r="Q533" s="50">
        <v>586</v>
      </c>
      <c r="R533" s="50">
        <v>2431</v>
      </c>
      <c r="S533" s="50">
        <v>201</v>
      </c>
      <c r="T533" s="50">
        <v>930</v>
      </c>
      <c r="U533" s="50">
        <v>1132</v>
      </c>
      <c r="V533" s="50">
        <v>2477</v>
      </c>
      <c r="W533" s="50">
        <v>598</v>
      </c>
      <c r="X533" s="50">
        <v>13727</v>
      </c>
      <c r="Y533" s="50">
        <v>-93</v>
      </c>
      <c r="Z533" s="52">
        <v>13634</v>
      </c>
      <c r="AA533" s="53">
        <f t="shared" si="200"/>
        <v>628</v>
      </c>
      <c r="AB533" s="50">
        <f t="shared" si="201"/>
        <v>2886</v>
      </c>
      <c r="AC533" s="50">
        <f t="shared" si="202"/>
        <v>10213</v>
      </c>
      <c r="AD533" s="32" t="s">
        <v>80</v>
      </c>
    </row>
    <row r="534" spans="1:30" ht="24.75" customHeight="1" x14ac:dyDescent="0.15">
      <c r="A534" s="17"/>
      <c r="B534" s="32" t="s">
        <v>0</v>
      </c>
      <c r="C534" s="50">
        <v>850</v>
      </c>
      <c r="D534" s="50">
        <v>813</v>
      </c>
      <c r="E534" s="50">
        <v>37</v>
      </c>
      <c r="F534" s="50">
        <v>0</v>
      </c>
      <c r="G534" s="50">
        <v>0</v>
      </c>
      <c r="H534" s="50">
        <v>3641</v>
      </c>
      <c r="I534" s="50">
        <v>633</v>
      </c>
      <c r="J534" s="50">
        <v>681</v>
      </c>
      <c r="K534" s="50">
        <v>916</v>
      </c>
      <c r="L534" s="50">
        <v>73</v>
      </c>
      <c r="M534" s="50">
        <v>129</v>
      </c>
      <c r="N534" s="50">
        <v>230</v>
      </c>
      <c r="O534" s="47"/>
      <c r="P534" s="47"/>
      <c r="Q534" s="50">
        <v>322</v>
      </c>
      <c r="R534" s="50">
        <v>1786</v>
      </c>
      <c r="S534" s="50">
        <v>28</v>
      </c>
      <c r="T534" s="50">
        <v>1132</v>
      </c>
      <c r="U534" s="50">
        <v>576</v>
      </c>
      <c r="V534" s="50">
        <v>1179</v>
      </c>
      <c r="W534" s="50">
        <v>578</v>
      </c>
      <c r="X534" s="50">
        <v>12754</v>
      </c>
      <c r="Y534" s="50">
        <v>-87</v>
      </c>
      <c r="Z534" s="52">
        <v>12667</v>
      </c>
      <c r="AA534" s="53">
        <f t="shared" si="200"/>
        <v>850</v>
      </c>
      <c r="AB534" s="50">
        <f t="shared" si="201"/>
        <v>4322</v>
      </c>
      <c r="AC534" s="50">
        <f t="shared" si="202"/>
        <v>7582</v>
      </c>
      <c r="AD534" s="32" t="s">
        <v>0</v>
      </c>
    </row>
    <row r="535" spans="1:30" ht="24.75" customHeight="1" x14ac:dyDescent="0.15">
      <c r="A535" s="17"/>
      <c r="B535" s="35" t="s">
        <v>50</v>
      </c>
      <c r="C535" s="55">
        <v>6524</v>
      </c>
      <c r="D535" s="50">
        <v>6514</v>
      </c>
      <c r="E535" s="50">
        <v>10</v>
      </c>
      <c r="F535" s="50">
        <v>0</v>
      </c>
      <c r="G535" s="50">
        <v>0</v>
      </c>
      <c r="H535" s="50">
        <v>3427</v>
      </c>
      <c r="I535" s="50">
        <v>589</v>
      </c>
      <c r="J535" s="50">
        <v>1348</v>
      </c>
      <c r="K535" s="50">
        <v>1763</v>
      </c>
      <c r="L535" s="50">
        <v>69</v>
      </c>
      <c r="M535" s="50">
        <v>807</v>
      </c>
      <c r="N535" s="50">
        <v>134</v>
      </c>
      <c r="O535" s="47"/>
      <c r="P535" s="47"/>
      <c r="Q535" s="50">
        <v>308</v>
      </c>
      <c r="R535" s="50">
        <v>926</v>
      </c>
      <c r="S535" s="50">
        <v>228</v>
      </c>
      <c r="T535" s="50">
        <v>1183</v>
      </c>
      <c r="U535" s="50">
        <v>1138</v>
      </c>
      <c r="V535" s="50">
        <v>1014</v>
      </c>
      <c r="W535" s="50">
        <v>453</v>
      </c>
      <c r="X535" s="50">
        <v>19911</v>
      </c>
      <c r="Y535" s="50">
        <v>-135</v>
      </c>
      <c r="Z535" s="56">
        <v>19776</v>
      </c>
      <c r="AA535" s="57">
        <f t="shared" si="200"/>
        <v>6524</v>
      </c>
      <c r="AB535" s="55">
        <f t="shared" si="201"/>
        <v>4775</v>
      </c>
      <c r="AC535" s="55">
        <f t="shared" si="202"/>
        <v>8612</v>
      </c>
      <c r="AD535" s="35" t="s">
        <v>50</v>
      </c>
    </row>
    <row r="536" spans="1:30" ht="24.75" customHeight="1" x14ac:dyDescent="0.15">
      <c r="A536" s="17"/>
      <c r="B536" s="31" t="s">
        <v>49</v>
      </c>
      <c r="C536" s="50">
        <v>3984</v>
      </c>
      <c r="D536" s="46">
        <v>3869</v>
      </c>
      <c r="E536" s="46">
        <v>115</v>
      </c>
      <c r="F536" s="46">
        <v>0</v>
      </c>
      <c r="G536" s="46">
        <v>0</v>
      </c>
      <c r="H536" s="46">
        <v>6368</v>
      </c>
      <c r="I536" s="46">
        <v>1566</v>
      </c>
      <c r="J536" s="46">
        <v>5264</v>
      </c>
      <c r="K536" s="46">
        <v>2940</v>
      </c>
      <c r="L536" s="46">
        <v>1704</v>
      </c>
      <c r="M536" s="46">
        <v>685</v>
      </c>
      <c r="N536" s="46">
        <v>868</v>
      </c>
      <c r="O536" s="47"/>
      <c r="P536" s="47"/>
      <c r="Q536" s="46">
        <v>1658</v>
      </c>
      <c r="R536" s="46">
        <v>6976</v>
      </c>
      <c r="S536" s="46">
        <v>767</v>
      </c>
      <c r="T536" s="46">
        <v>2325</v>
      </c>
      <c r="U536" s="46">
        <v>3242</v>
      </c>
      <c r="V536" s="46">
        <v>6311</v>
      </c>
      <c r="W536" s="46">
        <v>2171</v>
      </c>
      <c r="X536" s="46">
        <v>46829</v>
      </c>
      <c r="Y536" s="46">
        <v>-318</v>
      </c>
      <c r="Z536" s="52">
        <v>46511</v>
      </c>
      <c r="AA536" s="53">
        <f t="shared" si="200"/>
        <v>3984</v>
      </c>
      <c r="AB536" s="50">
        <f t="shared" si="201"/>
        <v>11632</v>
      </c>
      <c r="AC536" s="50">
        <f t="shared" si="202"/>
        <v>31213</v>
      </c>
      <c r="AD536" s="31" t="s">
        <v>49</v>
      </c>
    </row>
    <row r="537" spans="1:30" ht="24.75" customHeight="1" x14ac:dyDescent="0.15">
      <c r="A537" s="17"/>
      <c r="B537" s="31" t="s">
        <v>51</v>
      </c>
      <c r="C537" s="51">
        <v>4318</v>
      </c>
      <c r="D537" s="50">
        <v>3997</v>
      </c>
      <c r="E537" s="50">
        <v>317</v>
      </c>
      <c r="F537" s="50">
        <v>4</v>
      </c>
      <c r="G537" s="50">
        <v>0</v>
      </c>
      <c r="H537" s="50">
        <v>5835</v>
      </c>
      <c r="I537" s="50">
        <v>1548</v>
      </c>
      <c r="J537" s="50">
        <v>2465</v>
      </c>
      <c r="K537" s="50">
        <v>1717</v>
      </c>
      <c r="L537" s="50">
        <v>786</v>
      </c>
      <c r="M537" s="50">
        <v>755</v>
      </c>
      <c r="N537" s="50">
        <v>678</v>
      </c>
      <c r="O537" s="47"/>
      <c r="P537" s="47"/>
      <c r="Q537" s="50">
        <v>1217</v>
      </c>
      <c r="R537" s="50">
        <v>5336</v>
      </c>
      <c r="S537" s="50">
        <v>479</v>
      </c>
      <c r="T537" s="50">
        <v>2578</v>
      </c>
      <c r="U537" s="50">
        <v>2638</v>
      </c>
      <c r="V537" s="50">
        <v>4801</v>
      </c>
      <c r="W537" s="50">
        <v>1337</v>
      </c>
      <c r="X537" s="50">
        <v>36488</v>
      </c>
      <c r="Y537" s="50">
        <v>-248</v>
      </c>
      <c r="Z537" s="58">
        <v>36240</v>
      </c>
      <c r="AA537" s="59">
        <f t="shared" si="200"/>
        <v>4318</v>
      </c>
      <c r="AB537" s="51">
        <f t="shared" si="201"/>
        <v>8300</v>
      </c>
      <c r="AC537" s="51">
        <f t="shared" si="202"/>
        <v>23870</v>
      </c>
      <c r="AD537" s="31" t="s">
        <v>51</v>
      </c>
    </row>
    <row r="538" spans="1:30" ht="24.75" customHeight="1" x14ac:dyDescent="0.15">
      <c r="A538" s="17"/>
      <c r="B538" s="35" t="s">
        <v>81</v>
      </c>
      <c r="C538" s="55">
        <v>514</v>
      </c>
      <c r="D538" s="55">
        <v>360</v>
      </c>
      <c r="E538" s="55">
        <v>150</v>
      </c>
      <c r="F538" s="55">
        <v>4</v>
      </c>
      <c r="G538" s="55">
        <v>0</v>
      </c>
      <c r="H538" s="55">
        <v>118</v>
      </c>
      <c r="I538" s="55">
        <v>243</v>
      </c>
      <c r="J538" s="55">
        <v>10040</v>
      </c>
      <c r="K538" s="55">
        <v>171</v>
      </c>
      <c r="L538" s="55">
        <v>195</v>
      </c>
      <c r="M538" s="55">
        <v>395</v>
      </c>
      <c r="N538" s="55">
        <v>131</v>
      </c>
      <c r="O538" s="47"/>
      <c r="P538" s="47"/>
      <c r="Q538" s="55">
        <v>169</v>
      </c>
      <c r="R538" s="55">
        <v>881</v>
      </c>
      <c r="S538" s="55">
        <v>348</v>
      </c>
      <c r="T538" s="55">
        <v>859</v>
      </c>
      <c r="U538" s="55">
        <v>373</v>
      </c>
      <c r="V538" s="55">
        <v>596</v>
      </c>
      <c r="W538" s="55">
        <v>130</v>
      </c>
      <c r="X538" s="55">
        <v>15163</v>
      </c>
      <c r="Y538" s="55">
        <v>-103</v>
      </c>
      <c r="Z538" s="56">
        <v>15060</v>
      </c>
      <c r="AA538" s="57">
        <f t="shared" si="200"/>
        <v>514</v>
      </c>
      <c r="AB538" s="55">
        <f t="shared" si="201"/>
        <v>10158</v>
      </c>
      <c r="AC538" s="55">
        <f t="shared" si="202"/>
        <v>4491</v>
      </c>
      <c r="AD538" s="35" t="s">
        <v>81</v>
      </c>
    </row>
    <row r="539" spans="1:30" ht="24.75" customHeight="1" x14ac:dyDescent="0.15">
      <c r="A539" s="17"/>
      <c r="B539" s="36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69"/>
      <c r="Z539" s="47"/>
      <c r="AA539" s="47"/>
      <c r="AB539" s="47"/>
      <c r="AC539" s="47"/>
      <c r="AD539" s="36"/>
    </row>
    <row r="540" spans="1:30" ht="24.75" customHeight="1" x14ac:dyDescent="0.15">
      <c r="A540" s="17"/>
      <c r="B540" s="17" t="s">
        <v>52</v>
      </c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17"/>
    </row>
    <row r="541" spans="1:30" ht="24.75" customHeight="1" x14ac:dyDescent="0.15">
      <c r="A541" s="17"/>
      <c r="B541" s="37" t="s">
        <v>53</v>
      </c>
      <c r="C541" s="60">
        <f t="shared" ref="C541:N541" si="203">SUM(C514:C526)</f>
        <v>81389</v>
      </c>
      <c r="D541" s="60">
        <f t="shared" si="203"/>
        <v>71271</v>
      </c>
      <c r="E541" s="60">
        <f t="shared" si="203"/>
        <v>8945</v>
      </c>
      <c r="F541" s="60">
        <f t="shared" si="203"/>
        <v>1173</v>
      </c>
      <c r="G541" s="60">
        <f t="shared" si="203"/>
        <v>13984</v>
      </c>
      <c r="H541" s="60">
        <f t="shared" si="203"/>
        <v>494961</v>
      </c>
      <c r="I541" s="60">
        <f t="shared" si="203"/>
        <v>174036</v>
      </c>
      <c r="J541" s="60">
        <f t="shared" si="203"/>
        <v>254338</v>
      </c>
      <c r="K541" s="60">
        <f t="shared" si="203"/>
        <v>351662</v>
      </c>
      <c r="L541" s="60">
        <f t="shared" si="203"/>
        <v>137324</v>
      </c>
      <c r="M541" s="60">
        <f t="shared" si="203"/>
        <v>86099</v>
      </c>
      <c r="N541" s="60">
        <f t="shared" si="203"/>
        <v>73773</v>
      </c>
      <c r="O541" s="47"/>
      <c r="P541" s="47"/>
      <c r="Q541" s="60">
        <f t="shared" ref="Q541:AC541" si="204">SUM(Q514:Q526)</f>
        <v>109405</v>
      </c>
      <c r="R541" s="60">
        <f t="shared" si="204"/>
        <v>429767</v>
      </c>
      <c r="S541" s="60">
        <f t="shared" si="204"/>
        <v>213495</v>
      </c>
      <c r="T541" s="60">
        <f t="shared" si="204"/>
        <v>201110</v>
      </c>
      <c r="U541" s="60">
        <f t="shared" si="204"/>
        <v>149777</v>
      </c>
      <c r="V541" s="60">
        <f t="shared" si="204"/>
        <v>390194</v>
      </c>
      <c r="W541" s="60">
        <f t="shared" si="204"/>
        <v>147388</v>
      </c>
      <c r="X541" s="60">
        <f t="shared" si="204"/>
        <v>3308702</v>
      </c>
      <c r="Y541" s="60">
        <f t="shared" si="204"/>
        <v>-22480</v>
      </c>
      <c r="Z541" s="61">
        <f t="shared" si="204"/>
        <v>3286222</v>
      </c>
      <c r="AA541" s="62">
        <f t="shared" si="204"/>
        <v>81389</v>
      </c>
      <c r="AB541" s="60">
        <f t="shared" si="204"/>
        <v>763283</v>
      </c>
      <c r="AC541" s="60">
        <f t="shared" si="204"/>
        <v>2464030</v>
      </c>
      <c r="AD541" s="37" t="s">
        <v>53</v>
      </c>
    </row>
    <row r="542" spans="1:30" ht="24.75" customHeight="1" x14ac:dyDescent="0.15">
      <c r="A542" s="17"/>
      <c r="B542" s="38" t="s">
        <v>54</v>
      </c>
      <c r="C542" s="63">
        <f t="shared" ref="C542:N542" si="205">SUM(C527:C538)</f>
        <v>28407</v>
      </c>
      <c r="D542" s="63">
        <f t="shared" si="205"/>
        <v>25909</v>
      </c>
      <c r="E542" s="63">
        <f t="shared" si="205"/>
        <v>2253</v>
      </c>
      <c r="F542" s="63">
        <f t="shared" si="205"/>
        <v>245</v>
      </c>
      <c r="G542" s="63">
        <f t="shared" si="205"/>
        <v>277</v>
      </c>
      <c r="H542" s="63">
        <f t="shared" si="205"/>
        <v>44117</v>
      </c>
      <c r="I542" s="63">
        <f t="shared" si="205"/>
        <v>10949</v>
      </c>
      <c r="J542" s="63">
        <f t="shared" si="205"/>
        <v>34869</v>
      </c>
      <c r="K542" s="63">
        <f t="shared" si="205"/>
        <v>12499</v>
      </c>
      <c r="L542" s="63">
        <f t="shared" si="205"/>
        <v>6044</v>
      </c>
      <c r="M542" s="63">
        <f t="shared" si="205"/>
        <v>5489</v>
      </c>
      <c r="N542" s="63">
        <f t="shared" si="205"/>
        <v>4749</v>
      </c>
      <c r="O542" s="47"/>
      <c r="P542" s="47"/>
      <c r="Q542" s="63">
        <f t="shared" ref="Q542:AC542" si="206">SUM(Q527:Q538)</f>
        <v>8109</v>
      </c>
      <c r="R542" s="63">
        <f t="shared" si="206"/>
        <v>36362</v>
      </c>
      <c r="S542" s="63">
        <f t="shared" si="206"/>
        <v>4849</v>
      </c>
      <c r="T542" s="63">
        <f t="shared" si="206"/>
        <v>19187</v>
      </c>
      <c r="U542" s="63">
        <f t="shared" si="206"/>
        <v>15453</v>
      </c>
      <c r="V542" s="63">
        <f t="shared" si="206"/>
        <v>30637</v>
      </c>
      <c r="W542" s="63">
        <f t="shared" si="206"/>
        <v>9903</v>
      </c>
      <c r="X542" s="63">
        <f t="shared" si="206"/>
        <v>271900</v>
      </c>
      <c r="Y542" s="63">
        <f t="shared" si="206"/>
        <v>-1847</v>
      </c>
      <c r="Z542" s="64">
        <f t="shared" si="206"/>
        <v>270053</v>
      </c>
      <c r="AA542" s="65">
        <f t="shared" si="206"/>
        <v>28407</v>
      </c>
      <c r="AB542" s="63">
        <f t="shared" si="206"/>
        <v>79263</v>
      </c>
      <c r="AC542" s="63">
        <f t="shared" si="206"/>
        <v>164230</v>
      </c>
      <c r="AD542" s="38" t="s">
        <v>54</v>
      </c>
    </row>
    <row r="543" spans="1:30" ht="24.75" customHeight="1" x14ac:dyDescent="0.15">
      <c r="A543" s="17"/>
      <c r="B543" s="39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39"/>
    </row>
    <row r="544" spans="1:30" ht="24.75" customHeight="1" x14ac:dyDescent="0.15">
      <c r="A544" s="17"/>
      <c r="B544" s="17" t="s">
        <v>55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17"/>
    </row>
    <row r="545" spans="1:30" ht="24.75" customHeight="1" x14ac:dyDescent="0.15">
      <c r="A545" s="17"/>
      <c r="B545" s="37" t="s">
        <v>56</v>
      </c>
      <c r="C545" s="60">
        <f t="shared" ref="C545:N545" si="207">SUM(C520,C527)</f>
        <v>6837</v>
      </c>
      <c r="D545" s="60">
        <f t="shared" si="207"/>
        <v>6294</v>
      </c>
      <c r="E545" s="60">
        <f t="shared" si="207"/>
        <v>540</v>
      </c>
      <c r="F545" s="60">
        <f t="shared" si="207"/>
        <v>3</v>
      </c>
      <c r="G545" s="60">
        <f t="shared" si="207"/>
        <v>428</v>
      </c>
      <c r="H545" s="60">
        <f t="shared" si="207"/>
        <v>25896</v>
      </c>
      <c r="I545" s="60">
        <f t="shared" si="207"/>
        <v>7485</v>
      </c>
      <c r="J545" s="60">
        <f t="shared" si="207"/>
        <v>11983</v>
      </c>
      <c r="K545" s="60">
        <f t="shared" si="207"/>
        <v>7227</v>
      </c>
      <c r="L545" s="60">
        <f t="shared" si="207"/>
        <v>4435</v>
      </c>
      <c r="M545" s="60">
        <f t="shared" si="207"/>
        <v>4112</v>
      </c>
      <c r="N545" s="60">
        <f t="shared" si="207"/>
        <v>1992</v>
      </c>
      <c r="O545" s="47"/>
      <c r="P545" s="47"/>
      <c r="Q545" s="60">
        <f t="shared" ref="Q545:AC545" si="208">SUM(Q520,Q527)</f>
        <v>3542</v>
      </c>
      <c r="R545" s="60">
        <f t="shared" si="208"/>
        <v>16013</v>
      </c>
      <c r="S545" s="60">
        <f t="shared" si="208"/>
        <v>5209</v>
      </c>
      <c r="T545" s="60">
        <f t="shared" si="208"/>
        <v>6500</v>
      </c>
      <c r="U545" s="60">
        <f t="shared" si="208"/>
        <v>5081</v>
      </c>
      <c r="V545" s="60">
        <f t="shared" si="208"/>
        <v>14384</v>
      </c>
      <c r="W545" s="60">
        <f t="shared" si="208"/>
        <v>5037</v>
      </c>
      <c r="X545" s="60">
        <f t="shared" si="208"/>
        <v>126161</v>
      </c>
      <c r="Y545" s="60">
        <f t="shared" si="208"/>
        <v>-857</v>
      </c>
      <c r="Z545" s="61">
        <f t="shared" si="208"/>
        <v>125304</v>
      </c>
      <c r="AA545" s="62">
        <f t="shared" si="208"/>
        <v>6837</v>
      </c>
      <c r="AB545" s="60">
        <f t="shared" si="208"/>
        <v>38307</v>
      </c>
      <c r="AC545" s="60">
        <f t="shared" si="208"/>
        <v>81017</v>
      </c>
      <c r="AD545" s="37" t="s">
        <v>56</v>
      </c>
    </row>
    <row r="546" spans="1:30" ht="24.75" customHeight="1" x14ac:dyDescent="0.15">
      <c r="A546" s="17"/>
      <c r="B546" s="40" t="s">
        <v>57</v>
      </c>
      <c r="C546" s="66">
        <f t="shared" ref="C546:N546" si="209">SUM(C517,C524,C528)</f>
        <v>12515</v>
      </c>
      <c r="D546" s="66">
        <f t="shared" si="209"/>
        <v>10891</v>
      </c>
      <c r="E546" s="66">
        <f t="shared" si="209"/>
        <v>1615</v>
      </c>
      <c r="F546" s="66">
        <f t="shared" si="209"/>
        <v>9</v>
      </c>
      <c r="G546" s="66">
        <f t="shared" si="209"/>
        <v>806</v>
      </c>
      <c r="H546" s="66">
        <f t="shared" si="209"/>
        <v>81093</v>
      </c>
      <c r="I546" s="66">
        <f t="shared" si="209"/>
        <v>15642</v>
      </c>
      <c r="J546" s="66">
        <f t="shared" si="209"/>
        <v>31031</v>
      </c>
      <c r="K546" s="66">
        <f t="shared" si="209"/>
        <v>36832</v>
      </c>
      <c r="L546" s="66">
        <f t="shared" si="209"/>
        <v>14275</v>
      </c>
      <c r="M546" s="66">
        <f t="shared" si="209"/>
        <v>7385</v>
      </c>
      <c r="N546" s="66">
        <f t="shared" si="209"/>
        <v>7436</v>
      </c>
      <c r="O546" s="47"/>
      <c r="P546" s="47"/>
      <c r="Q546" s="66">
        <f t="shared" ref="Q546:AC546" si="210">SUM(Q517,Q524,Q528)</f>
        <v>10319</v>
      </c>
      <c r="R546" s="66">
        <f t="shared" si="210"/>
        <v>48509</v>
      </c>
      <c r="S546" s="66">
        <f t="shared" si="210"/>
        <v>20425</v>
      </c>
      <c r="T546" s="66">
        <f t="shared" si="210"/>
        <v>20157</v>
      </c>
      <c r="U546" s="66">
        <f t="shared" si="210"/>
        <v>18055</v>
      </c>
      <c r="V546" s="66">
        <f t="shared" si="210"/>
        <v>46326</v>
      </c>
      <c r="W546" s="66">
        <f t="shared" si="210"/>
        <v>15105</v>
      </c>
      <c r="X546" s="66">
        <f t="shared" si="210"/>
        <v>385911</v>
      </c>
      <c r="Y546" s="66">
        <f t="shared" si="210"/>
        <v>-2622</v>
      </c>
      <c r="Z546" s="67">
        <f t="shared" si="210"/>
        <v>383289</v>
      </c>
      <c r="AA546" s="68">
        <f t="shared" si="210"/>
        <v>12515</v>
      </c>
      <c r="AB546" s="66">
        <f t="shared" si="210"/>
        <v>112930</v>
      </c>
      <c r="AC546" s="66">
        <f t="shared" si="210"/>
        <v>260466</v>
      </c>
      <c r="AD546" s="40" t="s">
        <v>57</v>
      </c>
    </row>
    <row r="547" spans="1:30" ht="24.75" customHeight="1" x14ac:dyDescent="0.15">
      <c r="A547" s="17"/>
      <c r="B547" s="40" t="s">
        <v>58</v>
      </c>
      <c r="C547" s="66">
        <f t="shared" ref="C547:N547" si="211">SUM(C515,C529:C531)</f>
        <v>11491</v>
      </c>
      <c r="D547" s="66">
        <f t="shared" si="211"/>
        <v>9705</v>
      </c>
      <c r="E547" s="66">
        <f t="shared" si="211"/>
        <v>1528</v>
      </c>
      <c r="F547" s="66">
        <f t="shared" si="211"/>
        <v>258</v>
      </c>
      <c r="G547" s="66">
        <f t="shared" si="211"/>
        <v>328</v>
      </c>
      <c r="H547" s="66">
        <f t="shared" si="211"/>
        <v>21393</v>
      </c>
      <c r="I547" s="66">
        <f t="shared" si="211"/>
        <v>34237</v>
      </c>
      <c r="J547" s="66">
        <f t="shared" si="211"/>
        <v>32366</v>
      </c>
      <c r="K547" s="66">
        <f t="shared" si="211"/>
        <v>18924</v>
      </c>
      <c r="L547" s="66">
        <f t="shared" si="211"/>
        <v>12287</v>
      </c>
      <c r="M547" s="66">
        <f t="shared" si="211"/>
        <v>5720</v>
      </c>
      <c r="N547" s="66">
        <f t="shared" si="211"/>
        <v>5004</v>
      </c>
      <c r="O547" s="47"/>
      <c r="P547" s="47"/>
      <c r="Q547" s="66">
        <f t="shared" ref="Q547:AC547" si="212">SUM(Q515,Q529:Q531)</f>
        <v>7740</v>
      </c>
      <c r="R547" s="66">
        <f t="shared" si="212"/>
        <v>36270</v>
      </c>
      <c r="S547" s="66">
        <f t="shared" si="212"/>
        <v>12520</v>
      </c>
      <c r="T547" s="66">
        <f t="shared" si="212"/>
        <v>17692</v>
      </c>
      <c r="U547" s="66">
        <f t="shared" si="212"/>
        <v>13546</v>
      </c>
      <c r="V547" s="66">
        <f t="shared" si="212"/>
        <v>36190</v>
      </c>
      <c r="W547" s="66">
        <f t="shared" si="212"/>
        <v>11553</v>
      </c>
      <c r="X547" s="66">
        <f t="shared" si="212"/>
        <v>277261</v>
      </c>
      <c r="Y547" s="66">
        <f t="shared" si="212"/>
        <v>-1884</v>
      </c>
      <c r="Z547" s="67">
        <f t="shared" si="212"/>
        <v>275377</v>
      </c>
      <c r="AA547" s="68">
        <f t="shared" si="212"/>
        <v>11491</v>
      </c>
      <c r="AB547" s="66">
        <f t="shared" si="212"/>
        <v>54087</v>
      </c>
      <c r="AC547" s="66">
        <f t="shared" si="212"/>
        <v>211683</v>
      </c>
      <c r="AD547" s="40" t="s">
        <v>58</v>
      </c>
    </row>
    <row r="548" spans="1:30" ht="24.75" customHeight="1" x14ac:dyDescent="0.15">
      <c r="A548" s="17"/>
      <c r="B548" s="40" t="s">
        <v>21</v>
      </c>
      <c r="C548" s="66">
        <f t="shared" ref="C548:N548" si="213">SUM(C514,C518,C522,C532:C535)</f>
        <v>21190</v>
      </c>
      <c r="D548" s="66">
        <f t="shared" si="213"/>
        <v>19135</v>
      </c>
      <c r="E548" s="66">
        <f t="shared" si="213"/>
        <v>1352</v>
      </c>
      <c r="F548" s="66">
        <f t="shared" si="213"/>
        <v>703</v>
      </c>
      <c r="G548" s="66">
        <f t="shared" si="213"/>
        <v>2720</v>
      </c>
      <c r="H548" s="66">
        <f t="shared" si="213"/>
        <v>154400</v>
      </c>
      <c r="I548" s="66">
        <f t="shared" si="213"/>
        <v>77791</v>
      </c>
      <c r="J548" s="66">
        <f t="shared" si="213"/>
        <v>90570</v>
      </c>
      <c r="K548" s="66">
        <f t="shared" si="213"/>
        <v>204718</v>
      </c>
      <c r="L548" s="66">
        <f t="shared" si="213"/>
        <v>71702</v>
      </c>
      <c r="M548" s="66">
        <f t="shared" si="213"/>
        <v>39976</v>
      </c>
      <c r="N548" s="66">
        <f t="shared" si="213"/>
        <v>42367</v>
      </c>
      <c r="O548" s="47"/>
      <c r="P548" s="47"/>
      <c r="Q548" s="66">
        <f t="shared" ref="Q548:AC548" si="214">SUM(Q514,Q518,Q522,Q532:Q535)</f>
        <v>60232</v>
      </c>
      <c r="R548" s="66">
        <f t="shared" si="214"/>
        <v>207297</v>
      </c>
      <c r="S548" s="66">
        <f t="shared" si="214"/>
        <v>125520</v>
      </c>
      <c r="T548" s="66">
        <f t="shared" si="214"/>
        <v>105326</v>
      </c>
      <c r="U548" s="66">
        <f t="shared" si="214"/>
        <v>67374</v>
      </c>
      <c r="V548" s="66">
        <f t="shared" si="214"/>
        <v>169667</v>
      </c>
      <c r="W548" s="66">
        <f t="shared" si="214"/>
        <v>71069</v>
      </c>
      <c r="X548" s="66">
        <f t="shared" si="214"/>
        <v>1511919</v>
      </c>
      <c r="Y548" s="66">
        <f t="shared" si="214"/>
        <v>-10272</v>
      </c>
      <c r="Z548" s="67">
        <f t="shared" si="214"/>
        <v>1501647</v>
      </c>
      <c r="AA548" s="68">
        <f t="shared" si="214"/>
        <v>21190</v>
      </c>
      <c r="AB548" s="66">
        <f t="shared" si="214"/>
        <v>247690</v>
      </c>
      <c r="AC548" s="66">
        <f t="shared" si="214"/>
        <v>1243039</v>
      </c>
      <c r="AD548" s="40" t="s">
        <v>21</v>
      </c>
    </row>
    <row r="549" spans="1:30" ht="24.75" customHeight="1" x14ac:dyDescent="0.15">
      <c r="A549" s="17"/>
      <c r="B549" s="40" t="s">
        <v>59</v>
      </c>
      <c r="C549" s="66">
        <f t="shared" ref="C549:N549" si="215">SUM(C521,C525)</f>
        <v>10249</v>
      </c>
      <c r="D549" s="66">
        <f t="shared" si="215"/>
        <v>8022</v>
      </c>
      <c r="E549" s="66">
        <f t="shared" si="215"/>
        <v>1829</v>
      </c>
      <c r="F549" s="66">
        <f t="shared" si="215"/>
        <v>398</v>
      </c>
      <c r="G549" s="66">
        <f t="shared" si="215"/>
        <v>3150</v>
      </c>
      <c r="H549" s="66">
        <f t="shared" si="215"/>
        <v>132271</v>
      </c>
      <c r="I549" s="66">
        <f t="shared" si="215"/>
        <v>16909</v>
      </c>
      <c r="J549" s="66">
        <f t="shared" si="215"/>
        <v>25099</v>
      </c>
      <c r="K549" s="66">
        <f t="shared" si="215"/>
        <v>21840</v>
      </c>
      <c r="L549" s="66">
        <f t="shared" si="215"/>
        <v>8335</v>
      </c>
      <c r="M549" s="66">
        <f t="shared" si="215"/>
        <v>9118</v>
      </c>
      <c r="N549" s="66">
        <f t="shared" si="215"/>
        <v>6443</v>
      </c>
      <c r="O549" s="47"/>
      <c r="P549" s="47"/>
      <c r="Q549" s="66">
        <f t="shared" ref="Q549:AC549" si="216">SUM(Q521,Q525)</f>
        <v>10376</v>
      </c>
      <c r="R549" s="66">
        <f t="shared" si="216"/>
        <v>44413</v>
      </c>
      <c r="S549" s="66">
        <f t="shared" si="216"/>
        <v>12001</v>
      </c>
      <c r="T549" s="66">
        <f t="shared" si="216"/>
        <v>17418</v>
      </c>
      <c r="U549" s="66">
        <f t="shared" si="216"/>
        <v>16653</v>
      </c>
      <c r="V549" s="66">
        <f t="shared" si="216"/>
        <v>41446</v>
      </c>
      <c r="W549" s="66">
        <f t="shared" si="216"/>
        <v>13960</v>
      </c>
      <c r="X549" s="66">
        <f t="shared" si="216"/>
        <v>389681</v>
      </c>
      <c r="Y549" s="66">
        <f t="shared" si="216"/>
        <v>-2648</v>
      </c>
      <c r="Z549" s="67">
        <f t="shared" si="216"/>
        <v>387033</v>
      </c>
      <c r="AA549" s="68">
        <f t="shared" si="216"/>
        <v>10249</v>
      </c>
      <c r="AB549" s="66">
        <f t="shared" si="216"/>
        <v>160520</v>
      </c>
      <c r="AC549" s="66">
        <f t="shared" si="216"/>
        <v>218912</v>
      </c>
      <c r="AD549" s="40" t="s">
        <v>59</v>
      </c>
    </row>
    <row r="550" spans="1:30" ht="24.75" customHeight="1" x14ac:dyDescent="0.15">
      <c r="A550" s="17"/>
      <c r="B550" s="40" t="s">
        <v>60</v>
      </c>
      <c r="C550" s="66">
        <f t="shared" ref="C550:N550" si="217">SUM(C523,C526,C536)</f>
        <v>21008</v>
      </c>
      <c r="D550" s="66">
        <f t="shared" si="217"/>
        <v>19519</v>
      </c>
      <c r="E550" s="66">
        <f t="shared" si="217"/>
        <v>1468</v>
      </c>
      <c r="F550" s="66">
        <f t="shared" si="217"/>
        <v>21</v>
      </c>
      <c r="G550" s="66">
        <f t="shared" si="217"/>
        <v>3981</v>
      </c>
      <c r="H550" s="66">
        <f t="shared" si="217"/>
        <v>43928</v>
      </c>
      <c r="I550" s="66">
        <f t="shared" si="217"/>
        <v>16602</v>
      </c>
      <c r="J550" s="66">
        <f t="shared" si="217"/>
        <v>44322</v>
      </c>
      <c r="K550" s="66">
        <f t="shared" si="217"/>
        <v>30196</v>
      </c>
      <c r="L550" s="66">
        <f t="shared" si="217"/>
        <v>12607</v>
      </c>
      <c r="M550" s="66">
        <f t="shared" si="217"/>
        <v>12287</v>
      </c>
      <c r="N550" s="66">
        <f t="shared" si="217"/>
        <v>6673</v>
      </c>
      <c r="O550" s="47"/>
      <c r="P550" s="47"/>
      <c r="Q550" s="66">
        <f t="shared" ref="Q550:AC550" si="218">SUM(Q523,Q526,Q536)</f>
        <v>11517</v>
      </c>
      <c r="R550" s="66">
        <f t="shared" si="218"/>
        <v>51733</v>
      </c>
      <c r="S550" s="66">
        <f t="shared" si="218"/>
        <v>19544</v>
      </c>
      <c r="T550" s="66">
        <f t="shared" si="218"/>
        <v>23352</v>
      </c>
      <c r="U550" s="66">
        <f t="shared" si="218"/>
        <v>21939</v>
      </c>
      <c r="V550" s="66">
        <f t="shared" si="218"/>
        <v>50624</v>
      </c>
      <c r="W550" s="66">
        <f t="shared" si="218"/>
        <v>19472</v>
      </c>
      <c r="X550" s="66">
        <f t="shared" si="218"/>
        <v>389785</v>
      </c>
      <c r="Y550" s="66">
        <f t="shared" si="218"/>
        <v>-2648</v>
      </c>
      <c r="Z550" s="67">
        <f t="shared" si="218"/>
        <v>387137</v>
      </c>
      <c r="AA550" s="68">
        <f t="shared" si="218"/>
        <v>21008</v>
      </c>
      <c r="AB550" s="66">
        <f t="shared" si="218"/>
        <v>92231</v>
      </c>
      <c r="AC550" s="66">
        <f t="shared" si="218"/>
        <v>276546</v>
      </c>
      <c r="AD550" s="40" t="s">
        <v>60</v>
      </c>
    </row>
    <row r="551" spans="1:30" ht="24.75" customHeight="1" x14ac:dyDescent="0.15">
      <c r="A551" s="17"/>
      <c r="B551" s="40" t="s">
        <v>44</v>
      </c>
      <c r="C551" s="66">
        <f t="shared" ref="C551:N551" si="219">C516</f>
        <v>16872</v>
      </c>
      <c r="D551" s="66">
        <f t="shared" si="219"/>
        <v>15097</v>
      </c>
      <c r="E551" s="66">
        <f t="shared" si="219"/>
        <v>1766</v>
      </c>
      <c r="F551" s="66">
        <f t="shared" si="219"/>
        <v>9</v>
      </c>
      <c r="G551" s="66">
        <f t="shared" si="219"/>
        <v>76</v>
      </c>
      <c r="H551" s="66">
        <f t="shared" si="219"/>
        <v>52725</v>
      </c>
      <c r="I551" s="66">
        <f t="shared" si="219"/>
        <v>8282</v>
      </c>
      <c r="J551" s="66">
        <f t="shared" si="219"/>
        <v>29477</v>
      </c>
      <c r="K551" s="66">
        <f t="shared" si="219"/>
        <v>33077</v>
      </c>
      <c r="L551" s="66">
        <f t="shared" si="219"/>
        <v>12500</v>
      </c>
      <c r="M551" s="66">
        <f t="shared" si="219"/>
        <v>7883</v>
      </c>
      <c r="N551" s="66">
        <f t="shared" si="219"/>
        <v>5353</v>
      </c>
      <c r="O551" s="47"/>
      <c r="P551" s="47"/>
      <c r="Q551" s="66">
        <f t="shared" ref="Q551:AC551" si="220">Q516</f>
        <v>8482</v>
      </c>
      <c r="R551" s="66">
        <f t="shared" si="220"/>
        <v>37045</v>
      </c>
      <c r="S551" s="66">
        <f t="shared" si="220"/>
        <v>15903</v>
      </c>
      <c r="T551" s="66">
        <f t="shared" si="220"/>
        <v>17549</v>
      </c>
      <c r="U551" s="66">
        <f t="shared" si="220"/>
        <v>13170</v>
      </c>
      <c r="V551" s="66">
        <f t="shared" si="220"/>
        <v>39732</v>
      </c>
      <c r="W551" s="66">
        <f t="shared" si="220"/>
        <v>13830</v>
      </c>
      <c r="X551" s="66">
        <f t="shared" si="220"/>
        <v>311956</v>
      </c>
      <c r="Y551" s="66">
        <f t="shared" si="220"/>
        <v>-2119</v>
      </c>
      <c r="Z551" s="67">
        <f t="shared" si="220"/>
        <v>309837</v>
      </c>
      <c r="AA551" s="68">
        <f t="shared" si="220"/>
        <v>16872</v>
      </c>
      <c r="AB551" s="66">
        <f t="shared" si="220"/>
        <v>82278</v>
      </c>
      <c r="AC551" s="66">
        <f t="shared" si="220"/>
        <v>212806</v>
      </c>
      <c r="AD551" s="40" t="s">
        <v>44</v>
      </c>
    </row>
    <row r="552" spans="1:30" ht="24.75" customHeight="1" x14ac:dyDescent="0.15">
      <c r="A552" s="17"/>
      <c r="B552" s="38" t="s">
        <v>61</v>
      </c>
      <c r="C552" s="63">
        <f t="shared" ref="C552:N552" si="221">SUM(C519,C537:C538)</f>
        <v>9634</v>
      </c>
      <c r="D552" s="63">
        <f t="shared" si="221"/>
        <v>8517</v>
      </c>
      <c r="E552" s="63">
        <f t="shared" si="221"/>
        <v>1100</v>
      </c>
      <c r="F552" s="63">
        <f t="shared" si="221"/>
        <v>17</v>
      </c>
      <c r="G552" s="63">
        <f t="shared" si="221"/>
        <v>2772</v>
      </c>
      <c r="H552" s="63">
        <f t="shared" si="221"/>
        <v>27372</v>
      </c>
      <c r="I552" s="63">
        <f t="shared" si="221"/>
        <v>8037</v>
      </c>
      <c r="J552" s="63">
        <f t="shared" si="221"/>
        <v>24359</v>
      </c>
      <c r="K552" s="63">
        <f t="shared" si="221"/>
        <v>11347</v>
      </c>
      <c r="L552" s="63">
        <f t="shared" si="221"/>
        <v>7227</v>
      </c>
      <c r="M552" s="63">
        <f t="shared" si="221"/>
        <v>5107</v>
      </c>
      <c r="N552" s="63">
        <f t="shared" si="221"/>
        <v>3254</v>
      </c>
      <c r="O552" s="47"/>
      <c r="P552" s="47"/>
      <c r="Q552" s="63">
        <f t="shared" ref="Q552:AC552" si="222">SUM(Q519,Q537:Q538)</f>
        <v>5306</v>
      </c>
      <c r="R552" s="63">
        <f t="shared" si="222"/>
        <v>24849</v>
      </c>
      <c r="S552" s="63">
        <f t="shared" si="222"/>
        <v>7222</v>
      </c>
      <c r="T552" s="63">
        <f t="shared" si="222"/>
        <v>12303</v>
      </c>
      <c r="U552" s="63">
        <f t="shared" si="222"/>
        <v>9412</v>
      </c>
      <c r="V552" s="63">
        <f t="shared" si="222"/>
        <v>22462</v>
      </c>
      <c r="W552" s="63">
        <f t="shared" si="222"/>
        <v>7265</v>
      </c>
      <c r="X552" s="63">
        <f t="shared" si="222"/>
        <v>187928</v>
      </c>
      <c r="Y552" s="63">
        <f t="shared" si="222"/>
        <v>-1277</v>
      </c>
      <c r="Z552" s="64">
        <f t="shared" si="222"/>
        <v>186651</v>
      </c>
      <c r="AA552" s="65">
        <f t="shared" si="222"/>
        <v>9634</v>
      </c>
      <c r="AB552" s="63">
        <f t="shared" si="222"/>
        <v>54503</v>
      </c>
      <c r="AC552" s="63">
        <f t="shared" si="222"/>
        <v>123791</v>
      </c>
      <c r="AD552" s="38" t="s">
        <v>61</v>
      </c>
    </row>
    <row r="553" spans="1:30" ht="24.75" customHeight="1" x14ac:dyDescent="0.15">
      <c r="A553" s="17"/>
      <c r="B553" s="41" t="s">
        <v>38</v>
      </c>
      <c r="C553" s="55">
        <f t="shared" ref="C553:N553" si="223">C513</f>
        <v>109796</v>
      </c>
      <c r="D553" s="55">
        <f t="shared" si="223"/>
        <v>97180</v>
      </c>
      <c r="E553" s="55">
        <f t="shared" si="223"/>
        <v>11198</v>
      </c>
      <c r="F553" s="55">
        <f t="shared" si="223"/>
        <v>1418</v>
      </c>
      <c r="G553" s="55">
        <f t="shared" si="223"/>
        <v>14261</v>
      </c>
      <c r="H553" s="55">
        <f t="shared" si="223"/>
        <v>539078</v>
      </c>
      <c r="I553" s="55">
        <f t="shared" si="223"/>
        <v>184985</v>
      </c>
      <c r="J553" s="55">
        <f t="shared" si="223"/>
        <v>289207</v>
      </c>
      <c r="K553" s="55">
        <f t="shared" si="223"/>
        <v>364161</v>
      </c>
      <c r="L553" s="55">
        <f t="shared" si="223"/>
        <v>143368</v>
      </c>
      <c r="M553" s="55">
        <f t="shared" si="223"/>
        <v>91588</v>
      </c>
      <c r="N553" s="46">
        <f t="shared" si="223"/>
        <v>78522</v>
      </c>
      <c r="O553" s="47"/>
      <c r="P553" s="47"/>
      <c r="Q553" s="55">
        <f t="shared" ref="Q553:AC553" si="224">Q513</f>
        <v>117514</v>
      </c>
      <c r="R553" s="55">
        <f t="shared" si="224"/>
        <v>466129</v>
      </c>
      <c r="S553" s="55">
        <f t="shared" si="224"/>
        <v>218344</v>
      </c>
      <c r="T553" s="55">
        <f t="shared" si="224"/>
        <v>220297</v>
      </c>
      <c r="U553" s="55">
        <f t="shared" si="224"/>
        <v>165230</v>
      </c>
      <c r="V553" s="55">
        <f t="shared" si="224"/>
        <v>420831</v>
      </c>
      <c r="W553" s="55">
        <f t="shared" si="224"/>
        <v>157291</v>
      </c>
      <c r="X553" s="55">
        <f t="shared" si="224"/>
        <v>3580602</v>
      </c>
      <c r="Y553" s="55">
        <f t="shared" si="224"/>
        <v>-24327</v>
      </c>
      <c r="Z553" s="56">
        <f t="shared" si="224"/>
        <v>3556275</v>
      </c>
      <c r="AA553" s="57">
        <f t="shared" si="224"/>
        <v>109796</v>
      </c>
      <c r="AB553" s="55">
        <f t="shared" si="224"/>
        <v>842546</v>
      </c>
      <c r="AC553" s="55">
        <f t="shared" si="224"/>
        <v>2628260</v>
      </c>
      <c r="AD553" s="41" t="s">
        <v>38</v>
      </c>
    </row>
    <row r="554" spans="1:30" ht="24.75" customHeight="1" x14ac:dyDescent="0.15">
      <c r="A554" s="17"/>
      <c r="B554" s="3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42"/>
      <c r="O554" s="42"/>
      <c r="P554" s="17"/>
      <c r="Q554" s="39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43"/>
    </row>
    <row r="555" spans="1:30" ht="24.75" customHeight="1" x14ac:dyDescent="0.15">
      <c r="A555" s="17"/>
      <c r="B555" s="6" t="s">
        <v>73</v>
      </c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42"/>
      <c r="O555" s="42"/>
      <c r="P555" s="17"/>
      <c r="Q555" s="39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43"/>
    </row>
    <row r="556" spans="1:30" ht="24.75" customHeight="1" x14ac:dyDescent="0.15">
      <c r="A556" s="17"/>
      <c r="B556" s="6" t="s">
        <v>72</v>
      </c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42"/>
      <c r="O556" s="42"/>
      <c r="P556" s="17"/>
      <c r="Q556" s="6" t="s">
        <v>62</v>
      </c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43"/>
    </row>
    <row r="557" spans="1:30" ht="24.75" customHeight="1" x14ac:dyDescent="0.15">
      <c r="A557" s="17"/>
      <c r="B557" s="6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42"/>
      <c r="O557" s="42"/>
      <c r="P557" s="17"/>
      <c r="Q557" s="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43"/>
    </row>
    <row r="558" spans="1:30" ht="24.75" customHeight="1" x14ac:dyDescent="0.15">
      <c r="A558" s="17"/>
      <c r="B558" s="6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42"/>
      <c r="O558" s="42"/>
      <c r="P558" s="17"/>
      <c r="Q558" s="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43"/>
    </row>
    <row r="559" spans="1:30" ht="24.75" customHeight="1" x14ac:dyDescent="0.15">
      <c r="A559" s="17"/>
      <c r="B559" s="6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42"/>
      <c r="O559" s="42"/>
      <c r="P559" s="17"/>
      <c r="Q559" s="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43"/>
    </row>
    <row r="560" spans="1:30" ht="24.75" customHeight="1" x14ac:dyDescent="0.15">
      <c r="A560" s="17"/>
      <c r="B560" s="6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42"/>
      <c r="O560" s="42"/>
      <c r="P560" s="17"/>
      <c r="Q560" s="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43"/>
    </row>
    <row r="561" spans="1:30" ht="24.75" customHeight="1" x14ac:dyDescent="0.15">
      <c r="A561" s="17"/>
      <c r="B561" s="39"/>
      <c r="C561" s="39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39"/>
      <c r="O561" s="17"/>
      <c r="P561" s="17"/>
      <c r="Q561" s="39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39"/>
    </row>
    <row r="562" spans="1:30" ht="24.75" customHeight="1" x14ac:dyDescent="0.15">
      <c r="A562" s="17"/>
      <c r="B562" s="39"/>
      <c r="C562" s="39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39"/>
      <c r="O562" s="17"/>
      <c r="P562" s="17"/>
      <c r="Q562" s="39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39"/>
    </row>
    <row r="563" spans="1:30" ht="24.75" customHeight="1" x14ac:dyDescent="0.15">
      <c r="A563" s="17"/>
      <c r="B563" s="39"/>
      <c r="C563" s="39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39"/>
      <c r="O563" s="17"/>
      <c r="P563" s="17"/>
      <c r="Q563" s="39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39"/>
    </row>
    <row r="564" spans="1:30" ht="24.75" customHeight="1" x14ac:dyDescent="0.15">
      <c r="A564" s="17"/>
      <c r="B564" s="39"/>
      <c r="C564" s="39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39"/>
      <c r="O564" s="17"/>
      <c r="P564" s="17"/>
      <c r="Q564" s="39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39"/>
    </row>
    <row r="565" spans="1:30" ht="24.75" customHeight="1" x14ac:dyDescent="0.15">
      <c r="A565" s="17"/>
      <c r="B565" s="39"/>
      <c r="C565" s="39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39"/>
      <c r="O565" s="17"/>
      <c r="P565" s="17"/>
      <c r="Q565" s="39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39"/>
    </row>
    <row r="566" spans="1:30" ht="24.75" customHeight="1" x14ac:dyDescent="0.15">
      <c r="A566" s="17"/>
      <c r="B566" s="39"/>
      <c r="C566" s="39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39"/>
      <c r="O566" s="17"/>
      <c r="P566" s="17"/>
      <c r="Q566" s="39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39"/>
    </row>
    <row r="567" spans="1:30" ht="24.75" customHeight="1" x14ac:dyDescent="0.15">
      <c r="A567" s="17"/>
      <c r="B567" s="39"/>
      <c r="C567" s="39"/>
      <c r="D567" s="17"/>
      <c r="E567" s="17"/>
      <c r="F567" s="17"/>
      <c r="G567" s="17"/>
      <c r="H567" s="44">
        <f>X504+1</f>
        <v>17</v>
      </c>
      <c r="I567" s="17"/>
      <c r="J567" s="17"/>
      <c r="K567" s="17"/>
      <c r="L567" s="17"/>
      <c r="M567" s="39"/>
      <c r="N567" s="17"/>
      <c r="O567" s="17"/>
      <c r="P567" s="39"/>
      <c r="Q567" s="17"/>
      <c r="R567" s="17"/>
      <c r="S567" s="17"/>
      <c r="T567" s="17"/>
      <c r="U567" s="17"/>
      <c r="V567" s="17"/>
      <c r="W567" s="17"/>
      <c r="X567" s="45">
        <f>H567+1</f>
        <v>18</v>
      </c>
      <c r="Y567" s="17"/>
      <c r="Z567" s="17"/>
      <c r="AA567" s="17"/>
      <c r="AB567" s="17"/>
      <c r="AC567" s="17"/>
      <c r="AD567" s="39"/>
    </row>
    <row r="568" spans="1:30" ht="27.75" customHeight="1" x14ac:dyDescent="0.15">
      <c r="A568" s="17"/>
      <c r="B568" s="39"/>
      <c r="C568" s="39"/>
      <c r="D568" s="17"/>
      <c r="E568" s="17"/>
      <c r="F568" s="17"/>
      <c r="G568" s="17"/>
      <c r="H568" s="44"/>
      <c r="I568" s="17"/>
      <c r="J568" s="17"/>
      <c r="K568" s="17"/>
      <c r="L568" s="17"/>
      <c r="M568" s="17"/>
      <c r="N568" s="39"/>
      <c r="O568" s="17"/>
      <c r="P568" s="17"/>
      <c r="Q568" s="39"/>
      <c r="R568" s="17"/>
      <c r="S568" s="17"/>
      <c r="T568" s="17"/>
      <c r="U568" s="17"/>
      <c r="V568" s="17"/>
      <c r="W568" s="17"/>
      <c r="X568" s="17"/>
      <c r="Y568" s="45"/>
      <c r="Z568" s="17"/>
      <c r="AA568" s="17"/>
      <c r="AB568" s="17"/>
      <c r="AC568" s="17"/>
      <c r="AD568" s="39"/>
    </row>
    <row r="569" spans="1:30" ht="20.149999999999999" customHeight="1" x14ac:dyDescent="0.15">
      <c r="A569" s="17"/>
      <c r="B569" s="39"/>
      <c r="C569" s="39"/>
      <c r="D569" s="17"/>
      <c r="E569" s="17"/>
      <c r="F569" s="17"/>
      <c r="G569" s="17"/>
      <c r="H569" s="44"/>
      <c r="I569" s="17"/>
      <c r="J569" s="17"/>
      <c r="K569" s="17"/>
      <c r="L569" s="17"/>
      <c r="M569" s="17"/>
      <c r="N569" s="39"/>
      <c r="O569" s="17"/>
      <c r="P569" s="17"/>
      <c r="Q569" s="39"/>
      <c r="R569" s="17"/>
      <c r="S569" s="17"/>
      <c r="T569" s="17"/>
      <c r="U569" s="17"/>
      <c r="V569" s="17"/>
      <c r="W569" s="17"/>
      <c r="X569" s="17"/>
      <c r="Y569" s="45"/>
      <c r="Z569" s="17"/>
      <c r="AA569" s="17"/>
      <c r="AB569" s="17"/>
      <c r="AC569" s="17"/>
      <c r="AD569" s="39"/>
    </row>
    <row r="570" spans="1:30" ht="24" customHeight="1" x14ac:dyDescent="0.15">
      <c r="A570" s="17"/>
      <c r="B570" s="39"/>
      <c r="C570" s="39"/>
      <c r="D570" s="17"/>
      <c r="E570" s="17"/>
      <c r="F570" s="17"/>
      <c r="G570" s="17"/>
      <c r="H570" s="44"/>
      <c r="I570" s="17"/>
      <c r="J570" s="17"/>
      <c r="K570" s="17"/>
      <c r="L570" s="17"/>
      <c r="M570" s="17"/>
      <c r="N570" s="39"/>
      <c r="O570" s="17"/>
      <c r="P570" s="17"/>
      <c r="Q570" s="39"/>
      <c r="R570" s="17"/>
      <c r="S570" s="17"/>
      <c r="T570" s="17"/>
      <c r="U570" s="17"/>
      <c r="V570" s="17"/>
      <c r="W570" s="17"/>
      <c r="X570" s="17"/>
      <c r="Y570" s="45"/>
      <c r="Z570" s="17"/>
      <c r="AA570" s="17"/>
      <c r="AB570" s="17"/>
      <c r="AC570" s="17"/>
      <c r="AD570" s="39"/>
    </row>
    <row r="571" spans="1:30" ht="15" customHeight="1" x14ac:dyDescent="0.15">
      <c r="A571" s="17"/>
      <c r="B571" s="39"/>
      <c r="C571" s="39"/>
      <c r="D571" s="17"/>
      <c r="E571" s="17"/>
      <c r="F571" s="17"/>
      <c r="G571" s="17"/>
      <c r="H571" s="44"/>
      <c r="I571" s="17"/>
      <c r="J571" s="17"/>
      <c r="K571" s="17"/>
      <c r="L571" s="17"/>
      <c r="M571" s="17"/>
      <c r="N571" s="39"/>
      <c r="O571" s="17"/>
      <c r="P571" s="17"/>
      <c r="Q571" s="39"/>
      <c r="R571" s="17"/>
      <c r="S571" s="17"/>
      <c r="T571" s="17"/>
      <c r="U571" s="17"/>
      <c r="V571" s="17"/>
      <c r="W571" s="17"/>
      <c r="X571" s="17"/>
      <c r="Y571" s="45"/>
      <c r="Z571" s="17"/>
      <c r="AA571" s="17"/>
      <c r="AB571" s="17"/>
      <c r="AC571" s="17"/>
      <c r="AD571" s="39"/>
    </row>
    <row r="572" spans="1:30" ht="22.5" customHeight="1" x14ac:dyDescent="0.15">
      <c r="A572" s="17"/>
      <c r="B572" s="6" t="s">
        <v>82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8"/>
      <c r="O572" s="18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8" t="s">
        <v>4</v>
      </c>
    </row>
    <row r="573" spans="1:30" ht="34.5" customHeight="1" x14ac:dyDescent="0.15">
      <c r="A573" s="17"/>
      <c r="B573" s="19"/>
      <c r="C573" s="20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2"/>
      <c r="P573" s="17"/>
      <c r="Q573" s="5"/>
      <c r="R573" s="5"/>
      <c r="S573" s="5"/>
      <c r="T573" s="5"/>
      <c r="U573" s="5"/>
      <c r="V573" s="5"/>
      <c r="W573" s="5"/>
      <c r="X573" s="7" t="s">
        <v>8</v>
      </c>
      <c r="Y573" s="8" t="s">
        <v>10</v>
      </c>
      <c r="Z573" s="9" t="s">
        <v>11</v>
      </c>
      <c r="AA573" s="73" t="s">
        <v>86</v>
      </c>
      <c r="AB573" s="74"/>
      <c r="AC573" s="75"/>
      <c r="AD573" s="19"/>
    </row>
    <row r="574" spans="1:30" ht="34.5" customHeight="1" x14ac:dyDescent="0.15">
      <c r="A574" s="17"/>
      <c r="B574" s="23" t="s">
        <v>12</v>
      </c>
      <c r="C574" s="20" t="s">
        <v>14</v>
      </c>
      <c r="D574" s="21"/>
      <c r="E574" s="21"/>
      <c r="F574" s="24"/>
      <c r="G574" s="76" t="s">
        <v>7</v>
      </c>
      <c r="H574" s="76" t="s">
        <v>13</v>
      </c>
      <c r="I574" s="78" t="s">
        <v>15</v>
      </c>
      <c r="J574" s="76" t="s">
        <v>16</v>
      </c>
      <c r="K574" s="78" t="s">
        <v>18</v>
      </c>
      <c r="L574" s="78" t="s">
        <v>19</v>
      </c>
      <c r="M574" s="78" t="s">
        <v>22</v>
      </c>
      <c r="N574" s="76" t="s">
        <v>6</v>
      </c>
      <c r="O574" s="25"/>
      <c r="P574" s="17"/>
      <c r="Q574" s="78" t="s">
        <v>25</v>
      </c>
      <c r="R574" s="76" t="s">
        <v>27</v>
      </c>
      <c r="S574" s="80" t="s">
        <v>28</v>
      </c>
      <c r="T574" s="76" t="s">
        <v>29</v>
      </c>
      <c r="U574" s="76" t="s">
        <v>24</v>
      </c>
      <c r="V574" s="78" t="s">
        <v>31</v>
      </c>
      <c r="W574" s="78" t="s">
        <v>17</v>
      </c>
      <c r="X574" s="82" t="s">
        <v>32</v>
      </c>
      <c r="Y574" s="84" t="s">
        <v>3</v>
      </c>
      <c r="Z574" s="86" t="s">
        <v>26</v>
      </c>
      <c r="AA574" s="88" t="s">
        <v>33</v>
      </c>
      <c r="AB574" s="90" t="s">
        <v>35</v>
      </c>
      <c r="AC574" s="90" t="s">
        <v>9</v>
      </c>
      <c r="AD574" s="23" t="s">
        <v>12</v>
      </c>
    </row>
    <row r="575" spans="1:30" ht="34.5" customHeight="1" x14ac:dyDescent="0.15">
      <c r="A575" s="17"/>
      <c r="B575" s="26"/>
      <c r="C575" s="27"/>
      <c r="D575" s="28" t="s">
        <v>36</v>
      </c>
      <c r="E575" s="28" t="s">
        <v>37</v>
      </c>
      <c r="F575" s="28" t="s">
        <v>2</v>
      </c>
      <c r="G575" s="77"/>
      <c r="H575" s="77"/>
      <c r="I575" s="79"/>
      <c r="J575" s="77"/>
      <c r="K575" s="77"/>
      <c r="L575" s="77"/>
      <c r="M575" s="79"/>
      <c r="N575" s="77"/>
      <c r="O575" s="25"/>
      <c r="P575" s="17"/>
      <c r="Q575" s="77"/>
      <c r="R575" s="77"/>
      <c r="S575" s="81"/>
      <c r="T575" s="77"/>
      <c r="U575" s="77"/>
      <c r="V575" s="79"/>
      <c r="W575" s="79"/>
      <c r="X575" s="83"/>
      <c r="Y575" s="85"/>
      <c r="Z575" s="87"/>
      <c r="AA575" s="89"/>
      <c r="AB575" s="91"/>
      <c r="AC575" s="91"/>
      <c r="AD575" s="26"/>
    </row>
    <row r="576" spans="1:30" ht="34.5" customHeight="1" x14ac:dyDescent="0.15">
      <c r="A576" s="17"/>
      <c r="B576" s="29" t="s">
        <v>83</v>
      </c>
      <c r="C576" s="46">
        <v>107337</v>
      </c>
      <c r="D576" s="46">
        <v>95537</v>
      </c>
      <c r="E576" s="46">
        <v>10362</v>
      </c>
      <c r="F576" s="46">
        <v>1438</v>
      </c>
      <c r="G576" s="46">
        <v>13841</v>
      </c>
      <c r="H576" s="46">
        <v>552599</v>
      </c>
      <c r="I576" s="46">
        <v>184536</v>
      </c>
      <c r="J576" s="46">
        <v>284826</v>
      </c>
      <c r="K576" s="46">
        <v>341471</v>
      </c>
      <c r="L576" s="46">
        <v>128193</v>
      </c>
      <c r="M576" s="46">
        <v>50772</v>
      </c>
      <c r="N576" s="46">
        <v>80633</v>
      </c>
      <c r="O576" s="47"/>
      <c r="P576" s="47"/>
      <c r="Q576" s="46">
        <v>109403</v>
      </c>
      <c r="R576" s="46">
        <v>469377</v>
      </c>
      <c r="S576" s="46">
        <v>213762</v>
      </c>
      <c r="T576" s="46">
        <v>232897</v>
      </c>
      <c r="U576" s="46">
        <v>165805</v>
      </c>
      <c r="V576" s="46">
        <v>412121</v>
      </c>
      <c r="W576" s="46">
        <v>137884</v>
      </c>
      <c r="X576" s="46">
        <v>3485457</v>
      </c>
      <c r="Y576" s="46">
        <v>-24836</v>
      </c>
      <c r="Z576" s="46">
        <v>3460621</v>
      </c>
      <c r="AA576" s="49">
        <f t="shared" ref="AA576:AA601" si="225">C576</f>
        <v>107337</v>
      </c>
      <c r="AB576" s="46">
        <f t="shared" ref="AB576:AB601" si="226">SUM(G576:H576,J576)</f>
        <v>851266</v>
      </c>
      <c r="AC576" s="46">
        <f t="shared" ref="AC576:AC601" si="227">SUM(I576,K576:N576,Q576:W576)</f>
        <v>2526854</v>
      </c>
      <c r="AD576" s="29" t="str">
        <f>B576</f>
        <v>県　　　計</v>
      </c>
    </row>
    <row r="577" spans="1:30" ht="24.75" customHeight="1" x14ac:dyDescent="0.15">
      <c r="A577" s="17"/>
      <c r="B577" s="31" t="s">
        <v>39</v>
      </c>
      <c r="C577" s="50">
        <v>6420</v>
      </c>
      <c r="D577" s="50">
        <v>5660</v>
      </c>
      <c r="E577" s="50">
        <v>711</v>
      </c>
      <c r="F577" s="50">
        <v>49</v>
      </c>
      <c r="G577" s="50">
        <v>1495</v>
      </c>
      <c r="H577" s="50">
        <v>110202</v>
      </c>
      <c r="I577" s="50">
        <v>55487</v>
      </c>
      <c r="J577" s="50">
        <v>74318</v>
      </c>
      <c r="K577" s="50">
        <v>179681</v>
      </c>
      <c r="L577" s="50">
        <v>59161</v>
      </c>
      <c r="M577" s="50">
        <v>19887</v>
      </c>
      <c r="N577" s="51">
        <v>37751</v>
      </c>
      <c r="O577" s="47"/>
      <c r="P577" s="47"/>
      <c r="Q577" s="50">
        <v>49853</v>
      </c>
      <c r="R577" s="50">
        <v>173272</v>
      </c>
      <c r="S577" s="50">
        <v>115288</v>
      </c>
      <c r="T577" s="50">
        <v>92300</v>
      </c>
      <c r="U577" s="50">
        <v>52575</v>
      </c>
      <c r="V577" s="50">
        <v>139537</v>
      </c>
      <c r="W577" s="50">
        <v>54042</v>
      </c>
      <c r="X577" s="50">
        <v>1221269</v>
      </c>
      <c r="Y577" s="50">
        <v>-8703</v>
      </c>
      <c r="Z577" s="52">
        <v>1212566</v>
      </c>
      <c r="AA577" s="53">
        <f t="shared" si="225"/>
        <v>6420</v>
      </c>
      <c r="AB577" s="50">
        <f t="shared" si="226"/>
        <v>186015</v>
      </c>
      <c r="AC577" s="50">
        <f t="shared" si="227"/>
        <v>1028834</v>
      </c>
      <c r="AD577" s="31" t="s">
        <v>39</v>
      </c>
    </row>
    <row r="578" spans="1:30" ht="24.75" customHeight="1" x14ac:dyDescent="0.15">
      <c r="A578" s="17"/>
      <c r="B578" s="32" t="s">
        <v>40</v>
      </c>
      <c r="C578" s="50">
        <v>4530</v>
      </c>
      <c r="D578" s="50">
        <v>4098</v>
      </c>
      <c r="E578" s="50">
        <v>403</v>
      </c>
      <c r="F578" s="50">
        <v>29</v>
      </c>
      <c r="G578" s="50">
        <v>265</v>
      </c>
      <c r="H578" s="50">
        <v>16154</v>
      </c>
      <c r="I578" s="50">
        <v>39908</v>
      </c>
      <c r="J578" s="50">
        <v>20769</v>
      </c>
      <c r="K578" s="50">
        <v>15431</v>
      </c>
      <c r="L578" s="50">
        <v>10219</v>
      </c>
      <c r="M578" s="50">
        <v>2717</v>
      </c>
      <c r="N578" s="50">
        <v>3672</v>
      </c>
      <c r="O578" s="47"/>
      <c r="P578" s="47"/>
      <c r="Q578" s="50">
        <v>5022</v>
      </c>
      <c r="R578" s="50">
        <v>25289</v>
      </c>
      <c r="S578" s="50">
        <v>11714</v>
      </c>
      <c r="T578" s="50">
        <v>13076</v>
      </c>
      <c r="U578" s="50">
        <v>9813</v>
      </c>
      <c r="V578" s="50">
        <v>26843</v>
      </c>
      <c r="W578" s="50">
        <v>7870</v>
      </c>
      <c r="X578" s="50">
        <v>213292</v>
      </c>
      <c r="Y578" s="50">
        <v>-1520</v>
      </c>
      <c r="Z578" s="52">
        <v>211772</v>
      </c>
      <c r="AA578" s="53">
        <f t="shared" si="225"/>
        <v>4530</v>
      </c>
      <c r="AB578" s="50">
        <f t="shared" si="226"/>
        <v>37188</v>
      </c>
      <c r="AC578" s="50">
        <f t="shared" si="227"/>
        <v>171574</v>
      </c>
      <c r="AD578" s="32" t="s">
        <v>40</v>
      </c>
    </row>
    <row r="579" spans="1:30" ht="24.75" customHeight="1" x14ac:dyDescent="0.15">
      <c r="A579" s="17"/>
      <c r="B579" s="32" t="s">
        <v>42</v>
      </c>
      <c r="C579" s="50">
        <v>16669</v>
      </c>
      <c r="D579" s="50">
        <v>15006</v>
      </c>
      <c r="E579" s="50">
        <v>1653</v>
      </c>
      <c r="F579" s="50">
        <v>10</v>
      </c>
      <c r="G579" s="50">
        <v>96</v>
      </c>
      <c r="H579" s="50">
        <v>50730</v>
      </c>
      <c r="I579" s="50">
        <v>8155</v>
      </c>
      <c r="J579" s="50">
        <v>26092</v>
      </c>
      <c r="K579" s="50">
        <v>30739</v>
      </c>
      <c r="L579" s="50">
        <v>11402</v>
      </c>
      <c r="M579" s="50">
        <v>4439</v>
      </c>
      <c r="N579" s="50">
        <v>5642</v>
      </c>
      <c r="O579" s="47"/>
      <c r="P579" s="47"/>
      <c r="Q579" s="50">
        <v>7841</v>
      </c>
      <c r="R579" s="50">
        <v>37271</v>
      </c>
      <c r="S579" s="50">
        <v>16274</v>
      </c>
      <c r="T579" s="50">
        <v>18911</v>
      </c>
      <c r="U579" s="50">
        <v>13103</v>
      </c>
      <c r="V579" s="50">
        <v>38739</v>
      </c>
      <c r="W579" s="50">
        <v>12155</v>
      </c>
      <c r="X579" s="50">
        <v>298258</v>
      </c>
      <c r="Y579" s="50">
        <v>-2125</v>
      </c>
      <c r="Z579" s="52">
        <v>296133</v>
      </c>
      <c r="AA579" s="53">
        <f t="shared" si="225"/>
        <v>16669</v>
      </c>
      <c r="AB579" s="50">
        <f t="shared" si="226"/>
        <v>76918</v>
      </c>
      <c r="AC579" s="50">
        <f t="shared" si="227"/>
        <v>204671</v>
      </c>
      <c r="AD579" s="32" t="s">
        <v>42</v>
      </c>
    </row>
    <row r="580" spans="1:30" ht="24.75" customHeight="1" x14ac:dyDescent="0.15">
      <c r="A580" s="17"/>
      <c r="B580" s="32" t="s">
        <v>43</v>
      </c>
      <c r="C580" s="50">
        <v>7248</v>
      </c>
      <c r="D580" s="50">
        <v>6667</v>
      </c>
      <c r="E580" s="50">
        <v>576</v>
      </c>
      <c r="F580" s="50">
        <v>5</v>
      </c>
      <c r="G580" s="50">
        <v>289</v>
      </c>
      <c r="H580" s="50">
        <v>62279</v>
      </c>
      <c r="I580" s="50">
        <v>12044</v>
      </c>
      <c r="J580" s="50">
        <v>17539</v>
      </c>
      <c r="K580" s="50">
        <v>27511</v>
      </c>
      <c r="L580" s="50">
        <v>10049</v>
      </c>
      <c r="M580" s="50">
        <v>3048</v>
      </c>
      <c r="N580" s="50">
        <v>5444</v>
      </c>
      <c r="O580" s="47"/>
      <c r="P580" s="47"/>
      <c r="Q580" s="50">
        <v>6725</v>
      </c>
      <c r="R580" s="50">
        <v>33827</v>
      </c>
      <c r="S580" s="50">
        <v>15713</v>
      </c>
      <c r="T580" s="50">
        <v>13013</v>
      </c>
      <c r="U580" s="50">
        <v>12980</v>
      </c>
      <c r="V580" s="50">
        <v>28920</v>
      </c>
      <c r="W580" s="50">
        <v>9221</v>
      </c>
      <c r="X580" s="50">
        <v>265850</v>
      </c>
      <c r="Y580" s="50">
        <v>-1894</v>
      </c>
      <c r="Z580" s="52">
        <v>263956</v>
      </c>
      <c r="AA580" s="53">
        <f t="shared" si="225"/>
        <v>7248</v>
      </c>
      <c r="AB580" s="50">
        <f t="shared" si="226"/>
        <v>80107</v>
      </c>
      <c r="AC580" s="50">
        <f t="shared" si="227"/>
        <v>178495</v>
      </c>
      <c r="AD580" s="32" t="s">
        <v>43</v>
      </c>
    </row>
    <row r="581" spans="1:30" ht="24.75" customHeight="1" x14ac:dyDescent="0.15">
      <c r="A581" s="17"/>
      <c r="B581" s="32" t="s">
        <v>45</v>
      </c>
      <c r="C581" s="50">
        <v>3028</v>
      </c>
      <c r="D581" s="50">
        <v>2278</v>
      </c>
      <c r="E581" s="50">
        <v>204</v>
      </c>
      <c r="F581" s="50">
        <v>546</v>
      </c>
      <c r="G581" s="50">
        <v>844</v>
      </c>
      <c r="H581" s="50">
        <v>4773</v>
      </c>
      <c r="I581" s="50">
        <v>3895</v>
      </c>
      <c r="J581" s="50">
        <v>4929</v>
      </c>
      <c r="K581" s="50">
        <v>4172</v>
      </c>
      <c r="L581" s="50">
        <v>1848</v>
      </c>
      <c r="M581" s="50">
        <v>1281</v>
      </c>
      <c r="N581" s="50">
        <v>1666</v>
      </c>
      <c r="O581" s="47"/>
      <c r="P581" s="47"/>
      <c r="Q581" s="50">
        <v>2302</v>
      </c>
      <c r="R581" s="50">
        <v>12624</v>
      </c>
      <c r="S581" s="50">
        <v>2747</v>
      </c>
      <c r="T581" s="50">
        <v>7074</v>
      </c>
      <c r="U581" s="50">
        <v>3420</v>
      </c>
      <c r="V581" s="50">
        <v>8887</v>
      </c>
      <c r="W581" s="50">
        <v>3198</v>
      </c>
      <c r="X581" s="50">
        <v>66688</v>
      </c>
      <c r="Y581" s="50">
        <v>-475</v>
      </c>
      <c r="Z581" s="52">
        <v>66213</v>
      </c>
      <c r="AA581" s="53">
        <f t="shared" si="225"/>
        <v>3028</v>
      </c>
      <c r="AB581" s="50">
        <f t="shared" si="226"/>
        <v>10546</v>
      </c>
      <c r="AC581" s="50">
        <f t="shared" si="227"/>
        <v>53114</v>
      </c>
      <c r="AD581" s="32" t="s">
        <v>45</v>
      </c>
    </row>
    <row r="582" spans="1:30" ht="24.75" customHeight="1" x14ac:dyDescent="0.15">
      <c r="A582" s="17"/>
      <c r="B582" s="32" t="s">
        <v>46</v>
      </c>
      <c r="C582" s="50">
        <v>4672</v>
      </c>
      <c r="D582" s="50">
        <v>4098</v>
      </c>
      <c r="E582" s="50">
        <v>569</v>
      </c>
      <c r="F582" s="50">
        <v>5</v>
      </c>
      <c r="G582" s="50">
        <v>3111</v>
      </c>
      <c r="H582" s="50">
        <v>22604</v>
      </c>
      <c r="I582" s="50">
        <v>5925</v>
      </c>
      <c r="J582" s="50">
        <v>11812</v>
      </c>
      <c r="K582" s="50">
        <v>8737</v>
      </c>
      <c r="L582" s="50">
        <v>5704</v>
      </c>
      <c r="M582" s="50">
        <v>2036</v>
      </c>
      <c r="N582" s="50">
        <v>2621</v>
      </c>
      <c r="O582" s="47"/>
      <c r="P582" s="47"/>
      <c r="Q582" s="50">
        <v>3523</v>
      </c>
      <c r="R582" s="50">
        <v>18685</v>
      </c>
      <c r="S582" s="50">
        <v>6302</v>
      </c>
      <c r="T582" s="50">
        <v>9341</v>
      </c>
      <c r="U582" s="50">
        <v>7046</v>
      </c>
      <c r="V582" s="50">
        <v>15949</v>
      </c>
      <c r="W582" s="50">
        <v>5047</v>
      </c>
      <c r="X582" s="50">
        <v>133115</v>
      </c>
      <c r="Y582" s="50">
        <v>-949</v>
      </c>
      <c r="Z582" s="52">
        <v>132166</v>
      </c>
      <c r="AA582" s="53">
        <f t="shared" si="225"/>
        <v>4672</v>
      </c>
      <c r="AB582" s="50">
        <f t="shared" si="226"/>
        <v>37527</v>
      </c>
      <c r="AC582" s="50">
        <f t="shared" si="227"/>
        <v>90916</v>
      </c>
      <c r="AD582" s="32" t="s">
        <v>46</v>
      </c>
    </row>
    <row r="583" spans="1:30" ht="24.75" customHeight="1" x14ac:dyDescent="0.15">
      <c r="A583" s="17"/>
      <c r="B583" s="32" t="s">
        <v>47</v>
      </c>
      <c r="C583" s="50">
        <v>3844</v>
      </c>
      <c r="D583" s="50">
        <v>3432</v>
      </c>
      <c r="E583" s="50">
        <v>412</v>
      </c>
      <c r="F583" s="50">
        <v>0</v>
      </c>
      <c r="G583" s="50">
        <v>386</v>
      </c>
      <c r="H583" s="50">
        <v>9318</v>
      </c>
      <c r="I583" s="50">
        <v>5672</v>
      </c>
      <c r="J583" s="50">
        <v>7761</v>
      </c>
      <c r="K583" s="50">
        <v>6304</v>
      </c>
      <c r="L583" s="50">
        <v>3240</v>
      </c>
      <c r="M583" s="50">
        <v>1553</v>
      </c>
      <c r="N583" s="50">
        <v>1828</v>
      </c>
      <c r="O583" s="47"/>
      <c r="P583" s="47"/>
      <c r="Q583" s="50">
        <v>2735</v>
      </c>
      <c r="R583" s="50">
        <v>13684</v>
      </c>
      <c r="S583" s="50">
        <v>3912</v>
      </c>
      <c r="T583" s="50">
        <v>5440</v>
      </c>
      <c r="U583" s="50">
        <v>4100</v>
      </c>
      <c r="V583" s="50">
        <v>12936</v>
      </c>
      <c r="W583" s="50">
        <v>3964</v>
      </c>
      <c r="X583" s="50">
        <v>86677</v>
      </c>
      <c r="Y583" s="50">
        <v>-618</v>
      </c>
      <c r="Z583" s="52">
        <v>86059</v>
      </c>
      <c r="AA583" s="53">
        <f t="shared" si="225"/>
        <v>3844</v>
      </c>
      <c r="AB583" s="50">
        <f t="shared" si="226"/>
        <v>17465</v>
      </c>
      <c r="AC583" s="50">
        <f t="shared" si="227"/>
        <v>65368</v>
      </c>
      <c r="AD583" s="32" t="s">
        <v>47</v>
      </c>
    </row>
    <row r="584" spans="1:30" ht="24.75" customHeight="1" x14ac:dyDescent="0.15">
      <c r="A584" s="17"/>
      <c r="B584" s="32" t="s">
        <v>5</v>
      </c>
      <c r="C584" s="50">
        <v>6729</v>
      </c>
      <c r="D584" s="50">
        <v>5211</v>
      </c>
      <c r="E584" s="50">
        <v>1440</v>
      </c>
      <c r="F584" s="50">
        <v>78</v>
      </c>
      <c r="G584" s="50">
        <v>1399</v>
      </c>
      <c r="H584" s="50">
        <v>93779</v>
      </c>
      <c r="I584" s="50">
        <v>12984</v>
      </c>
      <c r="J584" s="50">
        <v>16724</v>
      </c>
      <c r="K584" s="50">
        <v>16186</v>
      </c>
      <c r="L584" s="50">
        <v>5148</v>
      </c>
      <c r="M584" s="50">
        <v>3805</v>
      </c>
      <c r="N584" s="50">
        <v>5037</v>
      </c>
      <c r="O584" s="47"/>
      <c r="P584" s="47"/>
      <c r="Q584" s="50">
        <v>7287</v>
      </c>
      <c r="R584" s="50">
        <v>34897</v>
      </c>
      <c r="S584" s="50">
        <v>10450</v>
      </c>
      <c r="T584" s="50">
        <v>14730</v>
      </c>
      <c r="U584" s="50">
        <v>13091</v>
      </c>
      <c r="V584" s="50">
        <v>34514</v>
      </c>
      <c r="W584" s="50">
        <v>9575</v>
      </c>
      <c r="X584" s="50">
        <v>286335</v>
      </c>
      <c r="Y584" s="50">
        <v>-2040</v>
      </c>
      <c r="Z584" s="52">
        <v>284295</v>
      </c>
      <c r="AA584" s="53">
        <f t="shared" si="225"/>
        <v>6729</v>
      </c>
      <c r="AB584" s="50">
        <f t="shared" si="226"/>
        <v>111902</v>
      </c>
      <c r="AC584" s="50">
        <f t="shared" si="227"/>
        <v>167704</v>
      </c>
      <c r="AD584" s="32" t="s">
        <v>5</v>
      </c>
    </row>
    <row r="585" spans="1:30" ht="24.75" customHeight="1" x14ac:dyDescent="0.15">
      <c r="A585" s="17"/>
      <c r="B585" s="32" t="s">
        <v>41</v>
      </c>
      <c r="C585" s="50">
        <v>2190</v>
      </c>
      <c r="D585" s="50">
        <v>2008</v>
      </c>
      <c r="E585" s="50">
        <v>65</v>
      </c>
      <c r="F585" s="50">
        <v>117</v>
      </c>
      <c r="G585" s="50">
        <v>48</v>
      </c>
      <c r="H585" s="50">
        <v>18298</v>
      </c>
      <c r="I585" s="50">
        <v>5059</v>
      </c>
      <c r="J585" s="50">
        <v>7946</v>
      </c>
      <c r="K585" s="50">
        <v>4684</v>
      </c>
      <c r="L585" s="50">
        <v>1718</v>
      </c>
      <c r="M585" s="50">
        <v>783</v>
      </c>
      <c r="N585" s="50">
        <v>1546</v>
      </c>
      <c r="O585" s="47"/>
      <c r="P585" s="47"/>
      <c r="Q585" s="50">
        <v>2649</v>
      </c>
      <c r="R585" s="50">
        <v>14251</v>
      </c>
      <c r="S585" s="50">
        <v>2747</v>
      </c>
      <c r="T585" s="50">
        <v>5357</v>
      </c>
      <c r="U585" s="50">
        <v>6103</v>
      </c>
      <c r="V585" s="50">
        <v>10913</v>
      </c>
      <c r="W585" s="50">
        <v>2364</v>
      </c>
      <c r="X585" s="50">
        <v>86656</v>
      </c>
      <c r="Y585" s="50">
        <v>-617</v>
      </c>
      <c r="Z585" s="52">
        <v>86039</v>
      </c>
      <c r="AA585" s="53">
        <f t="shared" si="225"/>
        <v>2190</v>
      </c>
      <c r="AB585" s="50">
        <f t="shared" si="226"/>
        <v>26292</v>
      </c>
      <c r="AC585" s="50">
        <f t="shared" si="227"/>
        <v>58174</v>
      </c>
      <c r="AD585" s="32" t="s">
        <v>41</v>
      </c>
    </row>
    <row r="586" spans="1:30" ht="24.75" customHeight="1" x14ac:dyDescent="0.15">
      <c r="A586" s="17"/>
      <c r="B586" s="32" t="s">
        <v>30</v>
      </c>
      <c r="C586" s="50">
        <v>12072</v>
      </c>
      <c r="D586" s="50">
        <v>11370</v>
      </c>
      <c r="E586" s="50">
        <v>692</v>
      </c>
      <c r="F586" s="50">
        <v>10</v>
      </c>
      <c r="G586" s="50">
        <v>2652</v>
      </c>
      <c r="H586" s="50">
        <v>41055</v>
      </c>
      <c r="I586" s="50">
        <v>9115</v>
      </c>
      <c r="J586" s="50">
        <v>28898</v>
      </c>
      <c r="K586" s="50">
        <v>20893</v>
      </c>
      <c r="L586" s="50">
        <v>8089</v>
      </c>
      <c r="M586" s="50">
        <v>3483</v>
      </c>
      <c r="N586" s="50">
        <v>4728</v>
      </c>
      <c r="O586" s="47"/>
      <c r="P586" s="47"/>
      <c r="Q586" s="50">
        <v>6893</v>
      </c>
      <c r="R586" s="50">
        <v>34579</v>
      </c>
      <c r="S586" s="50">
        <v>16551</v>
      </c>
      <c r="T586" s="50">
        <v>15936</v>
      </c>
      <c r="U586" s="50">
        <v>13864</v>
      </c>
      <c r="V586" s="50">
        <v>33658</v>
      </c>
      <c r="W586" s="50">
        <v>10877</v>
      </c>
      <c r="X586" s="50">
        <v>263343</v>
      </c>
      <c r="Y586" s="50">
        <v>-1876</v>
      </c>
      <c r="Z586" s="52">
        <v>261467</v>
      </c>
      <c r="AA586" s="53">
        <f t="shared" si="225"/>
        <v>12072</v>
      </c>
      <c r="AB586" s="50">
        <f t="shared" si="226"/>
        <v>72605</v>
      </c>
      <c r="AC586" s="50">
        <f t="shared" si="227"/>
        <v>178666</v>
      </c>
      <c r="AD586" s="32" t="s">
        <v>30</v>
      </c>
    </row>
    <row r="587" spans="1:30" ht="24.75" customHeight="1" x14ac:dyDescent="0.15">
      <c r="A587" s="1"/>
      <c r="B587" s="32" t="s">
        <v>74</v>
      </c>
      <c r="C587" s="50">
        <v>4586</v>
      </c>
      <c r="D587" s="50">
        <v>3821</v>
      </c>
      <c r="E587" s="50">
        <v>762</v>
      </c>
      <c r="F587" s="50">
        <v>3</v>
      </c>
      <c r="G587" s="50">
        <v>338</v>
      </c>
      <c r="H587" s="50">
        <v>11810</v>
      </c>
      <c r="I587" s="50">
        <v>3739</v>
      </c>
      <c r="J587" s="50">
        <v>13642</v>
      </c>
      <c r="K587" s="50">
        <v>6729</v>
      </c>
      <c r="L587" s="50">
        <v>2497</v>
      </c>
      <c r="M587" s="50">
        <v>984</v>
      </c>
      <c r="N587" s="50">
        <v>2064</v>
      </c>
      <c r="O587" s="47"/>
      <c r="P587" s="47"/>
      <c r="Q587" s="50">
        <v>2657</v>
      </c>
      <c r="R587" s="50">
        <v>13964</v>
      </c>
      <c r="S587" s="50">
        <v>3979</v>
      </c>
      <c r="T587" s="50">
        <v>7469</v>
      </c>
      <c r="U587" s="50">
        <v>4801</v>
      </c>
      <c r="V587" s="50">
        <v>14758</v>
      </c>
      <c r="W587" s="50">
        <v>3725</v>
      </c>
      <c r="X587" s="50">
        <v>97742</v>
      </c>
      <c r="Y587" s="50">
        <v>-696</v>
      </c>
      <c r="Z587" s="52">
        <v>97046</v>
      </c>
      <c r="AA587" s="53">
        <f t="shared" si="225"/>
        <v>4586</v>
      </c>
      <c r="AB587" s="50">
        <f t="shared" si="226"/>
        <v>25790</v>
      </c>
      <c r="AC587" s="50">
        <f t="shared" si="227"/>
        <v>67366</v>
      </c>
      <c r="AD587" s="32" t="s">
        <v>74</v>
      </c>
    </row>
    <row r="588" spans="1:30" ht="24.75" customHeight="1" x14ac:dyDescent="0.15">
      <c r="A588" s="1"/>
      <c r="B588" s="32" t="s">
        <v>75</v>
      </c>
      <c r="C588" s="50">
        <v>3144</v>
      </c>
      <c r="D588" s="50">
        <v>2583</v>
      </c>
      <c r="E588" s="50">
        <v>230</v>
      </c>
      <c r="F588" s="50">
        <v>331</v>
      </c>
      <c r="G588" s="50">
        <v>1616</v>
      </c>
      <c r="H588" s="50">
        <v>54352</v>
      </c>
      <c r="I588" s="50">
        <v>5588</v>
      </c>
      <c r="J588" s="50">
        <v>6553</v>
      </c>
      <c r="K588" s="50">
        <v>4319</v>
      </c>
      <c r="L588" s="50">
        <v>2211</v>
      </c>
      <c r="M588" s="50">
        <v>1415</v>
      </c>
      <c r="N588" s="50">
        <v>1863</v>
      </c>
      <c r="O588" s="47"/>
      <c r="P588" s="47"/>
      <c r="Q588" s="50">
        <v>2286</v>
      </c>
      <c r="R588" s="50">
        <v>9971</v>
      </c>
      <c r="S588" s="50">
        <v>1336</v>
      </c>
      <c r="T588" s="50">
        <v>3401</v>
      </c>
      <c r="U588" s="50">
        <v>3472</v>
      </c>
      <c r="V588" s="50">
        <v>6311</v>
      </c>
      <c r="W588" s="50">
        <v>2733</v>
      </c>
      <c r="X588" s="50">
        <v>110571</v>
      </c>
      <c r="Y588" s="50">
        <v>-788</v>
      </c>
      <c r="Z588" s="52">
        <v>109783</v>
      </c>
      <c r="AA588" s="53">
        <f t="shared" si="225"/>
        <v>3144</v>
      </c>
      <c r="AB588" s="50">
        <f t="shared" si="226"/>
        <v>62521</v>
      </c>
      <c r="AC588" s="50">
        <f t="shared" si="227"/>
        <v>44906</v>
      </c>
      <c r="AD588" s="32" t="s">
        <v>75</v>
      </c>
    </row>
    <row r="589" spans="1:30" ht="24.75" customHeight="1" x14ac:dyDescent="0.15">
      <c r="A589" s="33"/>
      <c r="B589" s="32" t="s">
        <v>76</v>
      </c>
      <c r="C589" s="55">
        <v>4542</v>
      </c>
      <c r="D589" s="50">
        <v>3993</v>
      </c>
      <c r="E589" s="50">
        <v>539</v>
      </c>
      <c r="F589" s="50">
        <v>10</v>
      </c>
      <c r="G589" s="50">
        <v>1182</v>
      </c>
      <c r="H589" s="50">
        <v>7174</v>
      </c>
      <c r="I589" s="50">
        <v>6179</v>
      </c>
      <c r="J589" s="50">
        <v>10180</v>
      </c>
      <c r="K589" s="50">
        <v>4593</v>
      </c>
      <c r="L589" s="50">
        <v>1546</v>
      </c>
      <c r="M589" s="50">
        <v>2490</v>
      </c>
      <c r="N589" s="50">
        <v>1554</v>
      </c>
      <c r="O589" s="47"/>
      <c r="P589" s="47"/>
      <c r="Q589" s="50">
        <v>2167</v>
      </c>
      <c r="R589" s="50">
        <v>10650</v>
      </c>
      <c r="S589" s="50">
        <v>1854</v>
      </c>
      <c r="T589" s="50">
        <v>6273</v>
      </c>
      <c r="U589" s="50">
        <v>5273</v>
      </c>
      <c r="V589" s="50">
        <v>10031</v>
      </c>
      <c r="W589" s="50">
        <v>4513</v>
      </c>
      <c r="X589" s="50">
        <v>80201</v>
      </c>
      <c r="Y589" s="50">
        <v>-571</v>
      </c>
      <c r="Z589" s="52">
        <v>79630</v>
      </c>
      <c r="AA589" s="53">
        <f t="shared" si="225"/>
        <v>4542</v>
      </c>
      <c r="AB589" s="50">
        <f t="shared" si="226"/>
        <v>18536</v>
      </c>
      <c r="AC589" s="50">
        <f t="shared" si="227"/>
        <v>57123</v>
      </c>
      <c r="AD589" s="32" t="s">
        <v>76</v>
      </c>
    </row>
    <row r="590" spans="1:30" ht="24.75" customHeight="1" x14ac:dyDescent="0.15">
      <c r="A590" s="72"/>
      <c r="B590" s="34" t="s">
        <v>48</v>
      </c>
      <c r="C590" s="50">
        <v>2967</v>
      </c>
      <c r="D590" s="46">
        <v>2881</v>
      </c>
      <c r="E590" s="46">
        <v>83</v>
      </c>
      <c r="F590" s="46">
        <v>3</v>
      </c>
      <c r="G590" s="46">
        <v>0</v>
      </c>
      <c r="H590" s="46">
        <v>22330</v>
      </c>
      <c r="I590" s="46">
        <v>1671</v>
      </c>
      <c r="J590" s="46">
        <v>3093</v>
      </c>
      <c r="K590" s="46">
        <v>363</v>
      </c>
      <c r="L590" s="46">
        <v>816</v>
      </c>
      <c r="M590" s="46">
        <v>285</v>
      </c>
      <c r="N590" s="46">
        <v>310</v>
      </c>
      <c r="O590" s="47"/>
      <c r="P590" s="47"/>
      <c r="Q590" s="46">
        <v>429</v>
      </c>
      <c r="R590" s="46">
        <v>2318</v>
      </c>
      <c r="S590" s="46">
        <v>1230</v>
      </c>
      <c r="T590" s="46">
        <v>1217</v>
      </c>
      <c r="U590" s="46">
        <v>878</v>
      </c>
      <c r="V590" s="46">
        <v>1607</v>
      </c>
      <c r="W590" s="46">
        <v>576</v>
      </c>
      <c r="X590" s="46">
        <v>40090</v>
      </c>
      <c r="Y590" s="46">
        <v>-286</v>
      </c>
      <c r="Z590" s="48">
        <v>39804</v>
      </c>
      <c r="AA590" s="49">
        <f t="shared" si="225"/>
        <v>2967</v>
      </c>
      <c r="AB590" s="46">
        <f t="shared" si="226"/>
        <v>25423</v>
      </c>
      <c r="AC590" s="46">
        <f t="shared" si="227"/>
        <v>11700</v>
      </c>
      <c r="AD590" s="34" t="s">
        <v>48</v>
      </c>
    </row>
    <row r="591" spans="1:30" ht="24.75" customHeight="1" x14ac:dyDescent="0.15">
      <c r="A591" s="72"/>
      <c r="B591" s="34" t="s">
        <v>1</v>
      </c>
      <c r="C591" s="46">
        <v>519</v>
      </c>
      <c r="D591" s="50">
        <v>385</v>
      </c>
      <c r="E591" s="50">
        <v>134</v>
      </c>
      <c r="F591" s="50">
        <v>0</v>
      </c>
      <c r="G591" s="50">
        <v>0</v>
      </c>
      <c r="H591" s="50">
        <v>197</v>
      </c>
      <c r="I591" s="50">
        <v>176</v>
      </c>
      <c r="J591" s="50">
        <v>508</v>
      </c>
      <c r="K591" s="50">
        <v>117</v>
      </c>
      <c r="L591" s="50">
        <v>28</v>
      </c>
      <c r="M591" s="50">
        <v>57</v>
      </c>
      <c r="N591" s="50">
        <v>145</v>
      </c>
      <c r="O591" s="47"/>
      <c r="P591" s="47"/>
      <c r="Q591" s="50">
        <v>127</v>
      </c>
      <c r="R591" s="50">
        <v>943</v>
      </c>
      <c r="S591" s="50">
        <v>130</v>
      </c>
      <c r="T591" s="50">
        <v>1456</v>
      </c>
      <c r="U591" s="50">
        <v>182</v>
      </c>
      <c r="V591" s="50">
        <v>1010</v>
      </c>
      <c r="W591" s="50">
        <v>191</v>
      </c>
      <c r="X591" s="50">
        <v>5786</v>
      </c>
      <c r="Y591" s="50">
        <v>-41</v>
      </c>
      <c r="Z591" s="56">
        <v>5745</v>
      </c>
      <c r="AA591" s="57">
        <f t="shared" si="225"/>
        <v>519</v>
      </c>
      <c r="AB591" s="55">
        <f t="shared" si="226"/>
        <v>705</v>
      </c>
      <c r="AC591" s="55">
        <f t="shared" si="227"/>
        <v>4562</v>
      </c>
      <c r="AD591" s="34" t="s">
        <v>1</v>
      </c>
    </row>
    <row r="592" spans="1:30" ht="24.75" customHeight="1" x14ac:dyDescent="0.15">
      <c r="A592" s="72"/>
      <c r="B592" s="31" t="s">
        <v>23</v>
      </c>
      <c r="C592" s="50">
        <v>535</v>
      </c>
      <c r="D592" s="51">
        <v>382</v>
      </c>
      <c r="E592" s="51">
        <v>148</v>
      </c>
      <c r="F592" s="51">
        <v>5</v>
      </c>
      <c r="G592" s="51">
        <v>24</v>
      </c>
      <c r="H592" s="51">
        <v>139</v>
      </c>
      <c r="I592" s="51">
        <v>481</v>
      </c>
      <c r="J592" s="51">
        <v>1136</v>
      </c>
      <c r="K592" s="51">
        <v>179</v>
      </c>
      <c r="L592" s="51">
        <v>24</v>
      </c>
      <c r="M592" s="51">
        <v>120</v>
      </c>
      <c r="N592" s="51">
        <v>192</v>
      </c>
      <c r="O592" s="47"/>
      <c r="P592" s="47"/>
      <c r="Q592" s="51">
        <v>279</v>
      </c>
      <c r="R592" s="51">
        <v>1255</v>
      </c>
      <c r="S592" s="51">
        <v>52</v>
      </c>
      <c r="T592" s="51">
        <v>1415</v>
      </c>
      <c r="U592" s="51">
        <v>570</v>
      </c>
      <c r="V592" s="51">
        <v>940</v>
      </c>
      <c r="W592" s="51">
        <v>312</v>
      </c>
      <c r="X592" s="51">
        <v>7653</v>
      </c>
      <c r="Y592" s="51">
        <v>-55</v>
      </c>
      <c r="Z592" s="52">
        <v>7598</v>
      </c>
      <c r="AA592" s="53">
        <f t="shared" si="225"/>
        <v>535</v>
      </c>
      <c r="AB592" s="50">
        <f t="shared" si="226"/>
        <v>1299</v>
      </c>
      <c r="AC592" s="50">
        <f t="shared" si="227"/>
        <v>5819</v>
      </c>
      <c r="AD592" s="31" t="s">
        <v>23</v>
      </c>
    </row>
    <row r="593" spans="1:30" ht="24.75" customHeight="1" x14ac:dyDescent="0.15">
      <c r="A593" s="72"/>
      <c r="B593" s="32" t="s">
        <v>77</v>
      </c>
      <c r="C593" s="50">
        <v>4155</v>
      </c>
      <c r="D593" s="50">
        <v>3912</v>
      </c>
      <c r="E593" s="50">
        <v>227</v>
      </c>
      <c r="F593" s="50">
        <v>16</v>
      </c>
      <c r="G593" s="50">
        <v>0</v>
      </c>
      <c r="H593" s="50">
        <v>3211</v>
      </c>
      <c r="I593" s="50">
        <v>1736</v>
      </c>
      <c r="J593" s="50">
        <v>5865</v>
      </c>
      <c r="K593" s="50">
        <v>1387</v>
      </c>
      <c r="L593" s="50">
        <v>946</v>
      </c>
      <c r="M593" s="50">
        <v>336</v>
      </c>
      <c r="N593" s="50">
        <v>954</v>
      </c>
      <c r="O593" s="47"/>
      <c r="P593" s="47"/>
      <c r="Q593" s="50">
        <v>1332</v>
      </c>
      <c r="R593" s="50">
        <v>6562</v>
      </c>
      <c r="S593" s="50">
        <v>338</v>
      </c>
      <c r="T593" s="50">
        <v>2975</v>
      </c>
      <c r="U593" s="50">
        <v>1938</v>
      </c>
      <c r="V593" s="50">
        <v>6030</v>
      </c>
      <c r="W593" s="50">
        <v>1284</v>
      </c>
      <c r="X593" s="50">
        <v>39049</v>
      </c>
      <c r="Y593" s="50">
        <v>-278</v>
      </c>
      <c r="Z593" s="52">
        <v>38771</v>
      </c>
      <c r="AA593" s="53">
        <f t="shared" si="225"/>
        <v>4155</v>
      </c>
      <c r="AB593" s="50">
        <f t="shared" si="226"/>
        <v>9076</v>
      </c>
      <c r="AC593" s="50">
        <f t="shared" si="227"/>
        <v>25818</v>
      </c>
      <c r="AD593" s="32" t="s">
        <v>77</v>
      </c>
    </row>
    <row r="594" spans="1:30" ht="24.75" customHeight="1" x14ac:dyDescent="0.15">
      <c r="A594" s="72"/>
      <c r="B594" s="32" t="s">
        <v>78</v>
      </c>
      <c r="C594" s="50">
        <v>2015</v>
      </c>
      <c r="D594" s="55">
        <v>1088</v>
      </c>
      <c r="E594" s="55">
        <v>719</v>
      </c>
      <c r="F594" s="55">
        <v>208</v>
      </c>
      <c r="G594" s="55">
        <v>0</v>
      </c>
      <c r="H594" s="55">
        <v>1628</v>
      </c>
      <c r="I594" s="55">
        <v>790</v>
      </c>
      <c r="J594" s="55">
        <v>1668</v>
      </c>
      <c r="K594" s="55">
        <v>464</v>
      </c>
      <c r="L594" s="55">
        <v>404</v>
      </c>
      <c r="M594" s="55">
        <v>151</v>
      </c>
      <c r="N594" s="55">
        <v>424</v>
      </c>
      <c r="O594" s="47"/>
      <c r="P594" s="47"/>
      <c r="Q594" s="55">
        <v>506</v>
      </c>
      <c r="R594" s="55">
        <v>3093</v>
      </c>
      <c r="S594" s="55">
        <v>383</v>
      </c>
      <c r="T594" s="55">
        <v>1467</v>
      </c>
      <c r="U594" s="55">
        <v>1356</v>
      </c>
      <c r="V594" s="55">
        <v>1774</v>
      </c>
      <c r="W594" s="55">
        <v>664</v>
      </c>
      <c r="X594" s="55">
        <v>16787</v>
      </c>
      <c r="Y594" s="55">
        <v>-120</v>
      </c>
      <c r="Z594" s="52">
        <v>16667</v>
      </c>
      <c r="AA594" s="53">
        <f t="shared" si="225"/>
        <v>2015</v>
      </c>
      <c r="AB594" s="50">
        <f t="shared" si="226"/>
        <v>3296</v>
      </c>
      <c r="AC594" s="50">
        <f t="shared" si="227"/>
        <v>11476</v>
      </c>
      <c r="AD594" s="32" t="s">
        <v>78</v>
      </c>
    </row>
    <row r="595" spans="1:30" ht="24.75" customHeight="1" x14ac:dyDescent="0.15">
      <c r="A595" s="17"/>
      <c r="B595" s="31" t="s">
        <v>79</v>
      </c>
      <c r="C595" s="51">
        <v>1156</v>
      </c>
      <c r="D595" s="50">
        <v>949</v>
      </c>
      <c r="E595" s="50">
        <v>207</v>
      </c>
      <c r="F595" s="50">
        <v>0</v>
      </c>
      <c r="G595" s="50">
        <v>0</v>
      </c>
      <c r="H595" s="50">
        <v>2836</v>
      </c>
      <c r="I595" s="50">
        <v>1068</v>
      </c>
      <c r="J595" s="50">
        <v>3041</v>
      </c>
      <c r="K595" s="50">
        <v>1356</v>
      </c>
      <c r="L595" s="50">
        <v>343</v>
      </c>
      <c r="M595" s="50">
        <v>326</v>
      </c>
      <c r="N595" s="50">
        <v>595</v>
      </c>
      <c r="O595" s="47"/>
      <c r="P595" s="47"/>
      <c r="Q595" s="50">
        <v>863</v>
      </c>
      <c r="R595" s="50">
        <v>3852</v>
      </c>
      <c r="S595" s="50">
        <v>716</v>
      </c>
      <c r="T595" s="50">
        <v>2309</v>
      </c>
      <c r="U595" s="50">
        <v>1634</v>
      </c>
      <c r="V595" s="50">
        <v>2746</v>
      </c>
      <c r="W595" s="50">
        <v>973</v>
      </c>
      <c r="X595" s="50">
        <v>23814</v>
      </c>
      <c r="Y595" s="50">
        <v>-170</v>
      </c>
      <c r="Z595" s="58">
        <v>23644</v>
      </c>
      <c r="AA595" s="59">
        <f t="shared" si="225"/>
        <v>1156</v>
      </c>
      <c r="AB595" s="51">
        <f t="shared" si="226"/>
        <v>5877</v>
      </c>
      <c r="AC595" s="51">
        <f t="shared" si="227"/>
        <v>16781</v>
      </c>
      <c r="AD595" s="31" t="s">
        <v>79</v>
      </c>
    </row>
    <row r="596" spans="1:30" ht="24.75" customHeight="1" x14ac:dyDescent="0.15">
      <c r="A596" s="17"/>
      <c r="B596" s="32" t="s">
        <v>80</v>
      </c>
      <c r="C596" s="50">
        <v>619</v>
      </c>
      <c r="D596" s="50">
        <v>609</v>
      </c>
      <c r="E596" s="50">
        <v>7</v>
      </c>
      <c r="F596" s="50">
        <v>3</v>
      </c>
      <c r="G596" s="50">
        <v>96</v>
      </c>
      <c r="H596" s="50">
        <v>979</v>
      </c>
      <c r="I596" s="50">
        <v>379</v>
      </c>
      <c r="J596" s="50">
        <v>1242</v>
      </c>
      <c r="K596" s="50">
        <v>528</v>
      </c>
      <c r="L596" s="50">
        <v>270</v>
      </c>
      <c r="M596" s="50">
        <v>175</v>
      </c>
      <c r="N596" s="50">
        <v>358</v>
      </c>
      <c r="O596" s="47"/>
      <c r="P596" s="47"/>
      <c r="Q596" s="50">
        <v>546</v>
      </c>
      <c r="R596" s="50">
        <v>2441</v>
      </c>
      <c r="S596" s="50">
        <v>184</v>
      </c>
      <c r="T596" s="50">
        <v>988</v>
      </c>
      <c r="U596" s="50">
        <v>1292</v>
      </c>
      <c r="V596" s="50">
        <v>2484</v>
      </c>
      <c r="W596" s="50">
        <v>529</v>
      </c>
      <c r="X596" s="50">
        <v>13110</v>
      </c>
      <c r="Y596" s="50">
        <v>-93</v>
      </c>
      <c r="Z596" s="52">
        <v>13017</v>
      </c>
      <c r="AA596" s="53">
        <f t="shared" si="225"/>
        <v>619</v>
      </c>
      <c r="AB596" s="50">
        <f t="shared" si="226"/>
        <v>2317</v>
      </c>
      <c r="AC596" s="50">
        <f t="shared" si="227"/>
        <v>10174</v>
      </c>
      <c r="AD596" s="32" t="s">
        <v>80</v>
      </c>
    </row>
    <row r="597" spans="1:30" ht="24.75" customHeight="1" x14ac:dyDescent="0.15">
      <c r="A597" s="17"/>
      <c r="B597" s="32" t="s">
        <v>0</v>
      </c>
      <c r="C597" s="50">
        <v>817</v>
      </c>
      <c r="D597" s="50">
        <v>783</v>
      </c>
      <c r="E597" s="50">
        <v>34</v>
      </c>
      <c r="F597" s="50">
        <v>0</v>
      </c>
      <c r="G597" s="50">
        <v>0</v>
      </c>
      <c r="H597" s="50">
        <v>4244</v>
      </c>
      <c r="I597" s="50">
        <v>585</v>
      </c>
      <c r="J597" s="50">
        <v>851</v>
      </c>
      <c r="K597" s="50">
        <v>832</v>
      </c>
      <c r="L597" s="50">
        <v>62</v>
      </c>
      <c r="M597" s="50">
        <v>88</v>
      </c>
      <c r="N597" s="50">
        <v>254</v>
      </c>
      <c r="O597" s="47"/>
      <c r="P597" s="47"/>
      <c r="Q597" s="50">
        <v>292</v>
      </c>
      <c r="R597" s="50">
        <v>1799</v>
      </c>
      <c r="S597" s="50">
        <v>27</v>
      </c>
      <c r="T597" s="50">
        <v>1238</v>
      </c>
      <c r="U597" s="50">
        <v>604</v>
      </c>
      <c r="V597" s="50">
        <v>1195</v>
      </c>
      <c r="W597" s="50">
        <v>528</v>
      </c>
      <c r="X597" s="50">
        <v>13416</v>
      </c>
      <c r="Y597" s="50">
        <v>-96</v>
      </c>
      <c r="Z597" s="52">
        <v>13320</v>
      </c>
      <c r="AA597" s="53">
        <f t="shared" si="225"/>
        <v>817</v>
      </c>
      <c r="AB597" s="50">
        <f t="shared" si="226"/>
        <v>5095</v>
      </c>
      <c r="AC597" s="50">
        <f t="shared" si="227"/>
        <v>7504</v>
      </c>
      <c r="AD597" s="32" t="s">
        <v>0</v>
      </c>
    </row>
    <row r="598" spans="1:30" ht="24.75" customHeight="1" x14ac:dyDescent="0.15">
      <c r="A598" s="17"/>
      <c r="B598" s="35" t="s">
        <v>50</v>
      </c>
      <c r="C598" s="55">
        <v>6262</v>
      </c>
      <c r="D598" s="50">
        <v>6253</v>
      </c>
      <c r="E598" s="50">
        <v>9</v>
      </c>
      <c r="F598" s="50">
        <v>0</v>
      </c>
      <c r="G598" s="50">
        <v>0</v>
      </c>
      <c r="H598" s="50">
        <v>3070</v>
      </c>
      <c r="I598" s="50">
        <v>594</v>
      </c>
      <c r="J598" s="50">
        <v>907</v>
      </c>
      <c r="K598" s="50">
        <v>1697</v>
      </c>
      <c r="L598" s="50">
        <v>57</v>
      </c>
      <c r="M598" s="50">
        <v>258</v>
      </c>
      <c r="N598" s="50">
        <v>148</v>
      </c>
      <c r="O598" s="47"/>
      <c r="P598" s="47"/>
      <c r="Q598" s="50">
        <v>287</v>
      </c>
      <c r="R598" s="50">
        <v>948</v>
      </c>
      <c r="S598" s="50">
        <v>234</v>
      </c>
      <c r="T598" s="50">
        <v>1280</v>
      </c>
      <c r="U598" s="50">
        <v>1213</v>
      </c>
      <c r="V598" s="50">
        <v>953</v>
      </c>
      <c r="W598" s="50">
        <v>369</v>
      </c>
      <c r="X598" s="50">
        <v>18277</v>
      </c>
      <c r="Y598" s="50">
        <v>-130</v>
      </c>
      <c r="Z598" s="56">
        <v>18147</v>
      </c>
      <c r="AA598" s="57">
        <f t="shared" si="225"/>
        <v>6262</v>
      </c>
      <c r="AB598" s="55">
        <f t="shared" si="226"/>
        <v>3977</v>
      </c>
      <c r="AC598" s="55">
        <f t="shared" si="227"/>
        <v>8038</v>
      </c>
      <c r="AD598" s="35" t="s">
        <v>50</v>
      </c>
    </row>
    <row r="599" spans="1:30" ht="24.75" customHeight="1" x14ac:dyDescent="0.15">
      <c r="A599" s="17"/>
      <c r="B599" s="31" t="s">
        <v>49</v>
      </c>
      <c r="C599" s="50">
        <v>3867</v>
      </c>
      <c r="D599" s="46">
        <v>3756</v>
      </c>
      <c r="E599" s="46">
        <v>111</v>
      </c>
      <c r="F599" s="46">
        <v>0</v>
      </c>
      <c r="G599" s="46">
        <v>0</v>
      </c>
      <c r="H599" s="46">
        <v>5686</v>
      </c>
      <c r="I599" s="46">
        <v>1523</v>
      </c>
      <c r="J599" s="46">
        <v>5700</v>
      </c>
      <c r="K599" s="46">
        <v>2820</v>
      </c>
      <c r="L599" s="46">
        <v>1513</v>
      </c>
      <c r="M599" s="46">
        <v>401</v>
      </c>
      <c r="N599" s="46">
        <v>940</v>
      </c>
      <c r="O599" s="47"/>
      <c r="P599" s="47"/>
      <c r="Q599" s="46">
        <v>1516</v>
      </c>
      <c r="R599" s="46">
        <v>6968</v>
      </c>
      <c r="S599" s="46">
        <v>787</v>
      </c>
      <c r="T599" s="46">
        <v>2517</v>
      </c>
      <c r="U599" s="46">
        <v>3465</v>
      </c>
      <c r="V599" s="46">
        <v>6080</v>
      </c>
      <c r="W599" s="46">
        <v>1911</v>
      </c>
      <c r="X599" s="46">
        <v>45694</v>
      </c>
      <c r="Y599" s="46">
        <v>-326</v>
      </c>
      <c r="Z599" s="52">
        <v>45368</v>
      </c>
      <c r="AA599" s="53">
        <f t="shared" si="225"/>
        <v>3867</v>
      </c>
      <c r="AB599" s="50">
        <f t="shared" si="226"/>
        <v>11386</v>
      </c>
      <c r="AC599" s="50">
        <f t="shared" si="227"/>
        <v>30441</v>
      </c>
      <c r="AD599" s="31" t="s">
        <v>49</v>
      </c>
    </row>
    <row r="600" spans="1:30" ht="24.75" customHeight="1" x14ac:dyDescent="0.15">
      <c r="A600" s="17"/>
      <c r="B600" s="31" t="s">
        <v>51</v>
      </c>
      <c r="C600" s="51">
        <v>4260</v>
      </c>
      <c r="D600" s="50">
        <v>3962</v>
      </c>
      <c r="E600" s="50">
        <v>293</v>
      </c>
      <c r="F600" s="50">
        <v>5</v>
      </c>
      <c r="G600" s="50">
        <v>0</v>
      </c>
      <c r="H600" s="50">
        <v>5433</v>
      </c>
      <c r="I600" s="50">
        <v>1538</v>
      </c>
      <c r="J600" s="50">
        <v>2466</v>
      </c>
      <c r="K600" s="50">
        <v>1581</v>
      </c>
      <c r="L600" s="50">
        <v>721</v>
      </c>
      <c r="M600" s="50">
        <v>511</v>
      </c>
      <c r="N600" s="50">
        <v>746</v>
      </c>
      <c r="O600" s="47"/>
      <c r="P600" s="47"/>
      <c r="Q600" s="50">
        <v>1120</v>
      </c>
      <c r="R600" s="50">
        <v>5348</v>
      </c>
      <c r="S600" s="50">
        <v>408</v>
      </c>
      <c r="T600" s="50">
        <v>2798</v>
      </c>
      <c r="U600" s="50">
        <v>2656</v>
      </c>
      <c r="V600" s="50">
        <v>4745</v>
      </c>
      <c r="W600" s="50">
        <v>1158</v>
      </c>
      <c r="X600" s="50">
        <v>35489</v>
      </c>
      <c r="Y600" s="50">
        <v>-253</v>
      </c>
      <c r="Z600" s="58">
        <v>35236</v>
      </c>
      <c r="AA600" s="59">
        <f t="shared" si="225"/>
        <v>4260</v>
      </c>
      <c r="AB600" s="51">
        <f t="shared" si="226"/>
        <v>7899</v>
      </c>
      <c r="AC600" s="51">
        <f t="shared" si="227"/>
        <v>23330</v>
      </c>
      <c r="AD600" s="31" t="s">
        <v>51</v>
      </c>
    </row>
    <row r="601" spans="1:30" ht="24.75" customHeight="1" x14ac:dyDescent="0.15">
      <c r="A601" s="17"/>
      <c r="B601" s="35" t="s">
        <v>81</v>
      </c>
      <c r="C601" s="55">
        <v>491</v>
      </c>
      <c r="D601" s="55">
        <v>352</v>
      </c>
      <c r="E601" s="55">
        <v>134</v>
      </c>
      <c r="F601" s="55">
        <v>5</v>
      </c>
      <c r="G601" s="55">
        <v>0</v>
      </c>
      <c r="H601" s="55">
        <v>318</v>
      </c>
      <c r="I601" s="55">
        <v>245</v>
      </c>
      <c r="J601" s="55">
        <v>11186</v>
      </c>
      <c r="K601" s="55">
        <v>168</v>
      </c>
      <c r="L601" s="55">
        <v>177</v>
      </c>
      <c r="M601" s="55">
        <v>143</v>
      </c>
      <c r="N601" s="55">
        <v>151</v>
      </c>
      <c r="O601" s="47"/>
      <c r="P601" s="47"/>
      <c r="Q601" s="55">
        <v>166</v>
      </c>
      <c r="R601" s="55">
        <v>886</v>
      </c>
      <c r="S601" s="55">
        <v>406</v>
      </c>
      <c r="T601" s="55">
        <v>916</v>
      </c>
      <c r="U601" s="55">
        <v>376</v>
      </c>
      <c r="V601" s="55">
        <v>561</v>
      </c>
      <c r="W601" s="55">
        <v>105</v>
      </c>
      <c r="X601" s="55">
        <v>16295</v>
      </c>
      <c r="Y601" s="55">
        <v>-116</v>
      </c>
      <c r="Z601" s="56">
        <v>16179</v>
      </c>
      <c r="AA601" s="57">
        <f t="shared" si="225"/>
        <v>491</v>
      </c>
      <c r="AB601" s="55">
        <f t="shared" si="226"/>
        <v>11504</v>
      </c>
      <c r="AC601" s="55">
        <f t="shared" si="227"/>
        <v>4300</v>
      </c>
      <c r="AD601" s="35" t="s">
        <v>81</v>
      </c>
    </row>
    <row r="602" spans="1:30" ht="24.75" customHeight="1" x14ac:dyDescent="0.15">
      <c r="A602" s="17"/>
      <c r="B602" s="36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69"/>
      <c r="Z602" s="47"/>
      <c r="AA602" s="47"/>
      <c r="AB602" s="47"/>
      <c r="AC602" s="47"/>
      <c r="AD602" s="36"/>
    </row>
    <row r="603" spans="1:30" ht="24.75" customHeight="1" x14ac:dyDescent="0.15">
      <c r="A603" s="17"/>
      <c r="B603" s="17" t="s">
        <v>52</v>
      </c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17"/>
    </row>
    <row r="604" spans="1:30" ht="24.75" customHeight="1" x14ac:dyDescent="0.15">
      <c r="A604" s="17"/>
      <c r="B604" s="37" t="s">
        <v>53</v>
      </c>
      <c r="C604" s="60">
        <f t="shared" ref="C604:N604" si="228">SUM(C577:C589)</f>
        <v>79674</v>
      </c>
      <c r="D604" s="60">
        <f t="shared" si="228"/>
        <v>70225</v>
      </c>
      <c r="E604" s="60">
        <f t="shared" si="228"/>
        <v>8256</v>
      </c>
      <c r="F604" s="60">
        <f t="shared" si="228"/>
        <v>1193</v>
      </c>
      <c r="G604" s="60">
        <f t="shared" si="228"/>
        <v>13721</v>
      </c>
      <c r="H604" s="60">
        <f t="shared" si="228"/>
        <v>502528</v>
      </c>
      <c r="I604" s="60">
        <f t="shared" si="228"/>
        <v>173750</v>
      </c>
      <c r="J604" s="60">
        <f t="shared" si="228"/>
        <v>247163</v>
      </c>
      <c r="K604" s="60">
        <f t="shared" si="228"/>
        <v>329979</v>
      </c>
      <c r="L604" s="60">
        <f t="shared" si="228"/>
        <v>122832</v>
      </c>
      <c r="M604" s="60">
        <f t="shared" si="228"/>
        <v>47921</v>
      </c>
      <c r="N604" s="60">
        <f t="shared" si="228"/>
        <v>75416</v>
      </c>
      <c r="O604" s="47"/>
      <c r="P604" s="47"/>
      <c r="Q604" s="60">
        <f t="shared" ref="Q604:AC604" si="229">SUM(Q577:Q589)</f>
        <v>101940</v>
      </c>
      <c r="R604" s="60">
        <f t="shared" si="229"/>
        <v>432964</v>
      </c>
      <c r="S604" s="60">
        <f t="shared" si="229"/>
        <v>208867</v>
      </c>
      <c r="T604" s="60">
        <f t="shared" si="229"/>
        <v>212321</v>
      </c>
      <c r="U604" s="60">
        <f t="shared" si="229"/>
        <v>149641</v>
      </c>
      <c r="V604" s="60">
        <f t="shared" si="229"/>
        <v>381996</v>
      </c>
      <c r="W604" s="60">
        <f t="shared" si="229"/>
        <v>129284</v>
      </c>
      <c r="X604" s="60">
        <f t="shared" si="229"/>
        <v>3209997</v>
      </c>
      <c r="Y604" s="60">
        <f t="shared" si="229"/>
        <v>-22872</v>
      </c>
      <c r="Z604" s="61">
        <f t="shared" si="229"/>
        <v>3187125</v>
      </c>
      <c r="AA604" s="62">
        <f t="shared" si="229"/>
        <v>79674</v>
      </c>
      <c r="AB604" s="60">
        <f t="shared" si="229"/>
        <v>763412</v>
      </c>
      <c r="AC604" s="60">
        <f t="shared" si="229"/>
        <v>2366911</v>
      </c>
      <c r="AD604" s="37" t="s">
        <v>53</v>
      </c>
    </row>
    <row r="605" spans="1:30" ht="24.75" customHeight="1" x14ac:dyDescent="0.15">
      <c r="A605" s="17"/>
      <c r="B605" s="38" t="s">
        <v>54</v>
      </c>
      <c r="C605" s="63">
        <f t="shared" ref="C605:N605" si="230">SUM(C590:C601)</f>
        <v>27663</v>
      </c>
      <c r="D605" s="63">
        <f t="shared" si="230"/>
        <v>25312</v>
      </c>
      <c r="E605" s="63">
        <f t="shared" si="230"/>
        <v>2106</v>
      </c>
      <c r="F605" s="63">
        <f t="shared" si="230"/>
        <v>245</v>
      </c>
      <c r="G605" s="63">
        <f t="shared" si="230"/>
        <v>120</v>
      </c>
      <c r="H605" s="63">
        <f t="shared" si="230"/>
        <v>50071</v>
      </c>
      <c r="I605" s="63">
        <f t="shared" si="230"/>
        <v>10786</v>
      </c>
      <c r="J605" s="63">
        <f t="shared" si="230"/>
        <v>37663</v>
      </c>
      <c r="K605" s="63">
        <f t="shared" si="230"/>
        <v>11492</v>
      </c>
      <c r="L605" s="63">
        <f t="shared" si="230"/>
        <v>5361</v>
      </c>
      <c r="M605" s="63">
        <f t="shared" si="230"/>
        <v>2851</v>
      </c>
      <c r="N605" s="63">
        <f t="shared" si="230"/>
        <v>5217</v>
      </c>
      <c r="O605" s="47"/>
      <c r="P605" s="47"/>
      <c r="Q605" s="63">
        <f t="shared" ref="Q605:AC605" si="231">SUM(Q590:Q601)</f>
        <v>7463</v>
      </c>
      <c r="R605" s="63">
        <f t="shared" si="231"/>
        <v>36413</v>
      </c>
      <c r="S605" s="63">
        <f t="shared" si="231"/>
        <v>4895</v>
      </c>
      <c r="T605" s="63">
        <f t="shared" si="231"/>
        <v>20576</v>
      </c>
      <c r="U605" s="63">
        <f t="shared" si="231"/>
        <v>16164</v>
      </c>
      <c r="V605" s="63">
        <f t="shared" si="231"/>
        <v>30125</v>
      </c>
      <c r="W605" s="63">
        <f t="shared" si="231"/>
        <v>8600</v>
      </c>
      <c r="X605" s="63">
        <f t="shared" si="231"/>
        <v>275460</v>
      </c>
      <c r="Y605" s="63">
        <f t="shared" si="231"/>
        <v>-1964</v>
      </c>
      <c r="Z605" s="64">
        <f t="shared" si="231"/>
        <v>273496</v>
      </c>
      <c r="AA605" s="65">
        <f t="shared" si="231"/>
        <v>27663</v>
      </c>
      <c r="AB605" s="63">
        <f t="shared" si="231"/>
        <v>87854</v>
      </c>
      <c r="AC605" s="63">
        <f t="shared" si="231"/>
        <v>159943</v>
      </c>
      <c r="AD605" s="38" t="s">
        <v>54</v>
      </c>
    </row>
    <row r="606" spans="1:30" ht="24.75" customHeight="1" x14ac:dyDescent="0.15">
      <c r="A606" s="17"/>
      <c r="B606" s="39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39"/>
    </row>
    <row r="607" spans="1:30" ht="24.75" customHeight="1" x14ac:dyDescent="0.15">
      <c r="A607" s="17"/>
      <c r="B607" s="17" t="s">
        <v>55</v>
      </c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17"/>
    </row>
    <row r="608" spans="1:30" ht="24.75" customHeight="1" x14ac:dyDescent="0.15">
      <c r="A608" s="17"/>
      <c r="B608" s="37" t="s">
        <v>56</v>
      </c>
      <c r="C608" s="60">
        <f t="shared" ref="C608:N608" si="232">SUM(C583,C590)</f>
        <v>6811</v>
      </c>
      <c r="D608" s="60">
        <f t="shared" si="232"/>
        <v>6313</v>
      </c>
      <c r="E608" s="60">
        <f t="shared" si="232"/>
        <v>495</v>
      </c>
      <c r="F608" s="60">
        <f t="shared" si="232"/>
        <v>3</v>
      </c>
      <c r="G608" s="60">
        <f t="shared" si="232"/>
        <v>386</v>
      </c>
      <c r="H608" s="60">
        <f t="shared" si="232"/>
        <v>31648</v>
      </c>
      <c r="I608" s="60">
        <f t="shared" si="232"/>
        <v>7343</v>
      </c>
      <c r="J608" s="60">
        <f t="shared" si="232"/>
        <v>10854</v>
      </c>
      <c r="K608" s="60">
        <f t="shared" si="232"/>
        <v>6667</v>
      </c>
      <c r="L608" s="60">
        <f t="shared" si="232"/>
        <v>4056</v>
      </c>
      <c r="M608" s="60">
        <f t="shared" si="232"/>
        <v>1838</v>
      </c>
      <c r="N608" s="60">
        <f t="shared" si="232"/>
        <v>2138</v>
      </c>
      <c r="O608" s="47"/>
      <c r="P608" s="47"/>
      <c r="Q608" s="60">
        <f t="shared" ref="Q608:AC608" si="233">SUM(Q583,Q590)</f>
        <v>3164</v>
      </c>
      <c r="R608" s="60">
        <f t="shared" si="233"/>
        <v>16002</v>
      </c>
      <c r="S608" s="60">
        <f t="shared" si="233"/>
        <v>5142</v>
      </c>
      <c r="T608" s="60">
        <f t="shared" si="233"/>
        <v>6657</v>
      </c>
      <c r="U608" s="60">
        <f t="shared" si="233"/>
        <v>4978</v>
      </c>
      <c r="V608" s="60">
        <f t="shared" si="233"/>
        <v>14543</v>
      </c>
      <c r="W608" s="60">
        <f t="shared" si="233"/>
        <v>4540</v>
      </c>
      <c r="X608" s="60">
        <f t="shared" si="233"/>
        <v>126767</v>
      </c>
      <c r="Y608" s="60">
        <f t="shared" si="233"/>
        <v>-904</v>
      </c>
      <c r="Z608" s="61">
        <f t="shared" si="233"/>
        <v>125863</v>
      </c>
      <c r="AA608" s="62">
        <f t="shared" si="233"/>
        <v>6811</v>
      </c>
      <c r="AB608" s="60">
        <f t="shared" si="233"/>
        <v>42888</v>
      </c>
      <c r="AC608" s="60">
        <f t="shared" si="233"/>
        <v>77068</v>
      </c>
      <c r="AD608" s="37" t="s">
        <v>56</v>
      </c>
    </row>
    <row r="609" spans="1:30" ht="24.75" customHeight="1" x14ac:dyDescent="0.15">
      <c r="A609" s="17"/>
      <c r="B609" s="40" t="s">
        <v>57</v>
      </c>
      <c r="C609" s="66">
        <f t="shared" ref="C609:N609" si="234">SUM(C580,C587,C591)</f>
        <v>12353</v>
      </c>
      <c r="D609" s="66">
        <f t="shared" si="234"/>
        <v>10873</v>
      </c>
      <c r="E609" s="66">
        <f t="shared" si="234"/>
        <v>1472</v>
      </c>
      <c r="F609" s="66">
        <f t="shared" si="234"/>
        <v>8</v>
      </c>
      <c r="G609" s="66">
        <f t="shared" si="234"/>
        <v>627</v>
      </c>
      <c r="H609" s="66">
        <f t="shared" si="234"/>
        <v>74286</v>
      </c>
      <c r="I609" s="66">
        <f t="shared" si="234"/>
        <v>15959</v>
      </c>
      <c r="J609" s="66">
        <f t="shared" si="234"/>
        <v>31689</v>
      </c>
      <c r="K609" s="66">
        <f t="shared" si="234"/>
        <v>34357</v>
      </c>
      <c r="L609" s="66">
        <f t="shared" si="234"/>
        <v>12574</v>
      </c>
      <c r="M609" s="66">
        <f t="shared" si="234"/>
        <v>4089</v>
      </c>
      <c r="N609" s="66">
        <f t="shared" si="234"/>
        <v>7653</v>
      </c>
      <c r="O609" s="47"/>
      <c r="P609" s="47"/>
      <c r="Q609" s="66">
        <f t="shared" ref="Q609:AC609" si="235">SUM(Q580,Q587,Q591)</f>
        <v>9509</v>
      </c>
      <c r="R609" s="66">
        <f t="shared" si="235"/>
        <v>48734</v>
      </c>
      <c r="S609" s="66">
        <f t="shared" si="235"/>
        <v>19822</v>
      </c>
      <c r="T609" s="66">
        <f t="shared" si="235"/>
        <v>21938</v>
      </c>
      <c r="U609" s="66">
        <f t="shared" si="235"/>
        <v>17963</v>
      </c>
      <c r="V609" s="66">
        <f t="shared" si="235"/>
        <v>44688</v>
      </c>
      <c r="W609" s="66">
        <f t="shared" si="235"/>
        <v>13137</v>
      </c>
      <c r="X609" s="66">
        <f t="shared" si="235"/>
        <v>369378</v>
      </c>
      <c r="Y609" s="66">
        <f t="shared" si="235"/>
        <v>-2631</v>
      </c>
      <c r="Z609" s="67">
        <f t="shared" si="235"/>
        <v>366747</v>
      </c>
      <c r="AA609" s="68">
        <f t="shared" si="235"/>
        <v>12353</v>
      </c>
      <c r="AB609" s="66">
        <f t="shared" si="235"/>
        <v>106602</v>
      </c>
      <c r="AC609" s="66">
        <f t="shared" si="235"/>
        <v>250423</v>
      </c>
      <c r="AD609" s="40" t="s">
        <v>57</v>
      </c>
    </row>
    <row r="610" spans="1:30" ht="24.75" customHeight="1" x14ac:dyDescent="0.15">
      <c r="A610" s="17"/>
      <c r="B610" s="40" t="s">
        <v>58</v>
      </c>
      <c r="C610" s="66">
        <f t="shared" ref="C610:N610" si="236">SUM(C578,C592:C594)</f>
        <v>11235</v>
      </c>
      <c r="D610" s="66">
        <f t="shared" si="236"/>
        <v>9480</v>
      </c>
      <c r="E610" s="66">
        <f t="shared" si="236"/>
        <v>1497</v>
      </c>
      <c r="F610" s="66">
        <f t="shared" si="236"/>
        <v>258</v>
      </c>
      <c r="G610" s="66">
        <f t="shared" si="236"/>
        <v>289</v>
      </c>
      <c r="H610" s="66">
        <f t="shared" si="236"/>
        <v>21132</v>
      </c>
      <c r="I610" s="66">
        <f t="shared" si="236"/>
        <v>42915</v>
      </c>
      <c r="J610" s="66">
        <f t="shared" si="236"/>
        <v>29438</v>
      </c>
      <c r="K610" s="66">
        <f t="shared" si="236"/>
        <v>17461</v>
      </c>
      <c r="L610" s="66">
        <f t="shared" si="236"/>
        <v>11593</v>
      </c>
      <c r="M610" s="66">
        <f t="shared" si="236"/>
        <v>3324</v>
      </c>
      <c r="N610" s="66">
        <f t="shared" si="236"/>
        <v>5242</v>
      </c>
      <c r="O610" s="47"/>
      <c r="P610" s="47"/>
      <c r="Q610" s="66">
        <f t="shared" ref="Q610:AC610" si="237">SUM(Q578,Q592:Q594)</f>
        <v>7139</v>
      </c>
      <c r="R610" s="66">
        <f t="shared" si="237"/>
        <v>36199</v>
      </c>
      <c r="S610" s="66">
        <f t="shared" si="237"/>
        <v>12487</v>
      </c>
      <c r="T610" s="66">
        <f t="shared" si="237"/>
        <v>18933</v>
      </c>
      <c r="U610" s="66">
        <f t="shared" si="237"/>
        <v>13677</v>
      </c>
      <c r="V610" s="66">
        <f t="shared" si="237"/>
        <v>35587</v>
      </c>
      <c r="W610" s="66">
        <f t="shared" si="237"/>
        <v>10130</v>
      </c>
      <c r="X610" s="66">
        <f t="shared" si="237"/>
        <v>276781</v>
      </c>
      <c r="Y610" s="66">
        <f t="shared" si="237"/>
        <v>-1973</v>
      </c>
      <c r="Z610" s="67">
        <f t="shared" si="237"/>
        <v>274808</v>
      </c>
      <c r="AA610" s="68">
        <f t="shared" si="237"/>
        <v>11235</v>
      </c>
      <c r="AB610" s="66">
        <f t="shared" si="237"/>
        <v>50859</v>
      </c>
      <c r="AC610" s="66">
        <f t="shared" si="237"/>
        <v>214687</v>
      </c>
      <c r="AD610" s="40" t="s">
        <v>58</v>
      </c>
    </row>
    <row r="611" spans="1:30" ht="24.75" customHeight="1" x14ac:dyDescent="0.15">
      <c r="A611" s="17"/>
      <c r="B611" s="40" t="s">
        <v>21</v>
      </c>
      <c r="C611" s="66">
        <f t="shared" ref="C611:N611" si="238">SUM(C577,C581,C585,C595:C598)</f>
        <v>20492</v>
      </c>
      <c r="D611" s="66">
        <f t="shared" si="238"/>
        <v>18540</v>
      </c>
      <c r="E611" s="66">
        <f t="shared" si="238"/>
        <v>1237</v>
      </c>
      <c r="F611" s="66">
        <f t="shared" si="238"/>
        <v>715</v>
      </c>
      <c r="G611" s="66">
        <f t="shared" si="238"/>
        <v>2483</v>
      </c>
      <c r="H611" s="66">
        <f t="shared" si="238"/>
        <v>144402</v>
      </c>
      <c r="I611" s="66">
        <f t="shared" si="238"/>
        <v>67067</v>
      </c>
      <c r="J611" s="66">
        <f t="shared" si="238"/>
        <v>93234</v>
      </c>
      <c r="K611" s="66">
        <f t="shared" si="238"/>
        <v>192950</v>
      </c>
      <c r="L611" s="66">
        <f t="shared" si="238"/>
        <v>63459</v>
      </c>
      <c r="M611" s="66">
        <f t="shared" si="238"/>
        <v>22798</v>
      </c>
      <c r="N611" s="66">
        <f t="shared" si="238"/>
        <v>42318</v>
      </c>
      <c r="O611" s="47"/>
      <c r="P611" s="47"/>
      <c r="Q611" s="66">
        <f t="shared" ref="Q611:AC611" si="239">SUM(Q577,Q581,Q585,Q595:Q598)</f>
        <v>56792</v>
      </c>
      <c r="R611" s="66">
        <f t="shared" si="239"/>
        <v>209187</v>
      </c>
      <c r="S611" s="66">
        <f t="shared" si="239"/>
        <v>121943</v>
      </c>
      <c r="T611" s="66">
        <f t="shared" si="239"/>
        <v>110546</v>
      </c>
      <c r="U611" s="66">
        <f t="shared" si="239"/>
        <v>66841</v>
      </c>
      <c r="V611" s="66">
        <f t="shared" si="239"/>
        <v>166715</v>
      </c>
      <c r="W611" s="66">
        <f t="shared" si="239"/>
        <v>62003</v>
      </c>
      <c r="X611" s="66">
        <f t="shared" si="239"/>
        <v>1443230</v>
      </c>
      <c r="Y611" s="66">
        <f t="shared" si="239"/>
        <v>-10284</v>
      </c>
      <c r="Z611" s="67">
        <f t="shared" si="239"/>
        <v>1432946</v>
      </c>
      <c r="AA611" s="68">
        <f t="shared" si="239"/>
        <v>20492</v>
      </c>
      <c r="AB611" s="66">
        <f t="shared" si="239"/>
        <v>240119</v>
      </c>
      <c r="AC611" s="66">
        <f t="shared" si="239"/>
        <v>1182619</v>
      </c>
      <c r="AD611" s="40" t="s">
        <v>21</v>
      </c>
    </row>
    <row r="612" spans="1:30" ht="24.75" customHeight="1" x14ac:dyDescent="0.15">
      <c r="A612" s="17"/>
      <c r="B612" s="40" t="s">
        <v>59</v>
      </c>
      <c r="C612" s="66">
        <f t="shared" ref="C612:N612" si="240">SUM(C584,C588)</f>
        <v>9873</v>
      </c>
      <c r="D612" s="66">
        <f t="shared" si="240"/>
        <v>7794</v>
      </c>
      <c r="E612" s="66">
        <f t="shared" si="240"/>
        <v>1670</v>
      </c>
      <c r="F612" s="66">
        <f t="shared" si="240"/>
        <v>409</v>
      </c>
      <c r="G612" s="66">
        <f t="shared" si="240"/>
        <v>3015</v>
      </c>
      <c r="H612" s="66">
        <f t="shared" si="240"/>
        <v>148131</v>
      </c>
      <c r="I612" s="66">
        <f t="shared" si="240"/>
        <v>18572</v>
      </c>
      <c r="J612" s="66">
        <f t="shared" si="240"/>
        <v>23277</v>
      </c>
      <c r="K612" s="66">
        <f t="shared" si="240"/>
        <v>20505</v>
      </c>
      <c r="L612" s="66">
        <f t="shared" si="240"/>
        <v>7359</v>
      </c>
      <c r="M612" s="66">
        <f t="shared" si="240"/>
        <v>5220</v>
      </c>
      <c r="N612" s="66">
        <f t="shared" si="240"/>
        <v>6900</v>
      </c>
      <c r="O612" s="47"/>
      <c r="P612" s="47"/>
      <c r="Q612" s="66">
        <f t="shared" ref="Q612:AC612" si="241">SUM(Q584,Q588)</f>
        <v>9573</v>
      </c>
      <c r="R612" s="66">
        <f t="shared" si="241"/>
        <v>44868</v>
      </c>
      <c r="S612" s="66">
        <f t="shared" si="241"/>
        <v>11786</v>
      </c>
      <c r="T612" s="66">
        <f t="shared" si="241"/>
        <v>18131</v>
      </c>
      <c r="U612" s="66">
        <f t="shared" si="241"/>
        <v>16563</v>
      </c>
      <c r="V612" s="66">
        <f t="shared" si="241"/>
        <v>40825</v>
      </c>
      <c r="W612" s="66">
        <f t="shared" si="241"/>
        <v>12308</v>
      </c>
      <c r="X612" s="66">
        <f t="shared" si="241"/>
        <v>396906</v>
      </c>
      <c r="Y612" s="66">
        <f t="shared" si="241"/>
        <v>-2828</v>
      </c>
      <c r="Z612" s="67">
        <f t="shared" si="241"/>
        <v>394078</v>
      </c>
      <c r="AA612" s="68">
        <f t="shared" si="241"/>
        <v>9873</v>
      </c>
      <c r="AB612" s="66">
        <f t="shared" si="241"/>
        <v>174423</v>
      </c>
      <c r="AC612" s="66">
        <f t="shared" si="241"/>
        <v>212610</v>
      </c>
      <c r="AD612" s="40" t="s">
        <v>59</v>
      </c>
    </row>
    <row r="613" spans="1:30" ht="24.75" customHeight="1" x14ac:dyDescent="0.15">
      <c r="A613" s="17"/>
      <c r="B613" s="40" t="s">
        <v>60</v>
      </c>
      <c r="C613" s="66">
        <f t="shared" ref="C613:N613" si="242">SUM(C586,C589,C599)</f>
        <v>20481</v>
      </c>
      <c r="D613" s="66">
        <f t="shared" si="242"/>
        <v>19119</v>
      </c>
      <c r="E613" s="66">
        <f t="shared" si="242"/>
        <v>1342</v>
      </c>
      <c r="F613" s="66">
        <f t="shared" si="242"/>
        <v>20</v>
      </c>
      <c r="G613" s="66">
        <f t="shared" si="242"/>
        <v>3834</v>
      </c>
      <c r="H613" s="66">
        <f t="shared" si="242"/>
        <v>53915</v>
      </c>
      <c r="I613" s="66">
        <f t="shared" si="242"/>
        <v>16817</v>
      </c>
      <c r="J613" s="66">
        <f t="shared" si="242"/>
        <v>44778</v>
      </c>
      <c r="K613" s="66">
        <f t="shared" si="242"/>
        <v>28306</v>
      </c>
      <c r="L613" s="66">
        <f t="shared" si="242"/>
        <v>11148</v>
      </c>
      <c r="M613" s="66">
        <f t="shared" si="242"/>
        <v>6374</v>
      </c>
      <c r="N613" s="66">
        <f t="shared" si="242"/>
        <v>7222</v>
      </c>
      <c r="O613" s="47"/>
      <c r="P613" s="47"/>
      <c r="Q613" s="66">
        <f t="shared" ref="Q613:AC613" si="243">SUM(Q586,Q589,Q599)</f>
        <v>10576</v>
      </c>
      <c r="R613" s="66">
        <f t="shared" si="243"/>
        <v>52197</v>
      </c>
      <c r="S613" s="66">
        <f t="shared" si="243"/>
        <v>19192</v>
      </c>
      <c r="T613" s="66">
        <f t="shared" si="243"/>
        <v>24726</v>
      </c>
      <c r="U613" s="66">
        <f t="shared" si="243"/>
        <v>22602</v>
      </c>
      <c r="V613" s="66">
        <f t="shared" si="243"/>
        <v>49769</v>
      </c>
      <c r="W613" s="66">
        <f t="shared" si="243"/>
        <v>17301</v>
      </c>
      <c r="X613" s="66">
        <f t="shared" si="243"/>
        <v>389238</v>
      </c>
      <c r="Y613" s="66">
        <f t="shared" si="243"/>
        <v>-2773</v>
      </c>
      <c r="Z613" s="67">
        <f t="shared" si="243"/>
        <v>386465</v>
      </c>
      <c r="AA613" s="68">
        <f t="shared" si="243"/>
        <v>20481</v>
      </c>
      <c r="AB613" s="66">
        <f t="shared" si="243"/>
        <v>102527</v>
      </c>
      <c r="AC613" s="66">
        <f t="shared" si="243"/>
        <v>266230</v>
      </c>
      <c r="AD613" s="40" t="s">
        <v>60</v>
      </c>
    </row>
    <row r="614" spans="1:30" ht="24.75" customHeight="1" x14ac:dyDescent="0.15">
      <c r="A614" s="17"/>
      <c r="B614" s="40" t="s">
        <v>44</v>
      </c>
      <c r="C614" s="66">
        <f t="shared" ref="C614:N614" si="244">C579</f>
        <v>16669</v>
      </c>
      <c r="D614" s="66">
        <f t="shared" si="244"/>
        <v>15006</v>
      </c>
      <c r="E614" s="66">
        <f t="shared" si="244"/>
        <v>1653</v>
      </c>
      <c r="F614" s="66">
        <f t="shared" si="244"/>
        <v>10</v>
      </c>
      <c r="G614" s="66">
        <f t="shared" si="244"/>
        <v>96</v>
      </c>
      <c r="H614" s="66">
        <f t="shared" si="244"/>
        <v>50730</v>
      </c>
      <c r="I614" s="66">
        <f t="shared" si="244"/>
        <v>8155</v>
      </c>
      <c r="J614" s="66">
        <f t="shared" si="244"/>
        <v>26092</v>
      </c>
      <c r="K614" s="66">
        <f t="shared" si="244"/>
        <v>30739</v>
      </c>
      <c r="L614" s="66">
        <f t="shared" si="244"/>
        <v>11402</v>
      </c>
      <c r="M614" s="66">
        <f t="shared" si="244"/>
        <v>4439</v>
      </c>
      <c r="N614" s="66">
        <f t="shared" si="244"/>
        <v>5642</v>
      </c>
      <c r="O614" s="47"/>
      <c r="P614" s="47"/>
      <c r="Q614" s="66">
        <f t="shared" ref="Q614:AC614" si="245">Q579</f>
        <v>7841</v>
      </c>
      <c r="R614" s="66">
        <f t="shared" si="245"/>
        <v>37271</v>
      </c>
      <c r="S614" s="66">
        <f t="shared" si="245"/>
        <v>16274</v>
      </c>
      <c r="T614" s="66">
        <f t="shared" si="245"/>
        <v>18911</v>
      </c>
      <c r="U614" s="66">
        <f t="shared" si="245"/>
        <v>13103</v>
      </c>
      <c r="V614" s="66">
        <f t="shared" si="245"/>
        <v>38739</v>
      </c>
      <c r="W614" s="66">
        <f t="shared" si="245"/>
        <v>12155</v>
      </c>
      <c r="X614" s="66">
        <f t="shared" si="245"/>
        <v>298258</v>
      </c>
      <c r="Y614" s="66">
        <f t="shared" si="245"/>
        <v>-2125</v>
      </c>
      <c r="Z614" s="67">
        <f t="shared" si="245"/>
        <v>296133</v>
      </c>
      <c r="AA614" s="68">
        <f t="shared" si="245"/>
        <v>16669</v>
      </c>
      <c r="AB614" s="66">
        <f t="shared" si="245"/>
        <v>76918</v>
      </c>
      <c r="AC614" s="66">
        <f t="shared" si="245"/>
        <v>204671</v>
      </c>
      <c r="AD614" s="40" t="s">
        <v>44</v>
      </c>
    </row>
    <row r="615" spans="1:30" ht="24.75" customHeight="1" x14ac:dyDescent="0.15">
      <c r="A615" s="17"/>
      <c r="B615" s="38" t="s">
        <v>61</v>
      </c>
      <c r="C615" s="63">
        <f t="shared" ref="C615:N615" si="246">SUM(C582,C600:C601)</f>
        <v>9423</v>
      </c>
      <c r="D615" s="63">
        <f t="shared" si="246"/>
        <v>8412</v>
      </c>
      <c r="E615" s="63">
        <f t="shared" si="246"/>
        <v>996</v>
      </c>
      <c r="F615" s="63">
        <f t="shared" si="246"/>
        <v>15</v>
      </c>
      <c r="G615" s="63">
        <f t="shared" si="246"/>
        <v>3111</v>
      </c>
      <c r="H615" s="63">
        <f t="shared" si="246"/>
        <v>28355</v>
      </c>
      <c r="I615" s="63">
        <f t="shared" si="246"/>
        <v>7708</v>
      </c>
      <c r="J615" s="63">
        <f t="shared" si="246"/>
        <v>25464</v>
      </c>
      <c r="K615" s="63">
        <f t="shared" si="246"/>
        <v>10486</v>
      </c>
      <c r="L615" s="63">
        <f t="shared" si="246"/>
        <v>6602</v>
      </c>
      <c r="M615" s="63">
        <f t="shared" si="246"/>
        <v>2690</v>
      </c>
      <c r="N615" s="63">
        <f t="shared" si="246"/>
        <v>3518</v>
      </c>
      <c r="O615" s="47"/>
      <c r="P615" s="47"/>
      <c r="Q615" s="63">
        <f t="shared" ref="Q615:AC615" si="247">SUM(Q582,Q600:Q601)</f>
        <v>4809</v>
      </c>
      <c r="R615" s="63">
        <f t="shared" si="247"/>
        <v>24919</v>
      </c>
      <c r="S615" s="63">
        <f t="shared" si="247"/>
        <v>7116</v>
      </c>
      <c r="T615" s="63">
        <f t="shared" si="247"/>
        <v>13055</v>
      </c>
      <c r="U615" s="63">
        <f t="shared" si="247"/>
        <v>10078</v>
      </c>
      <c r="V615" s="63">
        <f t="shared" si="247"/>
        <v>21255</v>
      </c>
      <c r="W615" s="63">
        <f t="shared" si="247"/>
        <v>6310</v>
      </c>
      <c r="X615" s="63">
        <f t="shared" si="247"/>
        <v>184899</v>
      </c>
      <c r="Y615" s="63">
        <f t="shared" si="247"/>
        <v>-1318</v>
      </c>
      <c r="Z615" s="64">
        <f t="shared" si="247"/>
        <v>183581</v>
      </c>
      <c r="AA615" s="65">
        <f t="shared" si="247"/>
        <v>9423</v>
      </c>
      <c r="AB615" s="63">
        <f t="shared" si="247"/>
        <v>56930</v>
      </c>
      <c r="AC615" s="63">
        <f t="shared" si="247"/>
        <v>118546</v>
      </c>
      <c r="AD615" s="38" t="s">
        <v>61</v>
      </c>
    </row>
    <row r="616" spans="1:30" ht="24.75" customHeight="1" x14ac:dyDescent="0.15">
      <c r="A616" s="17"/>
      <c r="B616" s="41" t="s">
        <v>38</v>
      </c>
      <c r="C616" s="55">
        <f t="shared" ref="C616:N616" si="248">C576</f>
        <v>107337</v>
      </c>
      <c r="D616" s="55">
        <f t="shared" si="248"/>
        <v>95537</v>
      </c>
      <c r="E616" s="55">
        <f t="shared" si="248"/>
        <v>10362</v>
      </c>
      <c r="F616" s="55">
        <f t="shared" si="248"/>
        <v>1438</v>
      </c>
      <c r="G616" s="55">
        <f t="shared" si="248"/>
        <v>13841</v>
      </c>
      <c r="H616" s="55">
        <f t="shared" si="248"/>
        <v>552599</v>
      </c>
      <c r="I616" s="55">
        <f t="shared" si="248"/>
        <v>184536</v>
      </c>
      <c r="J616" s="55">
        <f t="shared" si="248"/>
        <v>284826</v>
      </c>
      <c r="K616" s="55">
        <f t="shared" si="248"/>
        <v>341471</v>
      </c>
      <c r="L616" s="55">
        <f t="shared" si="248"/>
        <v>128193</v>
      </c>
      <c r="M616" s="55">
        <f t="shared" si="248"/>
        <v>50772</v>
      </c>
      <c r="N616" s="46">
        <f t="shared" si="248"/>
        <v>80633</v>
      </c>
      <c r="O616" s="47"/>
      <c r="P616" s="47"/>
      <c r="Q616" s="55">
        <f t="shared" ref="Q616:AC616" si="249">Q576</f>
        <v>109403</v>
      </c>
      <c r="R616" s="55">
        <f t="shared" si="249"/>
        <v>469377</v>
      </c>
      <c r="S616" s="55">
        <f t="shared" si="249"/>
        <v>213762</v>
      </c>
      <c r="T616" s="55">
        <f t="shared" si="249"/>
        <v>232897</v>
      </c>
      <c r="U616" s="55">
        <f t="shared" si="249"/>
        <v>165805</v>
      </c>
      <c r="V616" s="55">
        <f t="shared" si="249"/>
        <v>412121</v>
      </c>
      <c r="W616" s="55">
        <f t="shared" si="249"/>
        <v>137884</v>
      </c>
      <c r="X616" s="55">
        <f t="shared" si="249"/>
        <v>3485457</v>
      </c>
      <c r="Y616" s="55">
        <f t="shared" si="249"/>
        <v>-24836</v>
      </c>
      <c r="Z616" s="56">
        <f t="shared" si="249"/>
        <v>3460621</v>
      </c>
      <c r="AA616" s="57">
        <f t="shared" si="249"/>
        <v>107337</v>
      </c>
      <c r="AB616" s="55">
        <f t="shared" si="249"/>
        <v>851266</v>
      </c>
      <c r="AC616" s="55">
        <f t="shared" si="249"/>
        <v>2526854</v>
      </c>
      <c r="AD616" s="41" t="s">
        <v>38</v>
      </c>
    </row>
    <row r="617" spans="1:30" ht="24.75" customHeight="1" x14ac:dyDescent="0.15">
      <c r="A617" s="17"/>
      <c r="B617" s="39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42"/>
      <c r="O617" s="42"/>
      <c r="P617" s="17"/>
      <c r="Q617" s="39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43"/>
    </row>
    <row r="618" spans="1:30" ht="24.75" customHeight="1" x14ac:dyDescent="0.15">
      <c r="A618" s="17"/>
      <c r="B618" s="6" t="s">
        <v>73</v>
      </c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42"/>
      <c r="O618" s="42"/>
      <c r="P618" s="17"/>
      <c r="Q618" s="39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43"/>
    </row>
    <row r="619" spans="1:30" ht="24.75" customHeight="1" x14ac:dyDescent="0.15">
      <c r="A619" s="17"/>
      <c r="B619" s="6" t="s">
        <v>72</v>
      </c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42"/>
      <c r="O619" s="42"/>
      <c r="P619" s="17"/>
      <c r="Q619" s="6" t="s">
        <v>62</v>
      </c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43"/>
    </row>
    <row r="620" spans="1:30" ht="24.75" customHeight="1" x14ac:dyDescent="0.15">
      <c r="A620" s="17"/>
      <c r="B620" s="6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42"/>
      <c r="O620" s="42"/>
      <c r="P620" s="17"/>
      <c r="Q620" s="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43"/>
    </row>
    <row r="621" spans="1:30" ht="24.75" customHeight="1" x14ac:dyDescent="0.15">
      <c r="A621" s="17"/>
      <c r="B621" s="6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42"/>
      <c r="O621" s="42"/>
      <c r="P621" s="17"/>
      <c r="Q621" s="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43"/>
    </row>
    <row r="622" spans="1:30" ht="24.75" customHeight="1" x14ac:dyDescent="0.15">
      <c r="A622" s="17"/>
      <c r="B622" s="6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42"/>
      <c r="O622" s="42"/>
      <c r="P622" s="17"/>
      <c r="Q622" s="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43"/>
    </row>
    <row r="623" spans="1:30" ht="24.75" customHeight="1" x14ac:dyDescent="0.15">
      <c r="A623" s="17"/>
      <c r="B623" s="6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42"/>
      <c r="O623" s="42"/>
      <c r="P623" s="17"/>
      <c r="Q623" s="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43"/>
    </row>
    <row r="624" spans="1:30" ht="24.75" customHeight="1" x14ac:dyDescent="0.15">
      <c r="A624" s="17"/>
      <c r="B624" s="39"/>
      <c r="C624" s="39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39"/>
      <c r="O624" s="17"/>
      <c r="P624" s="17"/>
      <c r="Q624" s="39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39"/>
    </row>
    <row r="625" spans="1:30" ht="24.75" customHeight="1" x14ac:dyDescent="0.15">
      <c r="A625" s="17"/>
      <c r="B625" s="39"/>
      <c r="C625" s="39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39"/>
      <c r="O625" s="17"/>
      <c r="P625" s="17"/>
      <c r="Q625" s="39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39"/>
    </row>
    <row r="626" spans="1:30" ht="24.75" customHeight="1" x14ac:dyDescent="0.15">
      <c r="A626" s="17"/>
      <c r="B626" s="39"/>
      <c r="C626" s="39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39"/>
      <c r="O626" s="17"/>
      <c r="P626" s="17"/>
      <c r="Q626" s="39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39"/>
    </row>
    <row r="627" spans="1:30" ht="24.75" customHeight="1" x14ac:dyDescent="0.15">
      <c r="A627" s="17"/>
      <c r="B627" s="39"/>
      <c r="C627" s="39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39"/>
      <c r="O627" s="17"/>
      <c r="P627" s="17"/>
      <c r="Q627" s="39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39"/>
    </row>
    <row r="628" spans="1:30" ht="24.75" customHeight="1" x14ac:dyDescent="0.15">
      <c r="A628" s="17"/>
      <c r="B628" s="39"/>
      <c r="C628" s="39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39"/>
      <c r="O628" s="17"/>
      <c r="P628" s="17"/>
      <c r="Q628" s="39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39"/>
    </row>
    <row r="629" spans="1:30" ht="24.75" customHeight="1" x14ac:dyDescent="0.15">
      <c r="A629" s="17"/>
      <c r="B629" s="39"/>
      <c r="C629" s="39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39"/>
      <c r="O629" s="17"/>
      <c r="P629" s="17"/>
      <c r="Q629" s="39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39"/>
    </row>
    <row r="630" spans="1:30" ht="24.75" customHeight="1" x14ac:dyDescent="0.15">
      <c r="A630" s="17"/>
      <c r="B630" s="39"/>
      <c r="C630" s="39"/>
      <c r="D630" s="17"/>
      <c r="E630" s="17"/>
      <c r="F630" s="17"/>
      <c r="G630" s="17"/>
      <c r="H630" s="44">
        <f>X567+1</f>
        <v>19</v>
      </c>
      <c r="I630" s="17"/>
      <c r="J630" s="17"/>
      <c r="K630" s="17"/>
      <c r="L630" s="17"/>
      <c r="M630" s="39"/>
      <c r="N630" s="17"/>
      <c r="O630" s="17"/>
      <c r="P630" s="39"/>
      <c r="Q630" s="17"/>
      <c r="R630" s="17"/>
      <c r="S630" s="17"/>
      <c r="T630" s="17"/>
      <c r="U630" s="17"/>
      <c r="V630" s="17"/>
      <c r="W630" s="17"/>
      <c r="X630" s="45">
        <f>H630+1</f>
        <v>20</v>
      </c>
      <c r="Y630" s="17"/>
      <c r="Z630" s="17"/>
      <c r="AA630" s="17"/>
      <c r="AB630" s="17"/>
      <c r="AC630" s="17"/>
      <c r="AD630" s="39"/>
    </row>
    <row r="631" spans="1:30" ht="27.75" customHeight="1" x14ac:dyDescent="0.15">
      <c r="A631" s="17"/>
      <c r="B631" s="39"/>
      <c r="C631" s="39"/>
      <c r="D631" s="17"/>
      <c r="E631" s="17"/>
      <c r="F631" s="17"/>
      <c r="G631" s="17"/>
      <c r="H631" s="44"/>
      <c r="I631" s="17"/>
      <c r="J631" s="17"/>
      <c r="K631" s="17"/>
      <c r="L631" s="17"/>
      <c r="M631" s="17"/>
      <c r="N631" s="39"/>
      <c r="O631" s="17"/>
      <c r="P631" s="17"/>
      <c r="Q631" s="39"/>
      <c r="R631" s="17"/>
      <c r="S631" s="17"/>
      <c r="T631" s="17"/>
      <c r="U631" s="17"/>
      <c r="V631" s="17"/>
      <c r="W631" s="17"/>
      <c r="X631" s="17"/>
      <c r="Y631" s="45"/>
      <c r="Z631" s="17"/>
      <c r="AA631" s="17"/>
      <c r="AB631" s="17"/>
      <c r="AC631" s="17"/>
      <c r="AD631" s="39"/>
    </row>
    <row r="632" spans="1:30" ht="20.149999999999999" customHeight="1" x14ac:dyDescent="0.15">
      <c r="A632" s="17"/>
      <c r="B632" s="39"/>
      <c r="C632" s="39"/>
      <c r="D632" s="17"/>
      <c r="E632" s="17"/>
      <c r="F632" s="17"/>
      <c r="G632" s="17"/>
      <c r="H632" s="44"/>
      <c r="I632" s="17"/>
      <c r="J632" s="17"/>
      <c r="K632" s="17"/>
      <c r="L632" s="17"/>
      <c r="M632" s="17"/>
      <c r="N632" s="39"/>
      <c r="O632" s="17"/>
      <c r="P632" s="17"/>
      <c r="Q632" s="39"/>
      <c r="R632" s="17"/>
      <c r="S632" s="17"/>
      <c r="T632" s="17"/>
      <c r="U632" s="17"/>
      <c r="V632" s="17"/>
      <c r="W632" s="17"/>
      <c r="X632" s="17"/>
      <c r="Y632" s="45"/>
      <c r="Z632" s="17"/>
      <c r="AA632" s="17"/>
      <c r="AB632" s="17"/>
      <c r="AC632" s="17"/>
      <c r="AD632" s="39"/>
    </row>
    <row r="633" spans="1:30" ht="24" customHeight="1" x14ac:dyDescent="0.15">
      <c r="A633" s="17"/>
      <c r="B633" s="39"/>
      <c r="C633" s="39"/>
      <c r="D633" s="17"/>
      <c r="E633" s="17"/>
      <c r="F633" s="17"/>
      <c r="G633" s="17"/>
      <c r="H633" s="44"/>
      <c r="I633" s="17"/>
      <c r="J633" s="17"/>
      <c r="K633" s="17"/>
      <c r="L633" s="17"/>
      <c r="M633" s="17"/>
      <c r="N633" s="39"/>
      <c r="O633" s="17"/>
      <c r="P633" s="17"/>
      <c r="Q633" s="39"/>
      <c r="R633" s="17"/>
      <c r="S633" s="17"/>
      <c r="T633" s="17"/>
      <c r="U633" s="17"/>
      <c r="V633" s="17"/>
      <c r="W633" s="17"/>
      <c r="X633" s="17"/>
      <c r="Y633" s="45"/>
      <c r="Z633" s="17"/>
      <c r="AA633" s="17"/>
      <c r="AB633" s="17"/>
      <c r="AC633" s="17"/>
      <c r="AD633" s="39"/>
    </row>
    <row r="634" spans="1:30" ht="15" customHeight="1" x14ac:dyDescent="0.15">
      <c r="A634" s="17"/>
      <c r="B634" s="39"/>
      <c r="C634" s="39"/>
      <c r="D634" s="17"/>
      <c r="E634" s="17"/>
      <c r="F634" s="17"/>
      <c r="G634" s="17"/>
      <c r="H634" s="44"/>
      <c r="I634" s="17"/>
      <c r="J634" s="17"/>
      <c r="K634" s="17"/>
      <c r="L634" s="17"/>
      <c r="M634" s="17"/>
      <c r="N634" s="39"/>
      <c r="O634" s="17"/>
      <c r="P634" s="17"/>
      <c r="Q634" s="39"/>
      <c r="R634" s="17"/>
      <c r="S634" s="17"/>
      <c r="T634" s="17"/>
      <c r="U634" s="17"/>
      <c r="V634" s="17"/>
      <c r="W634" s="17"/>
      <c r="X634" s="17"/>
      <c r="Y634" s="45"/>
      <c r="Z634" s="17"/>
      <c r="AA634" s="17"/>
      <c r="AB634" s="17"/>
      <c r="AC634" s="17"/>
      <c r="AD634" s="39"/>
    </row>
    <row r="635" spans="1:30" ht="22.5" customHeight="1" x14ac:dyDescent="0.15">
      <c r="A635" s="17"/>
      <c r="B635" s="6" t="s">
        <v>84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8"/>
      <c r="O635" s="18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8" t="s">
        <v>4</v>
      </c>
    </row>
    <row r="636" spans="1:30" ht="34.5" customHeight="1" x14ac:dyDescent="0.15">
      <c r="A636" s="17"/>
      <c r="B636" s="19"/>
      <c r="C636" s="20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2"/>
      <c r="P636" s="17"/>
      <c r="Q636" s="5"/>
      <c r="R636" s="5"/>
      <c r="S636" s="5"/>
      <c r="T636" s="5"/>
      <c r="U636" s="5"/>
      <c r="V636" s="5"/>
      <c r="W636" s="5"/>
      <c r="X636" s="7" t="s">
        <v>8</v>
      </c>
      <c r="Y636" s="8" t="s">
        <v>10</v>
      </c>
      <c r="Z636" s="9" t="s">
        <v>11</v>
      </c>
      <c r="AA636" s="73" t="s">
        <v>86</v>
      </c>
      <c r="AB636" s="74"/>
      <c r="AC636" s="75"/>
      <c r="AD636" s="19"/>
    </row>
    <row r="637" spans="1:30" ht="34.5" customHeight="1" x14ac:dyDescent="0.15">
      <c r="A637" s="17"/>
      <c r="B637" s="23" t="s">
        <v>12</v>
      </c>
      <c r="C637" s="20" t="s">
        <v>14</v>
      </c>
      <c r="D637" s="21"/>
      <c r="E637" s="21"/>
      <c r="F637" s="24"/>
      <c r="G637" s="76" t="s">
        <v>7</v>
      </c>
      <c r="H637" s="76" t="s">
        <v>13</v>
      </c>
      <c r="I637" s="78" t="s">
        <v>15</v>
      </c>
      <c r="J637" s="76" t="s">
        <v>16</v>
      </c>
      <c r="K637" s="78" t="s">
        <v>18</v>
      </c>
      <c r="L637" s="78" t="s">
        <v>19</v>
      </c>
      <c r="M637" s="78" t="s">
        <v>22</v>
      </c>
      <c r="N637" s="76" t="s">
        <v>6</v>
      </c>
      <c r="O637" s="25"/>
      <c r="P637" s="17"/>
      <c r="Q637" s="78" t="s">
        <v>25</v>
      </c>
      <c r="R637" s="76" t="s">
        <v>27</v>
      </c>
      <c r="S637" s="80" t="s">
        <v>28</v>
      </c>
      <c r="T637" s="76" t="s">
        <v>29</v>
      </c>
      <c r="U637" s="76" t="s">
        <v>24</v>
      </c>
      <c r="V637" s="78" t="s">
        <v>31</v>
      </c>
      <c r="W637" s="78" t="s">
        <v>17</v>
      </c>
      <c r="X637" s="82" t="s">
        <v>32</v>
      </c>
      <c r="Y637" s="84" t="s">
        <v>3</v>
      </c>
      <c r="Z637" s="86" t="s">
        <v>26</v>
      </c>
      <c r="AA637" s="88" t="s">
        <v>33</v>
      </c>
      <c r="AB637" s="90" t="s">
        <v>35</v>
      </c>
      <c r="AC637" s="90" t="s">
        <v>9</v>
      </c>
      <c r="AD637" s="23" t="s">
        <v>12</v>
      </c>
    </row>
    <row r="638" spans="1:30" ht="34.5" customHeight="1" x14ac:dyDescent="0.15">
      <c r="A638" s="17"/>
      <c r="B638" s="26"/>
      <c r="C638" s="27"/>
      <c r="D638" s="28" t="s">
        <v>36</v>
      </c>
      <c r="E638" s="28" t="s">
        <v>37</v>
      </c>
      <c r="F638" s="28" t="s">
        <v>2</v>
      </c>
      <c r="G638" s="77"/>
      <c r="H638" s="77"/>
      <c r="I638" s="79"/>
      <c r="J638" s="77"/>
      <c r="K638" s="77"/>
      <c r="L638" s="77"/>
      <c r="M638" s="79"/>
      <c r="N638" s="77"/>
      <c r="O638" s="25"/>
      <c r="P638" s="17"/>
      <c r="Q638" s="77"/>
      <c r="R638" s="77"/>
      <c r="S638" s="81"/>
      <c r="T638" s="77"/>
      <c r="U638" s="77"/>
      <c r="V638" s="79"/>
      <c r="W638" s="79"/>
      <c r="X638" s="83"/>
      <c r="Y638" s="85"/>
      <c r="Z638" s="87"/>
      <c r="AA638" s="89"/>
      <c r="AB638" s="91"/>
      <c r="AC638" s="91"/>
      <c r="AD638" s="26"/>
    </row>
    <row r="639" spans="1:30" ht="34.5" customHeight="1" x14ac:dyDescent="0.15">
      <c r="A639" s="17"/>
      <c r="B639" s="29" t="s">
        <v>83</v>
      </c>
      <c r="C639" s="46">
        <v>93270</v>
      </c>
      <c r="D639" s="46">
        <v>81130</v>
      </c>
      <c r="E639" s="46">
        <v>10860</v>
      </c>
      <c r="F639" s="46">
        <v>1280</v>
      </c>
      <c r="G639" s="46">
        <v>14523</v>
      </c>
      <c r="H639" s="46">
        <v>622514</v>
      </c>
      <c r="I639" s="46">
        <v>167720</v>
      </c>
      <c r="J639" s="46">
        <v>284196</v>
      </c>
      <c r="K639" s="46">
        <v>356530</v>
      </c>
      <c r="L639" s="46">
        <v>153966</v>
      </c>
      <c r="M639" s="46">
        <v>43745</v>
      </c>
      <c r="N639" s="46">
        <v>77705</v>
      </c>
      <c r="O639" s="47"/>
      <c r="P639" s="47"/>
      <c r="Q639" s="46">
        <v>110951</v>
      </c>
      <c r="R639" s="46">
        <v>467158</v>
      </c>
      <c r="S639" s="46">
        <v>213645</v>
      </c>
      <c r="T639" s="46">
        <v>229486</v>
      </c>
      <c r="U639" s="46">
        <v>162781</v>
      </c>
      <c r="V639" s="46">
        <v>419503</v>
      </c>
      <c r="W639" s="46">
        <v>142286</v>
      </c>
      <c r="X639" s="46">
        <v>3559979</v>
      </c>
      <c r="Y639" s="46">
        <v>-15688</v>
      </c>
      <c r="Z639" s="46">
        <v>3544291</v>
      </c>
      <c r="AA639" s="49">
        <f t="shared" ref="AA639:AA664" si="250">C639</f>
        <v>93270</v>
      </c>
      <c r="AB639" s="46">
        <f t="shared" ref="AB639:AB664" si="251">SUM(G639:H639,J639)</f>
        <v>921233</v>
      </c>
      <c r="AC639" s="46">
        <f t="shared" ref="AC639:AC664" si="252">SUM(I639,K639:N639,Q639:W639)</f>
        <v>2545476</v>
      </c>
      <c r="AD639" s="29" t="str">
        <f>B639</f>
        <v>県　　　計</v>
      </c>
    </row>
    <row r="640" spans="1:30" ht="24.75" customHeight="1" x14ac:dyDescent="0.15">
      <c r="A640" s="17"/>
      <c r="B640" s="31" t="s">
        <v>39</v>
      </c>
      <c r="C640" s="50">
        <v>5623</v>
      </c>
      <c r="D640" s="50">
        <v>4818</v>
      </c>
      <c r="E640" s="50">
        <v>761</v>
      </c>
      <c r="F640" s="50">
        <v>44</v>
      </c>
      <c r="G640" s="50">
        <v>1505</v>
      </c>
      <c r="H640" s="50">
        <v>118311</v>
      </c>
      <c r="I640" s="50">
        <v>51124</v>
      </c>
      <c r="J640" s="50">
        <v>84796</v>
      </c>
      <c r="K640" s="50">
        <v>187602</v>
      </c>
      <c r="L640" s="50">
        <v>70460</v>
      </c>
      <c r="M640" s="50">
        <v>16773</v>
      </c>
      <c r="N640" s="51">
        <v>37259</v>
      </c>
      <c r="O640" s="47"/>
      <c r="P640" s="47"/>
      <c r="Q640" s="50">
        <v>50987</v>
      </c>
      <c r="R640" s="50">
        <v>172047</v>
      </c>
      <c r="S640" s="50">
        <v>114739</v>
      </c>
      <c r="T640" s="50">
        <v>90169</v>
      </c>
      <c r="U640" s="50">
        <v>50845</v>
      </c>
      <c r="V640" s="50">
        <v>142348</v>
      </c>
      <c r="W640" s="50">
        <v>55773</v>
      </c>
      <c r="X640" s="50">
        <v>1250361</v>
      </c>
      <c r="Y640" s="50">
        <v>-5511</v>
      </c>
      <c r="Z640" s="52">
        <v>1244850</v>
      </c>
      <c r="AA640" s="53">
        <f t="shared" si="250"/>
        <v>5623</v>
      </c>
      <c r="AB640" s="50">
        <f t="shared" si="251"/>
        <v>204612</v>
      </c>
      <c r="AC640" s="50">
        <f t="shared" si="252"/>
        <v>1040126</v>
      </c>
      <c r="AD640" s="31" t="s">
        <v>39</v>
      </c>
    </row>
    <row r="641" spans="1:30" ht="24.75" customHeight="1" x14ac:dyDescent="0.15">
      <c r="A641" s="17"/>
      <c r="B641" s="32" t="s">
        <v>40</v>
      </c>
      <c r="C641" s="50">
        <v>3597</v>
      </c>
      <c r="D641" s="50">
        <v>3194</v>
      </c>
      <c r="E641" s="50">
        <v>377</v>
      </c>
      <c r="F641" s="50">
        <v>26</v>
      </c>
      <c r="G641" s="50">
        <v>326</v>
      </c>
      <c r="H641" s="50">
        <v>17408</v>
      </c>
      <c r="I641" s="50">
        <v>34072</v>
      </c>
      <c r="J641" s="50">
        <v>14760</v>
      </c>
      <c r="K641" s="50">
        <v>16112</v>
      </c>
      <c r="L641" s="50">
        <v>12774</v>
      </c>
      <c r="M641" s="50">
        <v>2349</v>
      </c>
      <c r="N641" s="50">
        <v>3446</v>
      </c>
      <c r="O641" s="47"/>
      <c r="P641" s="47"/>
      <c r="Q641" s="50">
        <v>5062</v>
      </c>
      <c r="R641" s="50">
        <v>25174</v>
      </c>
      <c r="S641" s="50">
        <v>11849</v>
      </c>
      <c r="T641" s="50">
        <v>13085</v>
      </c>
      <c r="U641" s="50">
        <v>9598</v>
      </c>
      <c r="V641" s="50">
        <v>27481</v>
      </c>
      <c r="W641" s="50">
        <v>8104</v>
      </c>
      <c r="X641" s="50">
        <v>205197</v>
      </c>
      <c r="Y641" s="50">
        <v>-904</v>
      </c>
      <c r="Z641" s="52">
        <v>204293</v>
      </c>
      <c r="AA641" s="53">
        <f t="shared" si="250"/>
        <v>3597</v>
      </c>
      <c r="AB641" s="50">
        <f t="shared" si="251"/>
        <v>32494</v>
      </c>
      <c r="AC641" s="50">
        <f t="shared" si="252"/>
        <v>169106</v>
      </c>
      <c r="AD641" s="32" t="s">
        <v>40</v>
      </c>
    </row>
    <row r="642" spans="1:30" ht="24.75" customHeight="1" x14ac:dyDescent="0.15">
      <c r="A642" s="17"/>
      <c r="B642" s="32" t="s">
        <v>42</v>
      </c>
      <c r="C642" s="50">
        <v>14545</v>
      </c>
      <c r="D642" s="50">
        <v>12838</v>
      </c>
      <c r="E642" s="50">
        <v>1698</v>
      </c>
      <c r="F642" s="50">
        <v>9</v>
      </c>
      <c r="G642" s="50">
        <v>75</v>
      </c>
      <c r="H642" s="50">
        <v>59469</v>
      </c>
      <c r="I642" s="50">
        <v>8164</v>
      </c>
      <c r="J642" s="50">
        <v>21071</v>
      </c>
      <c r="K642" s="50">
        <v>32094</v>
      </c>
      <c r="L642" s="50">
        <v>14004</v>
      </c>
      <c r="M642" s="50">
        <v>3773</v>
      </c>
      <c r="N642" s="50">
        <v>5332</v>
      </c>
      <c r="O642" s="47"/>
      <c r="P642" s="47"/>
      <c r="Q642" s="50">
        <v>7937</v>
      </c>
      <c r="R642" s="50">
        <v>37120</v>
      </c>
      <c r="S642" s="50">
        <v>16852</v>
      </c>
      <c r="T642" s="50">
        <v>18994</v>
      </c>
      <c r="U642" s="50">
        <v>12710</v>
      </c>
      <c r="V642" s="50">
        <v>39784</v>
      </c>
      <c r="W642" s="50">
        <v>12605</v>
      </c>
      <c r="X642" s="50">
        <v>304529</v>
      </c>
      <c r="Y642" s="50">
        <v>-1342</v>
      </c>
      <c r="Z642" s="52">
        <v>303187</v>
      </c>
      <c r="AA642" s="53">
        <f t="shared" si="250"/>
        <v>14545</v>
      </c>
      <c r="AB642" s="50">
        <f t="shared" si="251"/>
        <v>80615</v>
      </c>
      <c r="AC642" s="50">
        <f t="shared" si="252"/>
        <v>209369</v>
      </c>
      <c r="AD642" s="32" t="s">
        <v>42</v>
      </c>
    </row>
    <row r="643" spans="1:30" ht="24.75" customHeight="1" x14ac:dyDescent="0.15">
      <c r="A643" s="17"/>
      <c r="B643" s="32" t="s">
        <v>43</v>
      </c>
      <c r="C643" s="50">
        <v>6017</v>
      </c>
      <c r="D643" s="50">
        <v>5400</v>
      </c>
      <c r="E643" s="50">
        <v>612</v>
      </c>
      <c r="F643" s="50">
        <v>5</v>
      </c>
      <c r="G643" s="50">
        <v>151</v>
      </c>
      <c r="H643" s="50">
        <v>71004</v>
      </c>
      <c r="I643" s="50">
        <v>11968</v>
      </c>
      <c r="J643" s="50">
        <v>16706</v>
      </c>
      <c r="K643" s="50">
        <v>28725</v>
      </c>
      <c r="L643" s="50">
        <v>12379</v>
      </c>
      <c r="M643" s="50">
        <v>2601</v>
      </c>
      <c r="N643" s="50">
        <v>5163</v>
      </c>
      <c r="O643" s="47"/>
      <c r="P643" s="47"/>
      <c r="Q643" s="50">
        <v>6825</v>
      </c>
      <c r="R643" s="50">
        <v>33655</v>
      </c>
      <c r="S643" s="50">
        <v>15523</v>
      </c>
      <c r="T643" s="50">
        <v>13325</v>
      </c>
      <c r="U643" s="50">
        <v>12656</v>
      </c>
      <c r="V643" s="50">
        <v>29348</v>
      </c>
      <c r="W643" s="50">
        <v>9409</v>
      </c>
      <c r="X643" s="50">
        <v>275455</v>
      </c>
      <c r="Y643" s="50">
        <v>-1214</v>
      </c>
      <c r="Z643" s="52">
        <v>274241</v>
      </c>
      <c r="AA643" s="53">
        <f t="shared" si="250"/>
        <v>6017</v>
      </c>
      <c r="AB643" s="50">
        <f t="shared" si="251"/>
        <v>87861</v>
      </c>
      <c r="AC643" s="50">
        <f t="shared" si="252"/>
        <v>181577</v>
      </c>
      <c r="AD643" s="32" t="s">
        <v>43</v>
      </c>
    </row>
    <row r="644" spans="1:30" ht="24.75" customHeight="1" x14ac:dyDescent="0.15">
      <c r="A644" s="17"/>
      <c r="B644" s="32" t="s">
        <v>45</v>
      </c>
      <c r="C644" s="50">
        <v>2626</v>
      </c>
      <c r="D644" s="50">
        <v>1925</v>
      </c>
      <c r="E644" s="50">
        <v>217</v>
      </c>
      <c r="F644" s="50">
        <v>484</v>
      </c>
      <c r="G644" s="50">
        <v>878</v>
      </c>
      <c r="H644" s="50">
        <v>5432</v>
      </c>
      <c r="I644" s="50">
        <v>3544</v>
      </c>
      <c r="J644" s="50">
        <v>4869</v>
      </c>
      <c r="K644" s="50">
        <v>4356</v>
      </c>
      <c r="L644" s="50">
        <v>2226</v>
      </c>
      <c r="M644" s="50">
        <v>1116</v>
      </c>
      <c r="N644" s="50">
        <v>1538</v>
      </c>
      <c r="O644" s="47"/>
      <c r="P644" s="47"/>
      <c r="Q644" s="50">
        <v>2277</v>
      </c>
      <c r="R644" s="50">
        <v>12670</v>
      </c>
      <c r="S644" s="50">
        <v>2638</v>
      </c>
      <c r="T644" s="50">
        <v>6857</v>
      </c>
      <c r="U644" s="50">
        <v>3211</v>
      </c>
      <c r="V644" s="50">
        <v>8964</v>
      </c>
      <c r="W644" s="50">
        <v>3393</v>
      </c>
      <c r="X644" s="50">
        <v>66595</v>
      </c>
      <c r="Y644" s="50">
        <v>-293</v>
      </c>
      <c r="Z644" s="52">
        <v>66302</v>
      </c>
      <c r="AA644" s="53">
        <f t="shared" si="250"/>
        <v>2626</v>
      </c>
      <c r="AB644" s="50">
        <f t="shared" si="251"/>
        <v>11179</v>
      </c>
      <c r="AC644" s="50">
        <f t="shared" si="252"/>
        <v>52790</v>
      </c>
      <c r="AD644" s="32" t="s">
        <v>45</v>
      </c>
    </row>
    <row r="645" spans="1:30" ht="24.75" customHeight="1" x14ac:dyDescent="0.15">
      <c r="A645" s="17"/>
      <c r="B645" s="32" t="s">
        <v>46</v>
      </c>
      <c r="C645" s="50">
        <v>4163</v>
      </c>
      <c r="D645" s="50">
        <v>3545</v>
      </c>
      <c r="E645" s="50">
        <v>613</v>
      </c>
      <c r="F645" s="50">
        <v>5</v>
      </c>
      <c r="G645" s="50">
        <v>3662</v>
      </c>
      <c r="H645" s="50">
        <v>25821</v>
      </c>
      <c r="I645" s="50">
        <v>5313</v>
      </c>
      <c r="J645" s="50">
        <v>10974</v>
      </c>
      <c r="K645" s="50">
        <v>9123</v>
      </c>
      <c r="L645" s="50">
        <v>6851</v>
      </c>
      <c r="M645" s="50">
        <v>1807</v>
      </c>
      <c r="N645" s="50">
        <v>2448</v>
      </c>
      <c r="O645" s="47"/>
      <c r="P645" s="47"/>
      <c r="Q645" s="50">
        <v>3490</v>
      </c>
      <c r="R645" s="50">
        <v>18606</v>
      </c>
      <c r="S645" s="50">
        <v>6327</v>
      </c>
      <c r="T645" s="50">
        <v>9193</v>
      </c>
      <c r="U645" s="50">
        <v>7543</v>
      </c>
      <c r="V645" s="50">
        <v>15664</v>
      </c>
      <c r="W645" s="50">
        <v>5030</v>
      </c>
      <c r="X645" s="50">
        <v>136015</v>
      </c>
      <c r="Y645" s="50">
        <v>-599</v>
      </c>
      <c r="Z645" s="52">
        <v>135416</v>
      </c>
      <c r="AA645" s="53">
        <f t="shared" si="250"/>
        <v>4163</v>
      </c>
      <c r="AB645" s="50">
        <f t="shared" si="251"/>
        <v>40457</v>
      </c>
      <c r="AC645" s="50">
        <f t="shared" si="252"/>
        <v>91395</v>
      </c>
      <c r="AD645" s="32" t="s">
        <v>46</v>
      </c>
    </row>
    <row r="646" spans="1:30" ht="24.75" customHeight="1" x14ac:dyDescent="0.15">
      <c r="A646" s="17"/>
      <c r="B646" s="32" t="s">
        <v>47</v>
      </c>
      <c r="C646" s="50">
        <v>3208</v>
      </c>
      <c r="D646" s="50">
        <v>2771</v>
      </c>
      <c r="E646" s="50">
        <v>437</v>
      </c>
      <c r="F646" s="50">
        <v>0</v>
      </c>
      <c r="G646" s="50">
        <v>376</v>
      </c>
      <c r="H646" s="50">
        <v>10940</v>
      </c>
      <c r="I646" s="50">
        <v>5090</v>
      </c>
      <c r="J646" s="50">
        <v>7802</v>
      </c>
      <c r="K646" s="50">
        <v>6582</v>
      </c>
      <c r="L646" s="50">
        <v>3994</v>
      </c>
      <c r="M646" s="50">
        <v>1456</v>
      </c>
      <c r="N646" s="50">
        <v>1689</v>
      </c>
      <c r="O646" s="47"/>
      <c r="P646" s="47"/>
      <c r="Q646" s="50">
        <v>2684</v>
      </c>
      <c r="R646" s="50">
        <v>13578</v>
      </c>
      <c r="S646" s="50">
        <v>3941</v>
      </c>
      <c r="T646" s="50">
        <v>5110</v>
      </c>
      <c r="U646" s="50">
        <v>3904</v>
      </c>
      <c r="V646" s="50">
        <v>13277</v>
      </c>
      <c r="W646" s="50">
        <v>4102</v>
      </c>
      <c r="X646" s="50">
        <v>87733</v>
      </c>
      <c r="Y646" s="50">
        <v>-387</v>
      </c>
      <c r="Z646" s="52">
        <v>87346</v>
      </c>
      <c r="AA646" s="53">
        <f t="shared" si="250"/>
        <v>3208</v>
      </c>
      <c r="AB646" s="50">
        <f t="shared" si="251"/>
        <v>19118</v>
      </c>
      <c r="AC646" s="50">
        <f t="shared" si="252"/>
        <v>65407</v>
      </c>
      <c r="AD646" s="32" t="s">
        <v>47</v>
      </c>
    </row>
    <row r="647" spans="1:30" ht="24.75" customHeight="1" x14ac:dyDescent="0.15">
      <c r="A647" s="17"/>
      <c r="B647" s="32" t="s">
        <v>5</v>
      </c>
      <c r="C647" s="50">
        <v>6521</v>
      </c>
      <c r="D647" s="50">
        <v>4912</v>
      </c>
      <c r="E647" s="50">
        <v>1539</v>
      </c>
      <c r="F647" s="50">
        <v>70</v>
      </c>
      <c r="G647" s="50">
        <v>1455</v>
      </c>
      <c r="H647" s="50">
        <v>105949</v>
      </c>
      <c r="I647" s="50">
        <v>11851</v>
      </c>
      <c r="J647" s="50">
        <v>19460</v>
      </c>
      <c r="K647" s="50">
        <v>16900</v>
      </c>
      <c r="L647" s="50">
        <v>5961</v>
      </c>
      <c r="M647" s="50">
        <v>3275</v>
      </c>
      <c r="N647" s="50">
        <v>4757</v>
      </c>
      <c r="O647" s="47"/>
      <c r="P647" s="47"/>
      <c r="Q647" s="50">
        <v>7385</v>
      </c>
      <c r="R647" s="50">
        <v>34787</v>
      </c>
      <c r="S647" s="50">
        <v>10427</v>
      </c>
      <c r="T647" s="50">
        <v>14343</v>
      </c>
      <c r="U647" s="50">
        <v>12711</v>
      </c>
      <c r="V647" s="50">
        <v>34870</v>
      </c>
      <c r="W647" s="50">
        <v>9827</v>
      </c>
      <c r="X647" s="50">
        <v>300479</v>
      </c>
      <c r="Y647" s="50">
        <v>-1324</v>
      </c>
      <c r="Z647" s="52">
        <v>299155</v>
      </c>
      <c r="AA647" s="53">
        <f t="shared" si="250"/>
        <v>6521</v>
      </c>
      <c r="AB647" s="50">
        <f t="shared" si="251"/>
        <v>126864</v>
      </c>
      <c r="AC647" s="50">
        <f t="shared" si="252"/>
        <v>167094</v>
      </c>
      <c r="AD647" s="32" t="s">
        <v>5</v>
      </c>
    </row>
    <row r="648" spans="1:30" ht="24.75" customHeight="1" x14ac:dyDescent="0.15">
      <c r="A648" s="17"/>
      <c r="B648" s="32" t="s">
        <v>41</v>
      </c>
      <c r="C648" s="50">
        <v>1783</v>
      </c>
      <c r="D648" s="50">
        <v>1610</v>
      </c>
      <c r="E648" s="50">
        <v>69</v>
      </c>
      <c r="F648" s="50">
        <v>104</v>
      </c>
      <c r="G648" s="50">
        <v>0</v>
      </c>
      <c r="H648" s="50">
        <v>19821</v>
      </c>
      <c r="I648" s="50">
        <v>4973</v>
      </c>
      <c r="J648" s="50">
        <v>7350</v>
      </c>
      <c r="K648" s="50">
        <v>4891</v>
      </c>
      <c r="L648" s="50">
        <v>2011</v>
      </c>
      <c r="M648" s="50">
        <v>697</v>
      </c>
      <c r="N648" s="50">
        <v>1437</v>
      </c>
      <c r="O648" s="47"/>
      <c r="P648" s="47"/>
      <c r="Q648" s="50">
        <v>2686</v>
      </c>
      <c r="R648" s="50">
        <v>14228</v>
      </c>
      <c r="S648" s="50">
        <v>2886</v>
      </c>
      <c r="T648" s="50">
        <v>5400</v>
      </c>
      <c r="U648" s="50">
        <v>5880</v>
      </c>
      <c r="V648" s="50">
        <v>10985</v>
      </c>
      <c r="W648" s="50">
        <v>2350</v>
      </c>
      <c r="X648" s="50">
        <v>87378</v>
      </c>
      <c r="Y648" s="50">
        <v>-385</v>
      </c>
      <c r="Z648" s="52">
        <v>86993</v>
      </c>
      <c r="AA648" s="53">
        <f t="shared" si="250"/>
        <v>1783</v>
      </c>
      <c r="AB648" s="50">
        <f t="shared" si="251"/>
        <v>27171</v>
      </c>
      <c r="AC648" s="50">
        <f t="shared" si="252"/>
        <v>58424</v>
      </c>
      <c r="AD648" s="32" t="s">
        <v>41</v>
      </c>
    </row>
    <row r="649" spans="1:30" ht="24.75" customHeight="1" x14ac:dyDescent="0.15">
      <c r="A649" s="17"/>
      <c r="B649" s="32" t="s">
        <v>30</v>
      </c>
      <c r="C649" s="50">
        <v>11155</v>
      </c>
      <c r="D649" s="50">
        <v>10421</v>
      </c>
      <c r="E649" s="50">
        <v>725</v>
      </c>
      <c r="F649" s="50">
        <v>9</v>
      </c>
      <c r="G649" s="50">
        <v>2734</v>
      </c>
      <c r="H649" s="50">
        <v>44642</v>
      </c>
      <c r="I649" s="50">
        <v>8973</v>
      </c>
      <c r="J649" s="50">
        <v>24947</v>
      </c>
      <c r="K649" s="50">
        <v>21814</v>
      </c>
      <c r="L649" s="50">
        <v>9595</v>
      </c>
      <c r="M649" s="50">
        <v>2918</v>
      </c>
      <c r="N649" s="50">
        <v>4518</v>
      </c>
      <c r="O649" s="47"/>
      <c r="P649" s="47"/>
      <c r="Q649" s="50">
        <v>6982</v>
      </c>
      <c r="R649" s="50">
        <v>34528</v>
      </c>
      <c r="S649" s="50">
        <v>16307</v>
      </c>
      <c r="T649" s="50">
        <v>15541</v>
      </c>
      <c r="U649" s="50">
        <v>13745</v>
      </c>
      <c r="V649" s="50">
        <v>34742</v>
      </c>
      <c r="W649" s="50">
        <v>11224</v>
      </c>
      <c r="X649" s="50">
        <v>264365</v>
      </c>
      <c r="Y649" s="50">
        <v>-1165</v>
      </c>
      <c r="Z649" s="52">
        <v>263200</v>
      </c>
      <c r="AA649" s="53">
        <f t="shared" si="250"/>
        <v>11155</v>
      </c>
      <c r="AB649" s="50">
        <f t="shared" si="251"/>
        <v>72323</v>
      </c>
      <c r="AC649" s="50">
        <f t="shared" si="252"/>
        <v>180887</v>
      </c>
      <c r="AD649" s="32" t="s">
        <v>30</v>
      </c>
    </row>
    <row r="650" spans="1:30" ht="24.75" customHeight="1" x14ac:dyDescent="0.15">
      <c r="A650" s="1"/>
      <c r="B650" s="32" t="s">
        <v>74</v>
      </c>
      <c r="C650" s="50">
        <v>4896</v>
      </c>
      <c r="D650" s="50">
        <v>4088</v>
      </c>
      <c r="E650" s="50">
        <v>806</v>
      </c>
      <c r="F650" s="50">
        <v>2</v>
      </c>
      <c r="G650" s="50">
        <v>376</v>
      </c>
      <c r="H650" s="50">
        <v>13701</v>
      </c>
      <c r="I650" s="50">
        <v>3486</v>
      </c>
      <c r="J650" s="50">
        <v>9878</v>
      </c>
      <c r="K650" s="50">
        <v>7026</v>
      </c>
      <c r="L650" s="50">
        <v>2927</v>
      </c>
      <c r="M650" s="50">
        <v>859</v>
      </c>
      <c r="N650" s="50">
        <v>1948</v>
      </c>
      <c r="O650" s="47"/>
      <c r="P650" s="47"/>
      <c r="Q650" s="50">
        <v>2663</v>
      </c>
      <c r="R650" s="50">
        <v>13857</v>
      </c>
      <c r="S650" s="50">
        <v>3918</v>
      </c>
      <c r="T650" s="50">
        <v>7376</v>
      </c>
      <c r="U650" s="50">
        <v>4619</v>
      </c>
      <c r="V650" s="50">
        <v>14895</v>
      </c>
      <c r="W650" s="50">
        <v>3924</v>
      </c>
      <c r="X650" s="50">
        <v>96349</v>
      </c>
      <c r="Y650" s="50">
        <v>-425</v>
      </c>
      <c r="Z650" s="52">
        <v>95924</v>
      </c>
      <c r="AA650" s="53">
        <f t="shared" si="250"/>
        <v>4896</v>
      </c>
      <c r="AB650" s="50">
        <f t="shared" si="251"/>
        <v>23955</v>
      </c>
      <c r="AC650" s="50">
        <f t="shared" si="252"/>
        <v>67498</v>
      </c>
      <c r="AD650" s="32" t="s">
        <v>74</v>
      </c>
    </row>
    <row r="651" spans="1:30" ht="24.75" customHeight="1" x14ac:dyDescent="0.15">
      <c r="A651" s="1"/>
      <c r="B651" s="32" t="s">
        <v>75</v>
      </c>
      <c r="C651" s="50">
        <v>2900</v>
      </c>
      <c r="D651" s="50">
        <v>2367</v>
      </c>
      <c r="E651" s="50">
        <v>239</v>
      </c>
      <c r="F651" s="50">
        <v>294</v>
      </c>
      <c r="G651" s="50">
        <v>1706</v>
      </c>
      <c r="H651" s="50">
        <v>63563</v>
      </c>
      <c r="I651" s="50">
        <v>3925</v>
      </c>
      <c r="J651" s="50">
        <v>7063</v>
      </c>
      <c r="K651" s="50">
        <v>4510</v>
      </c>
      <c r="L651" s="50">
        <v>2715</v>
      </c>
      <c r="M651" s="50">
        <v>1300</v>
      </c>
      <c r="N651" s="50">
        <v>1855</v>
      </c>
      <c r="O651" s="47"/>
      <c r="P651" s="47"/>
      <c r="Q651" s="50">
        <v>2330</v>
      </c>
      <c r="R651" s="50">
        <v>9928</v>
      </c>
      <c r="S651" s="50">
        <v>1227</v>
      </c>
      <c r="T651" s="50">
        <v>3284</v>
      </c>
      <c r="U651" s="50">
        <v>3381</v>
      </c>
      <c r="V651" s="50">
        <v>6378</v>
      </c>
      <c r="W651" s="50">
        <v>2814</v>
      </c>
      <c r="X651" s="50">
        <v>118879</v>
      </c>
      <c r="Y651" s="50">
        <v>-524</v>
      </c>
      <c r="Z651" s="52">
        <v>118355</v>
      </c>
      <c r="AA651" s="53">
        <f t="shared" si="250"/>
        <v>2900</v>
      </c>
      <c r="AB651" s="50">
        <f t="shared" si="251"/>
        <v>72332</v>
      </c>
      <c r="AC651" s="50">
        <f t="shared" si="252"/>
        <v>43647</v>
      </c>
      <c r="AD651" s="32" t="s">
        <v>75</v>
      </c>
    </row>
    <row r="652" spans="1:30" ht="24.75" customHeight="1" x14ac:dyDescent="0.15">
      <c r="A652" s="70"/>
      <c r="B652" s="32" t="s">
        <v>76</v>
      </c>
      <c r="C652" s="55">
        <v>4067</v>
      </c>
      <c r="D652" s="50">
        <v>3502</v>
      </c>
      <c r="E652" s="50">
        <v>556</v>
      </c>
      <c r="F652" s="50">
        <v>9</v>
      </c>
      <c r="G652" s="50">
        <v>1279</v>
      </c>
      <c r="H652" s="50">
        <v>7973</v>
      </c>
      <c r="I652" s="50">
        <v>4958</v>
      </c>
      <c r="J652" s="50">
        <v>9990</v>
      </c>
      <c r="K652" s="50">
        <v>4795</v>
      </c>
      <c r="L652" s="50">
        <v>1785</v>
      </c>
      <c r="M652" s="50">
        <v>2316</v>
      </c>
      <c r="N652" s="50">
        <v>1460</v>
      </c>
      <c r="O652" s="47"/>
      <c r="P652" s="47"/>
      <c r="Q652" s="50">
        <v>2192</v>
      </c>
      <c r="R652" s="50">
        <v>10652</v>
      </c>
      <c r="S652" s="50">
        <v>1869</v>
      </c>
      <c r="T652" s="50">
        <v>6288</v>
      </c>
      <c r="U652" s="50">
        <v>5418</v>
      </c>
      <c r="V652" s="50">
        <v>10205</v>
      </c>
      <c r="W652" s="50">
        <v>4981</v>
      </c>
      <c r="X652" s="50">
        <v>80228</v>
      </c>
      <c r="Y652" s="50">
        <v>-354</v>
      </c>
      <c r="Z652" s="52">
        <v>79874</v>
      </c>
      <c r="AA652" s="53">
        <f t="shared" si="250"/>
        <v>4067</v>
      </c>
      <c r="AB652" s="50">
        <f t="shared" si="251"/>
        <v>19242</v>
      </c>
      <c r="AC652" s="50">
        <f t="shared" si="252"/>
        <v>56919</v>
      </c>
      <c r="AD652" s="32" t="s">
        <v>76</v>
      </c>
    </row>
    <row r="653" spans="1:30" ht="24.75" customHeight="1" x14ac:dyDescent="0.15">
      <c r="A653" s="72"/>
      <c r="B653" s="34" t="s">
        <v>48</v>
      </c>
      <c r="C653" s="50">
        <v>1953</v>
      </c>
      <c r="D653" s="46">
        <v>1863</v>
      </c>
      <c r="E653" s="46">
        <v>88</v>
      </c>
      <c r="F653" s="46">
        <v>2</v>
      </c>
      <c r="G653" s="46">
        <v>0</v>
      </c>
      <c r="H653" s="46">
        <v>27148</v>
      </c>
      <c r="I653" s="46">
        <v>1666</v>
      </c>
      <c r="J653" s="46">
        <v>4298</v>
      </c>
      <c r="K653" s="46">
        <v>379</v>
      </c>
      <c r="L653" s="46">
        <v>1020</v>
      </c>
      <c r="M653" s="46">
        <v>301</v>
      </c>
      <c r="N653" s="46">
        <v>291</v>
      </c>
      <c r="O653" s="47"/>
      <c r="P653" s="47"/>
      <c r="Q653" s="46">
        <v>424</v>
      </c>
      <c r="R653" s="46">
        <v>2280</v>
      </c>
      <c r="S653" s="46">
        <v>1316</v>
      </c>
      <c r="T653" s="46">
        <v>1188</v>
      </c>
      <c r="U653" s="46">
        <v>858</v>
      </c>
      <c r="V653" s="46">
        <v>1613</v>
      </c>
      <c r="W653" s="46">
        <v>578</v>
      </c>
      <c r="X653" s="46">
        <v>45313</v>
      </c>
      <c r="Y653" s="46">
        <v>-200</v>
      </c>
      <c r="Z653" s="48">
        <v>45113</v>
      </c>
      <c r="AA653" s="49">
        <f t="shared" si="250"/>
        <v>1953</v>
      </c>
      <c r="AB653" s="46">
        <f t="shared" si="251"/>
        <v>31446</v>
      </c>
      <c r="AC653" s="46">
        <f t="shared" si="252"/>
        <v>11914</v>
      </c>
      <c r="AD653" s="34" t="s">
        <v>48</v>
      </c>
    </row>
    <row r="654" spans="1:30" ht="24.75" customHeight="1" x14ac:dyDescent="0.15">
      <c r="A654" s="72"/>
      <c r="B654" s="34" t="s">
        <v>1</v>
      </c>
      <c r="C654" s="46">
        <v>450</v>
      </c>
      <c r="D654" s="50">
        <v>308</v>
      </c>
      <c r="E654" s="50">
        <v>142</v>
      </c>
      <c r="F654" s="50">
        <v>0</v>
      </c>
      <c r="G654" s="50">
        <v>0</v>
      </c>
      <c r="H654" s="50">
        <v>215</v>
      </c>
      <c r="I654" s="50">
        <v>164</v>
      </c>
      <c r="J654" s="50">
        <v>884</v>
      </c>
      <c r="K654" s="50">
        <v>123</v>
      </c>
      <c r="L654" s="50">
        <v>20</v>
      </c>
      <c r="M654" s="50">
        <v>50</v>
      </c>
      <c r="N654" s="50">
        <v>129</v>
      </c>
      <c r="O654" s="47"/>
      <c r="P654" s="47"/>
      <c r="Q654" s="50">
        <v>124</v>
      </c>
      <c r="R654" s="50">
        <v>942</v>
      </c>
      <c r="S654" s="50">
        <v>146</v>
      </c>
      <c r="T654" s="50">
        <v>1507</v>
      </c>
      <c r="U654" s="50">
        <v>224</v>
      </c>
      <c r="V654" s="50">
        <v>991</v>
      </c>
      <c r="W654" s="50">
        <v>181</v>
      </c>
      <c r="X654" s="50">
        <v>6150</v>
      </c>
      <c r="Y654" s="50">
        <v>-27</v>
      </c>
      <c r="Z654" s="56">
        <v>6123</v>
      </c>
      <c r="AA654" s="57">
        <f t="shared" si="250"/>
        <v>450</v>
      </c>
      <c r="AB654" s="55">
        <f t="shared" si="251"/>
        <v>1099</v>
      </c>
      <c r="AC654" s="55">
        <f t="shared" si="252"/>
        <v>4601</v>
      </c>
      <c r="AD654" s="34" t="s">
        <v>1</v>
      </c>
    </row>
    <row r="655" spans="1:30" ht="24.75" customHeight="1" x14ac:dyDescent="0.15">
      <c r="A655" s="72"/>
      <c r="B655" s="31" t="s">
        <v>23</v>
      </c>
      <c r="C655" s="50">
        <v>481</v>
      </c>
      <c r="D655" s="51">
        <v>318</v>
      </c>
      <c r="E655" s="51">
        <v>158</v>
      </c>
      <c r="F655" s="51">
        <v>5</v>
      </c>
      <c r="G655" s="51">
        <v>0</v>
      </c>
      <c r="H655" s="51">
        <v>146</v>
      </c>
      <c r="I655" s="51">
        <v>432</v>
      </c>
      <c r="J655" s="51">
        <v>1279</v>
      </c>
      <c r="K655" s="51">
        <v>187</v>
      </c>
      <c r="L655" s="51">
        <v>16</v>
      </c>
      <c r="M655" s="51">
        <v>107</v>
      </c>
      <c r="N655" s="51">
        <v>181</v>
      </c>
      <c r="O655" s="47"/>
      <c r="P655" s="47"/>
      <c r="Q655" s="51">
        <v>282</v>
      </c>
      <c r="R655" s="51">
        <v>1254</v>
      </c>
      <c r="S655" s="51">
        <v>57</v>
      </c>
      <c r="T655" s="51">
        <v>1447</v>
      </c>
      <c r="U655" s="51">
        <v>548</v>
      </c>
      <c r="V655" s="51">
        <v>929</v>
      </c>
      <c r="W655" s="51">
        <v>324</v>
      </c>
      <c r="X655" s="51">
        <v>7670</v>
      </c>
      <c r="Y655" s="51">
        <v>-34</v>
      </c>
      <c r="Z655" s="52">
        <v>7636</v>
      </c>
      <c r="AA655" s="53">
        <f t="shared" si="250"/>
        <v>481</v>
      </c>
      <c r="AB655" s="50">
        <f t="shared" si="251"/>
        <v>1425</v>
      </c>
      <c r="AC655" s="50">
        <f t="shared" si="252"/>
        <v>5764</v>
      </c>
      <c r="AD655" s="31" t="s">
        <v>23</v>
      </c>
    </row>
    <row r="656" spans="1:30" ht="24.75" customHeight="1" x14ac:dyDescent="0.15">
      <c r="A656" s="72"/>
      <c r="B656" s="32" t="s">
        <v>77</v>
      </c>
      <c r="C656" s="50">
        <v>3162</v>
      </c>
      <c r="D656" s="50">
        <v>2908</v>
      </c>
      <c r="E656" s="50">
        <v>240</v>
      </c>
      <c r="F656" s="50">
        <v>14</v>
      </c>
      <c r="G656" s="50">
        <v>0</v>
      </c>
      <c r="H656" s="50">
        <v>3176</v>
      </c>
      <c r="I656" s="50">
        <v>1533</v>
      </c>
      <c r="J656" s="50">
        <v>6609</v>
      </c>
      <c r="K656" s="50">
        <v>1448</v>
      </c>
      <c r="L656" s="50">
        <v>1069</v>
      </c>
      <c r="M656" s="50">
        <v>286</v>
      </c>
      <c r="N656" s="50">
        <v>894</v>
      </c>
      <c r="O656" s="47"/>
      <c r="P656" s="47"/>
      <c r="Q656" s="50">
        <v>1353</v>
      </c>
      <c r="R656" s="50">
        <v>6601</v>
      </c>
      <c r="S656" s="50">
        <v>367</v>
      </c>
      <c r="T656" s="50">
        <v>2984</v>
      </c>
      <c r="U656" s="50">
        <v>1994</v>
      </c>
      <c r="V656" s="50">
        <v>6253</v>
      </c>
      <c r="W656" s="50">
        <v>1251</v>
      </c>
      <c r="X656" s="50">
        <v>38980</v>
      </c>
      <c r="Y656" s="50">
        <v>-172</v>
      </c>
      <c r="Z656" s="52">
        <v>38808</v>
      </c>
      <c r="AA656" s="53">
        <f t="shared" si="250"/>
        <v>3162</v>
      </c>
      <c r="AB656" s="50">
        <f t="shared" si="251"/>
        <v>9785</v>
      </c>
      <c r="AC656" s="50">
        <f t="shared" si="252"/>
        <v>26033</v>
      </c>
      <c r="AD656" s="32" t="s">
        <v>77</v>
      </c>
    </row>
    <row r="657" spans="1:30" ht="24.75" customHeight="1" x14ac:dyDescent="0.15">
      <c r="A657" s="72"/>
      <c r="B657" s="32" t="s">
        <v>78</v>
      </c>
      <c r="C657" s="50">
        <v>1860</v>
      </c>
      <c r="D657" s="55">
        <v>935</v>
      </c>
      <c r="E657" s="55">
        <v>739</v>
      </c>
      <c r="F657" s="55">
        <v>186</v>
      </c>
      <c r="G657" s="55">
        <v>0</v>
      </c>
      <c r="H657" s="55">
        <v>1756</v>
      </c>
      <c r="I657" s="55">
        <v>747</v>
      </c>
      <c r="J657" s="55">
        <v>1325</v>
      </c>
      <c r="K657" s="55">
        <v>485</v>
      </c>
      <c r="L657" s="55">
        <v>455</v>
      </c>
      <c r="M657" s="55">
        <v>133</v>
      </c>
      <c r="N657" s="55">
        <v>400</v>
      </c>
      <c r="O657" s="47"/>
      <c r="P657" s="47"/>
      <c r="Q657" s="55">
        <v>507</v>
      </c>
      <c r="R657" s="55">
        <v>3081</v>
      </c>
      <c r="S657" s="55">
        <v>326</v>
      </c>
      <c r="T657" s="55">
        <v>1397</v>
      </c>
      <c r="U657" s="55">
        <v>1399</v>
      </c>
      <c r="V657" s="55">
        <v>1678</v>
      </c>
      <c r="W657" s="55">
        <v>647</v>
      </c>
      <c r="X657" s="55">
        <v>16196</v>
      </c>
      <c r="Y657" s="55">
        <v>-71</v>
      </c>
      <c r="Z657" s="52">
        <v>16125</v>
      </c>
      <c r="AA657" s="53">
        <f t="shared" si="250"/>
        <v>1860</v>
      </c>
      <c r="AB657" s="50">
        <f t="shared" si="251"/>
        <v>3081</v>
      </c>
      <c r="AC657" s="50">
        <f t="shared" si="252"/>
        <v>11255</v>
      </c>
      <c r="AD657" s="32" t="s">
        <v>78</v>
      </c>
    </row>
    <row r="658" spans="1:30" ht="24.75" customHeight="1" x14ac:dyDescent="0.15">
      <c r="A658" s="17"/>
      <c r="B658" s="31" t="s">
        <v>79</v>
      </c>
      <c r="C658" s="51">
        <v>977</v>
      </c>
      <c r="D658" s="50">
        <v>758</v>
      </c>
      <c r="E658" s="50">
        <v>219</v>
      </c>
      <c r="F658" s="50">
        <v>0</v>
      </c>
      <c r="G658" s="50">
        <v>0</v>
      </c>
      <c r="H658" s="50">
        <v>3457</v>
      </c>
      <c r="I658" s="50">
        <v>975</v>
      </c>
      <c r="J658" s="50">
        <v>1915</v>
      </c>
      <c r="K658" s="50">
        <v>1415</v>
      </c>
      <c r="L658" s="50">
        <v>369</v>
      </c>
      <c r="M658" s="50">
        <v>269</v>
      </c>
      <c r="N658" s="50">
        <v>536</v>
      </c>
      <c r="O658" s="47"/>
      <c r="P658" s="47"/>
      <c r="Q658" s="50">
        <v>889</v>
      </c>
      <c r="R658" s="50">
        <v>3819</v>
      </c>
      <c r="S658" s="50">
        <v>784</v>
      </c>
      <c r="T658" s="50">
        <v>2236</v>
      </c>
      <c r="U658" s="50">
        <v>1640</v>
      </c>
      <c r="V658" s="50">
        <v>2713</v>
      </c>
      <c r="W658" s="50">
        <v>983</v>
      </c>
      <c r="X658" s="50">
        <v>22977</v>
      </c>
      <c r="Y658" s="50">
        <v>-101</v>
      </c>
      <c r="Z658" s="58">
        <v>22876</v>
      </c>
      <c r="AA658" s="59">
        <f t="shared" si="250"/>
        <v>977</v>
      </c>
      <c r="AB658" s="51">
        <f t="shared" si="251"/>
        <v>5372</v>
      </c>
      <c r="AC658" s="51">
        <f t="shared" si="252"/>
        <v>16628</v>
      </c>
      <c r="AD658" s="31" t="s">
        <v>79</v>
      </c>
    </row>
    <row r="659" spans="1:30" ht="24.75" customHeight="1" x14ac:dyDescent="0.15">
      <c r="A659" s="17"/>
      <c r="B659" s="32" t="s">
        <v>80</v>
      </c>
      <c r="C659" s="50">
        <v>503</v>
      </c>
      <c r="D659" s="50">
        <v>494</v>
      </c>
      <c r="E659" s="50">
        <v>7</v>
      </c>
      <c r="F659" s="50">
        <v>2</v>
      </c>
      <c r="G659" s="50">
        <v>0</v>
      </c>
      <c r="H659" s="50">
        <v>982</v>
      </c>
      <c r="I659" s="50">
        <v>344</v>
      </c>
      <c r="J659" s="50">
        <v>1983</v>
      </c>
      <c r="K659" s="50">
        <v>552</v>
      </c>
      <c r="L659" s="50">
        <v>363</v>
      </c>
      <c r="M659" s="50">
        <v>151</v>
      </c>
      <c r="N659" s="50">
        <v>346</v>
      </c>
      <c r="O659" s="47"/>
      <c r="P659" s="47"/>
      <c r="Q659" s="50">
        <v>519</v>
      </c>
      <c r="R659" s="50">
        <v>2440</v>
      </c>
      <c r="S659" s="50">
        <v>198</v>
      </c>
      <c r="T659" s="50">
        <v>958</v>
      </c>
      <c r="U659" s="50">
        <v>1421</v>
      </c>
      <c r="V659" s="50">
        <v>2569</v>
      </c>
      <c r="W659" s="50">
        <v>563</v>
      </c>
      <c r="X659" s="50">
        <v>13892</v>
      </c>
      <c r="Y659" s="50">
        <v>-61</v>
      </c>
      <c r="Z659" s="52">
        <v>13831</v>
      </c>
      <c r="AA659" s="53">
        <f t="shared" si="250"/>
        <v>503</v>
      </c>
      <c r="AB659" s="50">
        <f t="shared" si="251"/>
        <v>2965</v>
      </c>
      <c r="AC659" s="50">
        <f t="shared" si="252"/>
        <v>10424</v>
      </c>
      <c r="AD659" s="32" t="s">
        <v>80</v>
      </c>
    </row>
    <row r="660" spans="1:30" ht="24.75" customHeight="1" x14ac:dyDescent="0.15">
      <c r="A660" s="17"/>
      <c r="B660" s="32" t="s">
        <v>0</v>
      </c>
      <c r="C660" s="50">
        <v>669</v>
      </c>
      <c r="D660" s="50">
        <v>634</v>
      </c>
      <c r="E660" s="50">
        <v>35</v>
      </c>
      <c r="F660" s="50">
        <v>0</v>
      </c>
      <c r="G660" s="50">
        <v>0</v>
      </c>
      <c r="H660" s="50">
        <v>5037</v>
      </c>
      <c r="I660" s="50">
        <v>512</v>
      </c>
      <c r="J660" s="50">
        <v>973</v>
      </c>
      <c r="K660" s="50">
        <v>869</v>
      </c>
      <c r="L660" s="50">
        <v>67</v>
      </c>
      <c r="M660" s="50">
        <v>73</v>
      </c>
      <c r="N660" s="50">
        <v>241</v>
      </c>
      <c r="O660" s="47"/>
      <c r="P660" s="47"/>
      <c r="Q660" s="50">
        <v>280</v>
      </c>
      <c r="R660" s="50">
        <v>1780</v>
      </c>
      <c r="S660" s="50">
        <v>21</v>
      </c>
      <c r="T660" s="50">
        <v>1228</v>
      </c>
      <c r="U660" s="50">
        <v>638</v>
      </c>
      <c r="V660" s="50">
        <v>1215</v>
      </c>
      <c r="W660" s="50">
        <v>556</v>
      </c>
      <c r="X660" s="50">
        <v>14159</v>
      </c>
      <c r="Y660" s="50">
        <v>-62</v>
      </c>
      <c r="Z660" s="52">
        <v>14097</v>
      </c>
      <c r="AA660" s="53">
        <f t="shared" si="250"/>
        <v>669</v>
      </c>
      <c r="AB660" s="50">
        <f t="shared" si="251"/>
        <v>6010</v>
      </c>
      <c r="AC660" s="50">
        <f t="shared" si="252"/>
        <v>7480</v>
      </c>
      <c r="AD660" s="32" t="s">
        <v>0</v>
      </c>
    </row>
    <row r="661" spans="1:30" ht="24.75" customHeight="1" x14ac:dyDescent="0.15">
      <c r="A661" s="17"/>
      <c r="B661" s="35" t="s">
        <v>50</v>
      </c>
      <c r="C661" s="55">
        <v>5041</v>
      </c>
      <c r="D661" s="50">
        <v>5031</v>
      </c>
      <c r="E661" s="50">
        <v>10</v>
      </c>
      <c r="F661" s="50">
        <v>0</v>
      </c>
      <c r="G661" s="50">
        <v>0</v>
      </c>
      <c r="H661" s="50">
        <v>3498</v>
      </c>
      <c r="I661" s="50">
        <v>603</v>
      </c>
      <c r="J661" s="50">
        <v>1979</v>
      </c>
      <c r="K661" s="50">
        <v>1772</v>
      </c>
      <c r="L661" s="50">
        <v>32</v>
      </c>
      <c r="M661" s="50">
        <v>208</v>
      </c>
      <c r="N661" s="50">
        <v>141</v>
      </c>
      <c r="O661" s="47"/>
      <c r="P661" s="47"/>
      <c r="Q661" s="50">
        <v>303</v>
      </c>
      <c r="R661" s="50">
        <v>948</v>
      </c>
      <c r="S661" s="50">
        <v>195</v>
      </c>
      <c r="T661" s="50">
        <v>1308</v>
      </c>
      <c r="U661" s="50">
        <v>1288</v>
      </c>
      <c r="V661" s="50">
        <v>998</v>
      </c>
      <c r="W661" s="50">
        <v>388</v>
      </c>
      <c r="X661" s="50">
        <v>18702</v>
      </c>
      <c r="Y661" s="50">
        <v>-82</v>
      </c>
      <c r="Z661" s="56">
        <v>18620</v>
      </c>
      <c r="AA661" s="57">
        <f t="shared" si="250"/>
        <v>5041</v>
      </c>
      <c r="AB661" s="55">
        <f t="shared" si="251"/>
        <v>5477</v>
      </c>
      <c r="AC661" s="55">
        <f t="shared" si="252"/>
        <v>8184</v>
      </c>
      <c r="AD661" s="35" t="s">
        <v>50</v>
      </c>
    </row>
    <row r="662" spans="1:30" ht="24.75" customHeight="1" x14ac:dyDescent="0.15">
      <c r="A662" s="17"/>
      <c r="B662" s="31" t="s">
        <v>49</v>
      </c>
      <c r="C662" s="50">
        <v>3266</v>
      </c>
      <c r="D662" s="46">
        <v>3149</v>
      </c>
      <c r="E662" s="46">
        <v>117</v>
      </c>
      <c r="F662" s="46">
        <v>0</v>
      </c>
      <c r="G662" s="46">
        <v>0</v>
      </c>
      <c r="H662" s="46">
        <v>6499</v>
      </c>
      <c r="I662" s="46">
        <v>1477</v>
      </c>
      <c r="J662" s="46">
        <v>4857</v>
      </c>
      <c r="K662" s="46">
        <v>2945</v>
      </c>
      <c r="L662" s="46">
        <v>1767</v>
      </c>
      <c r="M662" s="46">
        <v>338</v>
      </c>
      <c r="N662" s="46">
        <v>862</v>
      </c>
      <c r="O662" s="47"/>
      <c r="P662" s="47"/>
      <c r="Q662" s="46">
        <v>1517</v>
      </c>
      <c r="R662" s="46">
        <v>6927</v>
      </c>
      <c r="S662" s="46">
        <v>867</v>
      </c>
      <c r="T662" s="46">
        <v>2535</v>
      </c>
      <c r="U662" s="46">
        <v>3569</v>
      </c>
      <c r="V662" s="46">
        <v>6109</v>
      </c>
      <c r="W662" s="46">
        <v>1966</v>
      </c>
      <c r="X662" s="46">
        <v>45501</v>
      </c>
      <c r="Y662" s="46">
        <v>-201</v>
      </c>
      <c r="Z662" s="52">
        <v>45300</v>
      </c>
      <c r="AA662" s="53">
        <f t="shared" si="250"/>
        <v>3266</v>
      </c>
      <c r="AB662" s="50">
        <f t="shared" si="251"/>
        <v>11356</v>
      </c>
      <c r="AC662" s="50">
        <f t="shared" si="252"/>
        <v>30879</v>
      </c>
      <c r="AD662" s="31" t="s">
        <v>49</v>
      </c>
    </row>
    <row r="663" spans="1:30" ht="24.75" customHeight="1" x14ac:dyDescent="0.15">
      <c r="A663" s="17"/>
      <c r="B663" s="31" t="s">
        <v>51</v>
      </c>
      <c r="C663" s="51">
        <v>3368</v>
      </c>
      <c r="D663" s="50">
        <v>3049</v>
      </c>
      <c r="E663" s="50">
        <v>314</v>
      </c>
      <c r="F663" s="50">
        <v>5</v>
      </c>
      <c r="G663" s="50">
        <v>0</v>
      </c>
      <c r="H663" s="50">
        <v>6319</v>
      </c>
      <c r="I663" s="50">
        <v>1575</v>
      </c>
      <c r="J663" s="50">
        <v>2625</v>
      </c>
      <c r="K663" s="50">
        <v>1650</v>
      </c>
      <c r="L663" s="50">
        <v>863</v>
      </c>
      <c r="M663" s="50">
        <v>439</v>
      </c>
      <c r="N663" s="50">
        <v>692</v>
      </c>
      <c r="O663" s="47"/>
      <c r="P663" s="47"/>
      <c r="Q663" s="50">
        <v>1090</v>
      </c>
      <c r="R663" s="50">
        <v>5371</v>
      </c>
      <c r="S663" s="50">
        <v>407</v>
      </c>
      <c r="T663" s="50">
        <v>2805</v>
      </c>
      <c r="U663" s="50">
        <v>2612</v>
      </c>
      <c r="V663" s="50">
        <v>4944</v>
      </c>
      <c r="W663" s="50">
        <v>1202</v>
      </c>
      <c r="X663" s="50">
        <v>35962</v>
      </c>
      <c r="Y663" s="50">
        <v>-158</v>
      </c>
      <c r="Z663" s="58">
        <v>35804</v>
      </c>
      <c r="AA663" s="59">
        <f t="shared" si="250"/>
        <v>3368</v>
      </c>
      <c r="AB663" s="51">
        <f t="shared" si="251"/>
        <v>8944</v>
      </c>
      <c r="AC663" s="51">
        <f t="shared" si="252"/>
        <v>23650</v>
      </c>
      <c r="AD663" s="31" t="s">
        <v>51</v>
      </c>
    </row>
    <row r="664" spans="1:30" ht="24.75" customHeight="1" x14ac:dyDescent="0.15">
      <c r="A664" s="17"/>
      <c r="B664" s="35" t="s">
        <v>81</v>
      </c>
      <c r="C664" s="55">
        <v>439</v>
      </c>
      <c r="D664" s="55">
        <v>292</v>
      </c>
      <c r="E664" s="55">
        <v>142</v>
      </c>
      <c r="F664" s="55">
        <v>5</v>
      </c>
      <c r="G664" s="55">
        <v>0</v>
      </c>
      <c r="H664" s="55">
        <v>247</v>
      </c>
      <c r="I664" s="55">
        <v>251</v>
      </c>
      <c r="J664" s="55">
        <v>15803</v>
      </c>
      <c r="K664" s="55">
        <v>175</v>
      </c>
      <c r="L664" s="55">
        <v>243</v>
      </c>
      <c r="M664" s="55">
        <v>150</v>
      </c>
      <c r="N664" s="55">
        <v>142</v>
      </c>
      <c r="O664" s="47"/>
      <c r="P664" s="47"/>
      <c r="Q664" s="55">
        <v>163</v>
      </c>
      <c r="R664" s="55">
        <v>885</v>
      </c>
      <c r="S664" s="55">
        <v>458</v>
      </c>
      <c r="T664" s="55">
        <v>928</v>
      </c>
      <c r="U664" s="55">
        <v>369</v>
      </c>
      <c r="V664" s="55">
        <v>550</v>
      </c>
      <c r="W664" s="55">
        <v>111</v>
      </c>
      <c r="X664" s="55">
        <v>20914</v>
      </c>
      <c r="Y664" s="55">
        <v>-92</v>
      </c>
      <c r="Z664" s="56">
        <v>20822</v>
      </c>
      <c r="AA664" s="57">
        <f t="shared" si="250"/>
        <v>439</v>
      </c>
      <c r="AB664" s="55">
        <f t="shared" si="251"/>
        <v>16050</v>
      </c>
      <c r="AC664" s="55">
        <f t="shared" si="252"/>
        <v>4425</v>
      </c>
      <c r="AD664" s="35" t="s">
        <v>81</v>
      </c>
    </row>
    <row r="665" spans="1:30" ht="24.75" customHeight="1" x14ac:dyDescent="0.15">
      <c r="A665" s="17"/>
      <c r="B665" s="36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69"/>
      <c r="Z665" s="47"/>
      <c r="AA665" s="47"/>
      <c r="AB665" s="47"/>
      <c r="AC665" s="47"/>
      <c r="AD665" s="36"/>
    </row>
    <row r="666" spans="1:30" ht="24.75" customHeight="1" x14ac:dyDescent="0.15">
      <c r="A666" s="17"/>
      <c r="B666" s="17" t="s">
        <v>52</v>
      </c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17"/>
    </row>
    <row r="667" spans="1:30" ht="24.75" customHeight="1" x14ac:dyDescent="0.15">
      <c r="A667" s="17"/>
      <c r="B667" s="37" t="s">
        <v>53</v>
      </c>
      <c r="C667" s="60">
        <f t="shared" ref="C667:N667" si="253">SUM(C640:C652)</f>
        <v>71101</v>
      </c>
      <c r="D667" s="60">
        <f t="shared" si="253"/>
        <v>61391</v>
      </c>
      <c r="E667" s="60">
        <f t="shared" si="253"/>
        <v>8649</v>
      </c>
      <c r="F667" s="60">
        <f t="shared" si="253"/>
        <v>1061</v>
      </c>
      <c r="G667" s="60">
        <f t="shared" si="253"/>
        <v>14523</v>
      </c>
      <c r="H667" s="60">
        <f t="shared" si="253"/>
        <v>564034</v>
      </c>
      <c r="I667" s="60">
        <f t="shared" si="253"/>
        <v>157441</v>
      </c>
      <c r="J667" s="60">
        <f t="shared" si="253"/>
        <v>239666</v>
      </c>
      <c r="K667" s="60">
        <f t="shared" si="253"/>
        <v>344530</v>
      </c>
      <c r="L667" s="60">
        <f t="shared" si="253"/>
        <v>147682</v>
      </c>
      <c r="M667" s="60">
        <f t="shared" si="253"/>
        <v>41240</v>
      </c>
      <c r="N667" s="60">
        <f t="shared" si="253"/>
        <v>72850</v>
      </c>
      <c r="O667" s="47"/>
      <c r="P667" s="47"/>
      <c r="Q667" s="60">
        <f t="shared" ref="Q667:AC667" si="254">SUM(Q640:Q652)</f>
        <v>103500</v>
      </c>
      <c r="R667" s="60">
        <f t="shared" si="254"/>
        <v>430830</v>
      </c>
      <c r="S667" s="60">
        <f t="shared" si="254"/>
        <v>208503</v>
      </c>
      <c r="T667" s="60">
        <f t="shared" si="254"/>
        <v>208965</v>
      </c>
      <c r="U667" s="60">
        <f t="shared" si="254"/>
        <v>146221</v>
      </c>
      <c r="V667" s="60">
        <f t="shared" si="254"/>
        <v>388941</v>
      </c>
      <c r="W667" s="60">
        <f t="shared" si="254"/>
        <v>133536</v>
      </c>
      <c r="X667" s="60">
        <f t="shared" si="254"/>
        <v>3273563</v>
      </c>
      <c r="Y667" s="60">
        <f t="shared" si="254"/>
        <v>-14427</v>
      </c>
      <c r="Z667" s="61">
        <f t="shared" si="254"/>
        <v>3259136</v>
      </c>
      <c r="AA667" s="62">
        <f t="shared" si="254"/>
        <v>71101</v>
      </c>
      <c r="AB667" s="60">
        <f t="shared" si="254"/>
        <v>818223</v>
      </c>
      <c r="AC667" s="60">
        <f t="shared" si="254"/>
        <v>2384239</v>
      </c>
      <c r="AD667" s="37" t="s">
        <v>53</v>
      </c>
    </row>
    <row r="668" spans="1:30" ht="24.75" customHeight="1" x14ac:dyDescent="0.15">
      <c r="A668" s="17"/>
      <c r="B668" s="38" t="s">
        <v>54</v>
      </c>
      <c r="C668" s="63">
        <f t="shared" ref="C668:N668" si="255">SUM(C653:C664)</f>
        <v>22169</v>
      </c>
      <c r="D668" s="63">
        <f t="shared" si="255"/>
        <v>19739</v>
      </c>
      <c r="E668" s="63">
        <f t="shared" si="255"/>
        <v>2211</v>
      </c>
      <c r="F668" s="63">
        <f t="shared" si="255"/>
        <v>219</v>
      </c>
      <c r="G668" s="63">
        <f t="shared" si="255"/>
        <v>0</v>
      </c>
      <c r="H668" s="63">
        <f t="shared" si="255"/>
        <v>58480</v>
      </c>
      <c r="I668" s="63">
        <f t="shared" si="255"/>
        <v>10279</v>
      </c>
      <c r="J668" s="63">
        <f t="shared" si="255"/>
        <v>44530</v>
      </c>
      <c r="K668" s="63">
        <f t="shared" si="255"/>
        <v>12000</v>
      </c>
      <c r="L668" s="63">
        <f t="shared" si="255"/>
        <v>6284</v>
      </c>
      <c r="M668" s="63">
        <f t="shared" si="255"/>
        <v>2505</v>
      </c>
      <c r="N668" s="63">
        <f t="shared" si="255"/>
        <v>4855</v>
      </c>
      <c r="O668" s="47"/>
      <c r="P668" s="47"/>
      <c r="Q668" s="63">
        <f t="shared" ref="Q668:AC668" si="256">SUM(Q653:Q664)</f>
        <v>7451</v>
      </c>
      <c r="R668" s="63">
        <f t="shared" si="256"/>
        <v>36328</v>
      </c>
      <c r="S668" s="63">
        <f t="shared" si="256"/>
        <v>5142</v>
      </c>
      <c r="T668" s="63">
        <f t="shared" si="256"/>
        <v>20521</v>
      </c>
      <c r="U668" s="63">
        <f t="shared" si="256"/>
        <v>16560</v>
      </c>
      <c r="V668" s="63">
        <f t="shared" si="256"/>
        <v>30562</v>
      </c>
      <c r="W668" s="63">
        <f t="shared" si="256"/>
        <v>8750</v>
      </c>
      <c r="X668" s="63">
        <f t="shared" si="256"/>
        <v>286416</v>
      </c>
      <c r="Y668" s="63">
        <f t="shared" si="256"/>
        <v>-1261</v>
      </c>
      <c r="Z668" s="64">
        <f t="shared" si="256"/>
        <v>285155</v>
      </c>
      <c r="AA668" s="65">
        <f t="shared" si="256"/>
        <v>22169</v>
      </c>
      <c r="AB668" s="63">
        <f t="shared" si="256"/>
        <v>103010</v>
      </c>
      <c r="AC668" s="63">
        <f t="shared" si="256"/>
        <v>161237</v>
      </c>
      <c r="AD668" s="38" t="s">
        <v>54</v>
      </c>
    </row>
    <row r="669" spans="1:30" ht="24.75" customHeight="1" x14ac:dyDescent="0.15">
      <c r="A669" s="17"/>
      <c r="B669" s="39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39"/>
    </row>
    <row r="670" spans="1:30" ht="24.75" customHeight="1" x14ac:dyDescent="0.15">
      <c r="A670" s="17"/>
      <c r="B670" s="17" t="s">
        <v>55</v>
      </c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17"/>
    </row>
    <row r="671" spans="1:30" ht="24.75" customHeight="1" x14ac:dyDescent="0.15">
      <c r="A671" s="17"/>
      <c r="B671" s="37" t="s">
        <v>56</v>
      </c>
      <c r="C671" s="60">
        <f t="shared" ref="C671:N671" si="257">SUM(C646,C653)</f>
        <v>5161</v>
      </c>
      <c r="D671" s="60">
        <f t="shared" si="257"/>
        <v>4634</v>
      </c>
      <c r="E671" s="60">
        <f t="shared" si="257"/>
        <v>525</v>
      </c>
      <c r="F671" s="60">
        <f t="shared" si="257"/>
        <v>2</v>
      </c>
      <c r="G671" s="60">
        <f t="shared" si="257"/>
        <v>376</v>
      </c>
      <c r="H671" s="60">
        <f t="shared" si="257"/>
        <v>38088</v>
      </c>
      <c r="I671" s="60">
        <f t="shared" si="257"/>
        <v>6756</v>
      </c>
      <c r="J671" s="60">
        <f t="shared" si="257"/>
        <v>12100</v>
      </c>
      <c r="K671" s="60">
        <f t="shared" si="257"/>
        <v>6961</v>
      </c>
      <c r="L671" s="60">
        <f t="shared" si="257"/>
        <v>5014</v>
      </c>
      <c r="M671" s="60">
        <f t="shared" si="257"/>
        <v>1757</v>
      </c>
      <c r="N671" s="60">
        <f t="shared" si="257"/>
        <v>1980</v>
      </c>
      <c r="O671" s="47"/>
      <c r="P671" s="47"/>
      <c r="Q671" s="60">
        <f t="shared" ref="Q671:AC671" si="258">SUM(Q646,Q653)</f>
        <v>3108</v>
      </c>
      <c r="R671" s="60">
        <f t="shared" si="258"/>
        <v>15858</v>
      </c>
      <c r="S671" s="60">
        <f t="shared" si="258"/>
        <v>5257</v>
      </c>
      <c r="T671" s="60">
        <f t="shared" si="258"/>
        <v>6298</v>
      </c>
      <c r="U671" s="60">
        <f t="shared" si="258"/>
        <v>4762</v>
      </c>
      <c r="V671" s="60">
        <f t="shared" si="258"/>
        <v>14890</v>
      </c>
      <c r="W671" s="60">
        <f t="shared" si="258"/>
        <v>4680</v>
      </c>
      <c r="X671" s="60">
        <f t="shared" si="258"/>
        <v>133046</v>
      </c>
      <c r="Y671" s="60">
        <f t="shared" si="258"/>
        <v>-587</v>
      </c>
      <c r="Z671" s="61">
        <f t="shared" si="258"/>
        <v>132459</v>
      </c>
      <c r="AA671" s="62">
        <f t="shared" si="258"/>
        <v>5161</v>
      </c>
      <c r="AB671" s="60">
        <f t="shared" si="258"/>
        <v>50564</v>
      </c>
      <c r="AC671" s="60">
        <f t="shared" si="258"/>
        <v>77321</v>
      </c>
      <c r="AD671" s="37" t="s">
        <v>56</v>
      </c>
    </row>
    <row r="672" spans="1:30" ht="24.75" customHeight="1" x14ac:dyDescent="0.15">
      <c r="A672" s="17"/>
      <c r="B672" s="40" t="s">
        <v>57</v>
      </c>
      <c r="C672" s="66">
        <f t="shared" ref="C672:N672" si="259">SUM(C643,C650,C654)</f>
        <v>11363</v>
      </c>
      <c r="D672" s="66">
        <f t="shared" si="259"/>
        <v>9796</v>
      </c>
      <c r="E672" s="66">
        <f t="shared" si="259"/>
        <v>1560</v>
      </c>
      <c r="F672" s="66">
        <f t="shared" si="259"/>
        <v>7</v>
      </c>
      <c r="G672" s="66">
        <f t="shared" si="259"/>
        <v>527</v>
      </c>
      <c r="H672" s="66">
        <f t="shared" si="259"/>
        <v>84920</v>
      </c>
      <c r="I672" s="66">
        <f t="shared" si="259"/>
        <v>15618</v>
      </c>
      <c r="J672" s="66">
        <f t="shared" si="259"/>
        <v>27468</v>
      </c>
      <c r="K672" s="66">
        <f t="shared" si="259"/>
        <v>35874</v>
      </c>
      <c r="L672" s="66">
        <f t="shared" si="259"/>
        <v>15326</v>
      </c>
      <c r="M672" s="66">
        <f t="shared" si="259"/>
        <v>3510</v>
      </c>
      <c r="N672" s="66">
        <f t="shared" si="259"/>
        <v>7240</v>
      </c>
      <c r="O672" s="47"/>
      <c r="P672" s="47"/>
      <c r="Q672" s="66">
        <f t="shared" ref="Q672:AC672" si="260">SUM(Q643,Q650,Q654)</f>
        <v>9612</v>
      </c>
      <c r="R672" s="66">
        <f t="shared" si="260"/>
        <v>48454</v>
      </c>
      <c r="S672" s="66">
        <f t="shared" si="260"/>
        <v>19587</v>
      </c>
      <c r="T672" s="66">
        <f t="shared" si="260"/>
        <v>22208</v>
      </c>
      <c r="U672" s="66">
        <f t="shared" si="260"/>
        <v>17499</v>
      </c>
      <c r="V672" s="66">
        <f t="shared" si="260"/>
        <v>45234</v>
      </c>
      <c r="W672" s="66">
        <f t="shared" si="260"/>
        <v>13514</v>
      </c>
      <c r="X672" s="66">
        <f t="shared" si="260"/>
        <v>377954</v>
      </c>
      <c r="Y672" s="66">
        <f t="shared" si="260"/>
        <v>-1666</v>
      </c>
      <c r="Z672" s="67">
        <f t="shared" si="260"/>
        <v>376288</v>
      </c>
      <c r="AA672" s="68">
        <f t="shared" si="260"/>
        <v>11363</v>
      </c>
      <c r="AB672" s="66">
        <f t="shared" si="260"/>
        <v>112915</v>
      </c>
      <c r="AC672" s="66">
        <f t="shared" si="260"/>
        <v>253676</v>
      </c>
      <c r="AD672" s="40" t="s">
        <v>57</v>
      </c>
    </row>
    <row r="673" spans="1:30" ht="24.75" customHeight="1" x14ac:dyDescent="0.15">
      <c r="A673" s="17"/>
      <c r="B673" s="40" t="s">
        <v>58</v>
      </c>
      <c r="C673" s="66">
        <f t="shared" ref="C673:N673" si="261">SUM(C641,C655:C657)</f>
        <v>9100</v>
      </c>
      <c r="D673" s="66">
        <f t="shared" si="261"/>
        <v>7355</v>
      </c>
      <c r="E673" s="66">
        <f t="shared" si="261"/>
        <v>1514</v>
      </c>
      <c r="F673" s="66">
        <f t="shared" si="261"/>
        <v>231</v>
      </c>
      <c r="G673" s="66">
        <f t="shared" si="261"/>
        <v>326</v>
      </c>
      <c r="H673" s="66">
        <f t="shared" si="261"/>
        <v>22486</v>
      </c>
      <c r="I673" s="66">
        <f t="shared" si="261"/>
        <v>36784</v>
      </c>
      <c r="J673" s="66">
        <f t="shared" si="261"/>
        <v>23973</v>
      </c>
      <c r="K673" s="66">
        <f t="shared" si="261"/>
        <v>18232</v>
      </c>
      <c r="L673" s="66">
        <f t="shared" si="261"/>
        <v>14314</v>
      </c>
      <c r="M673" s="66">
        <f t="shared" si="261"/>
        <v>2875</v>
      </c>
      <c r="N673" s="66">
        <f t="shared" si="261"/>
        <v>4921</v>
      </c>
      <c r="O673" s="47"/>
      <c r="P673" s="47"/>
      <c r="Q673" s="66">
        <f t="shared" ref="Q673:AC673" si="262">SUM(Q641,Q655:Q657)</f>
        <v>7204</v>
      </c>
      <c r="R673" s="66">
        <f t="shared" si="262"/>
        <v>36110</v>
      </c>
      <c r="S673" s="66">
        <f t="shared" si="262"/>
        <v>12599</v>
      </c>
      <c r="T673" s="66">
        <f t="shared" si="262"/>
        <v>18913</v>
      </c>
      <c r="U673" s="66">
        <f t="shared" si="262"/>
        <v>13539</v>
      </c>
      <c r="V673" s="66">
        <f t="shared" si="262"/>
        <v>36341</v>
      </c>
      <c r="W673" s="66">
        <f t="shared" si="262"/>
        <v>10326</v>
      </c>
      <c r="X673" s="66">
        <f t="shared" si="262"/>
        <v>268043</v>
      </c>
      <c r="Y673" s="66">
        <f t="shared" si="262"/>
        <v>-1181</v>
      </c>
      <c r="Z673" s="67">
        <f t="shared" si="262"/>
        <v>266862</v>
      </c>
      <c r="AA673" s="68">
        <f t="shared" si="262"/>
        <v>9100</v>
      </c>
      <c r="AB673" s="66">
        <f t="shared" si="262"/>
        <v>46785</v>
      </c>
      <c r="AC673" s="66">
        <f t="shared" si="262"/>
        <v>212158</v>
      </c>
      <c r="AD673" s="40" t="s">
        <v>58</v>
      </c>
    </row>
    <row r="674" spans="1:30" ht="24.75" customHeight="1" x14ac:dyDescent="0.15">
      <c r="A674" s="17"/>
      <c r="B674" s="40" t="s">
        <v>21</v>
      </c>
      <c r="C674" s="66">
        <f t="shared" ref="C674:N674" si="263">SUM(C640,C644,C648,C658:C661)</f>
        <v>17222</v>
      </c>
      <c r="D674" s="66">
        <f t="shared" si="263"/>
        <v>15270</v>
      </c>
      <c r="E674" s="66">
        <f t="shared" si="263"/>
        <v>1318</v>
      </c>
      <c r="F674" s="66">
        <f t="shared" si="263"/>
        <v>634</v>
      </c>
      <c r="G674" s="66">
        <f t="shared" si="263"/>
        <v>2383</v>
      </c>
      <c r="H674" s="66">
        <f t="shared" si="263"/>
        <v>156538</v>
      </c>
      <c r="I674" s="66">
        <f t="shared" si="263"/>
        <v>62075</v>
      </c>
      <c r="J674" s="66">
        <f t="shared" si="263"/>
        <v>103865</v>
      </c>
      <c r="K674" s="66">
        <f t="shared" si="263"/>
        <v>201457</v>
      </c>
      <c r="L674" s="66">
        <f t="shared" si="263"/>
        <v>75528</v>
      </c>
      <c r="M674" s="66">
        <f t="shared" si="263"/>
        <v>19287</v>
      </c>
      <c r="N674" s="66">
        <f t="shared" si="263"/>
        <v>41498</v>
      </c>
      <c r="O674" s="47"/>
      <c r="P674" s="47"/>
      <c r="Q674" s="66">
        <f t="shared" ref="Q674:AC674" si="264">SUM(Q640,Q644,Q648,Q658:Q661)</f>
        <v>57941</v>
      </c>
      <c r="R674" s="66">
        <f t="shared" si="264"/>
        <v>207932</v>
      </c>
      <c r="S674" s="66">
        <f t="shared" si="264"/>
        <v>121461</v>
      </c>
      <c r="T674" s="66">
        <f t="shared" si="264"/>
        <v>108156</v>
      </c>
      <c r="U674" s="66">
        <f t="shared" si="264"/>
        <v>64923</v>
      </c>
      <c r="V674" s="66">
        <f t="shared" si="264"/>
        <v>169792</v>
      </c>
      <c r="W674" s="66">
        <f t="shared" si="264"/>
        <v>64006</v>
      </c>
      <c r="X674" s="66">
        <f t="shared" si="264"/>
        <v>1474064</v>
      </c>
      <c r="Y674" s="66">
        <f t="shared" si="264"/>
        <v>-6495</v>
      </c>
      <c r="Z674" s="67">
        <f t="shared" si="264"/>
        <v>1467569</v>
      </c>
      <c r="AA674" s="68">
        <f t="shared" si="264"/>
        <v>17222</v>
      </c>
      <c r="AB674" s="66">
        <f t="shared" si="264"/>
        <v>262786</v>
      </c>
      <c r="AC674" s="66">
        <f t="shared" si="264"/>
        <v>1194056</v>
      </c>
      <c r="AD674" s="40" t="s">
        <v>21</v>
      </c>
    </row>
    <row r="675" spans="1:30" ht="24.75" customHeight="1" x14ac:dyDescent="0.15">
      <c r="A675" s="17"/>
      <c r="B675" s="40" t="s">
        <v>59</v>
      </c>
      <c r="C675" s="66">
        <f t="shared" ref="C675:N675" si="265">SUM(C647,C651)</f>
        <v>9421</v>
      </c>
      <c r="D675" s="66">
        <f t="shared" si="265"/>
        <v>7279</v>
      </c>
      <c r="E675" s="66">
        <f t="shared" si="265"/>
        <v>1778</v>
      </c>
      <c r="F675" s="66">
        <f t="shared" si="265"/>
        <v>364</v>
      </c>
      <c r="G675" s="66">
        <f t="shared" si="265"/>
        <v>3161</v>
      </c>
      <c r="H675" s="66">
        <f t="shared" si="265"/>
        <v>169512</v>
      </c>
      <c r="I675" s="66">
        <f t="shared" si="265"/>
        <v>15776</v>
      </c>
      <c r="J675" s="66">
        <f t="shared" si="265"/>
        <v>26523</v>
      </c>
      <c r="K675" s="66">
        <f t="shared" si="265"/>
        <v>21410</v>
      </c>
      <c r="L675" s="66">
        <f t="shared" si="265"/>
        <v>8676</v>
      </c>
      <c r="M675" s="66">
        <f t="shared" si="265"/>
        <v>4575</v>
      </c>
      <c r="N675" s="66">
        <f t="shared" si="265"/>
        <v>6612</v>
      </c>
      <c r="O675" s="47"/>
      <c r="P675" s="47"/>
      <c r="Q675" s="66">
        <f t="shared" ref="Q675:AC675" si="266">SUM(Q647,Q651)</f>
        <v>9715</v>
      </c>
      <c r="R675" s="66">
        <f t="shared" si="266"/>
        <v>44715</v>
      </c>
      <c r="S675" s="66">
        <f t="shared" si="266"/>
        <v>11654</v>
      </c>
      <c r="T675" s="66">
        <f t="shared" si="266"/>
        <v>17627</v>
      </c>
      <c r="U675" s="66">
        <f t="shared" si="266"/>
        <v>16092</v>
      </c>
      <c r="V675" s="66">
        <f t="shared" si="266"/>
        <v>41248</v>
      </c>
      <c r="W675" s="66">
        <f t="shared" si="266"/>
        <v>12641</v>
      </c>
      <c r="X675" s="66">
        <f t="shared" si="266"/>
        <v>419358</v>
      </c>
      <c r="Y675" s="66">
        <f t="shared" si="266"/>
        <v>-1848</v>
      </c>
      <c r="Z675" s="67">
        <f t="shared" si="266"/>
        <v>417510</v>
      </c>
      <c r="AA675" s="68">
        <f t="shared" si="266"/>
        <v>9421</v>
      </c>
      <c r="AB675" s="66">
        <f t="shared" si="266"/>
        <v>199196</v>
      </c>
      <c r="AC675" s="66">
        <f t="shared" si="266"/>
        <v>210741</v>
      </c>
      <c r="AD675" s="40" t="s">
        <v>59</v>
      </c>
    </row>
    <row r="676" spans="1:30" ht="24.75" customHeight="1" x14ac:dyDescent="0.15">
      <c r="A676" s="17"/>
      <c r="B676" s="40" t="s">
        <v>60</v>
      </c>
      <c r="C676" s="66">
        <f t="shared" ref="C676:N676" si="267">SUM(C649,C652,C662)</f>
        <v>18488</v>
      </c>
      <c r="D676" s="66">
        <f t="shared" si="267"/>
        <v>17072</v>
      </c>
      <c r="E676" s="66">
        <f t="shared" si="267"/>
        <v>1398</v>
      </c>
      <c r="F676" s="66">
        <f t="shared" si="267"/>
        <v>18</v>
      </c>
      <c r="G676" s="66">
        <f t="shared" si="267"/>
        <v>4013</v>
      </c>
      <c r="H676" s="66">
        <f t="shared" si="267"/>
        <v>59114</v>
      </c>
      <c r="I676" s="66">
        <f t="shared" si="267"/>
        <v>15408</v>
      </c>
      <c r="J676" s="66">
        <f t="shared" si="267"/>
        <v>39794</v>
      </c>
      <c r="K676" s="66">
        <f t="shared" si="267"/>
        <v>29554</v>
      </c>
      <c r="L676" s="66">
        <f t="shared" si="267"/>
        <v>13147</v>
      </c>
      <c r="M676" s="66">
        <f t="shared" si="267"/>
        <v>5572</v>
      </c>
      <c r="N676" s="66">
        <f t="shared" si="267"/>
        <v>6840</v>
      </c>
      <c r="O676" s="47"/>
      <c r="P676" s="47"/>
      <c r="Q676" s="66">
        <f t="shared" ref="Q676:AC676" si="268">SUM(Q649,Q652,Q662)</f>
        <v>10691</v>
      </c>
      <c r="R676" s="66">
        <f t="shared" si="268"/>
        <v>52107</v>
      </c>
      <c r="S676" s="66">
        <f t="shared" si="268"/>
        <v>19043</v>
      </c>
      <c r="T676" s="66">
        <f t="shared" si="268"/>
        <v>24364</v>
      </c>
      <c r="U676" s="66">
        <f t="shared" si="268"/>
        <v>22732</v>
      </c>
      <c r="V676" s="66">
        <f t="shared" si="268"/>
        <v>51056</v>
      </c>
      <c r="W676" s="66">
        <f t="shared" si="268"/>
        <v>18171</v>
      </c>
      <c r="X676" s="66">
        <f t="shared" si="268"/>
        <v>390094</v>
      </c>
      <c r="Y676" s="66">
        <f t="shared" si="268"/>
        <v>-1720</v>
      </c>
      <c r="Z676" s="67">
        <f t="shared" si="268"/>
        <v>388374</v>
      </c>
      <c r="AA676" s="68">
        <f t="shared" si="268"/>
        <v>18488</v>
      </c>
      <c r="AB676" s="66">
        <f t="shared" si="268"/>
        <v>102921</v>
      </c>
      <c r="AC676" s="66">
        <f t="shared" si="268"/>
        <v>268685</v>
      </c>
      <c r="AD676" s="40" t="s">
        <v>60</v>
      </c>
    </row>
    <row r="677" spans="1:30" ht="24.75" customHeight="1" x14ac:dyDescent="0.15">
      <c r="A677" s="17"/>
      <c r="B677" s="40" t="s">
        <v>44</v>
      </c>
      <c r="C677" s="66">
        <f t="shared" ref="C677:N677" si="269">C642</f>
        <v>14545</v>
      </c>
      <c r="D677" s="66">
        <f t="shared" si="269"/>
        <v>12838</v>
      </c>
      <c r="E677" s="66">
        <f t="shared" si="269"/>
        <v>1698</v>
      </c>
      <c r="F677" s="66">
        <f t="shared" si="269"/>
        <v>9</v>
      </c>
      <c r="G677" s="66">
        <f t="shared" si="269"/>
        <v>75</v>
      </c>
      <c r="H677" s="66">
        <f t="shared" si="269"/>
        <v>59469</v>
      </c>
      <c r="I677" s="66">
        <f t="shared" si="269"/>
        <v>8164</v>
      </c>
      <c r="J677" s="66">
        <f t="shared" si="269"/>
        <v>21071</v>
      </c>
      <c r="K677" s="66">
        <f t="shared" si="269"/>
        <v>32094</v>
      </c>
      <c r="L677" s="66">
        <f t="shared" si="269"/>
        <v>14004</v>
      </c>
      <c r="M677" s="66">
        <f t="shared" si="269"/>
        <v>3773</v>
      </c>
      <c r="N677" s="66">
        <f t="shared" si="269"/>
        <v>5332</v>
      </c>
      <c r="O677" s="47"/>
      <c r="P677" s="47"/>
      <c r="Q677" s="66">
        <f t="shared" ref="Q677:AC677" si="270">Q642</f>
        <v>7937</v>
      </c>
      <c r="R677" s="66">
        <f t="shared" si="270"/>
        <v>37120</v>
      </c>
      <c r="S677" s="66">
        <f t="shared" si="270"/>
        <v>16852</v>
      </c>
      <c r="T677" s="66">
        <f t="shared" si="270"/>
        <v>18994</v>
      </c>
      <c r="U677" s="66">
        <f t="shared" si="270"/>
        <v>12710</v>
      </c>
      <c r="V677" s="66">
        <f t="shared" si="270"/>
        <v>39784</v>
      </c>
      <c r="W677" s="66">
        <f t="shared" si="270"/>
        <v>12605</v>
      </c>
      <c r="X677" s="66">
        <f t="shared" si="270"/>
        <v>304529</v>
      </c>
      <c r="Y677" s="66">
        <f t="shared" si="270"/>
        <v>-1342</v>
      </c>
      <c r="Z677" s="67">
        <f t="shared" si="270"/>
        <v>303187</v>
      </c>
      <c r="AA677" s="68">
        <f t="shared" si="270"/>
        <v>14545</v>
      </c>
      <c r="AB677" s="66">
        <f t="shared" si="270"/>
        <v>80615</v>
      </c>
      <c r="AC677" s="66">
        <f t="shared" si="270"/>
        <v>209369</v>
      </c>
      <c r="AD677" s="40" t="s">
        <v>44</v>
      </c>
    </row>
    <row r="678" spans="1:30" ht="24.75" customHeight="1" x14ac:dyDescent="0.15">
      <c r="A678" s="17"/>
      <c r="B678" s="38" t="s">
        <v>61</v>
      </c>
      <c r="C678" s="63">
        <f t="shared" ref="C678:N678" si="271">SUM(C645,C663:C664)</f>
        <v>7970</v>
      </c>
      <c r="D678" s="63">
        <f t="shared" si="271"/>
        <v>6886</v>
      </c>
      <c r="E678" s="63">
        <f t="shared" si="271"/>
        <v>1069</v>
      </c>
      <c r="F678" s="63">
        <f t="shared" si="271"/>
        <v>15</v>
      </c>
      <c r="G678" s="63">
        <f t="shared" si="271"/>
        <v>3662</v>
      </c>
      <c r="H678" s="63">
        <f t="shared" si="271"/>
        <v>32387</v>
      </c>
      <c r="I678" s="63">
        <f t="shared" si="271"/>
        <v>7139</v>
      </c>
      <c r="J678" s="63">
        <f t="shared" si="271"/>
        <v>29402</v>
      </c>
      <c r="K678" s="63">
        <f t="shared" si="271"/>
        <v>10948</v>
      </c>
      <c r="L678" s="63">
        <f t="shared" si="271"/>
        <v>7957</v>
      </c>
      <c r="M678" s="63">
        <f t="shared" si="271"/>
        <v>2396</v>
      </c>
      <c r="N678" s="63">
        <f t="shared" si="271"/>
        <v>3282</v>
      </c>
      <c r="O678" s="47"/>
      <c r="P678" s="47"/>
      <c r="Q678" s="63">
        <f t="shared" ref="Q678:AC678" si="272">SUM(Q645,Q663:Q664)</f>
        <v>4743</v>
      </c>
      <c r="R678" s="63">
        <f t="shared" si="272"/>
        <v>24862</v>
      </c>
      <c r="S678" s="63">
        <f t="shared" si="272"/>
        <v>7192</v>
      </c>
      <c r="T678" s="63">
        <f t="shared" si="272"/>
        <v>12926</v>
      </c>
      <c r="U678" s="63">
        <f t="shared" si="272"/>
        <v>10524</v>
      </c>
      <c r="V678" s="63">
        <f t="shared" si="272"/>
        <v>21158</v>
      </c>
      <c r="W678" s="63">
        <f t="shared" si="272"/>
        <v>6343</v>
      </c>
      <c r="X678" s="63">
        <f t="shared" si="272"/>
        <v>192891</v>
      </c>
      <c r="Y678" s="63">
        <f t="shared" si="272"/>
        <v>-849</v>
      </c>
      <c r="Z678" s="64">
        <f t="shared" si="272"/>
        <v>192042</v>
      </c>
      <c r="AA678" s="65">
        <f t="shared" si="272"/>
        <v>7970</v>
      </c>
      <c r="AB678" s="63">
        <f t="shared" si="272"/>
        <v>65451</v>
      </c>
      <c r="AC678" s="63">
        <f t="shared" si="272"/>
        <v>119470</v>
      </c>
      <c r="AD678" s="38" t="s">
        <v>61</v>
      </c>
    </row>
    <row r="679" spans="1:30" ht="24.75" customHeight="1" x14ac:dyDescent="0.15">
      <c r="A679" s="17"/>
      <c r="B679" s="41" t="s">
        <v>38</v>
      </c>
      <c r="C679" s="55">
        <f t="shared" ref="C679:N679" si="273">C639</f>
        <v>93270</v>
      </c>
      <c r="D679" s="55">
        <f t="shared" si="273"/>
        <v>81130</v>
      </c>
      <c r="E679" s="55">
        <f t="shared" si="273"/>
        <v>10860</v>
      </c>
      <c r="F679" s="55">
        <f t="shared" si="273"/>
        <v>1280</v>
      </c>
      <c r="G679" s="55">
        <f t="shared" si="273"/>
        <v>14523</v>
      </c>
      <c r="H679" s="55">
        <f t="shared" si="273"/>
        <v>622514</v>
      </c>
      <c r="I679" s="55">
        <f t="shared" si="273"/>
        <v>167720</v>
      </c>
      <c r="J679" s="55">
        <f t="shared" si="273"/>
        <v>284196</v>
      </c>
      <c r="K679" s="55">
        <f t="shared" si="273"/>
        <v>356530</v>
      </c>
      <c r="L679" s="55">
        <f t="shared" si="273"/>
        <v>153966</v>
      </c>
      <c r="M679" s="55">
        <f t="shared" si="273"/>
        <v>43745</v>
      </c>
      <c r="N679" s="46">
        <f t="shared" si="273"/>
        <v>77705</v>
      </c>
      <c r="O679" s="47"/>
      <c r="P679" s="47"/>
      <c r="Q679" s="55">
        <f t="shared" ref="Q679:AC679" si="274">Q639</f>
        <v>110951</v>
      </c>
      <c r="R679" s="55">
        <f t="shared" si="274"/>
        <v>467158</v>
      </c>
      <c r="S679" s="55">
        <f t="shared" si="274"/>
        <v>213645</v>
      </c>
      <c r="T679" s="55">
        <f t="shared" si="274"/>
        <v>229486</v>
      </c>
      <c r="U679" s="55">
        <f t="shared" si="274"/>
        <v>162781</v>
      </c>
      <c r="V679" s="55">
        <f t="shared" si="274"/>
        <v>419503</v>
      </c>
      <c r="W679" s="55">
        <f t="shared" si="274"/>
        <v>142286</v>
      </c>
      <c r="X679" s="55">
        <f t="shared" si="274"/>
        <v>3559979</v>
      </c>
      <c r="Y679" s="55">
        <f t="shared" si="274"/>
        <v>-15688</v>
      </c>
      <c r="Z679" s="56">
        <f t="shared" si="274"/>
        <v>3544291</v>
      </c>
      <c r="AA679" s="57">
        <f t="shared" si="274"/>
        <v>93270</v>
      </c>
      <c r="AB679" s="55">
        <f t="shared" si="274"/>
        <v>921233</v>
      </c>
      <c r="AC679" s="55">
        <f t="shared" si="274"/>
        <v>2545476</v>
      </c>
      <c r="AD679" s="41" t="s">
        <v>38</v>
      </c>
    </row>
    <row r="680" spans="1:30" ht="24.75" customHeight="1" x14ac:dyDescent="0.15">
      <c r="A680" s="17"/>
      <c r="B680" s="39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42"/>
      <c r="O680" s="42"/>
      <c r="P680" s="17"/>
      <c r="Q680" s="39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43"/>
    </row>
    <row r="681" spans="1:30" ht="24.75" customHeight="1" x14ac:dyDescent="0.15">
      <c r="A681" s="17"/>
      <c r="B681" s="6" t="s">
        <v>73</v>
      </c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42"/>
      <c r="O681" s="42"/>
      <c r="P681" s="17"/>
      <c r="Q681" s="39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43"/>
    </row>
    <row r="682" spans="1:30" ht="24.75" customHeight="1" x14ac:dyDescent="0.15">
      <c r="A682" s="17"/>
      <c r="B682" s="6" t="s">
        <v>72</v>
      </c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42"/>
      <c r="O682" s="42"/>
      <c r="P682" s="17"/>
      <c r="Q682" s="6" t="s">
        <v>62</v>
      </c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43"/>
    </row>
    <row r="683" spans="1:30" ht="24.75" customHeight="1" x14ac:dyDescent="0.15">
      <c r="A683" s="17"/>
      <c r="B683" s="6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42"/>
      <c r="O683" s="42"/>
      <c r="P683" s="17"/>
      <c r="Q683" s="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43"/>
    </row>
    <row r="684" spans="1:30" ht="24.75" customHeight="1" x14ac:dyDescent="0.15">
      <c r="A684" s="17"/>
      <c r="B684" s="6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42"/>
      <c r="O684" s="42"/>
      <c r="P684" s="17"/>
      <c r="Q684" s="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43"/>
    </row>
    <row r="685" spans="1:30" ht="24.75" customHeight="1" x14ac:dyDescent="0.15">
      <c r="A685" s="17"/>
      <c r="B685" s="6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42"/>
      <c r="O685" s="42"/>
      <c r="P685" s="17"/>
      <c r="Q685" s="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43"/>
    </row>
    <row r="686" spans="1:30" ht="24.75" customHeight="1" x14ac:dyDescent="0.15">
      <c r="A686" s="17"/>
      <c r="B686" s="6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42"/>
      <c r="O686" s="42"/>
      <c r="P686" s="17"/>
      <c r="Q686" s="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43"/>
    </row>
    <row r="687" spans="1:30" ht="24.75" customHeight="1" x14ac:dyDescent="0.15">
      <c r="A687" s="17"/>
      <c r="B687" s="39"/>
      <c r="C687" s="39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39"/>
      <c r="O687" s="17"/>
      <c r="P687" s="17"/>
      <c r="Q687" s="39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39"/>
    </row>
    <row r="688" spans="1:30" ht="24.75" customHeight="1" x14ac:dyDescent="0.15">
      <c r="A688" s="17"/>
      <c r="B688" s="39"/>
      <c r="C688" s="39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39"/>
      <c r="O688" s="17"/>
      <c r="P688" s="17"/>
      <c r="Q688" s="39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39"/>
    </row>
    <row r="689" spans="1:30" ht="24.75" customHeight="1" x14ac:dyDescent="0.15">
      <c r="A689" s="17"/>
      <c r="B689" s="39"/>
      <c r="C689" s="39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39"/>
      <c r="O689" s="17"/>
      <c r="P689" s="17"/>
      <c r="Q689" s="39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39"/>
    </row>
    <row r="690" spans="1:30" ht="24.75" customHeight="1" x14ac:dyDescent="0.15">
      <c r="A690" s="17"/>
      <c r="B690" s="39"/>
      <c r="C690" s="39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39"/>
      <c r="O690" s="17"/>
      <c r="P690" s="17"/>
      <c r="Q690" s="39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39"/>
    </row>
    <row r="691" spans="1:30" ht="24.75" customHeight="1" x14ac:dyDescent="0.15">
      <c r="A691" s="17"/>
      <c r="B691" s="39"/>
      <c r="C691" s="39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39"/>
      <c r="O691" s="17"/>
      <c r="P691" s="17"/>
      <c r="Q691" s="39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39"/>
    </row>
    <row r="692" spans="1:30" ht="24.75" customHeight="1" x14ac:dyDescent="0.15">
      <c r="A692" s="17"/>
      <c r="B692" s="39"/>
      <c r="C692" s="39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39"/>
      <c r="O692" s="17"/>
      <c r="P692" s="17"/>
      <c r="Q692" s="39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39"/>
    </row>
    <row r="693" spans="1:30" ht="24.75" customHeight="1" x14ac:dyDescent="0.15">
      <c r="A693" s="17"/>
      <c r="B693" s="39"/>
      <c r="C693" s="39"/>
      <c r="D693" s="17"/>
      <c r="E693" s="17"/>
      <c r="F693" s="17"/>
      <c r="G693" s="17"/>
      <c r="H693" s="44">
        <f>X630+1</f>
        <v>21</v>
      </c>
      <c r="I693" s="17"/>
      <c r="J693" s="17"/>
      <c r="K693" s="17"/>
      <c r="L693" s="17"/>
      <c r="M693" s="39"/>
      <c r="N693" s="17"/>
      <c r="O693" s="17"/>
      <c r="P693" s="39"/>
      <c r="Q693" s="17"/>
      <c r="R693" s="17"/>
      <c r="S693" s="17"/>
      <c r="T693" s="17"/>
      <c r="U693" s="17"/>
      <c r="V693" s="17"/>
      <c r="W693" s="17"/>
      <c r="X693" s="45">
        <f>H693+1</f>
        <v>22</v>
      </c>
      <c r="Y693" s="17"/>
      <c r="Z693" s="17"/>
      <c r="AA693" s="17"/>
      <c r="AB693" s="17"/>
      <c r="AC693" s="17"/>
      <c r="AD693" s="39"/>
    </row>
    <row r="694" spans="1:30" ht="27.75" customHeight="1" x14ac:dyDescent="0.15">
      <c r="A694" s="17"/>
      <c r="B694" s="39"/>
      <c r="C694" s="39"/>
      <c r="D694" s="17"/>
      <c r="E694" s="17"/>
      <c r="F694" s="17"/>
      <c r="G694" s="17"/>
      <c r="H694" s="44"/>
      <c r="I694" s="17"/>
      <c r="J694" s="17"/>
      <c r="K694" s="17"/>
      <c r="L694" s="17"/>
      <c r="M694" s="17"/>
      <c r="N694" s="39"/>
      <c r="O694" s="17"/>
      <c r="P694" s="17"/>
      <c r="Q694" s="39"/>
      <c r="R694" s="17"/>
      <c r="S694" s="17"/>
      <c r="T694" s="17"/>
      <c r="U694" s="17"/>
      <c r="V694" s="17"/>
      <c r="W694" s="17"/>
      <c r="X694" s="17"/>
      <c r="Y694" s="45"/>
      <c r="Z694" s="17"/>
      <c r="AA694" s="17"/>
      <c r="AB694" s="17"/>
      <c r="AC694" s="17"/>
      <c r="AD694" s="39"/>
    </row>
    <row r="695" spans="1:30" ht="20.149999999999999" customHeight="1" x14ac:dyDescent="0.15">
      <c r="A695" s="17"/>
      <c r="B695" s="39"/>
      <c r="C695" s="39"/>
      <c r="D695" s="17"/>
      <c r="E695" s="17"/>
      <c r="F695" s="17"/>
      <c r="G695" s="17"/>
      <c r="H695" s="44"/>
      <c r="I695" s="17"/>
      <c r="J695" s="17"/>
      <c r="K695" s="17"/>
      <c r="L695" s="17"/>
      <c r="M695" s="17"/>
      <c r="N695" s="39"/>
      <c r="O695" s="17"/>
      <c r="P695" s="17"/>
      <c r="Q695" s="39"/>
      <c r="R695" s="17"/>
      <c r="S695" s="17"/>
      <c r="T695" s="17"/>
      <c r="U695" s="17"/>
      <c r="V695" s="17"/>
      <c r="W695" s="17"/>
      <c r="X695" s="17"/>
      <c r="Y695" s="45"/>
      <c r="Z695" s="17"/>
      <c r="AA695" s="17"/>
      <c r="AB695" s="17"/>
      <c r="AC695" s="17"/>
      <c r="AD695" s="39"/>
    </row>
    <row r="696" spans="1:30" ht="24" customHeight="1" x14ac:dyDescent="0.15">
      <c r="A696" s="17"/>
      <c r="B696" s="39"/>
      <c r="C696" s="39"/>
      <c r="D696" s="17"/>
      <c r="E696" s="17"/>
      <c r="F696" s="17"/>
      <c r="G696" s="17"/>
      <c r="H696" s="44"/>
      <c r="I696" s="17"/>
      <c r="J696" s="17"/>
      <c r="K696" s="17"/>
      <c r="L696" s="17"/>
      <c r="M696" s="17"/>
      <c r="N696" s="39"/>
      <c r="O696" s="17"/>
      <c r="P696" s="17"/>
      <c r="Q696" s="39"/>
      <c r="R696" s="17"/>
      <c r="S696" s="17"/>
      <c r="T696" s="17"/>
      <c r="U696" s="17"/>
      <c r="V696" s="17"/>
      <c r="W696" s="17"/>
      <c r="X696" s="17"/>
      <c r="Y696" s="45"/>
      <c r="Z696" s="17"/>
      <c r="AA696" s="17"/>
      <c r="AB696" s="17"/>
      <c r="AC696" s="17"/>
      <c r="AD696" s="39"/>
    </row>
    <row r="697" spans="1:30" ht="15" customHeight="1" x14ac:dyDescent="0.15">
      <c r="A697" s="17"/>
      <c r="B697" s="39"/>
      <c r="C697" s="39"/>
      <c r="D697" s="17"/>
      <c r="E697" s="17"/>
      <c r="F697" s="17"/>
      <c r="G697" s="17"/>
      <c r="H697" s="44"/>
      <c r="I697" s="17"/>
      <c r="J697" s="17"/>
      <c r="K697" s="17"/>
      <c r="L697" s="17"/>
      <c r="M697" s="17"/>
      <c r="N697" s="39"/>
      <c r="O697" s="17"/>
      <c r="P697" s="17"/>
      <c r="Q697" s="39"/>
      <c r="R697" s="17"/>
      <c r="S697" s="17"/>
      <c r="T697" s="17"/>
      <c r="U697" s="17"/>
      <c r="V697" s="17"/>
      <c r="W697" s="17"/>
      <c r="X697" s="17"/>
      <c r="Y697" s="45"/>
      <c r="Z697" s="17"/>
      <c r="AA697" s="17"/>
      <c r="AB697" s="17"/>
      <c r="AC697" s="17"/>
      <c r="AD697" s="39"/>
    </row>
    <row r="698" spans="1:30" ht="22.5" customHeight="1" x14ac:dyDescent="0.15">
      <c r="A698" s="17"/>
      <c r="B698" s="6" t="s">
        <v>85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8"/>
      <c r="O698" s="18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8" t="s">
        <v>4</v>
      </c>
    </row>
    <row r="699" spans="1:30" ht="34.5" customHeight="1" x14ac:dyDescent="0.15">
      <c r="A699" s="17"/>
      <c r="B699" s="19"/>
      <c r="C699" s="20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2"/>
      <c r="P699" s="17"/>
      <c r="Q699" s="5"/>
      <c r="R699" s="5"/>
      <c r="S699" s="5"/>
      <c r="T699" s="5"/>
      <c r="U699" s="5"/>
      <c r="V699" s="5"/>
      <c r="W699" s="5"/>
      <c r="X699" s="7" t="s">
        <v>8</v>
      </c>
      <c r="Y699" s="8" t="s">
        <v>10</v>
      </c>
      <c r="Z699" s="9" t="s">
        <v>11</v>
      </c>
      <c r="AA699" s="73" t="s">
        <v>86</v>
      </c>
      <c r="AB699" s="74"/>
      <c r="AC699" s="75"/>
      <c r="AD699" s="19"/>
    </row>
    <row r="700" spans="1:30" ht="34.5" customHeight="1" x14ac:dyDescent="0.15">
      <c r="A700" s="17"/>
      <c r="B700" s="23" t="s">
        <v>12</v>
      </c>
      <c r="C700" s="20" t="s">
        <v>14</v>
      </c>
      <c r="D700" s="21"/>
      <c r="E700" s="21"/>
      <c r="F700" s="24"/>
      <c r="G700" s="76" t="s">
        <v>7</v>
      </c>
      <c r="H700" s="76" t="s">
        <v>13</v>
      </c>
      <c r="I700" s="78" t="s">
        <v>15</v>
      </c>
      <c r="J700" s="76" t="s">
        <v>16</v>
      </c>
      <c r="K700" s="78" t="s">
        <v>18</v>
      </c>
      <c r="L700" s="78" t="s">
        <v>19</v>
      </c>
      <c r="M700" s="78" t="s">
        <v>22</v>
      </c>
      <c r="N700" s="76" t="s">
        <v>6</v>
      </c>
      <c r="O700" s="25"/>
      <c r="P700" s="17"/>
      <c r="Q700" s="78" t="s">
        <v>25</v>
      </c>
      <c r="R700" s="76" t="s">
        <v>27</v>
      </c>
      <c r="S700" s="80" t="s">
        <v>28</v>
      </c>
      <c r="T700" s="76" t="s">
        <v>29</v>
      </c>
      <c r="U700" s="76" t="s">
        <v>24</v>
      </c>
      <c r="V700" s="78" t="s">
        <v>31</v>
      </c>
      <c r="W700" s="78" t="s">
        <v>17</v>
      </c>
      <c r="X700" s="82" t="s">
        <v>32</v>
      </c>
      <c r="Y700" s="84" t="s">
        <v>3</v>
      </c>
      <c r="Z700" s="86" t="s">
        <v>26</v>
      </c>
      <c r="AA700" s="88" t="s">
        <v>33</v>
      </c>
      <c r="AB700" s="90" t="s">
        <v>35</v>
      </c>
      <c r="AC700" s="90" t="s">
        <v>9</v>
      </c>
      <c r="AD700" s="23" t="s">
        <v>12</v>
      </c>
    </row>
    <row r="701" spans="1:30" ht="34.5" customHeight="1" x14ac:dyDescent="0.15">
      <c r="A701" s="17"/>
      <c r="B701" s="26"/>
      <c r="C701" s="27"/>
      <c r="D701" s="28" t="s">
        <v>36</v>
      </c>
      <c r="E701" s="28" t="s">
        <v>37</v>
      </c>
      <c r="F701" s="28" t="s">
        <v>2</v>
      </c>
      <c r="G701" s="77"/>
      <c r="H701" s="77"/>
      <c r="I701" s="79"/>
      <c r="J701" s="77"/>
      <c r="K701" s="77"/>
      <c r="L701" s="77"/>
      <c r="M701" s="79"/>
      <c r="N701" s="77"/>
      <c r="O701" s="25"/>
      <c r="P701" s="17"/>
      <c r="Q701" s="77"/>
      <c r="R701" s="77"/>
      <c r="S701" s="81"/>
      <c r="T701" s="77"/>
      <c r="U701" s="77"/>
      <c r="V701" s="79"/>
      <c r="W701" s="79"/>
      <c r="X701" s="83"/>
      <c r="Y701" s="85"/>
      <c r="Z701" s="87"/>
      <c r="AA701" s="89"/>
      <c r="AB701" s="91"/>
      <c r="AC701" s="91"/>
      <c r="AD701" s="26"/>
    </row>
    <row r="702" spans="1:30" ht="34.5" customHeight="1" x14ac:dyDescent="0.15">
      <c r="A702" s="17"/>
      <c r="B702" s="29" t="s">
        <v>83</v>
      </c>
      <c r="C702" s="46">
        <v>96241</v>
      </c>
      <c r="D702" s="46">
        <v>81617</v>
      </c>
      <c r="E702" s="46">
        <v>13229</v>
      </c>
      <c r="F702" s="46">
        <v>1395</v>
      </c>
      <c r="G702" s="46">
        <v>20718</v>
      </c>
      <c r="H702" s="46">
        <v>710184</v>
      </c>
      <c r="I702" s="46">
        <v>105979</v>
      </c>
      <c r="J702" s="46">
        <v>300611</v>
      </c>
      <c r="K702" s="46">
        <v>372826</v>
      </c>
      <c r="L702" s="46">
        <v>141323</v>
      </c>
      <c r="M702" s="46">
        <v>60775</v>
      </c>
      <c r="N702" s="46">
        <v>75480</v>
      </c>
      <c r="O702" s="47"/>
      <c r="P702" s="47"/>
      <c r="Q702" s="46">
        <v>118729</v>
      </c>
      <c r="R702" s="46">
        <v>465573</v>
      </c>
      <c r="S702" s="46">
        <v>216701</v>
      </c>
      <c r="T702" s="46">
        <v>232199</v>
      </c>
      <c r="U702" s="46">
        <v>164407</v>
      </c>
      <c r="V702" s="46">
        <v>421330</v>
      </c>
      <c r="W702" s="46">
        <v>144372</v>
      </c>
      <c r="X702" s="46">
        <v>3647448</v>
      </c>
      <c r="Y702" s="46">
        <v>-18113</v>
      </c>
      <c r="Z702" s="46">
        <v>3629335</v>
      </c>
      <c r="AA702" s="49">
        <f t="shared" ref="AA702:AA727" si="275">C702</f>
        <v>96241</v>
      </c>
      <c r="AB702" s="46">
        <f t="shared" ref="AB702:AB727" si="276">SUM(G702:H702,J702)</f>
        <v>1031513</v>
      </c>
      <c r="AC702" s="46">
        <f t="shared" ref="AC702:AC727" si="277">SUM(I702,K702:N702,Q702:W702)</f>
        <v>2519694</v>
      </c>
      <c r="AD702" s="29" t="str">
        <f>B702</f>
        <v>県　　　計</v>
      </c>
    </row>
    <row r="703" spans="1:30" ht="24.75" customHeight="1" x14ac:dyDescent="0.15">
      <c r="A703" s="17"/>
      <c r="B703" s="31" t="s">
        <v>39</v>
      </c>
      <c r="C703" s="50">
        <v>5892</v>
      </c>
      <c r="D703" s="50">
        <v>4901</v>
      </c>
      <c r="E703" s="50">
        <v>943</v>
      </c>
      <c r="F703" s="50">
        <v>48</v>
      </c>
      <c r="G703" s="50">
        <v>2147</v>
      </c>
      <c r="H703" s="50">
        <v>123027</v>
      </c>
      <c r="I703" s="50">
        <v>33898</v>
      </c>
      <c r="J703" s="50">
        <v>82051</v>
      </c>
      <c r="K703" s="50">
        <v>196180</v>
      </c>
      <c r="L703" s="50">
        <v>65226</v>
      </c>
      <c r="M703" s="50">
        <v>21887</v>
      </c>
      <c r="N703" s="51">
        <v>36635</v>
      </c>
      <c r="O703" s="47"/>
      <c r="P703" s="47"/>
      <c r="Q703" s="50">
        <v>54845</v>
      </c>
      <c r="R703" s="50">
        <v>171409</v>
      </c>
      <c r="S703" s="50">
        <v>116365</v>
      </c>
      <c r="T703" s="50">
        <v>91237</v>
      </c>
      <c r="U703" s="50">
        <v>51366</v>
      </c>
      <c r="V703" s="50">
        <v>143465</v>
      </c>
      <c r="W703" s="50">
        <v>56663</v>
      </c>
      <c r="X703" s="50">
        <v>1252293</v>
      </c>
      <c r="Y703" s="50">
        <v>-6220</v>
      </c>
      <c r="Z703" s="52">
        <v>1246073</v>
      </c>
      <c r="AA703" s="53">
        <f t="shared" si="275"/>
        <v>5892</v>
      </c>
      <c r="AB703" s="50">
        <f t="shared" si="276"/>
        <v>207225</v>
      </c>
      <c r="AC703" s="50">
        <f t="shared" si="277"/>
        <v>1039176</v>
      </c>
      <c r="AD703" s="31" t="s">
        <v>39</v>
      </c>
    </row>
    <row r="704" spans="1:30" ht="24.75" customHeight="1" x14ac:dyDescent="0.15">
      <c r="A704" s="17"/>
      <c r="B704" s="32" t="s">
        <v>40</v>
      </c>
      <c r="C704" s="50">
        <v>3613</v>
      </c>
      <c r="D704" s="50">
        <v>3137</v>
      </c>
      <c r="E704" s="50">
        <v>448</v>
      </c>
      <c r="F704" s="50">
        <v>28</v>
      </c>
      <c r="G704" s="50">
        <v>465</v>
      </c>
      <c r="H704" s="50">
        <v>19117</v>
      </c>
      <c r="I704" s="50">
        <v>4454</v>
      </c>
      <c r="J704" s="50">
        <v>16797</v>
      </c>
      <c r="K704" s="50">
        <v>16848</v>
      </c>
      <c r="L704" s="50">
        <v>11485</v>
      </c>
      <c r="M704" s="50">
        <v>3111</v>
      </c>
      <c r="N704" s="50">
        <v>3338</v>
      </c>
      <c r="O704" s="47"/>
      <c r="P704" s="47"/>
      <c r="Q704" s="50">
        <v>5397</v>
      </c>
      <c r="R704" s="50">
        <v>25092</v>
      </c>
      <c r="S704" s="50">
        <v>12040</v>
      </c>
      <c r="T704" s="50">
        <v>13240</v>
      </c>
      <c r="U704" s="50">
        <v>9684</v>
      </c>
      <c r="V704" s="50">
        <v>27552</v>
      </c>
      <c r="W704" s="50">
        <v>8212</v>
      </c>
      <c r="X704" s="50">
        <v>180445</v>
      </c>
      <c r="Y704" s="50">
        <v>-896</v>
      </c>
      <c r="Z704" s="52">
        <v>179549</v>
      </c>
      <c r="AA704" s="53">
        <f t="shared" si="275"/>
        <v>3613</v>
      </c>
      <c r="AB704" s="50">
        <f t="shared" si="276"/>
        <v>36379</v>
      </c>
      <c r="AC704" s="50">
        <f t="shared" si="277"/>
        <v>140453</v>
      </c>
      <c r="AD704" s="32" t="s">
        <v>40</v>
      </c>
    </row>
    <row r="705" spans="1:30" ht="24.75" customHeight="1" x14ac:dyDescent="0.15">
      <c r="A705" s="17"/>
      <c r="B705" s="32" t="s">
        <v>42</v>
      </c>
      <c r="C705" s="50">
        <v>15296</v>
      </c>
      <c r="D705" s="50">
        <v>13295</v>
      </c>
      <c r="E705" s="50">
        <v>1991</v>
      </c>
      <c r="F705" s="50">
        <v>10</v>
      </c>
      <c r="G705" s="50">
        <v>107</v>
      </c>
      <c r="H705" s="50">
        <v>67451</v>
      </c>
      <c r="I705" s="50">
        <v>7113</v>
      </c>
      <c r="J705" s="50">
        <v>23678</v>
      </c>
      <c r="K705" s="50">
        <v>33561</v>
      </c>
      <c r="L705" s="50">
        <v>12496</v>
      </c>
      <c r="M705" s="50">
        <v>5046</v>
      </c>
      <c r="N705" s="50">
        <v>5151</v>
      </c>
      <c r="O705" s="47"/>
      <c r="P705" s="47"/>
      <c r="Q705" s="50">
        <v>8466</v>
      </c>
      <c r="R705" s="50">
        <v>37001</v>
      </c>
      <c r="S705" s="50">
        <v>17107</v>
      </c>
      <c r="T705" s="50">
        <v>19219</v>
      </c>
      <c r="U705" s="50">
        <v>12844</v>
      </c>
      <c r="V705" s="50">
        <v>39993</v>
      </c>
      <c r="W705" s="50">
        <v>12797</v>
      </c>
      <c r="X705" s="50">
        <v>317326</v>
      </c>
      <c r="Y705" s="50">
        <v>-1576</v>
      </c>
      <c r="Z705" s="52">
        <v>315750</v>
      </c>
      <c r="AA705" s="53">
        <f t="shared" si="275"/>
        <v>15296</v>
      </c>
      <c r="AB705" s="50">
        <f t="shared" si="276"/>
        <v>91236</v>
      </c>
      <c r="AC705" s="50">
        <f t="shared" si="277"/>
        <v>210794</v>
      </c>
      <c r="AD705" s="32" t="s">
        <v>42</v>
      </c>
    </row>
    <row r="706" spans="1:30" ht="24.75" customHeight="1" x14ac:dyDescent="0.15">
      <c r="A706" s="17"/>
      <c r="B706" s="32" t="s">
        <v>43</v>
      </c>
      <c r="C706" s="50">
        <v>6175</v>
      </c>
      <c r="D706" s="50">
        <v>5405</v>
      </c>
      <c r="E706" s="50">
        <v>765</v>
      </c>
      <c r="F706" s="50">
        <v>5</v>
      </c>
      <c r="G706" s="50">
        <v>215</v>
      </c>
      <c r="H706" s="50">
        <v>77480</v>
      </c>
      <c r="I706" s="50">
        <v>10687</v>
      </c>
      <c r="J706" s="50">
        <v>17859</v>
      </c>
      <c r="K706" s="50">
        <v>30037</v>
      </c>
      <c r="L706" s="50">
        <v>11194</v>
      </c>
      <c r="M706" s="50">
        <v>3613</v>
      </c>
      <c r="N706" s="50">
        <v>5069</v>
      </c>
      <c r="O706" s="47"/>
      <c r="P706" s="47"/>
      <c r="Q706" s="50">
        <v>7289</v>
      </c>
      <c r="R706" s="50">
        <v>33542</v>
      </c>
      <c r="S706" s="50">
        <v>15764</v>
      </c>
      <c r="T706" s="50">
        <v>13482</v>
      </c>
      <c r="U706" s="50">
        <v>12774</v>
      </c>
      <c r="V706" s="50">
        <v>29454</v>
      </c>
      <c r="W706" s="50">
        <v>9556</v>
      </c>
      <c r="X706" s="50">
        <v>284190</v>
      </c>
      <c r="Y706" s="50">
        <v>-1411</v>
      </c>
      <c r="Z706" s="52">
        <v>282779</v>
      </c>
      <c r="AA706" s="53">
        <f>C706</f>
        <v>6175</v>
      </c>
      <c r="AB706" s="50">
        <f t="shared" si="276"/>
        <v>95554</v>
      </c>
      <c r="AC706" s="50">
        <f t="shared" si="277"/>
        <v>182461</v>
      </c>
      <c r="AD706" s="32" t="s">
        <v>43</v>
      </c>
    </row>
    <row r="707" spans="1:30" ht="24.75" customHeight="1" x14ac:dyDescent="0.15">
      <c r="A707" s="17"/>
      <c r="B707" s="32" t="s">
        <v>45</v>
      </c>
      <c r="C707" s="50">
        <v>2767</v>
      </c>
      <c r="D707" s="50">
        <v>1972</v>
      </c>
      <c r="E707" s="50">
        <v>268</v>
      </c>
      <c r="F707" s="50">
        <v>527</v>
      </c>
      <c r="G707" s="50">
        <v>1252</v>
      </c>
      <c r="H707" s="50">
        <v>6251</v>
      </c>
      <c r="I707" s="50">
        <v>2906</v>
      </c>
      <c r="J707" s="50">
        <v>6710</v>
      </c>
      <c r="K707" s="50">
        <v>4555</v>
      </c>
      <c r="L707" s="50">
        <v>2104</v>
      </c>
      <c r="M707" s="50">
        <v>1746</v>
      </c>
      <c r="N707" s="50">
        <v>1470</v>
      </c>
      <c r="O707" s="47"/>
      <c r="P707" s="47"/>
      <c r="Q707" s="50">
        <v>2410</v>
      </c>
      <c r="R707" s="50">
        <v>12628</v>
      </c>
      <c r="S707" s="50">
        <v>2685</v>
      </c>
      <c r="T707" s="50">
        <v>6938</v>
      </c>
      <c r="U707" s="50">
        <v>3247</v>
      </c>
      <c r="V707" s="50">
        <v>9065</v>
      </c>
      <c r="W707" s="50">
        <v>3476</v>
      </c>
      <c r="X707" s="50">
        <v>70210</v>
      </c>
      <c r="Y707" s="50">
        <v>-349</v>
      </c>
      <c r="Z707" s="52">
        <v>69861</v>
      </c>
      <c r="AA707" s="53">
        <f t="shared" si="275"/>
        <v>2767</v>
      </c>
      <c r="AB707" s="50">
        <f t="shared" si="276"/>
        <v>14213</v>
      </c>
      <c r="AC707" s="50">
        <f t="shared" si="277"/>
        <v>53230</v>
      </c>
      <c r="AD707" s="32" t="s">
        <v>45</v>
      </c>
    </row>
    <row r="708" spans="1:30" ht="24.75" customHeight="1" x14ac:dyDescent="0.15">
      <c r="A708" s="17"/>
      <c r="B708" s="32" t="s">
        <v>46</v>
      </c>
      <c r="C708" s="50">
        <v>4330</v>
      </c>
      <c r="D708" s="50">
        <v>3534</v>
      </c>
      <c r="E708" s="50">
        <v>791</v>
      </c>
      <c r="F708" s="50">
        <v>5</v>
      </c>
      <c r="G708" s="50">
        <v>5225</v>
      </c>
      <c r="H708" s="50">
        <v>30107</v>
      </c>
      <c r="I708" s="50">
        <v>3867</v>
      </c>
      <c r="J708" s="50">
        <v>13921</v>
      </c>
      <c r="K708" s="50">
        <v>9539</v>
      </c>
      <c r="L708" s="50">
        <v>6210</v>
      </c>
      <c r="M708" s="50">
        <v>2792</v>
      </c>
      <c r="N708" s="50">
        <v>2303</v>
      </c>
      <c r="O708" s="47"/>
      <c r="P708" s="47"/>
      <c r="Q708" s="50">
        <v>3703</v>
      </c>
      <c r="R708" s="50">
        <v>18548</v>
      </c>
      <c r="S708" s="50">
        <v>6407</v>
      </c>
      <c r="T708" s="50">
        <v>9301</v>
      </c>
      <c r="U708" s="50">
        <v>7620</v>
      </c>
      <c r="V708" s="50">
        <v>15748</v>
      </c>
      <c r="W708" s="50">
        <v>5056</v>
      </c>
      <c r="X708" s="50">
        <v>144677</v>
      </c>
      <c r="Y708" s="50">
        <v>-718</v>
      </c>
      <c r="Z708" s="52">
        <v>143959</v>
      </c>
      <c r="AA708" s="53">
        <f t="shared" si="275"/>
        <v>4330</v>
      </c>
      <c r="AB708" s="50">
        <f t="shared" si="276"/>
        <v>49253</v>
      </c>
      <c r="AC708" s="50">
        <f t="shared" si="277"/>
        <v>91094</v>
      </c>
      <c r="AD708" s="32" t="s">
        <v>46</v>
      </c>
    </row>
    <row r="709" spans="1:30" ht="24.75" customHeight="1" x14ac:dyDescent="0.15">
      <c r="A709" s="17"/>
      <c r="B709" s="32" t="s">
        <v>47</v>
      </c>
      <c r="C709" s="50">
        <v>3378</v>
      </c>
      <c r="D709" s="50">
        <v>2831</v>
      </c>
      <c r="E709" s="50">
        <v>547</v>
      </c>
      <c r="F709" s="50">
        <v>0</v>
      </c>
      <c r="G709" s="50">
        <v>537</v>
      </c>
      <c r="H709" s="50">
        <v>11870</v>
      </c>
      <c r="I709" s="50">
        <v>3768</v>
      </c>
      <c r="J709" s="50">
        <v>9125</v>
      </c>
      <c r="K709" s="50">
        <v>6883</v>
      </c>
      <c r="L709" s="50">
        <v>3642</v>
      </c>
      <c r="M709" s="50">
        <v>2534</v>
      </c>
      <c r="N709" s="50">
        <v>1606</v>
      </c>
      <c r="O709" s="47"/>
      <c r="P709" s="47"/>
      <c r="Q709" s="50">
        <v>2850</v>
      </c>
      <c r="R709" s="50">
        <v>13531</v>
      </c>
      <c r="S709" s="50">
        <v>4003</v>
      </c>
      <c r="T709" s="50">
        <v>5171</v>
      </c>
      <c r="U709" s="50">
        <v>3947</v>
      </c>
      <c r="V709" s="50">
        <v>13255</v>
      </c>
      <c r="W709" s="50">
        <v>4113</v>
      </c>
      <c r="X709" s="50">
        <v>90213</v>
      </c>
      <c r="Y709" s="50">
        <v>-448</v>
      </c>
      <c r="Z709" s="52">
        <v>89765</v>
      </c>
      <c r="AA709" s="53">
        <f t="shared" si="275"/>
        <v>3378</v>
      </c>
      <c r="AB709" s="50">
        <f t="shared" si="276"/>
        <v>21532</v>
      </c>
      <c r="AC709" s="50">
        <f t="shared" si="277"/>
        <v>65303</v>
      </c>
      <c r="AD709" s="32" t="s">
        <v>47</v>
      </c>
    </row>
    <row r="710" spans="1:30" ht="24.75" customHeight="1" x14ac:dyDescent="0.15">
      <c r="A710" s="17"/>
      <c r="B710" s="32" t="s">
        <v>5</v>
      </c>
      <c r="C710" s="50">
        <v>6939</v>
      </c>
      <c r="D710" s="50">
        <v>5001</v>
      </c>
      <c r="E710" s="50">
        <v>1862</v>
      </c>
      <c r="F710" s="50">
        <v>76</v>
      </c>
      <c r="G710" s="50">
        <v>2075</v>
      </c>
      <c r="H710" s="50">
        <v>135352</v>
      </c>
      <c r="I710" s="50">
        <v>8909</v>
      </c>
      <c r="J710" s="50">
        <v>21935</v>
      </c>
      <c r="K710" s="50">
        <v>17672</v>
      </c>
      <c r="L710" s="50">
        <v>5624</v>
      </c>
      <c r="M710" s="50">
        <v>4386</v>
      </c>
      <c r="N710" s="50">
        <v>4426</v>
      </c>
      <c r="O710" s="47"/>
      <c r="P710" s="47"/>
      <c r="Q710" s="50">
        <v>7895</v>
      </c>
      <c r="R710" s="50">
        <v>34667</v>
      </c>
      <c r="S710" s="50">
        <v>10576</v>
      </c>
      <c r="T710" s="50">
        <v>14512</v>
      </c>
      <c r="U710" s="50">
        <v>12843</v>
      </c>
      <c r="V710" s="50">
        <v>34879</v>
      </c>
      <c r="W710" s="50">
        <v>9948</v>
      </c>
      <c r="X710" s="50">
        <v>332638</v>
      </c>
      <c r="Y710" s="50">
        <v>-1652</v>
      </c>
      <c r="Z710" s="52">
        <v>330986</v>
      </c>
      <c r="AA710" s="53">
        <f t="shared" si="275"/>
        <v>6939</v>
      </c>
      <c r="AB710" s="50">
        <f t="shared" si="276"/>
        <v>159362</v>
      </c>
      <c r="AC710" s="50">
        <f t="shared" si="277"/>
        <v>166337</v>
      </c>
      <c r="AD710" s="32" t="s">
        <v>5</v>
      </c>
    </row>
    <row r="711" spans="1:30" ht="24.75" customHeight="1" x14ac:dyDescent="0.15">
      <c r="A711" s="17"/>
      <c r="B711" s="32" t="s">
        <v>41</v>
      </c>
      <c r="C711" s="50">
        <v>1753</v>
      </c>
      <c r="D711" s="50">
        <v>1558</v>
      </c>
      <c r="E711" s="50">
        <v>81</v>
      </c>
      <c r="F711" s="50">
        <v>114</v>
      </c>
      <c r="G711" s="50">
        <v>0</v>
      </c>
      <c r="H711" s="50">
        <v>24758</v>
      </c>
      <c r="I711" s="50">
        <v>3891</v>
      </c>
      <c r="J711" s="50">
        <v>6885</v>
      </c>
      <c r="K711" s="50">
        <v>5114</v>
      </c>
      <c r="L711" s="50">
        <v>1793</v>
      </c>
      <c r="M711" s="50">
        <v>989</v>
      </c>
      <c r="N711" s="50">
        <v>1371</v>
      </c>
      <c r="O711" s="47"/>
      <c r="P711" s="47"/>
      <c r="Q711" s="50">
        <v>2882</v>
      </c>
      <c r="R711" s="50">
        <v>14187</v>
      </c>
      <c r="S711" s="50">
        <v>2914</v>
      </c>
      <c r="T711" s="50">
        <v>5464</v>
      </c>
      <c r="U711" s="50">
        <v>5936</v>
      </c>
      <c r="V711" s="50">
        <v>11024</v>
      </c>
      <c r="W711" s="50">
        <v>2356</v>
      </c>
      <c r="X711" s="50">
        <v>91317</v>
      </c>
      <c r="Y711" s="50">
        <v>-453</v>
      </c>
      <c r="Z711" s="52">
        <v>90864</v>
      </c>
      <c r="AA711" s="53">
        <f t="shared" si="275"/>
        <v>1753</v>
      </c>
      <c r="AB711" s="50">
        <f t="shared" si="276"/>
        <v>31643</v>
      </c>
      <c r="AC711" s="50">
        <f t="shared" si="277"/>
        <v>57921</v>
      </c>
      <c r="AD711" s="32" t="s">
        <v>41</v>
      </c>
    </row>
    <row r="712" spans="1:30" ht="24.75" customHeight="1" x14ac:dyDescent="0.15">
      <c r="A712" s="17"/>
      <c r="B712" s="32" t="s">
        <v>30</v>
      </c>
      <c r="C712" s="50">
        <v>11288</v>
      </c>
      <c r="D712" s="50">
        <v>10383</v>
      </c>
      <c r="E712" s="50">
        <v>895</v>
      </c>
      <c r="F712" s="50">
        <v>10</v>
      </c>
      <c r="G712" s="50">
        <v>3900</v>
      </c>
      <c r="H712" s="50">
        <v>52223</v>
      </c>
      <c r="I712" s="50">
        <v>8055</v>
      </c>
      <c r="J712" s="50">
        <v>25353</v>
      </c>
      <c r="K712" s="50">
        <v>22811</v>
      </c>
      <c r="L712" s="50">
        <v>8777</v>
      </c>
      <c r="M712" s="50">
        <v>3722</v>
      </c>
      <c r="N712" s="50">
        <v>4343</v>
      </c>
      <c r="O712" s="47"/>
      <c r="P712" s="47"/>
      <c r="Q712" s="50">
        <v>7447</v>
      </c>
      <c r="R712" s="50">
        <v>34412</v>
      </c>
      <c r="S712" s="50">
        <v>16529</v>
      </c>
      <c r="T712" s="50">
        <v>15724</v>
      </c>
      <c r="U712" s="50">
        <v>13875</v>
      </c>
      <c r="V712" s="50">
        <v>34833</v>
      </c>
      <c r="W712" s="50">
        <v>11372</v>
      </c>
      <c r="X712" s="50">
        <v>274664</v>
      </c>
      <c r="Y712" s="50">
        <v>-1364</v>
      </c>
      <c r="Z712" s="52">
        <v>273300</v>
      </c>
      <c r="AA712" s="53">
        <f t="shared" si="275"/>
        <v>11288</v>
      </c>
      <c r="AB712" s="50">
        <f t="shared" si="276"/>
        <v>81476</v>
      </c>
      <c r="AC712" s="50">
        <f t="shared" si="277"/>
        <v>181900</v>
      </c>
      <c r="AD712" s="32" t="s">
        <v>30</v>
      </c>
    </row>
    <row r="713" spans="1:30" ht="24.75" customHeight="1" x14ac:dyDescent="0.15">
      <c r="A713" s="1"/>
      <c r="B713" s="32" t="s">
        <v>74</v>
      </c>
      <c r="C713" s="50">
        <v>5074</v>
      </c>
      <c r="D713" s="50">
        <v>4062</v>
      </c>
      <c r="E713" s="50">
        <v>1009</v>
      </c>
      <c r="F713" s="50">
        <v>3</v>
      </c>
      <c r="G713" s="50">
        <v>537</v>
      </c>
      <c r="H713" s="50">
        <v>14447</v>
      </c>
      <c r="I713" s="50">
        <v>2869</v>
      </c>
      <c r="J713" s="50">
        <v>13150</v>
      </c>
      <c r="K713" s="50">
        <v>7347</v>
      </c>
      <c r="L713" s="50">
        <v>2936</v>
      </c>
      <c r="M713" s="50">
        <v>1229</v>
      </c>
      <c r="N713" s="50">
        <v>1880</v>
      </c>
      <c r="O713" s="47"/>
      <c r="P713" s="47"/>
      <c r="Q713" s="50">
        <v>2824</v>
      </c>
      <c r="R713" s="50">
        <v>13814</v>
      </c>
      <c r="S713" s="50">
        <v>3966</v>
      </c>
      <c r="T713" s="50">
        <v>7463</v>
      </c>
      <c r="U713" s="50">
        <v>4667</v>
      </c>
      <c r="V713" s="50">
        <v>14932</v>
      </c>
      <c r="W713" s="50">
        <v>4013</v>
      </c>
      <c r="X713" s="50">
        <v>101148</v>
      </c>
      <c r="Y713" s="50">
        <v>-502</v>
      </c>
      <c r="Z713" s="52">
        <v>100646</v>
      </c>
      <c r="AA713" s="53">
        <f t="shared" si="275"/>
        <v>5074</v>
      </c>
      <c r="AB713" s="50">
        <f t="shared" si="276"/>
        <v>28134</v>
      </c>
      <c r="AC713" s="50">
        <f t="shared" si="277"/>
        <v>67940</v>
      </c>
      <c r="AD713" s="32" t="s">
        <v>74</v>
      </c>
    </row>
    <row r="714" spans="1:30" ht="24.75" customHeight="1" x14ac:dyDescent="0.15">
      <c r="A714" s="1"/>
      <c r="B714" s="32" t="s">
        <v>75</v>
      </c>
      <c r="C714" s="50">
        <v>2988</v>
      </c>
      <c r="D714" s="50">
        <v>2371</v>
      </c>
      <c r="E714" s="50">
        <v>296</v>
      </c>
      <c r="F714" s="50">
        <v>321</v>
      </c>
      <c r="G714" s="50">
        <v>2433</v>
      </c>
      <c r="H714" s="50">
        <v>78996</v>
      </c>
      <c r="I714" s="50">
        <v>2741</v>
      </c>
      <c r="J714" s="50">
        <v>9805</v>
      </c>
      <c r="K714" s="50">
        <v>4716</v>
      </c>
      <c r="L714" s="50">
        <v>2416</v>
      </c>
      <c r="M714" s="50">
        <v>1929</v>
      </c>
      <c r="N714" s="50">
        <v>1848</v>
      </c>
      <c r="O714" s="47"/>
      <c r="P714" s="47"/>
      <c r="Q714" s="50">
        <v>2487</v>
      </c>
      <c r="R714" s="50">
        <v>9898</v>
      </c>
      <c r="S714" s="50">
        <v>1248</v>
      </c>
      <c r="T714" s="50">
        <v>3323</v>
      </c>
      <c r="U714" s="50">
        <v>3414</v>
      </c>
      <c r="V714" s="50">
        <v>6337</v>
      </c>
      <c r="W714" s="50">
        <v>2837</v>
      </c>
      <c r="X714" s="50">
        <v>137416</v>
      </c>
      <c r="Y714" s="50">
        <v>-682</v>
      </c>
      <c r="Z714" s="52">
        <v>136734</v>
      </c>
      <c r="AA714" s="53">
        <f t="shared" si="275"/>
        <v>2988</v>
      </c>
      <c r="AB714" s="50">
        <f>SUM(G714:H714,J714)</f>
        <v>91234</v>
      </c>
      <c r="AC714" s="50">
        <f t="shared" si="277"/>
        <v>43194</v>
      </c>
      <c r="AD714" s="32" t="s">
        <v>75</v>
      </c>
    </row>
    <row r="715" spans="1:30" ht="24.75" customHeight="1" x14ac:dyDescent="0.15">
      <c r="A715" s="71"/>
      <c r="B715" s="32" t="s">
        <v>76</v>
      </c>
      <c r="C715" s="55">
        <v>4233</v>
      </c>
      <c r="D715" s="50">
        <v>3524</v>
      </c>
      <c r="E715" s="50">
        <v>699</v>
      </c>
      <c r="F715" s="50">
        <v>10</v>
      </c>
      <c r="G715" s="50">
        <v>1825</v>
      </c>
      <c r="H715" s="50">
        <v>9257</v>
      </c>
      <c r="I715" s="50">
        <v>4128</v>
      </c>
      <c r="J715" s="50">
        <v>11175</v>
      </c>
      <c r="K715" s="50">
        <v>5015</v>
      </c>
      <c r="L715" s="50">
        <v>1729</v>
      </c>
      <c r="M715" s="50">
        <v>4124</v>
      </c>
      <c r="N715" s="50">
        <v>1398</v>
      </c>
      <c r="O715" s="47"/>
      <c r="P715" s="47"/>
      <c r="Q715" s="50">
        <v>2327</v>
      </c>
      <c r="R715" s="50">
        <v>10620</v>
      </c>
      <c r="S715" s="50">
        <v>1895</v>
      </c>
      <c r="T715" s="50">
        <v>6362</v>
      </c>
      <c r="U715" s="50">
        <v>5472</v>
      </c>
      <c r="V715" s="50">
        <v>10210</v>
      </c>
      <c r="W715" s="50">
        <v>5103</v>
      </c>
      <c r="X715" s="50">
        <v>84873</v>
      </c>
      <c r="Y715" s="50">
        <v>-421</v>
      </c>
      <c r="Z715" s="52">
        <v>84452</v>
      </c>
      <c r="AA715" s="53">
        <f t="shared" si="275"/>
        <v>4233</v>
      </c>
      <c r="AB715" s="50">
        <f t="shared" si="276"/>
        <v>22257</v>
      </c>
      <c r="AC715" s="50">
        <f t="shared" si="277"/>
        <v>58383</v>
      </c>
      <c r="AD715" s="32" t="s">
        <v>76</v>
      </c>
    </row>
    <row r="716" spans="1:30" ht="24.75" customHeight="1" x14ac:dyDescent="0.15">
      <c r="A716" s="72"/>
      <c r="B716" s="34" t="s">
        <v>48</v>
      </c>
      <c r="C716" s="50">
        <v>2066</v>
      </c>
      <c r="D716" s="46">
        <v>1954</v>
      </c>
      <c r="E716" s="46">
        <v>109</v>
      </c>
      <c r="F716" s="46">
        <v>3</v>
      </c>
      <c r="G716" s="46">
        <v>0</v>
      </c>
      <c r="H716" s="46">
        <v>24568</v>
      </c>
      <c r="I716" s="46">
        <v>1345</v>
      </c>
      <c r="J716" s="46">
        <v>3716</v>
      </c>
      <c r="K716" s="46">
        <v>397</v>
      </c>
      <c r="L716" s="46">
        <v>899</v>
      </c>
      <c r="M716" s="46">
        <v>628</v>
      </c>
      <c r="N716" s="46">
        <v>278</v>
      </c>
      <c r="O716" s="47"/>
      <c r="P716" s="47"/>
      <c r="Q716" s="46">
        <v>450</v>
      </c>
      <c r="R716" s="46">
        <v>2273</v>
      </c>
      <c r="S716" s="46">
        <v>1340</v>
      </c>
      <c r="T716" s="46">
        <v>1202</v>
      </c>
      <c r="U716" s="46">
        <v>867</v>
      </c>
      <c r="V716" s="46">
        <v>1617</v>
      </c>
      <c r="W716" s="46">
        <v>586</v>
      </c>
      <c r="X716" s="46">
        <v>42232</v>
      </c>
      <c r="Y716" s="46">
        <v>-210</v>
      </c>
      <c r="Z716" s="48">
        <v>42022</v>
      </c>
      <c r="AA716" s="49">
        <f t="shared" si="275"/>
        <v>2066</v>
      </c>
      <c r="AB716" s="46">
        <f t="shared" si="276"/>
        <v>28284</v>
      </c>
      <c r="AC716" s="46">
        <f t="shared" si="277"/>
        <v>11882</v>
      </c>
      <c r="AD716" s="34" t="s">
        <v>48</v>
      </c>
    </row>
    <row r="717" spans="1:30" ht="24.75" customHeight="1" x14ac:dyDescent="0.15">
      <c r="A717" s="72"/>
      <c r="B717" s="34" t="s">
        <v>1</v>
      </c>
      <c r="C717" s="46">
        <v>483</v>
      </c>
      <c r="D717" s="50">
        <v>308</v>
      </c>
      <c r="E717" s="50">
        <v>175</v>
      </c>
      <c r="F717" s="50">
        <v>0</v>
      </c>
      <c r="G717" s="50">
        <v>0</v>
      </c>
      <c r="H717" s="50">
        <v>249</v>
      </c>
      <c r="I717" s="50">
        <v>145</v>
      </c>
      <c r="J717" s="50">
        <v>425</v>
      </c>
      <c r="K717" s="50">
        <v>128</v>
      </c>
      <c r="L717" s="50">
        <v>19</v>
      </c>
      <c r="M717" s="50">
        <v>70</v>
      </c>
      <c r="N717" s="50">
        <v>123</v>
      </c>
      <c r="O717" s="47"/>
      <c r="P717" s="47"/>
      <c r="Q717" s="50">
        <v>129</v>
      </c>
      <c r="R717" s="50">
        <v>940</v>
      </c>
      <c r="S717" s="50">
        <v>149</v>
      </c>
      <c r="T717" s="50">
        <v>1525</v>
      </c>
      <c r="U717" s="50">
        <v>226</v>
      </c>
      <c r="V717" s="50">
        <v>995</v>
      </c>
      <c r="W717" s="50">
        <v>175</v>
      </c>
      <c r="X717" s="50">
        <v>5781</v>
      </c>
      <c r="Y717" s="50">
        <v>-29</v>
      </c>
      <c r="Z717" s="56">
        <v>5752</v>
      </c>
      <c r="AA717" s="57">
        <f t="shared" si="275"/>
        <v>483</v>
      </c>
      <c r="AB717" s="55">
        <f t="shared" si="276"/>
        <v>674</v>
      </c>
      <c r="AC717" s="55">
        <f t="shared" si="277"/>
        <v>4624</v>
      </c>
      <c r="AD717" s="34" t="s">
        <v>1</v>
      </c>
    </row>
    <row r="718" spans="1:30" ht="24.75" customHeight="1" x14ac:dyDescent="0.15">
      <c r="A718" s="72"/>
      <c r="B718" s="31" t="s">
        <v>23</v>
      </c>
      <c r="C718" s="50">
        <v>504</v>
      </c>
      <c r="D718" s="51">
        <v>310</v>
      </c>
      <c r="E718" s="51">
        <v>189</v>
      </c>
      <c r="F718" s="51">
        <v>5</v>
      </c>
      <c r="G718" s="51">
        <v>0</v>
      </c>
      <c r="H718" s="51">
        <v>150</v>
      </c>
      <c r="I718" s="51">
        <v>425</v>
      </c>
      <c r="J718" s="51">
        <v>1241</v>
      </c>
      <c r="K718" s="51">
        <v>196</v>
      </c>
      <c r="L718" s="51">
        <v>16</v>
      </c>
      <c r="M718" s="51">
        <v>172</v>
      </c>
      <c r="N718" s="51">
        <v>174</v>
      </c>
      <c r="O718" s="47"/>
      <c r="P718" s="47"/>
      <c r="Q718" s="51">
        <v>299</v>
      </c>
      <c r="R718" s="51">
        <v>1251</v>
      </c>
      <c r="S718" s="51">
        <v>58</v>
      </c>
      <c r="T718" s="51">
        <v>1464</v>
      </c>
      <c r="U718" s="51">
        <v>555</v>
      </c>
      <c r="V718" s="51">
        <v>927</v>
      </c>
      <c r="W718" s="51">
        <v>321</v>
      </c>
      <c r="X718" s="51">
        <v>7753</v>
      </c>
      <c r="Y718" s="51">
        <v>-39</v>
      </c>
      <c r="Z718" s="52">
        <v>7714</v>
      </c>
      <c r="AA718" s="53">
        <f t="shared" si="275"/>
        <v>504</v>
      </c>
      <c r="AB718" s="50">
        <f t="shared" si="276"/>
        <v>1391</v>
      </c>
      <c r="AC718" s="50">
        <f t="shared" si="277"/>
        <v>5858</v>
      </c>
      <c r="AD718" s="31" t="s">
        <v>23</v>
      </c>
    </row>
    <row r="719" spans="1:30" ht="24.75" customHeight="1" x14ac:dyDescent="0.15">
      <c r="A719" s="72"/>
      <c r="B719" s="32" t="s">
        <v>77</v>
      </c>
      <c r="C719" s="50">
        <v>3221</v>
      </c>
      <c r="D719" s="50">
        <v>2910</v>
      </c>
      <c r="E719" s="50">
        <v>296</v>
      </c>
      <c r="F719" s="50">
        <v>15</v>
      </c>
      <c r="G719" s="50">
        <v>0</v>
      </c>
      <c r="H719" s="50">
        <v>3403</v>
      </c>
      <c r="I719" s="50">
        <v>1107</v>
      </c>
      <c r="J719" s="50">
        <v>4154</v>
      </c>
      <c r="K719" s="50">
        <v>1514</v>
      </c>
      <c r="L719" s="50">
        <v>952</v>
      </c>
      <c r="M719" s="50">
        <v>387</v>
      </c>
      <c r="N719" s="50">
        <v>857</v>
      </c>
      <c r="O719" s="47"/>
      <c r="P719" s="47"/>
      <c r="Q719" s="50">
        <v>1436</v>
      </c>
      <c r="R719" s="50">
        <v>6582</v>
      </c>
      <c r="S719" s="50">
        <v>371</v>
      </c>
      <c r="T719" s="50">
        <v>3020</v>
      </c>
      <c r="U719" s="50">
        <v>2017</v>
      </c>
      <c r="V719" s="50">
        <v>6237</v>
      </c>
      <c r="W719" s="50">
        <v>1269</v>
      </c>
      <c r="X719" s="50">
        <v>36527</v>
      </c>
      <c r="Y719" s="50">
        <v>-181</v>
      </c>
      <c r="Z719" s="52">
        <v>36346</v>
      </c>
      <c r="AA719" s="53">
        <f t="shared" si="275"/>
        <v>3221</v>
      </c>
      <c r="AB719" s="50">
        <f t="shared" si="276"/>
        <v>7557</v>
      </c>
      <c r="AC719" s="50">
        <f t="shared" si="277"/>
        <v>25749</v>
      </c>
      <c r="AD719" s="32" t="s">
        <v>77</v>
      </c>
    </row>
    <row r="720" spans="1:30" ht="24.75" customHeight="1" x14ac:dyDescent="0.15">
      <c r="A720" s="72"/>
      <c r="B720" s="32" t="s">
        <v>78</v>
      </c>
      <c r="C720" s="50">
        <v>2001</v>
      </c>
      <c r="D720" s="55">
        <v>953</v>
      </c>
      <c r="E720" s="55">
        <v>846</v>
      </c>
      <c r="F720" s="55">
        <v>202</v>
      </c>
      <c r="G720" s="55">
        <v>0</v>
      </c>
      <c r="H720" s="55">
        <v>1959</v>
      </c>
      <c r="I720" s="55">
        <v>513</v>
      </c>
      <c r="J720" s="55">
        <v>1546</v>
      </c>
      <c r="K720" s="55">
        <v>507</v>
      </c>
      <c r="L720" s="55">
        <v>402</v>
      </c>
      <c r="M720" s="55">
        <v>198</v>
      </c>
      <c r="N720" s="55">
        <v>380</v>
      </c>
      <c r="O720" s="47"/>
      <c r="P720" s="47"/>
      <c r="Q720" s="55">
        <v>533</v>
      </c>
      <c r="R720" s="55">
        <v>3071</v>
      </c>
      <c r="S720" s="55">
        <v>326</v>
      </c>
      <c r="T720" s="55">
        <v>1414</v>
      </c>
      <c r="U720" s="55">
        <v>1415</v>
      </c>
      <c r="V720" s="55">
        <v>1633</v>
      </c>
      <c r="W720" s="55">
        <v>665</v>
      </c>
      <c r="X720" s="55">
        <v>16563</v>
      </c>
      <c r="Y720" s="55">
        <v>-82</v>
      </c>
      <c r="Z720" s="52">
        <v>16481</v>
      </c>
      <c r="AA720" s="53">
        <f t="shared" si="275"/>
        <v>2001</v>
      </c>
      <c r="AB720" s="50">
        <f t="shared" si="276"/>
        <v>3505</v>
      </c>
      <c r="AC720" s="50">
        <f t="shared" si="277"/>
        <v>11057</v>
      </c>
      <c r="AD720" s="32" t="s">
        <v>78</v>
      </c>
    </row>
    <row r="721" spans="1:30" ht="24.75" customHeight="1" x14ac:dyDescent="0.15">
      <c r="A721" s="17"/>
      <c r="B721" s="31" t="s">
        <v>79</v>
      </c>
      <c r="C721" s="51">
        <v>1011</v>
      </c>
      <c r="D721" s="50">
        <v>746</v>
      </c>
      <c r="E721" s="50">
        <v>265</v>
      </c>
      <c r="F721" s="50">
        <v>0</v>
      </c>
      <c r="G721" s="50">
        <v>0</v>
      </c>
      <c r="H721" s="50">
        <v>4004</v>
      </c>
      <c r="I721" s="50">
        <v>870</v>
      </c>
      <c r="J721" s="50">
        <v>2153</v>
      </c>
      <c r="K721" s="50">
        <v>1480</v>
      </c>
      <c r="L721" s="50">
        <v>401</v>
      </c>
      <c r="M721" s="50">
        <v>315</v>
      </c>
      <c r="N721" s="50">
        <v>516</v>
      </c>
      <c r="O721" s="47"/>
      <c r="P721" s="47"/>
      <c r="Q721" s="50">
        <v>946</v>
      </c>
      <c r="R721" s="50">
        <v>3808</v>
      </c>
      <c r="S721" s="50">
        <v>788</v>
      </c>
      <c r="T721" s="50">
        <v>2262</v>
      </c>
      <c r="U721" s="50">
        <v>1655</v>
      </c>
      <c r="V721" s="50">
        <v>2691</v>
      </c>
      <c r="W721" s="50">
        <v>1012</v>
      </c>
      <c r="X721" s="50">
        <v>23912</v>
      </c>
      <c r="Y721" s="50">
        <v>-119</v>
      </c>
      <c r="Z721" s="58">
        <v>23793</v>
      </c>
      <c r="AA721" s="59">
        <f t="shared" si="275"/>
        <v>1011</v>
      </c>
      <c r="AB721" s="51">
        <f t="shared" si="276"/>
        <v>6157</v>
      </c>
      <c r="AC721" s="51">
        <f t="shared" si="277"/>
        <v>16744</v>
      </c>
      <c r="AD721" s="31" t="s">
        <v>79</v>
      </c>
    </row>
    <row r="722" spans="1:30" ht="24.75" customHeight="1" x14ac:dyDescent="0.15">
      <c r="A722" s="17"/>
      <c r="B722" s="32" t="s">
        <v>80</v>
      </c>
      <c r="C722" s="50">
        <v>496</v>
      </c>
      <c r="D722" s="50">
        <v>484</v>
      </c>
      <c r="E722" s="50">
        <v>9</v>
      </c>
      <c r="F722" s="50">
        <v>3</v>
      </c>
      <c r="G722" s="50">
        <v>0</v>
      </c>
      <c r="H722" s="50">
        <v>1127</v>
      </c>
      <c r="I722" s="50">
        <v>301</v>
      </c>
      <c r="J722" s="50">
        <v>1167</v>
      </c>
      <c r="K722" s="50">
        <v>577</v>
      </c>
      <c r="L722" s="50">
        <v>339</v>
      </c>
      <c r="M722" s="50">
        <v>169</v>
      </c>
      <c r="N722" s="50">
        <v>331</v>
      </c>
      <c r="O722" s="47"/>
      <c r="P722" s="47"/>
      <c r="Q722" s="50">
        <v>554</v>
      </c>
      <c r="R722" s="50">
        <v>2433</v>
      </c>
      <c r="S722" s="50">
        <v>198</v>
      </c>
      <c r="T722" s="50">
        <v>969</v>
      </c>
      <c r="U722" s="50">
        <v>1433</v>
      </c>
      <c r="V722" s="50">
        <v>2605</v>
      </c>
      <c r="W722" s="50">
        <v>564</v>
      </c>
      <c r="X722" s="50">
        <v>13263</v>
      </c>
      <c r="Y722" s="50">
        <v>-66</v>
      </c>
      <c r="Z722" s="52">
        <v>13197</v>
      </c>
      <c r="AA722" s="53">
        <f t="shared" si="275"/>
        <v>496</v>
      </c>
      <c r="AB722" s="50">
        <f t="shared" si="276"/>
        <v>2294</v>
      </c>
      <c r="AC722" s="50">
        <f t="shared" si="277"/>
        <v>10473</v>
      </c>
      <c r="AD722" s="32" t="s">
        <v>80</v>
      </c>
    </row>
    <row r="723" spans="1:30" ht="24.75" customHeight="1" x14ac:dyDescent="0.15">
      <c r="A723" s="17"/>
      <c r="B723" s="32" t="s">
        <v>0</v>
      </c>
      <c r="C723" s="50">
        <v>669</v>
      </c>
      <c r="D723" s="50">
        <v>625</v>
      </c>
      <c r="E723" s="50">
        <v>44</v>
      </c>
      <c r="F723" s="50">
        <v>0</v>
      </c>
      <c r="G723" s="50">
        <v>0</v>
      </c>
      <c r="H723" s="50">
        <v>5772</v>
      </c>
      <c r="I723" s="50">
        <v>413</v>
      </c>
      <c r="J723" s="50">
        <v>1072</v>
      </c>
      <c r="K723" s="50">
        <v>908</v>
      </c>
      <c r="L723" s="50">
        <v>69</v>
      </c>
      <c r="M723" s="50">
        <v>79</v>
      </c>
      <c r="N723" s="50">
        <v>230</v>
      </c>
      <c r="O723" s="47"/>
      <c r="P723" s="47"/>
      <c r="Q723" s="50">
        <v>296</v>
      </c>
      <c r="R723" s="50">
        <v>1775</v>
      </c>
      <c r="S723" s="50">
        <v>21</v>
      </c>
      <c r="T723" s="50">
        <v>1242</v>
      </c>
      <c r="U723" s="50">
        <v>645</v>
      </c>
      <c r="V723" s="50">
        <v>1183</v>
      </c>
      <c r="W723" s="50">
        <v>568</v>
      </c>
      <c r="X723" s="50">
        <v>14942</v>
      </c>
      <c r="Y723" s="50">
        <v>-74</v>
      </c>
      <c r="Z723" s="52">
        <v>14868</v>
      </c>
      <c r="AA723" s="53">
        <f t="shared" si="275"/>
        <v>669</v>
      </c>
      <c r="AB723" s="50">
        <f t="shared" si="276"/>
        <v>6844</v>
      </c>
      <c r="AC723" s="50">
        <f t="shared" si="277"/>
        <v>7429</v>
      </c>
      <c r="AD723" s="32" t="s">
        <v>0</v>
      </c>
    </row>
    <row r="724" spans="1:30" ht="24.75" customHeight="1" x14ac:dyDescent="0.15">
      <c r="A724" s="17"/>
      <c r="B724" s="35" t="s">
        <v>50</v>
      </c>
      <c r="C724" s="55">
        <v>4767</v>
      </c>
      <c r="D724" s="50">
        <v>4755</v>
      </c>
      <c r="E724" s="50">
        <v>12</v>
      </c>
      <c r="F724" s="50">
        <v>0</v>
      </c>
      <c r="G724" s="50">
        <v>0</v>
      </c>
      <c r="H724" s="50">
        <v>3701</v>
      </c>
      <c r="I724" s="50">
        <v>555</v>
      </c>
      <c r="J724" s="50">
        <v>1134</v>
      </c>
      <c r="K724" s="50">
        <v>1853</v>
      </c>
      <c r="L724" s="50">
        <v>26</v>
      </c>
      <c r="M724" s="50">
        <v>422</v>
      </c>
      <c r="N724" s="50">
        <v>134</v>
      </c>
      <c r="O724" s="47"/>
      <c r="P724" s="47"/>
      <c r="Q724" s="50">
        <v>324</v>
      </c>
      <c r="R724" s="50">
        <v>945</v>
      </c>
      <c r="S724" s="50">
        <v>199</v>
      </c>
      <c r="T724" s="50">
        <v>1323</v>
      </c>
      <c r="U724" s="50">
        <v>1288</v>
      </c>
      <c r="V724" s="50">
        <v>1000</v>
      </c>
      <c r="W724" s="50">
        <v>402</v>
      </c>
      <c r="X724" s="50">
        <v>18073</v>
      </c>
      <c r="Y724" s="50">
        <v>-90</v>
      </c>
      <c r="Z724" s="56">
        <v>17983</v>
      </c>
      <c r="AA724" s="57">
        <f t="shared" si="275"/>
        <v>4767</v>
      </c>
      <c r="AB724" s="55">
        <f t="shared" si="276"/>
        <v>4835</v>
      </c>
      <c r="AC724" s="55">
        <f t="shared" si="277"/>
        <v>8471</v>
      </c>
      <c r="AD724" s="35" t="s">
        <v>50</v>
      </c>
    </row>
    <row r="725" spans="1:30" ht="24.75" customHeight="1" x14ac:dyDescent="0.15">
      <c r="A725" s="17"/>
      <c r="B725" s="31" t="s">
        <v>49</v>
      </c>
      <c r="C725" s="50">
        <v>3300</v>
      </c>
      <c r="D725" s="46">
        <v>3167</v>
      </c>
      <c r="E725" s="46">
        <v>133</v>
      </c>
      <c r="F725" s="46">
        <v>0</v>
      </c>
      <c r="G725" s="46">
        <v>0</v>
      </c>
      <c r="H725" s="46">
        <v>7019</v>
      </c>
      <c r="I725" s="46">
        <v>1318</v>
      </c>
      <c r="J725" s="46">
        <v>4739</v>
      </c>
      <c r="K725" s="46">
        <v>3079</v>
      </c>
      <c r="L725" s="46">
        <v>1564</v>
      </c>
      <c r="M725" s="46">
        <v>422</v>
      </c>
      <c r="N725" s="46">
        <v>823</v>
      </c>
      <c r="O725" s="47"/>
      <c r="P725" s="47"/>
      <c r="Q725" s="46">
        <v>1612</v>
      </c>
      <c r="R725" s="46">
        <v>6907</v>
      </c>
      <c r="S725" s="46">
        <v>876</v>
      </c>
      <c r="T725" s="46">
        <v>2565</v>
      </c>
      <c r="U725" s="46">
        <v>3611</v>
      </c>
      <c r="V725" s="46">
        <v>6195</v>
      </c>
      <c r="W725" s="46">
        <v>1967</v>
      </c>
      <c r="X725" s="46">
        <v>45997</v>
      </c>
      <c r="Y725" s="46">
        <v>-228</v>
      </c>
      <c r="Z725" s="52">
        <v>45769</v>
      </c>
      <c r="AA725" s="53">
        <f t="shared" si="275"/>
        <v>3300</v>
      </c>
      <c r="AB725" s="50">
        <f t="shared" si="276"/>
        <v>11758</v>
      </c>
      <c r="AC725" s="50">
        <f t="shared" si="277"/>
        <v>30939</v>
      </c>
      <c r="AD725" s="31" t="s">
        <v>49</v>
      </c>
    </row>
    <row r="726" spans="1:30" ht="24.75" customHeight="1" x14ac:dyDescent="0.15">
      <c r="A726" s="17"/>
      <c r="B726" s="31" t="s">
        <v>51</v>
      </c>
      <c r="C726" s="51">
        <v>3514</v>
      </c>
      <c r="D726" s="50">
        <v>3134</v>
      </c>
      <c r="E726" s="50">
        <v>375</v>
      </c>
      <c r="F726" s="50">
        <v>5</v>
      </c>
      <c r="G726" s="50">
        <v>0</v>
      </c>
      <c r="H726" s="50">
        <v>7655</v>
      </c>
      <c r="I726" s="50">
        <v>1472</v>
      </c>
      <c r="J726" s="50">
        <v>3642</v>
      </c>
      <c r="K726" s="50">
        <v>1726</v>
      </c>
      <c r="L726" s="50">
        <v>786</v>
      </c>
      <c r="M726" s="50">
        <v>483</v>
      </c>
      <c r="N726" s="50">
        <v>659</v>
      </c>
      <c r="O726" s="47"/>
      <c r="P726" s="47"/>
      <c r="Q726" s="50">
        <v>1154</v>
      </c>
      <c r="R726" s="50">
        <v>5356</v>
      </c>
      <c r="S726" s="50">
        <v>413</v>
      </c>
      <c r="T726" s="50">
        <v>2838</v>
      </c>
      <c r="U726" s="50">
        <v>2632</v>
      </c>
      <c r="V726" s="50">
        <v>4933</v>
      </c>
      <c r="W726" s="50">
        <v>1229</v>
      </c>
      <c r="X726" s="50">
        <v>38492</v>
      </c>
      <c r="Y726" s="50">
        <v>-191</v>
      </c>
      <c r="Z726" s="58">
        <v>38301</v>
      </c>
      <c r="AA726" s="59">
        <f t="shared" si="275"/>
        <v>3514</v>
      </c>
      <c r="AB726" s="51">
        <f t="shared" si="276"/>
        <v>11297</v>
      </c>
      <c r="AC726" s="51">
        <f t="shared" si="277"/>
        <v>23681</v>
      </c>
      <c r="AD726" s="31" t="s">
        <v>51</v>
      </c>
    </row>
    <row r="727" spans="1:30" ht="24.75" customHeight="1" x14ac:dyDescent="0.15">
      <c r="A727" s="17"/>
      <c r="B727" s="35" t="s">
        <v>81</v>
      </c>
      <c r="C727" s="55">
        <v>483</v>
      </c>
      <c r="D727" s="55">
        <v>297</v>
      </c>
      <c r="E727" s="55">
        <v>181</v>
      </c>
      <c r="F727" s="55">
        <v>5</v>
      </c>
      <c r="G727" s="55">
        <v>0</v>
      </c>
      <c r="H727" s="55">
        <v>241</v>
      </c>
      <c r="I727" s="55">
        <v>229</v>
      </c>
      <c r="J727" s="55">
        <v>17178</v>
      </c>
      <c r="K727" s="55">
        <v>183</v>
      </c>
      <c r="L727" s="55">
        <v>218</v>
      </c>
      <c r="M727" s="55">
        <v>322</v>
      </c>
      <c r="N727" s="55">
        <v>137</v>
      </c>
      <c r="O727" s="47"/>
      <c r="P727" s="47"/>
      <c r="Q727" s="55">
        <v>174</v>
      </c>
      <c r="R727" s="55">
        <v>883</v>
      </c>
      <c r="S727" s="55">
        <v>463</v>
      </c>
      <c r="T727" s="55">
        <v>939</v>
      </c>
      <c r="U727" s="55">
        <v>374</v>
      </c>
      <c r="V727" s="55">
        <v>567</v>
      </c>
      <c r="W727" s="55">
        <v>112</v>
      </c>
      <c r="X727" s="55">
        <v>22503</v>
      </c>
      <c r="Y727" s="55">
        <v>-112</v>
      </c>
      <c r="Z727" s="56">
        <v>22391</v>
      </c>
      <c r="AA727" s="57">
        <f t="shared" si="275"/>
        <v>483</v>
      </c>
      <c r="AB727" s="55">
        <f t="shared" si="276"/>
        <v>17419</v>
      </c>
      <c r="AC727" s="55">
        <f t="shared" si="277"/>
        <v>4601</v>
      </c>
      <c r="AD727" s="35" t="s">
        <v>81</v>
      </c>
    </row>
    <row r="728" spans="1:30" ht="24.75" customHeight="1" x14ac:dyDescent="0.15">
      <c r="A728" s="17"/>
      <c r="B728" s="36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69"/>
      <c r="Z728" s="47"/>
      <c r="AA728" s="47"/>
      <c r="AB728" s="47"/>
      <c r="AC728" s="47"/>
      <c r="AD728" s="36"/>
    </row>
    <row r="729" spans="1:30" ht="24.75" customHeight="1" x14ac:dyDescent="0.15">
      <c r="A729" s="17"/>
      <c r="B729" s="17" t="s">
        <v>52</v>
      </c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17"/>
    </row>
    <row r="730" spans="1:30" ht="24.75" customHeight="1" x14ac:dyDescent="0.15">
      <c r="A730" s="17"/>
      <c r="B730" s="37" t="s">
        <v>53</v>
      </c>
      <c r="C730" s="60">
        <f t="shared" ref="C730:N730" si="278">SUM(C703:C715)</f>
        <v>73726</v>
      </c>
      <c r="D730" s="60">
        <f t="shared" si="278"/>
        <v>61974</v>
      </c>
      <c r="E730" s="60">
        <f t="shared" si="278"/>
        <v>10595</v>
      </c>
      <c r="F730" s="60">
        <f t="shared" si="278"/>
        <v>1157</v>
      </c>
      <c r="G730" s="60">
        <f t="shared" si="278"/>
        <v>20718</v>
      </c>
      <c r="H730" s="60">
        <f t="shared" si="278"/>
        <v>650336</v>
      </c>
      <c r="I730" s="60">
        <f t="shared" si="278"/>
        <v>97286</v>
      </c>
      <c r="J730" s="60">
        <f t="shared" si="278"/>
        <v>258444</v>
      </c>
      <c r="K730" s="60">
        <f t="shared" si="278"/>
        <v>360278</v>
      </c>
      <c r="L730" s="60">
        <f t="shared" si="278"/>
        <v>135632</v>
      </c>
      <c r="M730" s="60">
        <f t="shared" si="278"/>
        <v>57108</v>
      </c>
      <c r="N730" s="60">
        <f t="shared" si="278"/>
        <v>70838</v>
      </c>
      <c r="O730" s="47"/>
      <c r="P730" s="47"/>
      <c r="Q730" s="60">
        <f t="shared" ref="Q730:AC730" si="279">SUM(Q703:Q715)</f>
        <v>110822</v>
      </c>
      <c r="R730" s="60">
        <f t="shared" si="279"/>
        <v>429349</v>
      </c>
      <c r="S730" s="60">
        <f t="shared" si="279"/>
        <v>211499</v>
      </c>
      <c r="T730" s="60">
        <f t="shared" si="279"/>
        <v>211436</v>
      </c>
      <c r="U730" s="60">
        <f t="shared" si="279"/>
        <v>147689</v>
      </c>
      <c r="V730" s="60">
        <f t="shared" si="279"/>
        <v>390747</v>
      </c>
      <c r="W730" s="60">
        <f t="shared" si="279"/>
        <v>135502</v>
      </c>
      <c r="X730" s="60">
        <f t="shared" si="279"/>
        <v>3361410</v>
      </c>
      <c r="Y730" s="60">
        <f t="shared" si="279"/>
        <v>-16692</v>
      </c>
      <c r="Z730" s="61">
        <f t="shared" si="279"/>
        <v>3344718</v>
      </c>
      <c r="AA730" s="62">
        <f t="shared" si="279"/>
        <v>73726</v>
      </c>
      <c r="AB730" s="60">
        <f t="shared" si="279"/>
        <v>929498</v>
      </c>
      <c r="AC730" s="60">
        <f t="shared" si="279"/>
        <v>2358186</v>
      </c>
      <c r="AD730" s="37" t="s">
        <v>53</v>
      </c>
    </row>
    <row r="731" spans="1:30" ht="24.75" customHeight="1" x14ac:dyDescent="0.15">
      <c r="A731" s="17"/>
      <c r="B731" s="38" t="s">
        <v>54</v>
      </c>
      <c r="C731" s="63">
        <f t="shared" ref="C731:N731" si="280">SUM(C716:C727)</f>
        <v>22515</v>
      </c>
      <c r="D731" s="63">
        <f t="shared" si="280"/>
        <v>19643</v>
      </c>
      <c r="E731" s="63">
        <f t="shared" si="280"/>
        <v>2634</v>
      </c>
      <c r="F731" s="63">
        <f t="shared" si="280"/>
        <v>238</v>
      </c>
      <c r="G731" s="63">
        <f t="shared" si="280"/>
        <v>0</v>
      </c>
      <c r="H731" s="63">
        <f t="shared" si="280"/>
        <v>59848</v>
      </c>
      <c r="I731" s="63">
        <f t="shared" si="280"/>
        <v>8693</v>
      </c>
      <c r="J731" s="63">
        <f t="shared" si="280"/>
        <v>42167</v>
      </c>
      <c r="K731" s="63">
        <f t="shared" si="280"/>
        <v>12548</v>
      </c>
      <c r="L731" s="63">
        <f t="shared" si="280"/>
        <v>5691</v>
      </c>
      <c r="M731" s="63">
        <f t="shared" si="280"/>
        <v>3667</v>
      </c>
      <c r="N731" s="63">
        <f t="shared" si="280"/>
        <v>4642</v>
      </c>
      <c r="O731" s="47"/>
      <c r="P731" s="47"/>
      <c r="Q731" s="63">
        <f t="shared" ref="Q731:AC731" si="281">SUM(Q716:Q727)</f>
        <v>7907</v>
      </c>
      <c r="R731" s="63">
        <f t="shared" si="281"/>
        <v>36224</v>
      </c>
      <c r="S731" s="63">
        <f t="shared" si="281"/>
        <v>5202</v>
      </c>
      <c r="T731" s="63">
        <f t="shared" si="281"/>
        <v>20763</v>
      </c>
      <c r="U731" s="63">
        <f t="shared" si="281"/>
        <v>16718</v>
      </c>
      <c r="V731" s="63">
        <f t="shared" si="281"/>
        <v>30583</v>
      </c>
      <c r="W731" s="63">
        <f t="shared" si="281"/>
        <v>8870</v>
      </c>
      <c r="X731" s="63">
        <f t="shared" si="281"/>
        <v>286038</v>
      </c>
      <c r="Y731" s="63">
        <f t="shared" si="281"/>
        <v>-1421</v>
      </c>
      <c r="Z731" s="64">
        <f t="shared" si="281"/>
        <v>284617</v>
      </c>
      <c r="AA731" s="65">
        <f t="shared" si="281"/>
        <v>22515</v>
      </c>
      <c r="AB731" s="63">
        <f t="shared" si="281"/>
        <v>102015</v>
      </c>
      <c r="AC731" s="63">
        <f t="shared" si="281"/>
        <v>161508</v>
      </c>
      <c r="AD731" s="38" t="s">
        <v>54</v>
      </c>
    </row>
    <row r="732" spans="1:30" ht="24.75" customHeight="1" x14ac:dyDescent="0.15">
      <c r="A732" s="17"/>
      <c r="B732" s="39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39"/>
    </row>
    <row r="733" spans="1:30" ht="24.75" customHeight="1" x14ac:dyDescent="0.15">
      <c r="A733" s="17"/>
      <c r="B733" s="17" t="s">
        <v>55</v>
      </c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17"/>
    </row>
    <row r="734" spans="1:30" ht="24.75" customHeight="1" x14ac:dyDescent="0.15">
      <c r="A734" s="17"/>
      <c r="B734" s="37" t="s">
        <v>56</v>
      </c>
      <c r="C734" s="60">
        <f t="shared" ref="C734:N734" si="282">SUM(C709,C716)</f>
        <v>5444</v>
      </c>
      <c r="D734" s="60">
        <f t="shared" si="282"/>
        <v>4785</v>
      </c>
      <c r="E734" s="60">
        <f t="shared" si="282"/>
        <v>656</v>
      </c>
      <c r="F734" s="60">
        <f t="shared" si="282"/>
        <v>3</v>
      </c>
      <c r="G734" s="60">
        <f t="shared" si="282"/>
        <v>537</v>
      </c>
      <c r="H734" s="60">
        <f t="shared" si="282"/>
        <v>36438</v>
      </c>
      <c r="I734" s="60">
        <f t="shared" si="282"/>
        <v>5113</v>
      </c>
      <c r="J734" s="60">
        <f t="shared" si="282"/>
        <v>12841</v>
      </c>
      <c r="K734" s="60">
        <f t="shared" si="282"/>
        <v>7280</v>
      </c>
      <c r="L734" s="60">
        <f t="shared" si="282"/>
        <v>4541</v>
      </c>
      <c r="M734" s="60">
        <f t="shared" si="282"/>
        <v>3162</v>
      </c>
      <c r="N734" s="60">
        <f t="shared" si="282"/>
        <v>1884</v>
      </c>
      <c r="O734" s="47"/>
      <c r="P734" s="47"/>
      <c r="Q734" s="60">
        <f t="shared" ref="Q734:AC734" si="283">SUM(Q709,Q716)</f>
        <v>3300</v>
      </c>
      <c r="R734" s="60">
        <f t="shared" si="283"/>
        <v>15804</v>
      </c>
      <c r="S734" s="60">
        <f t="shared" si="283"/>
        <v>5343</v>
      </c>
      <c r="T734" s="60">
        <f t="shared" si="283"/>
        <v>6373</v>
      </c>
      <c r="U734" s="60">
        <f t="shared" si="283"/>
        <v>4814</v>
      </c>
      <c r="V734" s="60">
        <f t="shared" si="283"/>
        <v>14872</v>
      </c>
      <c r="W734" s="60">
        <f t="shared" si="283"/>
        <v>4699</v>
      </c>
      <c r="X734" s="60">
        <f t="shared" si="283"/>
        <v>132445</v>
      </c>
      <c r="Y734" s="60">
        <f t="shared" si="283"/>
        <v>-658</v>
      </c>
      <c r="Z734" s="61">
        <f t="shared" si="283"/>
        <v>131787</v>
      </c>
      <c r="AA734" s="62">
        <f t="shared" si="283"/>
        <v>5444</v>
      </c>
      <c r="AB734" s="60">
        <f t="shared" si="283"/>
        <v>49816</v>
      </c>
      <c r="AC734" s="60">
        <f t="shared" si="283"/>
        <v>77185</v>
      </c>
      <c r="AD734" s="37" t="s">
        <v>56</v>
      </c>
    </row>
    <row r="735" spans="1:30" ht="24.75" customHeight="1" x14ac:dyDescent="0.15">
      <c r="A735" s="17"/>
      <c r="B735" s="40" t="s">
        <v>57</v>
      </c>
      <c r="C735" s="66">
        <f t="shared" ref="C735:N735" si="284">SUM(C706,C713,C717)</f>
        <v>11732</v>
      </c>
      <c r="D735" s="66">
        <f t="shared" si="284"/>
        <v>9775</v>
      </c>
      <c r="E735" s="66">
        <f t="shared" si="284"/>
        <v>1949</v>
      </c>
      <c r="F735" s="66">
        <f t="shared" si="284"/>
        <v>8</v>
      </c>
      <c r="G735" s="66">
        <f t="shared" si="284"/>
        <v>752</v>
      </c>
      <c r="H735" s="66">
        <f t="shared" si="284"/>
        <v>92176</v>
      </c>
      <c r="I735" s="66">
        <f t="shared" si="284"/>
        <v>13701</v>
      </c>
      <c r="J735" s="66">
        <f t="shared" si="284"/>
        <v>31434</v>
      </c>
      <c r="K735" s="66">
        <f t="shared" si="284"/>
        <v>37512</v>
      </c>
      <c r="L735" s="66">
        <f t="shared" si="284"/>
        <v>14149</v>
      </c>
      <c r="M735" s="66">
        <f t="shared" si="284"/>
        <v>4912</v>
      </c>
      <c r="N735" s="66">
        <f t="shared" si="284"/>
        <v>7072</v>
      </c>
      <c r="O735" s="47"/>
      <c r="P735" s="47"/>
      <c r="Q735" s="66">
        <f t="shared" ref="Q735:AC735" si="285">SUM(Q706,Q713,Q717)</f>
        <v>10242</v>
      </c>
      <c r="R735" s="66">
        <f t="shared" si="285"/>
        <v>48296</v>
      </c>
      <c r="S735" s="66">
        <f t="shared" si="285"/>
        <v>19879</v>
      </c>
      <c r="T735" s="66">
        <f t="shared" si="285"/>
        <v>22470</v>
      </c>
      <c r="U735" s="66">
        <f t="shared" si="285"/>
        <v>17667</v>
      </c>
      <c r="V735" s="66">
        <f t="shared" si="285"/>
        <v>45381</v>
      </c>
      <c r="W735" s="66">
        <f t="shared" si="285"/>
        <v>13744</v>
      </c>
      <c r="X735" s="66">
        <f t="shared" si="285"/>
        <v>391119</v>
      </c>
      <c r="Y735" s="66">
        <f t="shared" si="285"/>
        <v>-1942</v>
      </c>
      <c r="Z735" s="67">
        <f t="shared" si="285"/>
        <v>389177</v>
      </c>
      <c r="AA735" s="68">
        <f t="shared" si="285"/>
        <v>11732</v>
      </c>
      <c r="AB735" s="66">
        <f t="shared" si="285"/>
        <v>124362</v>
      </c>
      <c r="AC735" s="66">
        <f t="shared" si="285"/>
        <v>255025</v>
      </c>
      <c r="AD735" s="40" t="s">
        <v>57</v>
      </c>
    </row>
    <row r="736" spans="1:30" ht="24.75" customHeight="1" x14ac:dyDescent="0.15">
      <c r="A736" s="17"/>
      <c r="B736" s="40" t="s">
        <v>58</v>
      </c>
      <c r="C736" s="66">
        <f t="shared" ref="C736:N736" si="286">SUM(C704,C718:C720)</f>
        <v>9339</v>
      </c>
      <c r="D736" s="66">
        <f t="shared" si="286"/>
        <v>7310</v>
      </c>
      <c r="E736" s="66">
        <f t="shared" si="286"/>
        <v>1779</v>
      </c>
      <c r="F736" s="66">
        <f t="shared" si="286"/>
        <v>250</v>
      </c>
      <c r="G736" s="66">
        <f t="shared" si="286"/>
        <v>465</v>
      </c>
      <c r="H736" s="66">
        <f t="shared" si="286"/>
        <v>24629</v>
      </c>
      <c r="I736" s="66">
        <f t="shared" si="286"/>
        <v>6499</v>
      </c>
      <c r="J736" s="66">
        <f t="shared" si="286"/>
        <v>23738</v>
      </c>
      <c r="K736" s="66">
        <f t="shared" si="286"/>
        <v>19065</v>
      </c>
      <c r="L736" s="66">
        <f t="shared" si="286"/>
        <v>12855</v>
      </c>
      <c r="M736" s="66">
        <f t="shared" si="286"/>
        <v>3868</v>
      </c>
      <c r="N736" s="66">
        <f t="shared" si="286"/>
        <v>4749</v>
      </c>
      <c r="O736" s="47"/>
      <c r="P736" s="47"/>
      <c r="Q736" s="66">
        <f t="shared" ref="Q736:AC736" si="287">SUM(Q704,Q718:Q720)</f>
        <v>7665</v>
      </c>
      <c r="R736" s="66">
        <f t="shared" si="287"/>
        <v>35996</v>
      </c>
      <c r="S736" s="66">
        <f t="shared" si="287"/>
        <v>12795</v>
      </c>
      <c r="T736" s="66">
        <f t="shared" si="287"/>
        <v>19138</v>
      </c>
      <c r="U736" s="66">
        <f t="shared" si="287"/>
        <v>13671</v>
      </c>
      <c r="V736" s="66">
        <f t="shared" si="287"/>
        <v>36349</v>
      </c>
      <c r="W736" s="66">
        <f t="shared" si="287"/>
        <v>10467</v>
      </c>
      <c r="X736" s="66">
        <f t="shared" si="287"/>
        <v>241288</v>
      </c>
      <c r="Y736" s="66">
        <f t="shared" si="287"/>
        <v>-1198</v>
      </c>
      <c r="Z736" s="67">
        <f t="shared" si="287"/>
        <v>240090</v>
      </c>
      <c r="AA736" s="68">
        <f t="shared" si="287"/>
        <v>9339</v>
      </c>
      <c r="AB736" s="66">
        <f t="shared" si="287"/>
        <v>48832</v>
      </c>
      <c r="AC736" s="66">
        <f t="shared" si="287"/>
        <v>183117</v>
      </c>
      <c r="AD736" s="40" t="s">
        <v>58</v>
      </c>
    </row>
    <row r="737" spans="1:30" ht="24.75" customHeight="1" x14ac:dyDescent="0.15">
      <c r="A737" s="17"/>
      <c r="B737" s="40" t="s">
        <v>21</v>
      </c>
      <c r="C737" s="66">
        <f t="shared" ref="C737:N737" si="288">SUM(C703,C707,C711,C721:C724)</f>
        <v>17355</v>
      </c>
      <c r="D737" s="66">
        <f t="shared" si="288"/>
        <v>15041</v>
      </c>
      <c r="E737" s="66">
        <f t="shared" si="288"/>
        <v>1622</v>
      </c>
      <c r="F737" s="66">
        <f t="shared" si="288"/>
        <v>692</v>
      </c>
      <c r="G737" s="66">
        <f t="shared" si="288"/>
        <v>3399</v>
      </c>
      <c r="H737" s="66">
        <f t="shared" si="288"/>
        <v>168640</v>
      </c>
      <c r="I737" s="66">
        <f t="shared" si="288"/>
        <v>42834</v>
      </c>
      <c r="J737" s="66">
        <f t="shared" si="288"/>
        <v>101172</v>
      </c>
      <c r="K737" s="66">
        <f t="shared" si="288"/>
        <v>210667</v>
      </c>
      <c r="L737" s="66">
        <f t="shared" si="288"/>
        <v>69958</v>
      </c>
      <c r="M737" s="66">
        <f t="shared" si="288"/>
        <v>25607</v>
      </c>
      <c r="N737" s="66">
        <f t="shared" si="288"/>
        <v>40687</v>
      </c>
      <c r="O737" s="47"/>
      <c r="P737" s="47"/>
      <c r="Q737" s="66">
        <f t="shared" ref="Q737:AC737" si="289">SUM(Q703,Q707,Q711,Q721:Q724)</f>
        <v>62257</v>
      </c>
      <c r="R737" s="66">
        <f t="shared" si="289"/>
        <v>207185</v>
      </c>
      <c r="S737" s="66">
        <f t="shared" si="289"/>
        <v>123170</v>
      </c>
      <c r="T737" s="66">
        <f t="shared" si="289"/>
        <v>109435</v>
      </c>
      <c r="U737" s="66">
        <f t="shared" si="289"/>
        <v>65570</v>
      </c>
      <c r="V737" s="66">
        <f t="shared" si="289"/>
        <v>171033</v>
      </c>
      <c r="W737" s="66">
        <f t="shared" si="289"/>
        <v>65041</v>
      </c>
      <c r="X737" s="66">
        <f t="shared" si="289"/>
        <v>1484010</v>
      </c>
      <c r="Y737" s="66">
        <f t="shared" si="289"/>
        <v>-7371</v>
      </c>
      <c r="Z737" s="67">
        <f t="shared" si="289"/>
        <v>1476639</v>
      </c>
      <c r="AA737" s="68">
        <f t="shared" si="289"/>
        <v>17355</v>
      </c>
      <c r="AB737" s="66">
        <f t="shared" si="289"/>
        <v>273211</v>
      </c>
      <c r="AC737" s="66">
        <f t="shared" si="289"/>
        <v>1193444</v>
      </c>
      <c r="AD737" s="40" t="s">
        <v>21</v>
      </c>
    </row>
    <row r="738" spans="1:30" ht="24.75" customHeight="1" x14ac:dyDescent="0.15">
      <c r="A738" s="17"/>
      <c r="B738" s="40" t="s">
        <v>59</v>
      </c>
      <c r="C738" s="66">
        <f t="shared" ref="C738:N738" si="290">SUM(C710,C714)</f>
        <v>9927</v>
      </c>
      <c r="D738" s="66">
        <f t="shared" si="290"/>
        <v>7372</v>
      </c>
      <c r="E738" s="66">
        <f t="shared" si="290"/>
        <v>2158</v>
      </c>
      <c r="F738" s="66">
        <f t="shared" si="290"/>
        <v>397</v>
      </c>
      <c r="G738" s="66">
        <f t="shared" si="290"/>
        <v>4508</v>
      </c>
      <c r="H738" s="66">
        <f t="shared" si="290"/>
        <v>214348</v>
      </c>
      <c r="I738" s="66">
        <f t="shared" si="290"/>
        <v>11650</v>
      </c>
      <c r="J738" s="66">
        <f t="shared" si="290"/>
        <v>31740</v>
      </c>
      <c r="K738" s="66">
        <f t="shared" si="290"/>
        <v>22388</v>
      </c>
      <c r="L738" s="66">
        <f t="shared" si="290"/>
        <v>8040</v>
      </c>
      <c r="M738" s="66">
        <f t="shared" si="290"/>
        <v>6315</v>
      </c>
      <c r="N738" s="66">
        <f t="shared" si="290"/>
        <v>6274</v>
      </c>
      <c r="O738" s="47"/>
      <c r="P738" s="47"/>
      <c r="Q738" s="66">
        <f t="shared" ref="Q738:AC738" si="291">SUM(Q710,Q714)</f>
        <v>10382</v>
      </c>
      <c r="R738" s="66">
        <f t="shared" si="291"/>
        <v>44565</v>
      </c>
      <c r="S738" s="66">
        <f t="shared" si="291"/>
        <v>11824</v>
      </c>
      <c r="T738" s="66">
        <f t="shared" si="291"/>
        <v>17835</v>
      </c>
      <c r="U738" s="66">
        <f t="shared" si="291"/>
        <v>16257</v>
      </c>
      <c r="V738" s="66">
        <f t="shared" si="291"/>
        <v>41216</v>
      </c>
      <c r="W738" s="66">
        <f t="shared" si="291"/>
        <v>12785</v>
      </c>
      <c r="X738" s="66">
        <f t="shared" si="291"/>
        <v>470054</v>
      </c>
      <c r="Y738" s="66">
        <f t="shared" si="291"/>
        <v>-2334</v>
      </c>
      <c r="Z738" s="67">
        <f t="shared" si="291"/>
        <v>467720</v>
      </c>
      <c r="AA738" s="68">
        <f t="shared" si="291"/>
        <v>9927</v>
      </c>
      <c r="AB738" s="66">
        <f t="shared" si="291"/>
        <v>250596</v>
      </c>
      <c r="AC738" s="66">
        <f t="shared" si="291"/>
        <v>209531</v>
      </c>
      <c r="AD738" s="40" t="s">
        <v>59</v>
      </c>
    </row>
    <row r="739" spans="1:30" ht="24.75" customHeight="1" x14ac:dyDescent="0.15">
      <c r="A739" s="17"/>
      <c r="B739" s="40" t="s">
        <v>60</v>
      </c>
      <c r="C739" s="66">
        <f t="shared" ref="C739:N739" si="292">SUM(C712,C715,C725)</f>
        <v>18821</v>
      </c>
      <c r="D739" s="66">
        <f t="shared" si="292"/>
        <v>17074</v>
      </c>
      <c r="E739" s="66">
        <f t="shared" si="292"/>
        <v>1727</v>
      </c>
      <c r="F739" s="66">
        <f t="shared" si="292"/>
        <v>20</v>
      </c>
      <c r="G739" s="66">
        <f t="shared" si="292"/>
        <v>5725</v>
      </c>
      <c r="H739" s="66">
        <f t="shared" si="292"/>
        <v>68499</v>
      </c>
      <c r="I739" s="66">
        <f t="shared" si="292"/>
        <v>13501</v>
      </c>
      <c r="J739" s="66">
        <f t="shared" si="292"/>
        <v>41267</v>
      </c>
      <c r="K739" s="66">
        <f t="shared" si="292"/>
        <v>30905</v>
      </c>
      <c r="L739" s="66">
        <f t="shared" si="292"/>
        <v>12070</v>
      </c>
      <c r="M739" s="66">
        <f t="shared" si="292"/>
        <v>8268</v>
      </c>
      <c r="N739" s="66">
        <f t="shared" si="292"/>
        <v>6564</v>
      </c>
      <c r="O739" s="47"/>
      <c r="P739" s="47"/>
      <c r="Q739" s="66">
        <f t="shared" ref="Q739:AC739" si="293">SUM(Q712,Q715,Q725)</f>
        <v>11386</v>
      </c>
      <c r="R739" s="66">
        <f t="shared" si="293"/>
        <v>51939</v>
      </c>
      <c r="S739" s="66">
        <f t="shared" si="293"/>
        <v>19300</v>
      </c>
      <c r="T739" s="66">
        <f t="shared" si="293"/>
        <v>24651</v>
      </c>
      <c r="U739" s="66">
        <f t="shared" si="293"/>
        <v>22958</v>
      </c>
      <c r="V739" s="66">
        <f t="shared" si="293"/>
        <v>51238</v>
      </c>
      <c r="W739" s="66">
        <f t="shared" si="293"/>
        <v>18442</v>
      </c>
      <c r="X739" s="66">
        <f t="shared" si="293"/>
        <v>405534</v>
      </c>
      <c r="Y739" s="66">
        <f t="shared" si="293"/>
        <v>-2013</v>
      </c>
      <c r="Z739" s="67">
        <f t="shared" si="293"/>
        <v>403521</v>
      </c>
      <c r="AA739" s="68">
        <f t="shared" si="293"/>
        <v>18821</v>
      </c>
      <c r="AB739" s="66">
        <f t="shared" si="293"/>
        <v>115491</v>
      </c>
      <c r="AC739" s="66">
        <f t="shared" si="293"/>
        <v>271222</v>
      </c>
      <c r="AD739" s="40" t="s">
        <v>60</v>
      </c>
    </row>
    <row r="740" spans="1:30" ht="24.75" customHeight="1" x14ac:dyDescent="0.15">
      <c r="A740" s="17"/>
      <c r="B740" s="40" t="s">
        <v>44</v>
      </c>
      <c r="C740" s="66">
        <f t="shared" ref="C740:N740" si="294">C705</f>
        <v>15296</v>
      </c>
      <c r="D740" s="66">
        <f t="shared" si="294"/>
        <v>13295</v>
      </c>
      <c r="E740" s="66">
        <f t="shared" si="294"/>
        <v>1991</v>
      </c>
      <c r="F740" s="66">
        <f t="shared" si="294"/>
        <v>10</v>
      </c>
      <c r="G740" s="66">
        <f t="shared" si="294"/>
        <v>107</v>
      </c>
      <c r="H740" s="66">
        <f t="shared" si="294"/>
        <v>67451</v>
      </c>
      <c r="I740" s="66">
        <f t="shared" si="294"/>
        <v>7113</v>
      </c>
      <c r="J740" s="66">
        <f t="shared" si="294"/>
        <v>23678</v>
      </c>
      <c r="K740" s="66">
        <f t="shared" si="294"/>
        <v>33561</v>
      </c>
      <c r="L740" s="66">
        <f t="shared" si="294"/>
        <v>12496</v>
      </c>
      <c r="M740" s="66">
        <f t="shared" si="294"/>
        <v>5046</v>
      </c>
      <c r="N740" s="66">
        <f t="shared" si="294"/>
        <v>5151</v>
      </c>
      <c r="O740" s="47"/>
      <c r="P740" s="47"/>
      <c r="Q740" s="66">
        <f t="shared" ref="Q740:AC740" si="295">Q705</f>
        <v>8466</v>
      </c>
      <c r="R740" s="66">
        <f t="shared" si="295"/>
        <v>37001</v>
      </c>
      <c r="S740" s="66">
        <f t="shared" si="295"/>
        <v>17107</v>
      </c>
      <c r="T740" s="66">
        <f t="shared" si="295"/>
        <v>19219</v>
      </c>
      <c r="U740" s="66">
        <f t="shared" si="295"/>
        <v>12844</v>
      </c>
      <c r="V740" s="66">
        <f t="shared" si="295"/>
        <v>39993</v>
      </c>
      <c r="W740" s="66">
        <f t="shared" si="295"/>
        <v>12797</v>
      </c>
      <c r="X740" s="66">
        <f t="shared" si="295"/>
        <v>317326</v>
      </c>
      <c r="Y740" s="66">
        <f t="shared" si="295"/>
        <v>-1576</v>
      </c>
      <c r="Z740" s="67">
        <f t="shared" si="295"/>
        <v>315750</v>
      </c>
      <c r="AA740" s="68">
        <f t="shared" si="295"/>
        <v>15296</v>
      </c>
      <c r="AB740" s="66">
        <f t="shared" si="295"/>
        <v>91236</v>
      </c>
      <c r="AC740" s="66">
        <f t="shared" si="295"/>
        <v>210794</v>
      </c>
      <c r="AD740" s="40" t="s">
        <v>44</v>
      </c>
    </row>
    <row r="741" spans="1:30" ht="24.75" customHeight="1" x14ac:dyDescent="0.15">
      <c r="A741" s="17"/>
      <c r="B741" s="38" t="s">
        <v>61</v>
      </c>
      <c r="C741" s="63">
        <f t="shared" ref="C741:N741" si="296">SUM(C708,C726:C727)</f>
        <v>8327</v>
      </c>
      <c r="D741" s="63">
        <f t="shared" si="296"/>
        <v>6965</v>
      </c>
      <c r="E741" s="63">
        <f t="shared" si="296"/>
        <v>1347</v>
      </c>
      <c r="F741" s="63">
        <f t="shared" si="296"/>
        <v>15</v>
      </c>
      <c r="G741" s="63">
        <f t="shared" si="296"/>
        <v>5225</v>
      </c>
      <c r="H741" s="63">
        <f t="shared" si="296"/>
        <v>38003</v>
      </c>
      <c r="I741" s="63">
        <f t="shared" si="296"/>
        <v>5568</v>
      </c>
      <c r="J741" s="63">
        <f t="shared" si="296"/>
        <v>34741</v>
      </c>
      <c r="K741" s="63">
        <f t="shared" si="296"/>
        <v>11448</v>
      </c>
      <c r="L741" s="63">
        <f t="shared" si="296"/>
        <v>7214</v>
      </c>
      <c r="M741" s="63">
        <f t="shared" si="296"/>
        <v>3597</v>
      </c>
      <c r="N741" s="63">
        <f t="shared" si="296"/>
        <v>3099</v>
      </c>
      <c r="O741" s="47"/>
      <c r="P741" s="47"/>
      <c r="Q741" s="63">
        <f t="shared" ref="Q741:AC741" si="297">SUM(Q708,Q726:Q727)</f>
        <v>5031</v>
      </c>
      <c r="R741" s="63">
        <f t="shared" si="297"/>
        <v>24787</v>
      </c>
      <c r="S741" s="63">
        <f t="shared" si="297"/>
        <v>7283</v>
      </c>
      <c r="T741" s="63">
        <f t="shared" si="297"/>
        <v>13078</v>
      </c>
      <c r="U741" s="63">
        <f t="shared" si="297"/>
        <v>10626</v>
      </c>
      <c r="V741" s="63">
        <f t="shared" si="297"/>
        <v>21248</v>
      </c>
      <c r="W741" s="63">
        <f t="shared" si="297"/>
        <v>6397</v>
      </c>
      <c r="X741" s="63">
        <f t="shared" si="297"/>
        <v>205672</v>
      </c>
      <c r="Y741" s="63">
        <f t="shared" si="297"/>
        <v>-1021</v>
      </c>
      <c r="Z741" s="64">
        <f t="shared" si="297"/>
        <v>204651</v>
      </c>
      <c r="AA741" s="65">
        <f t="shared" si="297"/>
        <v>8327</v>
      </c>
      <c r="AB741" s="63">
        <f t="shared" si="297"/>
        <v>77969</v>
      </c>
      <c r="AC741" s="63">
        <f t="shared" si="297"/>
        <v>119376</v>
      </c>
      <c r="AD741" s="38" t="s">
        <v>61</v>
      </c>
    </row>
    <row r="742" spans="1:30" ht="24.75" customHeight="1" x14ac:dyDescent="0.15">
      <c r="A742" s="17"/>
      <c r="B742" s="41" t="s">
        <v>38</v>
      </c>
      <c r="C742" s="55">
        <f t="shared" ref="C742:N742" si="298">C702</f>
        <v>96241</v>
      </c>
      <c r="D742" s="55">
        <f t="shared" si="298"/>
        <v>81617</v>
      </c>
      <c r="E742" s="55">
        <f t="shared" si="298"/>
        <v>13229</v>
      </c>
      <c r="F742" s="55">
        <f t="shared" si="298"/>
        <v>1395</v>
      </c>
      <c r="G742" s="55">
        <f t="shared" si="298"/>
        <v>20718</v>
      </c>
      <c r="H742" s="55">
        <f t="shared" si="298"/>
        <v>710184</v>
      </c>
      <c r="I742" s="55">
        <f t="shared" si="298"/>
        <v>105979</v>
      </c>
      <c r="J742" s="55">
        <f t="shared" si="298"/>
        <v>300611</v>
      </c>
      <c r="K742" s="55">
        <f t="shared" si="298"/>
        <v>372826</v>
      </c>
      <c r="L742" s="55">
        <f t="shared" si="298"/>
        <v>141323</v>
      </c>
      <c r="M742" s="55">
        <f t="shared" si="298"/>
        <v>60775</v>
      </c>
      <c r="N742" s="46">
        <f t="shared" si="298"/>
        <v>75480</v>
      </c>
      <c r="O742" s="47"/>
      <c r="P742" s="47"/>
      <c r="Q742" s="55">
        <f t="shared" ref="Q742:AC742" si="299">Q702</f>
        <v>118729</v>
      </c>
      <c r="R742" s="55">
        <f t="shared" si="299"/>
        <v>465573</v>
      </c>
      <c r="S742" s="55">
        <f t="shared" si="299"/>
        <v>216701</v>
      </c>
      <c r="T742" s="55">
        <f t="shared" si="299"/>
        <v>232199</v>
      </c>
      <c r="U742" s="55">
        <f t="shared" si="299"/>
        <v>164407</v>
      </c>
      <c r="V742" s="55">
        <f t="shared" si="299"/>
        <v>421330</v>
      </c>
      <c r="W742" s="55">
        <f t="shared" si="299"/>
        <v>144372</v>
      </c>
      <c r="X742" s="55">
        <f t="shared" si="299"/>
        <v>3647448</v>
      </c>
      <c r="Y742" s="55">
        <f t="shared" si="299"/>
        <v>-18113</v>
      </c>
      <c r="Z742" s="56">
        <f t="shared" si="299"/>
        <v>3629335</v>
      </c>
      <c r="AA742" s="57">
        <f t="shared" si="299"/>
        <v>96241</v>
      </c>
      <c r="AB742" s="55">
        <f t="shared" si="299"/>
        <v>1031513</v>
      </c>
      <c r="AC742" s="55">
        <f t="shared" si="299"/>
        <v>2519694</v>
      </c>
      <c r="AD742" s="41" t="s">
        <v>38</v>
      </c>
    </row>
    <row r="743" spans="1:30" ht="24.75" customHeight="1" x14ac:dyDescent="0.15">
      <c r="A743" s="17"/>
      <c r="B743" s="39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42"/>
      <c r="O743" s="42"/>
      <c r="P743" s="17"/>
      <c r="Q743" s="39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43"/>
    </row>
    <row r="744" spans="1:30" ht="24.75" customHeight="1" x14ac:dyDescent="0.15">
      <c r="A744" s="17"/>
      <c r="B744" s="6" t="s">
        <v>73</v>
      </c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42"/>
      <c r="O744" s="42"/>
      <c r="P744" s="17"/>
      <c r="Q744" s="39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43"/>
    </row>
    <row r="745" spans="1:30" ht="24.75" customHeight="1" x14ac:dyDescent="0.15">
      <c r="A745" s="17"/>
      <c r="B745" s="6" t="s">
        <v>72</v>
      </c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42"/>
      <c r="O745" s="42"/>
      <c r="P745" s="17"/>
      <c r="Q745" s="6" t="s">
        <v>62</v>
      </c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43"/>
    </row>
    <row r="746" spans="1:30" ht="24.75" customHeight="1" x14ac:dyDescent="0.15">
      <c r="A746" s="17"/>
      <c r="B746" s="6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42"/>
      <c r="O746" s="42"/>
      <c r="P746" s="17"/>
      <c r="Q746" s="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43"/>
    </row>
    <row r="747" spans="1:30" ht="24.75" customHeight="1" x14ac:dyDescent="0.15">
      <c r="A747" s="17"/>
      <c r="B747" s="6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42"/>
      <c r="O747" s="42"/>
      <c r="P747" s="17"/>
      <c r="Q747" s="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43"/>
    </row>
    <row r="748" spans="1:30" ht="24.75" customHeight="1" x14ac:dyDescent="0.15">
      <c r="A748" s="17"/>
      <c r="B748" s="6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42"/>
      <c r="O748" s="42"/>
      <c r="P748" s="17"/>
      <c r="Q748" s="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43"/>
    </row>
    <row r="749" spans="1:30" ht="24.75" customHeight="1" x14ac:dyDescent="0.15">
      <c r="A749" s="17"/>
      <c r="B749" s="6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42"/>
      <c r="O749" s="42"/>
      <c r="P749" s="17"/>
      <c r="Q749" s="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43"/>
    </row>
    <row r="750" spans="1:30" ht="24.75" customHeight="1" x14ac:dyDescent="0.15">
      <c r="A750" s="17"/>
      <c r="B750" s="39"/>
      <c r="C750" s="39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39"/>
      <c r="O750" s="17"/>
      <c r="P750" s="17"/>
      <c r="Q750" s="39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39"/>
    </row>
    <row r="751" spans="1:30" ht="24.75" customHeight="1" x14ac:dyDescent="0.15">
      <c r="A751" s="17"/>
      <c r="B751" s="39"/>
      <c r="C751" s="39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39"/>
      <c r="O751" s="17"/>
      <c r="P751" s="17"/>
      <c r="Q751" s="39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39"/>
    </row>
    <row r="752" spans="1:30" ht="24.75" customHeight="1" x14ac:dyDescent="0.15">
      <c r="A752" s="17"/>
      <c r="B752" s="39"/>
      <c r="C752" s="39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39"/>
      <c r="O752" s="17"/>
      <c r="P752" s="17"/>
      <c r="Q752" s="39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39"/>
    </row>
    <row r="753" spans="1:30" ht="24.75" customHeight="1" x14ac:dyDescent="0.15">
      <c r="A753" s="17"/>
      <c r="B753" s="39"/>
      <c r="C753" s="39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39"/>
      <c r="O753" s="17"/>
      <c r="P753" s="17"/>
      <c r="Q753" s="39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39"/>
    </row>
    <row r="754" spans="1:30" ht="24.75" customHeight="1" x14ac:dyDescent="0.15">
      <c r="A754" s="17"/>
      <c r="B754" s="39"/>
      <c r="C754" s="39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39"/>
      <c r="O754" s="17"/>
      <c r="P754" s="17"/>
      <c r="Q754" s="39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39"/>
    </row>
    <row r="755" spans="1:30" ht="24.75" customHeight="1" x14ac:dyDescent="0.15">
      <c r="A755" s="17"/>
      <c r="B755" s="39"/>
      <c r="C755" s="39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39"/>
      <c r="O755" s="17"/>
      <c r="P755" s="17"/>
      <c r="Q755" s="39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39"/>
    </row>
    <row r="756" spans="1:30" ht="24.75" customHeight="1" x14ac:dyDescent="0.15">
      <c r="A756" s="17"/>
      <c r="B756" s="39"/>
      <c r="C756" s="39"/>
      <c r="D756" s="17"/>
      <c r="E756" s="17"/>
      <c r="F756" s="17"/>
      <c r="G756" s="17"/>
      <c r="H756" s="44">
        <f>X693+1</f>
        <v>23</v>
      </c>
      <c r="I756" s="17"/>
      <c r="J756" s="17"/>
      <c r="K756" s="17"/>
      <c r="L756" s="17"/>
      <c r="M756" s="39"/>
      <c r="N756" s="17"/>
      <c r="O756" s="17"/>
      <c r="P756" s="39"/>
      <c r="Q756" s="17"/>
      <c r="R756" s="17"/>
      <c r="S756" s="17"/>
      <c r="T756" s="17"/>
      <c r="U756" s="17"/>
      <c r="V756" s="17"/>
      <c r="W756" s="17"/>
      <c r="X756" s="45">
        <f>H756+1</f>
        <v>24</v>
      </c>
      <c r="Y756" s="17"/>
      <c r="Z756" s="17"/>
      <c r="AA756" s="17"/>
      <c r="AB756" s="17"/>
      <c r="AC756" s="17"/>
      <c r="AD756" s="39"/>
    </row>
  </sheetData>
  <mergeCells count="276">
    <mergeCell ref="A716:A720"/>
    <mergeCell ref="AA699:AC699"/>
    <mergeCell ref="G700:G701"/>
    <mergeCell ref="H700:H701"/>
    <mergeCell ref="I700:I701"/>
    <mergeCell ref="J700:J701"/>
    <mergeCell ref="K700:K701"/>
    <mergeCell ref="L700:L701"/>
    <mergeCell ref="M700:M701"/>
    <mergeCell ref="N700:N701"/>
    <mergeCell ref="Q700:Q701"/>
    <mergeCell ref="R700:R701"/>
    <mergeCell ref="S700:S701"/>
    <mergeCell ref="T700:T701"/>
    <mergeCell ref="U700:U701"/>
    <mergeCell ref="V700:V701"/>
    <mergeCell ref="W700:W701"/>
    <mergeCell ref="X700:X701"/>
    <mergeCell ref="Y700:Y701"/>
    <mergeCell ref="Z700:Z701"/>
    <mergeCell ref="AA700:AA701"/>
    <mergeCell ref="AB700:AB701"/>
    <mergeCell ref="AC700:AC701"/>
    <mergeCell ref="A653:A657"/>
    <mergeCell ref="AA636:AC636"/>
    <mergeCell ref="G637:G638"/>
    <mergeCell ref="H637:H638"/>
    <mergeCell ref="I637:I638"/>
    <mergeCell ref="J637:J638"/>
    <mergeCell ref="K637:K638"/>
    <mergeCell ref="L637:L638"/>
    <mergeCell ref="M637:M638"/>
    <mergeCell ref="N637:N638"/>
    <mergeCell ref="Q637:Q638"/>
    <mergeCell ref="R637:R638"/>
    <mergeCell ref="S637:S638"/>
    <mergeCell ref="T637:T638"/>
    <mergeCell ref="U637:U638"/>
    <mergeCell ref="V637:V638"/>
    <mergeCell ref="W637:W638"/>
    <mergeCell ref="X637:X638"/>
    <mergeCell ref="Y637:Y638"/>
    <mergeCell ref="Z637:Z638"/>
    <mergeCell ref="AA637:AA638"/>
    <mergeCell ref="AB637:AB638"/>
    <mergeCell ref="AC637:AC638"/>
    <mergeCell ref="A527:A531"/>
    <mergeCell ref="A464:A468"/>
    <mergeCell ref="AA510:AC510"/>
    <mergeCell ref="G511:G512"/>
    <mergeCell ref="H511:H512"/>
    <mergeCell ref="I511:I512"/>
    <mergeCell ref="J511:J512"/>
    <mergeCell ref="K511:K512"/>
    <mergeCell ref="L511:L512"/>
    <mergeCell ref="M511:M512"/>
    <mergeCell ref="N511:N512"/>
    <mergeCell ref="Q511:Q512"/>
    <mergeCell ref="R511:R512"/>
    <mergeCell ref="S511:S512"/>
    <mergeCell ref="T511:T512"/>
    <mergeCell ref="U511:U512"/>
    <mergeCell ref="V511:V512"/>
    <mergeCell ref="W511:W512"/>
    <mergeCell ref="X511:X512"/>
    <mergeCell ref="Y511:Y512"/>
    <mergeCell ref="Z511:Z512"/>
    <mergeCell ref="AA511:AA512"/>
    <mergeCell ref="AB511:AB512"/>
    <mergeCell ref="AC511:AC512"/>
    <mergeCell ref="AB385:AB386"/>
    <mergeCell ref="AC385:AC386"/>
    <mergeCell ref="A401:A405"/>
    <mergeCell ref="G448:G449"/>
    <mergeCell ref="H448:H449"/>
    <mergeCell ref="I448:I449"/>
    <mergeCell ref="J448:J449"/>
    <mergeCell ref="K448:K449"/>
    <mergeCell ref="L448:L449"/>
    <mergeCell ref="M448:M449"/>
    <mergeCell ref="N448:N449"/>
    <mergeCell ref="Q448:Q449"/>
    <mergeCell ref="R448:R449"/>
    <mergeCell ref="S448:S449"/>
    <mergeCell ref="T448:T449"/>
    <mergeCell ref="U448:U449"/>
    <mergeCell ref="V448:V449"/>
    <mergeCell ref="W448:W449"/>
    <mergeCell ref="X448:X449"/>
    <mergeCell ref="Y448:Y449"/>
    <mergeCell ref="Z448:Z449"/>
    <mergeCell ref="AA448:AA449"/>
    <mergeCell ref="AB448:AB449"/>
    <mergeCell ref="AC448:AC449"/>
    <mergeCell ref="Z322:Z323"/>
    <mergeCell ref="AA322:AA323"/>
    <mergeCell ref="AB322:AB323"/>
    <mergeCell ref="AC322:AC323"/>
    <mergeCell ref="A338:A342"/>
    <mergeCell ref="G385:G386"/>
    <mergeCell ref="H385:H386"/>
    <mergeCell ref="I385:I386"/>
    <mergeCell ref="J385:J386"/>
    <mergeCell ref="K385:K386"/>
    <mergeCell ref="L385:L386"/>
    <mergeCell ref="M385:M386"/>
    <mergeCell ref="N385:N386"/>
    <mergeCell ref="Q385:Q386"/>
    <mergeCell ref="R385:R386"/>
    <mergeCell ref="S385:S386"/>
    <mergeCell ref="T385:T386"/>
    <mergeCell ref="U385:U386"/>
    <mergeCell ref="V385:V386"/>
    <mergeCell ref="W385:W386"/>
    <mergeCell ref="X385:X386"/>
    <mergeCell ref="Y385:Y386"/>
    <mergeCell ref="Z385:Z386"/>
    <mergeCell ref="AA385:AA386"/>
    <mergeCell ref="Q322:Q323"/>
    <mergeCell ref="R322:R323"/>
    <mergeCell ref="S322:S323"/>
    <mergeCell ref="T322:T323"/>
    <mergeCell ref="U322:U323"/>
    <mergeCell ref="V322:V323"/>
    <mergeCell ref="W322:W323"/>
    <mergeCell ref="X322:X323"/>
    <mergeCell ref="Y322:Y323"/>
    <mergeCell ref="A275:A279"/>
    <mergeCell ref="G322:G323"/>
    <mergeCell ref="H322:H323"/>
    <mergeCell ref="I322:I323"/>
    <mergeCell ref="J322:J323"/>
    <mergeCell ref="K322:K323"/>
    <mergeCell ref="L322:L323"/>
    <mergeCell ref="M322:M323"/>
    <mergeCell ref="N322:N323"/>
    <mergeCell ref="AB196:AB197"/>
    <mergeCell ref="AC196:AC197"/>
    <mergeCell ref="A212:A216"/>
    <mergeCell ref="G259:G260"/>
    <mergeCell ref="H259:H260"/>
    <mergeCell ref="I259:I260"/>
    <mergeCell ref="J259:J260"/>
    <mergeCell ref="K259:K260"/>
    <mergeCell ref="L259:L260"/>
    <mergeCell ref="M259:M260"/>
    <mergeCell ref="N259:N260"/>
    <mergeCell ref="Q259:Q260"/>
    <mergeCell ref="R259:R260"/>
    <mergeCell ref="S259:S260"/>
    <mergeCell ref="T259:T260"/>
    <mergeCell ref="U259:U260"/>
    <mergeCell ref="V259:V260"/>
    <mergeCell ref="W259:W260"/>
    <mergeCell ref="X259:X260"/>
    <mergeCell ref="Y259:Y260"/>
    <mergeCell ref="Z259:Z260"/>
    <mergeCell ref="AA259:AA260"/>
    <mergeCell ref="AB259:AB260"/>
    <mergeCell ref="AC259:AC260"/>
    <mergeCell ref="Z133:Z134"/>
    <mergeCell ref="AA133:AA134"/>
    <mergeCell ref="AB133:AB134"/>
    <mergeCell ref="AC133:AC134"/>
    <mergeCell ref="A149:A153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Q196:Q197"/>
    <mergeCell ref="R196:R197"/>
    <mergeCell ref="S196:S197"/>
    <mergeCell ref="T196:T197"/>
    <mergeCell ref="U196:U197"/>
    <mergeCell ref="V196:V197"/>
    <mergeCell ref="W196:W197"/>
    <mergeCell ref="X196:X197"/>
    <mergeCell ref="Y196:Y197"/>
    <mergeCell ref="Z196:Z197"/>
    <mergeCell ref="AA196:AA197"/>
    <mergeCell ref="Q133:Q134"/>
    <mergeCell ref="R133:R134"/>
    <mergeCell ref="S133:S134"/>
    <mergeCell ref="T133:T134"/>
    <mergeCell ref="U133:U134"/>
    <mergeCell ref="V133:V134"/>
    <mergeCell ref="W133:W134"/>
    <mergeCell ref="X133:X134"/>
    <mergeCell ref="Y133:Y134"/>
    <mergeCell ref="A86:A90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S70:S71"/>
    <mergeCell ref="T70:T71"/>
    <mergeCell ref="U70:U71"/>
    <mergeCell ref="V70:V71"/>
    <mergeCell ref="W70:W71"/>
    <mergeCell ref="X70:X71"/>
    <mergeCell ref="Y70:Y71"/>
    <mergeCell ref="Z70:Z71"/>
    <mergeCell ref="G70:G71"/>
    <mergeCell ref="H70:H71"/>
    <mergeCell ref="I70:I71"/>
    <mergeCell ref="J70:J71"/>
    <mergeCell ref="K70:K71"/>
    <mergeCell ref="L70:L71"/>
    <mergeCell ref="M70:M71"/>
    <mergeCell ref="N70:N71"/>
    <mergeCell ref="Q70:Q71"/>
    <mergeCell ref="A23:A27"/>
    <mergeCell ref="AA258:AC258"/>
    <mergeCell ref="AA321:AC321"/>
    <mergeCell ref="AA384:AC384"/>
    <mergeCell ref="AA447:AC447"/>
    <mergeCell ref="G7:G8"/>
    <mergeCell ref="H7:H8"/>
    <mergeCell ref="I7:I8"/>
    <mergeCell ref="J7:J8"/>
    <mergeCell ref="K7:K8"/>
    <mergeCell ref="L7:L8"/>
    <mergeCell ref="M7:M8"/>
    <mergeCell ref="N7:N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R70:R71"/>
    <mergeCell ref="AA7:AA8"/>
    <mergeCell ref="AB7:AB8"/>
    <mergeCell ref="AA6:AC6"/>
    <mergeCell ref="AA69:AC69"/>
    <mergeCell ref="AA132:AC132"/>
    <mergeCell ref="AA195:AC195"/>
    <mergeCell ref="AC7:AC8"/>
    <mergeCell ref="AB70:AB71"/>
    <mergeCell ref="AC70:AC71"/>
    <mergeCell ref="AA70:AA71"/>
    <mergeCell ref="A590:A594"/>
    <mergeCell ref="AA573:AC573"/>
    <mergeCell ref="G574:G575"/>
    <mergeCell ref="H574:H575"/>
    <mergeCell ref="I574:I575"/>
    <mergeCell ref="J574:J575"/>
    <mergeCell ref="K574:K575"/>
    <mergeCell ref="L574:L575"/>
    <mergeCell ref="M574:M575"/>
    <mergeCell ref="N574:N575"/>
    <mergeCell ref="Q574:Q575"/>
    <mergeCell ref="R574:R575"/>
    <mergeCell ref="S574:S575"/>
    <mergeCell ref="T574:T575"/>
    <mergeCell ref="U574:U575"/>
    <mergeCell ref="V574:V575"/>
    <mergeCell ref="W574:W575"/>
    <mergeCell ref="X574:X575"/>
    <mergeCell ref="Y574:Y575"/>
    <mergeCell ref="Z574:Z575"/>
    <mergeCell ref="AA574:AA575"/>
    <mergeCell ref="AB574:AB575"/>
    <mergeCell ref="AC574:AC575"/>
  </mergeCells>
  <phoneticPr fontId="2"/>
  <pageMargins left="0.59055118110236227" right="0.59055118110236227" top="0.78740157480314965" bottom="0.39370078740157483" header="0.39370078740157483" footer="0.39370078740157483"/>
  <pageSetup paperSize="9" scale="56" fitToHeight="0" pageOrder="overThenDown" orientation="portrait" r:id="rId1"/>
  <headerFooter alignWithMargins="0"/>
  <rowBreaks count="6" manualBreakCount="6">
    <brk id="63" max="29" man="1"/>
    <brk id="126" max="29" man="1"/>
    <brk id="189" max="29" man="1"/>
    <brk id="252" max="29" man="1"/>
    <brk id="504" max="29" man="1"/>
    <brk id="693" max="29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生産（H23～R４）</vt:lpstr>
      <vt:lpstr>'生産（H23～R４）'!Print_Area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瀧澤　優奈</cp:lastModifiedBy>
  <cp:lastPrinted>2024-03-25T06:04:53Z</cp:lastPrinted>
  <dcterms:created xsi:type="dcterms:W3CDTF">2018-12-17T06:39:41Z</dcterms:created>
  <dcterms:modified xsi:type="dcterms:W3CDTF">2025-03-28T08:31:54Z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2021-01-20T05:12:27Z</vt:filetime>
  </property>
</Properties>
</file>