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30" yWindow="2655" windowWidth="14430" windowHeight="13080" tabRatio="790" activeTab="0"/>
  </bookViews>
  <sheets>
    <sheet name="集計表1-1（国内）" sheetId="1" r:id="rId1"/>
    <sheet name="集計表1-2（在外）" sheetId="2" r:id="rId2"/>
    <sheet name="集計表1-3（国内+在外）" sheetId="3" r:id="rId3"/>
  </sheets>
  <definedNames>
    <definedName name="_xlnm.Print_Area" localSheetId="0">'集計表1-1（国内）'!$A$1:$W$42</definedName>
    <definedName name="_xlnm.Print_Titles" localSheetId="0">'集計表1-1（国内）'!$1:$2</definedName>
    <definedName name="_xlnm.Print_Titles" localSheetId="1">'集計表1-2（在外）'!$1:$2</definedName>
    <definedName name="_xlnm.Print_Titles" localSheetId="2">'集計表1-3（国内+在外）'!$1:$2</definedName>
  </definedNames>
  <calcPr fullCalcOnLoad="1"/>
</workbook>
</file>

<file path=xl/sharedStrings.xml><?xml version="1.0" encoding="utf-8"?>
<sst xmlns="http://schemas.openxmlformats.org/spreadsheetml/2006/main" count="196" uniqueCount="65">
  <si>
    <t>区分</t>
  </si>
  <si>
    <t>開票区</t>
  </si>
  <si>
    <t>男</t>
  </si>
  <si>
    <t>女</t>
  </si>
  <si>
    <t>計</t>
  </si>
  <si>
    <t>秋田市</t>
  </si>
  <si>
    <t>能代市</t>
  </si>
  <si>
    <t>横手市</t>
  </si>
  <si>
    <t>大館市</t>
  </si>
  <si>
    <t>市計</t>
  </si>
  <si>
    <t>鹿角郡</t>
  </si>
  <si>
    <t>北秋田郡</t>
  </si>
  <si>
    <t>山本郡</t>
  </si>
  <si>
    <t>南秋田郡</t>
  </si>
  <si>
    <t>仙北郡</t>
  </si>
  <si>
    <t>雄勝郡</t>
  </si>
  <si>
    <t>郡計</t>
  </si>
  <si>
    <t>県計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</si>
  <si>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</si>
  <si>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</si>
  <si>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</si>
  <si>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</si>
  <si>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</si>
  <si>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</si>
  <si>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</si>
  <si>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</si>
  <si>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</si>
  <si>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郡</t>
  </si>
  <si>
    <t>（小坂町）</t>
  </si>
  <si>
    <t>（上小阿仁村）</t>
  </si>
  <si>
    <t>（藤里町）</t>
  </si>
  <si>
    <t>（三種町）</t>
  </si>
  <si>
    <t>（八峰町）</t>
  </si>
  <si>
    <t>（五城目町）</t>
  </si>
  <si>
    <t>（八郎潟町）</t>
  </si>
  <si>
    <t>（井川町）</t>
  </si>
  <si>
    <t>（大潟村）</t>
  </si>
  <si>
    <t>（美郷町）</t>
  </si>
  <si>
    <t>（羽後町）</t>
  </si>
  <si>
    <t>（東成瀬村）</t>
  </si>
  <si>
    <t>市</t>
  </si>
  <si>
    <t>Ｄ　失権者数</t>
  </si>
  <si>
    <t>Ｂ　Ａ以後における
補正登録者数</t>
  </si>
  <si>
    <t>Ｃ　Ａ以後における
随時抹消者数</t>
  </si>
  <si>
    <t>秋田県選挙管理委員会</t>
  </si>
  <si>
    <t>【集計表１－１】</t>
  </si>
  <si>
    <t xml:space="preserve">Ｆ　期日前投票をした後
選挙権を失った者の数 </t>
  </si>
  <si>
    <t>I　H以後における
随時抹消者数</t>
  </si>
  <si>
    <t>J　失権者数</t>
  </si>
  <si>
    <t xml:space="preserve">L　期日前投票をした後
選挙権を失った者の数 </t>
  </si>
  <si>
    <t>【集計表１－３】</t>
  </si>
  <si>
    <t>男</t>
  </si>
  <si>
    <t>Ｅ　小計
（A+B-C-D）</t>
  </si>
  <si>
    <t>Ｇ　当日有権者数
（E+F）</t>
  </si>
  <si>
    <t>K　小計
（H-I-J）</t>
  </si>
  <si>
    <t>M　当日有権者数
（K+L）</t>
  </si>
  <si>
    <t>G　当日有権者数（国内）</t>
  </si>
  <si>
    <t>M　当日有権者数（在外）</t>
  </si>
  <si>
    <t>N　当日有権者総数
（G+M）</t>
  </si>
  <si>
    <t>【集計表１－２】</t>
  </si>
  <si>
    <t>第２６回参議院議員通常選挙　当日有権者数（国内）</t>
  </si>
  <si>
    <t>第２６回参議院議員通常選挙　当日有権者数（在外）</t>
  </si>
  <si>
    <t>第２６回参議院議員通常選挙　当日有権者数（国内+在外）</t>
  </si>
  <si>
    <t>H　在外選挙人名簿登録者数
（6月21日現在）</t>
  </si>
  <si>
    <t>Ａ　選挙人名簿録者数
（6月21日現在）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</si>
</sst>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39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メイリオ"/>
      <family val="3"/>
    </font>
    <font>
      <b/>
      <sz val="10"/>
      <name val="メイリオ"/>
      <family val="3"/>
    </font>
    <font>
      <sz val="20"/>
      <name val="メイリオ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>
        <color indexed="45"/>
      </bottom>
    </border>
    <border>
      <left style="thin"/>
      <right style="thin"/>
      <top style="dotted">
        <color indexed="45"/>
      </top>
      <bottom style="dotted">
        <color indexed="45"/>
      </bottom>
    </border>
    <border>
      <left style="thin"/>
      <right style="thin"/>
      <top style="dotted">
        <color indexed="45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38" fontId="3" fillId="33" borderId="14" xfId="48" applyFont="1" applyFill="1" applyBorder="1" applyAlignment="1" applyProtection="1">
      <alignment vertical="top"/>
      <protection locked="0"/>
    </xf>
    <xf numFmtId="38" fontId="3" fillId="33" borderId="12" xfId="48" applyFont="1" applyFill="1" applyBorder="1" applyAlignment="1" applyProtection="1">
      <alignment vertical="top"/>
      <protection locked="0"/>
    </xf>
    <xf numFmtId="38" fontId="3" fillId="0" borderId="14" xfId="48" applyFont="1" applyFill="1" applyBorder="1" applyAlignment="1" applyProtection="1">
      <alignment horizontal="left" vertical="top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center" vertical="top"/>
      <protection/>
    </xf>
    <xf numFmtId="176" fontId="3" fillId="0" borderId="15" xfId="0" applyNumberFormat="1" applyFont="1" applyBorder="1" applyAlignment="1" applyProtection="1">
      <alignment horizontal="center" vertical="top"/>
      <protection/>
    </xf>
    <xf numFmtId="176" fontId="3" fillId="0" borderId="16" xfId="0" applyNumberFormat="1" applyFont="1" applyBorder="1" applyAlignment="1" applyProtection="1">
      <alignment horizontal="center" vertical="top"/>
      <protection/>
    </xf>
    <xf numFmtId="38" fontId="3" fillId="0" borderId="12" xfId="48" applyFont="1" applyFill="1" applyBorder="1" applyAlignment="1" applyProtection="1">
      <alignment horizontal="right" vertical="top"/>
      <protection/>
    </xf>
    <xf numFmtId="38" fontId="3" fillId="0" borderId="0" xfId="48" applyFont="1" applyFill="1" applyBorder="1" applyAlignment="1" applyProtection="1">
      <alignment vertical="top"/>
      <protection/>
    </xf>
    <xf numFmtId="38" fontId="3" fillId="0" borderId="13" xfId="48" applyFont="1" applyFill="1" applyBorder="1" applyAlignment="1" applyProtection="1">
      <alignment horizontal="right" vertical="top"/>
      <protection/>
    </xf>
    <xf numFmtId="38" fontId="3" fillId="0" borderId="14" xfId="48" applyFont="1" applyFill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176" fontId="3" fillId="0" borderId="15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38" fontId="3" fillId="0" borderId="10" xfId="48" applyFont="1" applyFill="1" applyBorder="1" applyAlignment="1" applyProtection="1">
      <alignment vertical="top"/>
      <protection/>
    </xf>
    <xf numFmtId="38" fontId="3" fillId="0" borderId="10" xfId="48" applyFont="1" applyFill="1" applyBorder="1" applyAlignment="1" applyProtection="1">
      <alignment horizontal="right" vertical="top"/>
      <protection/>
    </xf>
    <xf numFmtId="38" fontId="3" fillId="0" borderId="16" xfId="48" applyFont="1" applyFill="1" applyBorder="1" applyAlignment="1" applyProtection="1">
      <alignment vertical="top"/>
      <protection/>
    </xf>
    <xf numFmtId="38" fontId="3" fillId="0" borderId="16" xfId="48" applyFont="1" applyFill="1" applyBorder="1" applyAlignment="1" applyProtection="1">
      <alignment horizontal="right" vertical="top"/>
      <protection/>
    </xf>
    <xf numFmtId="38" fontId="3" fillId="0" borderId="12" xfId="48" applyFont="1" applyFill="1" applyBorder="1" applyAlignment="1" applyProtection="1">
      <alignment vertical="top"/>
      <protection/>
    </xf>
    <xf numFmtId="3" fontId="3" fillId="0" borderId="0" xfId="0" applyNumberFormat="1" applyFont="1" applyBorder="1" applyAlignment="1" applyProtection="1">
      <alignment vertical="top"/>
      <protection/>
    </xf>
    <xf numFmtId="38" fontId="3" fillId="33" borderId="12" xfId="48" applyFont="1" applyFill="1" applyBorder="1" applyAlignment="1" applyProtection="1">
      <alignment horizontal="right" vertical="top"/>
      <protection locked="0"/>
    </xf>
    <xf numFmtId="38" fontId="3" fillId="0" borderId="13" xfId="48" applyFont="1" applyBorder="1" applyAlignment="1" applyProtection="1">
      <alignment horizontal="right" vertical="top"/>
      <protection/>
    </xf>
    <xf numFmtId="38" fontId="3" fillId="0" borderId="14" xfId="48" applyFont="1" applyBorder="1" applyAlignment="1" applyProtection="1">
      <alignment horizontal="right" vertical="top"/>
      <protection/>
    </xf>
    <xf numFmtId="38" fontId="3" fillId="0" borderId="12" xfId="48" applyFont="1" applyBorder="1" applyAlignment="1" applyProtection="1">
      <alignment horizontal="right" vertical="top"/>
      <protection/>
    </xf>
    <xf numFmtId="38" fontId="3" fillId="0" borderId="0" xfId="48" applyFont="1" applyBorder="1" applyAlignment="1" applyProtection="1">
      <alignment horizontal="right" vertical="top"/>
      <protection/>
    </xf>
    <xf numFmtId="38" fontId="3" fillId="0" borderId="17" xfId="48" applyFont="1" applyBorder="1" applyAlignment="1" applyProtection="1">
      <alignment horizontal="right" vertical="top"/>
      <protection/>
    </xf>
    <xf numFmtId="38" fontId="3" fillId="0" borderId="18" xfId="48" applyFont="1" applyBorder="1" applyAlignment="1" applyProtection="1">
      <alignment horizontal="right" vertical="top"/>
      <protection/>
    </xf>
    <xf numFmtId="38" fontId="3" fillId="0" borderId="16" xfId="48" applyFont="1" applyBorder="1" applyAlignment="1" applyProtection="1">
      <alignment horizontal="right" vertical="top"/>
      <protection/>
    </xf>
    <xf numFmtId="38" fontId="3" fillId="0" borderId="19" xfId="48" applyFont="1" applyBorder="1" applyAlignment="1" applyProtection="1">
      <alignment horizontal="right" vertical="top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top"/>
      <protection/>
    </xf>
    <xf numFmtId="0" fontId="3" fillId="0" borderId="23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top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workbookViewId="0" topLeftCell="A1">
      <selection activeCell="F8" sqref="F8"/>
    </sheetView>
  </sheetViews>
  <sheetFormatPr defaultColWidth="9.625" defaultRowHeight="18.75" customHeight="1"/>
  <cols>
    <col min="1" max="1" width="4.625" style="1" customWidth="1"/>
    <col min="2" max="2" width="15.375" style="9" bestFit="1" customWidth="1"/>
    <col min="3" max="23" width="8.50390625" style="4" customWidth="1"/>
    <col min="24" max="16384" width="9.625" style="4" customWidth="1"/>
  </cols>
  <sheetData>
    <row r="1" spans="1:23" ht="18.75" customHeight="1">
      <c r="A1" s="51" t="s">
        <v>45</v>
      </c>
      <c r="B1" s="51"/>
      <c r="U1" s="52" t="s">
        <v>44</v>
      </c>
      <c r="V1" s="52"/>
      <c r="W1" s="52"/>
    </row>
    <row r="2" spans="1:23" ht="33">
      <c r="A2" s="53" t="s">
        <v>60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s="1" customFormat="1" ht="41.25" customHeight="1">
      <c r="A3" s="54" t="s">
        <v>0</v>
      </c>
      <c r="B3" s="45"/>
      <c r="C3" s="43" t="s">
        <v>64</v>
      </c>
      <c r="D3" s="44"/>
      <c r="E3" s="45"/>
      <c r="F3" s="43" t="s">
        <v>42</v>
      </c>
      <c r="G3" s="44"/>
      <c r="H3" s="45"/>
      <c r="I3" s="43" t="s">
        <v>43</v>
      </c>
      <c r="J3" s="44"/>
      <c r="K3" s="45"/>
      <c r="L3" s="55" t="s">
        <v>41</v>
      </c>
      <c r="M3" s="56"/>
      <c r="N3" s="57"/>
      <c r="O3" s="43" t="s">
        <v>52</v>
      </c>
      <c r="P3" s="44"/>
      <c r="Q3" s="45"/>
      <c r="R3" s="43" t="s">
        <v>46</v>
      </c>
      <c r="S3" s="44"/>
      <c r="T3" s="45"/>
      <c r="U3" s="43" t="s">
        <v>53</v>
      </c>
      <c r="V3" s="44"/>
      <c r="W3" s="45"/>
    </row>
    <row r="4" spans="1:23" ht="15" customHeight="1">
      <c r="A4" s="46" t="s">
        <v>1</v>
      </c>
      <c r="B4" s="47"/>
      <c r="C4" s="15" t="s">
        <v>2</v>
      </c>
      <c r="D4" s="15" t="s">
        <v>3</v>
      </c>
      <c r="E4" s="15" t="s">
        <v>4</v>
      </c>
      <c r="F4" s="15" t="s">
        <v>2</v>
      </c>
      <c r="G4" s="15" t="s">
        <v>3</v>
      </c>
      <c r="H4" s="15" t="s">
        <v>4</v>
      </c>
      <c r="I4" s="15" t="s">
        <v>2</v>
      </c>
      <c r="J4" s="15" t="s">
        <v>3</v>
      </c>
      <c r="K4" s="15" t="s">
        <v>4</v>
      </c>
      <c r="L4" s="16" t="s">
        <v>2</v>
      </c>
      <c r="M4" s="16" t="s">
        <v>3</v>
      </c>
      <c r="N4" s="16" t="s">
        <v>4</v>
      </c>
      <c r="O4" s="15" t="s">
        <v>2</v>
      </c>
      <c r="P4" s="15" t="s">
        <v>3</v>
      </c>
      <c r="Q4" s="15" t="s">
        <v>4</v>
      </c>
      <c r="R4" s="2" t="s">
        <v>2</v>
      </c>
      <c r="S4" s="3" t="s">
        <v>3</v>
      </c>
      <c r="T4" s="3" t="s">
        <v>4</v>
      </c>
      <c r="U4" s="2" t="s">
        <v>2</v>
      </c>
      <c r="V4" s="3" t="s">
        <v>3</v>
      </c>
      <c r="W4" s="3" t="s">
        <v>4</v>
      </c>
    </row>
    <row r="5" spans="1:23" ht="18.75" customHeight="1">
      <c r="A5" s="48" t="s">
        <v>40</v>
      </c>
      <c r="B5" s="12" t="s">
        <v>5</v>
      </c>
      <c r="C5" s="10">
        <v>121709</v>
      </c>
      <c r="D5" s="10">
        <v>139769</v>
      </c>
      <c r="E5" s="10">
        <v>261478</v>
      </c>
      <c r="F5" s="10">
        <v>0</v>
      </c>
      <c r="G5" s="10">
        <v>0</v>
      </c>
      <c r="H5" s="10">
        <v>0</v>
      </c>
      <c r="I5" s="10">
        <v>179</v>
      </c>
      <c r="J5" s="10">
        <v>211</v>
      </c>
      <c r="K5" s="10">
        <v>390</v>
      </c>
      <c r="L5" s="10">
        <v>362</v>
      </c>
      <c r="M5" s="10">
        <v>284</v>
      </c>
      <c r="N5" s="10">
        <v>646</v>
      </c>
      <c r="O5" s="10">
        <v>121168</v>
      </c>
      <c r="P5" s="10">
        <v>139274</v>
      </c>
      <c r="Q5" s="10">
        <v>260442</v>
      </c>
      <c r="R5" s="10">
        <v>0</v>
      </c>
      <c r="S5" s="10">
        <v>0</v>
      </c>
      <c r="T5" s="10">
        <v>0</v>
      </c>
      <c r="U5" s="10">
        <v>121168</v>
      </c>
      <c r="V5" s="10">
        <v>139274</v>
      </c>
      <c r="W5" s="10">
        <v>260442</v>
      </c>
    </row>
    <row r="6" spans="1:23" ht="18.75" customHeight="1">
      <c r="A6" s="49"/>
      <c r="B6" s="13" t="s">
        <v>6</v>
      </c>
      <c r="C6" s="11">
        <v>20442</v>
      </c>
      <c r="D6" s="11">
        <v>24148</v>
      </c>
      <c r="E6" s="11">
        <v>44590</v>
      </c>
      <c r="F6" s="11">
        <v>0</v>
      </c>
      <c r="G6" s="11">
        <v>0</v>
      </c>
      <c r="H6" s="11">
        <v>0</v>
      </c>
      <c r="I6" s="11">
        <v>55</v>
      </c>
      <c r="J6" s="11">
        <v>42</v>
      </c>
      <c r="K6" s="11">
        <v>97</v>
      </c>
      <c r="L6" s="11">
        <v>28</v>
      </c>
      <c r="M6" s="11">
        <v>24</v>
      </c>
      <c r="N6" s="11">
        <v>52</v>
      </c>
      <c r="O6" s="11">
        <v>20359</v>
      </c>
      <c r="P6" s="11">
        <v>24082</v>
      </c>
      <c r="Q6" s="11">
        <v>44441</v>
      </c>
      <c r="R6" s="11">
        <v>0</v>
      </c>
      <c r="S6" s="11">
        <v>0</v>
      </c>
      <c r="T6" s="11">
        <v>0</v>
      </c>
      <c r="U6" s="11">
        <v>20359</v>
      </c>
      <c r="V6" s="11">
        <v>24082</v>
      </c>
      <c r="W6" s="11">
        <v>44441</v>
      </c>
    </row>
    <row r="7" spans="1:23" ht="18.75" customHeight="1">
      <c r="A7" s="49"/>
      <c r="B7" s="13" t="s">
        <v>7</v>
      </c>
      <c r="C7" s="11">
        <v>35232</v>
      </c>
      <c r="D7" s="11">
        <v>39646</v>
      </c>
      <c r="E7" s="11">
        <v>74878</v>
      </c>
      <c r="F7" s="11">
        <v>0</v>
      </c>
      <c r="G7" s="11">
        <v>0</v>
      </c>
      <c r="H7" s="11">
        <v>0</v>
      </c>
      <c r="I7" s="11">
        <v>63</v>
      </c>
      <c r="J7" s="11">
        <v>80</v>
      </c>
      <c r="K7" s="11">
        <v>143</v>
      </c>
      <c r="L7" s="11">
        <v>35</v>
      </c>
      <c r="M7" s="11">
        <v>49</v>
      </c>
      <c r="N7" s="11">
        <v>84</v>
      </c>
      <c r="O7" s="11">
        <v>35134</v>
      </c>
      <c r="P7" s="11">
        <v>39517</v>
      </c>
      <c r="Q7" s="11">
        <v>74651</v>
      </c>
      <c r="R7" s="11">
        <v>0</v>
      </c>
      <c r="S7" s="11">
        <v>0</v>
      </c>
      <c r="T7" s="11">
        <v>0</v>
      </c>
      <c r="U7" s="11">
        <v>35134</v>
      </c>
      <c r="V7" s="11">
        <v>39517</v>
      </c>
      <c r="W7" s="11">
        <v>74651</v>
      </c>
    </row>
    <row r="8" spans="1:23" ht="18.75" customHeight="1">
      <c r="A8" s="49"/>
      <c r="B8" s="13" t="s">
        <v>8</v>
      </c>
      <c r="C8" s="34">
        <v>28312</v>
      </c>
      <c r="D8" s="34">
        <v>32357</v>
      </c>
      <c r="E8" s="34">
        <v>60669</v>
      </c>
      <c r="F8" s="34">
        <v>0</v>
      </c>
      <c r="G8" s="34">
        <v>0</v>
      </c>
      <c r="H8" s="34">
        <v>0</v>
      </c>
      <c r="I8" s="34">
        <v>66</v>
      </c>
      <c r="J8" s="34">
        <v>76</v>
      </c>
      <c r="K8" s="34">
        <v>142</v>
      </c>
      <c r="L8" s="34">
        <v>413</v>
      </c>
      <c r="M8" s="34">
        <v>368</v>
      </c>
      <c r="N8" s="34">
        <v>781</v>
      </c>
      <c r="O8" s="34">
        <v>27833</v>
      </c>
      <c r="P8" s="34">
        <v>31913</v>
      </c>
      <c r="Q8" s="34">
        <v>59746</v>
      </c>
      <c r="R8" s="34">
        <v>1</v>
      </c>
      <c r="S8" s="34">
        <v>0</v>
      </c>
      <c r="T8" s="34">
        <v>1</v>
      </c>
      <c r="U8" s="34">
        <v>27834</v>
      </c>
      <c r="V8" s="34">
        <v>31913</v>
      </c>
      <c r="W8" s="34">
        <v>59747</v>
      </c>
    </row>
    <row r="9" spans="1:23" ht="18.75" customHeight="1">
      <c r="A9" s="49"/>
      <c r="B9" s="13" t="s">
        <v>18</v>
      </c>
      <c r="C9" s="34">
        <v>10911</v>
      </c>
      <c r="D9" s="34">
        <v>12235</v>
      </c>
      <c r="E9" s="34">
        <v>23146</v>
      </c>
      <c r="F9" s="34">
        <v>0</v>
      </c>
      <c r="G9" s="34">
        <v>0</v>
      </c>
      <c r="H9" s="34">
        <v>0</v>
      </c>
      <c r="I9" s="34">
        <v>28</v>
      </c>
      <c r="J9" s="34">
        <v>24</v>
      </c>
      <c r="K9" s="34">
        <v>52</v>
      </c>
      <c r="L9" s="34">
        <v>13</v>
      </c>
      <c r="M9" s="34">
        <v>9</v>
      </c>
      <c r="N9" s="34">
        <v>22</v>
      </c>
      <c r="O9" s="34">
        <v>10870</v>
      </c>
      <c r="P9" s="34">
        <v>12202</v>
      </c>
      <c r="Q9" s="34">
        <v>23072</v>
      </c>
      <c r="R9" s="34">
        <v>0</v>
      </c>
      <c r="S9" s="34">
        <v>1</v>
      </c>
      <c r="T9" s="34">
        <v>1</v>
      </c>
      <c r="U9" s="34">
        <v>10870</v>
      </c>
      <c r="V9" s="34">
        <v>12203</v>
      </c>
      <c r="W9" s="34">
        <v>23073</v>
      </c>
    </row>
    <row r="10" spans="1:23" ht="18.75" customHeight="1">
      <c r="A10" s="49"/>
      <c r="B10" s="13" t="s">
        <v>19</v>
      </c>
      <c r="C10" s="34">
        <v>18068</v>
      </c>
      <c r="D10" s="34">
        <v>19654</v>
      </c>
      <c r="E10" s="34">
        <v>37722</v>
      </c>
      <c r="F10" s="34">
        <v>0</v>
      </c>
      <c r="G10" s="34">
        <v>0</v>
      </c>
      <c r="H10" s="34">
        <v>0</v>
      </c>
      <c r="I10" s="34">
        <v>24</v>
      </c>
      <c r="J10" s="34">
        <v>58</v>
      </c>
      <c r="K10" s="34">
        <v>82</v>
      </c>
      <c r="L10" s="34">
        <v>20</v>
      </c>
      <c r="M10" s="34">
        <v>14</v>
      </c>
      <c r="N10" s="34">
        <v>34</v>
      </c>
      <c r="O10" s="34">
        <v>18024</v>
      </c>
      <c r="P10" s="34">
        <v>19582</v>
      </c>
      <c r="Q10" s="34">
        <v>37606</v>
      </c>
      <c r="R10" s="34">
        <v>1</v>
      </c>
      <c r="S10" s="34">
        <v>0</v>
      </c>
      <c r="T10" s="34">
        <v>1</v>
      </c>
      <c r="U10" s="34">
        <v>18025</v>
      </c>
      <c r="V10" s="34">
        <v>19582</v>
      </c>
      <c r="W10" s="34">
        <v>37607</v>
      </c>
    </row>
    <row r="11" spans="1:23" ht="18.75" customHeight="1">
      <c r="A11" s="49"/>
      <c r="B11" s="13" t="s">
        <v>20</v>
      </c>
      <c r="C11" s="34">
        <v>12014</v>
      </c>
      <c r="D11" s="34">
        <v>13479</v>
      </c>
      <c r="E11" s="34">
        <v>25493</v>
      </c>
      <c r="F11" s="34">
        <v>0</v>
      </c>
      <c r="G11" s="34">
        <v>0</v>
      </c>
      <c r="H11" s="34">
        <v>0</v>
      </c>
      <c r="I11" s="34">
        <v>33</v>
      </c>
      <c r="J11" s="34">
        <v>33</v>
      </c>
      <c r="K11" s="34">
        <v>66</v>
      </c>
      <c r="L11" s="34">
        <v>22</v>
      </c>
      <c r="M11" s="34">
        <v>9</v>
      </c>
      <c r="N11" s="34">
        <v>31</v>
      </c>
      <c r="O11" s="34">
        <v>11959</v>
      </c>
      <c r="P11" s="34">
        <v>13437</v>
      </c>
      <c r="Q11" s="34">
        <v>25396</v>
      </c>
      <c r="R11" s="34">
        <v>0</v>
      </c>
      <c r="S11" s="34">
        <v>0</v>
      </c>
      <c r="T11" s="34">
        <v>0</v>
      </c>
      <c r="U11" s="34">
        <v>11959</v>
      </c>
      <c r="V11" s="34">
        <v>13437</v>
      </c>
      <c r="W11" s="34">
        <v>25396</v>
      </c>
    </row>
    <row r="12" spans="1:23" ht="18.75" customHeight="1">
      <c r="A12" s="49"/>
      <c r="B12" s="13" t="s">
        <v>21</v>
      </c>
      <c r="C12" s="34">
        <v>30746</v>
      </c>
      <c r="D12" s="34">
        <v>33757</v>
      </c>
      <c r="E12" s="34">
        <v>64503</v>
      </c>
      <c r="F12" s="34">
        <v>0</v>
      </c>
      <c r="G12" s="34">
        <v>0</v>
      </c>
      <c r="H12" s="34">
        <v>0</v>
      </c>
      <c r="I12" s="34">
        <v>74</v>
      </c>
      <c r="J12" s="34">
        <v>91</v>
      </c>
      <c r="K12" s="34">
        <v>165</v>
      </c>
      <c r="L12" s="34">
        <v>33</v>
      </c>
      <c r="M12" s="34">
        <v>23</v>
      </c>
      <c r="N12" s="34">
        <v>56</v>
      </c>
      <c r="O12" s="34">
        <v>30639</v>
      </c>
      <c r="P12" s="34">
        <v>33643</v>
      </c>
      <c r="Q12" s="34">
        <v>64282</v>
      </c>
      <c r="R12" s="34">
        <v>0</v>
      </c>
      <c r="S12" s="34">
        <v>0</v>
      </c>
      <c r="T12" s="34">
        <v>0</v>
      </c>
      <c r="U12" s="34">
        <v>30639</v>
      </c>
      <c r="V12" s="34">
        <v>33643</v>
      </c>
      <c r="W12" s="34">
        <v>64282</v>
      </c>
    </row>
    <row r="13" spans="1:23" ht="18.75" customHeight="1">
      <c r="A13" s="49"/>
      <c r="B13" s="13" t="s">
        <v>22</v>
      </c>
      <c r="C13" s="34">
        <v>13099</v>
      </c>
      <c r="D13" s="34">
        <v>14811</v>
      </c>
      <c r="E13" s="34">
        <v>27910</v>
      </c>
      <c r="F13" s="34">
        <v>0</v>
      </c>
      <c r="G13" s="34">
        <v>0</v>
      </c>
      <c r="H13" s="34">
        <v>0</v>
      </c>
      <c r="I13" s="34">
        <v>23</v>
      </c>
      <c r="J13" s="34">
        <v>30</v>
      </c>
      <c r="K13" s="34">
        <v>53</v>
      </c>
      <c r="L13" s="34">
        <v>21</v>
      </c>
      <c r="M13" s="34">
        <v>18</v>
      </c>
      <c r="N13" s="34">
        <v>39</v>
      </c>
      <c r="O13" s="34">
        <v>13055</v>
      </c>
      <c r="P13" s="34">
        <v>14763</v>
      </c>
      <c r="Q13" s="34">
        <v>27818</v>
      </c>
      <c r="R13" s="34">
        <v>0</v>
      </c>
      <c r="S13" s="34">
        <v>0</v>
      </c>
      <c r="T13" s="34">
        <v>0</v>
      </c>
      <c r="U13" s="34">
        <v>13055</v>
      </c>
      <c r="V13" s="34">
        <v>14763</v>
      </c>
      <c r="W13" s="34">
        <v>27818</v>
      </c>
    </row>
    <row r="14" spans="1:23" ht="18.75" customHeight="1">
      <c r="A14" s="49"/>
      <c r="B14" s="13" t="s">
        <v>23</v>
      </c>
      <c r="C14" s="34">
        <v>31709</v>
      </c>
      <c r="D14" s="34">
        <v>36375</v>
      </c>
      <c r="E14" s="34">
        <v>68084</v>
      </c>
      <c r="F14" s="34">
        <v>0</v>
      </c>
      <c r="G14" s="34">
        <v>0</v>
      </c>
      <c r="H14" s="34">
        <v>0</v>
      </c>
      <c r="I14" s="34">
        <v>77</v>
      </c>
      <c r="J14" s="34">
        <v>109</v>
      </c>
      <c r="K14" s="34">
        <v>186</v>
      </c>
      <c r="L14" s="34">
        <v>7</v>
      </c>
      <c r="M14" s="34">
        <v>2</v>
      </c>
      <c r="N14" s="34">
        <v>9</v>
      </c>
      <c r="O14" s="34">
        <v>31625</v>
      </c>
      <c r="P14" s="34">
        <v>36264</v>
      </c>
      <c r="Q14" s="34">
        <v>67889</v>
      </c>
      <c r="R14" s="34">
        <v>1</v>
      </c>
      <c r="S14" s="34">
        <v>0</v>
      </c>
      <c r="T14" s="34">
        <v>1</v>
      </c>
      <c r="U14" s="34">
        <v>31626</v>
      </c>
      <c r="V14" s="34">
        <v>36264</v>
      </c>
      <c r="W14" s="34">
        <v>67890</v>
      </c>
    </row>
    <row r="15" spans="1:23" ht="18.75" customHeight="1">
      <c r="A15" s="49"/>
      <c r="B15" s="13" t="s">
        <v>24</v>
      </c>
      <c r="C15" s="34">
        <v>12545</v>
      </c>
      <c r="D15" s="34">
        <v>14297</v>
      </c>
      <c r="E15" s="34">
        <v>26842</v>
      </c>
      <c r="F15" s="34">
        <v>0</v>
      </c>
      <c r="G15" s="34">
        <v>0</v>
      </c>
      <c r="H15" s="34">
        <v>0</v>
      </c>
      <c r="I15" s="34">
        <v>25</v>
      </c>
      <c r="J15" s="34">
        <v>33</v>
      </c>
      <c r="K15" s="34">
        <v>58</v>
      </c>
      <c r="L15" s="34">
        <v>11</v>
      </c>
      <c r="M15" s="34">
        <v>13</v>
      </c>
      <c r="N15" s="34">
        <v>24</v>
      </c>
      <c r="O15" s="34">
        <v>12509</v>
      </c>
      <c r="P15" s="34">
        <v>14251</v>
      </c>
      <c r="Q15" s="34">
        <v>26760</v>
      </c>
      <c r="R15" s="34">
        <v>0</v>
      </c>
      <c r="S15" s="34">
        <v>1</v>
      </c>
      <c r="T15" s="34">
        <v>1</v>
      </c>
      <c r="U15" s="34">
        <v>12509</v>
      </c>
      <c r="V15" s="34">
        <v>14252</v>
      </c>
      <c r="W15" s="34">
        <v>26761</v>
      </c>
    </row>
    <row r="16" spans="1:23" ht="18.75" customHeight="1">
      <c r="A16" s="49"/>
      <c r="B16" s="13" t="s">
        <v>25</v>
      </c>
      <c r="C16" s="34">
        <v>9798</v>
      </c>
      <c r="D16" s="34">
        <v>10771</v>
      </c>
      <c r="E16" s="34">
        <v>20569</v>
      </c>
      <c r="F16" s="34">
        <v>0</v>
      </c>
      <c r="G16" s="34">
        <v>0</v>
      </c>
      <c r="H16" s="34">
        <v>0</v>
      </c>
      <c r="I16" s="34">
        <v>30</v>
      </c>
      <c r="J16" s="34">
        <v>26</v>
      </c>
      <c r="K16" s="34">
        <v>56</v>
      </c>
      <c r="L16" s="34">
        <v>9</v>
      </c>
      <c r="M16" s="34">
        <v>14</v>
      </c>
      <c r="N16" s="34">
        <v>23</v>
      </c>
      <c r="O16" s="34">
        <v>9759</v>
      </c>
      <c r="P16" s="34">
        <v>10731</v>
      </c>
      <c r="Q16" s="34">
        <v>20490</v>
      </c>
      <c r="R16" s="34">
        <v>0</v>
      </c>
      <c r="S16" s="34">
        <v>0</v>
      </c>
      <c r="T16" s="34">
        <v>0</v>
      </c>
      <c r="U16" s="34">
        <v>9759</v>
      </c>
      <c r="V16" s="34">
        <v>10731</v>
      </c>
      <c r="W16" s="34">
        <v>20490</v>
      </c>
    </row>
    <row r="17" spans="1:23" ht="18.75" customHeight="1">
      <c r="A17" s="49"/>
      <c r="B17" s="13" t="s">
        <v>26</v>
      </c>
      <c r="C17" s="34">
        <v>10138</v>
      </c>
      <c r="D17" s="34">
        <v>11748</v>
      </c>
      <c r="E17" s="34">
        <v>21886</v>
      </c>
      <c r="F17" s="34">
        <v>0</v>
      </c>
      <c r="G17" s="34">
        <v>0</v>
      </c>
      <c r="H17" s="34">
        <v>0</v>
      </c>
      <c r="I17" s="34">
        <v>26</v>
      </c>
      <c r="J17" s="34">
        <v>19</v>
      </c>
      <c r="K17" s="34">
        <v>45</v>
      </c>
      <c r="L17" s="34">
        <v>9</v>
      </c>
      <c r="M17" s="34">
        <v>8</v>
      </c>
      <c r="N17" s="34">
        <v>17</v>
      </c>
      <c r="O17" s="34">
        <v>10103</v>
      </c>
      <c r="P17" s="34">
        <v>11721</v>
      </c>
      <c r="Q17" s="34">
        <v>21824</v>
      </c>
      <c r="R17" s="34">
        <v>0</v>
      </c>
      <c r="S17" s="34">
        <v>0</v>
      </c>
      <c r="T17" s="34">
        <v>0</v>
      </c>
      <c r="U17" s="34">
        <v>10103</v>
      </c>
      <c r="V17" s="34">
        <v>11721</v>
      </c>
      <c r="W17" s="34">
        <v>21824</v>
      </c>
    </row>
    <row r="18" spans="1:23" ht="18.75" customHeight="1">
      <c r="A18" s="50"/>
      <c r="B18" s="14" t="s">
        <v>9</v>
      </c>
      <c r="C18" s="35">
        <f aca="true" t="shared" si="0" ref="C18:T18">SUM(C5:C17)</f>
        <v>354723</v>
      </c>
      <c r="D18" s="35">
        <f t="shared" si="0"/>
        <v>403047</v>
      </c>
      <c r="E18" s="35">
        <f t="shared" si="0"/>
        <v>757770</v>
      </c>
      <c r="F18" s="35">
        <f t="shared" si="0"/>
        <v>0</v>
      </c>
      <c r="G18" s="35">
        <f t="shared" si="0"/>
        <v>0</v>
      </c>
      <c r="H18" s="35">
        <f t="shared" si="0"/>
        <v>0</v>
      </c>
      <c r="I18" s="35">
        <f t="shared" si="0"/>
        <v>703</v>
      </c>
      <c r="J18" s="35">
        <f t="shared" si="0"/>
        <v>832</v>
      </c>
      <c r="K18" s="35">
        <f t="shared" si="0"/>
        <v>1535</v>
      </c>
      <c r="L18" s="35">
        <f t="shared" si="0"/>
        <v>983</v>
      </c>
      <c r="M18" s="35">
        <f t="shared" si="0"/>
        <v>835</v>
      </c>
      <c r="N18" s="35">
        <f t="shared" si="0"/>
        <v>1818</v>
      </c>
      <c r="O18" s="35">
        <f t="shared" si="0"/>
        <v>353037</v>
      </c>
      <c r="P18" s="35">
        <f t="shared" si="0"/>
        <v>401380</v>
      </c>
      <c r="Q18" s="35">
        <f t="shared" si="0"/>
        <v>754417</v>
      </c>
      <c r="R18" s="35">
        <f t="shared" si="0"/>
        <v>3</v>
      </c>
      <c r="S18" s="35">
        <f t="shared" si="0"/>
        <v>2</v>
      </c>
      <c r="T18" s="35">
        <f t="shared" si="0"/>
        <v>5</v>
      </c>
      <c r="U18" s="35">
        <f>SUM(U5:U17)</f>
        <v>353040</v>
      </c>
      <c r="V18" s="35">
        <f>SUM(V5:V17)</f>
        <v>401382</v>
      </c>
      <c r="W18" s="35">
        <f>SUM(W5:W17)</f>
        <v>754422</v>
      </c>
    </row>
    <row r="19" spans="1:23" ht="18.75" customHeight="1">
      <c r="A19" s="48" t="s">
        <v>27</v>
      </c>
      <c r="B19" s="7" t="s">
        <v>10</v>
      </c>
      <c r="C19" s="36">
        <f>C20</f>
        <v>1970</v>
      </c>
      <c r="D19" s="36">
        <f aca="true" t="shared" si="1" ref="D19:T19">D20</f>
        <v>2311</v>
      </c>
      <c r="E19" s="36">
        <f t="shared" si="1"/>
        <v>4281</v>
      </c>
      <c r="F19" s="36">
        <f t="shared" si="1"/>
        <v>0</v>
      </c>
      <c r="G19" s="36">
        <f t="shared" si="1"/>
        <v>0</v>
      </c>
      <c r="H19" s="36">
        <f t="shared" si="1"/>
        <v>0</v>
      </c>
      <c r="I19" s="36">
        <f t="shared" si="1"/>
        <v>6</v>
      </c>
      <c r="J19" s="36">
        <f t="shared" si="1"/>
        <v>6</v>
      </c>
      <c r="K19" s="36">
        <f t="shared" si="1"/>
        <v>12</v>
      </c>
      <c r="L19" s="36">
        <f t="shared" si="1"/>
        <v>4</v>
      </c>
      <c r="M19" s="36">
        <f t="shared" si="1"/>
        <v>1</v>
      </c>
      <c r="N19" s="36">
        <f t="shared" si="1"/>
        <v>5</v>
      </c>
      <c r="O19" s="36">
        <f t="shared" si="1"/>
        <v>1960</v>
      </c>
      <c r="P19" s="36">
        <f t="shared" si="1"/>
        <v>2304</v>
      </c>
      <c r="Q19" s="36">
        <f t="shared" si="1"/>
        <v>4264</v>
      </c>
      <c r="R19" s="36">
        <f t="shared" si="1"/>
        <v>0</v>
      </c>
      <c r="S19" s="36">
        <f t="shared" si="1"/>
        <v>0</v>
      </c>
      <c r="T19" s="36">
        <f t="shared" si="1"/>
        <v>0</v>
      </c>
      <c r="U19" s="36">
        <f>U20</f>
        <v>1960</v>
      </c>
      <c r="V19" s="36">
        <f>V20</f>
        <v>2304</v>
      </c>
      <c r="W19" s="36">
        <f>W20</f>
        <v>4264</v>
      </c>
    </row>
    <row r="20" spans="1:23" ht="18.75" customHeight="1">
      <c r="A20" s="49"/>
      <c r="B20" s="8" t="s">
        <v>28</v>
      </c>
      <c r="C20" s="34">
        <v>1970</v>
      </c>
      <c r="D20" s="34">
        <v>2311</v>
      </c>
      <c r="E20" s="34">
        <v>4281</v>
      </c>
      <c r="F20" s="34">
        <v>0</v>
      </c>
      <c r="G20" s="34">
        <v>0</v>
      </c>
      <c r="H20" s="34">
        <v>0</v>
      </c>
      <c r="I20" s="34">
        <v>6</v>
      </c>
      <c r="J20" s="34">
        <v>6</v>
      </c>
      <c r="K20" s="34">
        <v>12</v>
      </c>
      <c r="L20" s="34">
        <v>4</v>
      </c>
      <c r="M20" s="34">
        <v>1</v>
      </c>
      <c r="N20" s="34">
        <v>5</v>
      </c>
      <c r="O20" s="34">
        <v>1960</v>
      </c>
      <c r="P20" s="34">
        <v>2304</v>
      </c>
      <c r="Q20" s="34">
        <v>4264</v>
      </c>
      <c r="R20" s="34">
        <v>0</v>
      </c>
      <c r="S20" s="34">
        <v>0</v>
      </c>
      <c r="T20" s="34">
        <v>0</v>
      </c>
      <c r="U20" s="34">
        <v>1960</v>
      </c>
      <c r="V20" s="34">
        <v>2304</v>
      </c>
      <c r="W20" s="34">
        <v>4264</v>
      </c>
    </row>
    <row r="21" spans="1:23" ht="18.75" customHeight="1">
      <c r="A21" s="49"/>
      <c r="B21" s="5" t="s">
        <v>11</v>
      </c>
      <c r="C21" s="17">
        <f aca="true" t="shared" si="2" ref="C21:W21">C22</f>
        <v>923</v>
      </c>
      <c r="D21" s="17">
        <f t="shared" si="2"/>
        <v>1006</v>
      </c>
      <c r="E21" s="17">
        <f t="shared" si="2"/>
        <v>1929</v>
      </c>
      <c r="F21" s="17">
        <f t="shared" si="2"/>
        <v>0</v>
      </c>
      <c r="G21" s="17">
        <f t="shared" si="2"/>
        <v>0</v>
      </c>
      <c r="H21" s="17">
        <f t="shared" si="2"/>
        <v>0</v>
      </c>
      <c r="I21" s="17">
        <f t="shared" si="2"/>
        <v>1</v>
      </c>
      <c r="J21" s="17">
        <f t="shared" si="2"/>
        <v>1</v>
      </c>
      <c r="K21" s="17">
        <f t="shared" si="2"/>
        <v>2</v>
      </c>
      <c r="L21" s="17">
        <f t="shared" si="2"/>
        <v>1</v>
      </c>
      <c r="M21" s="17">
        <f t="shared" si="2"/>
        <v>1</v>
      </c>
      <c r="N21" s="17">
        <f t="shared" si="2"/>
        <v>2</v>
      </c>
      <c r="O21" s="17">
        <f t="shared" si="2"/>
        <v>921</v>
      </c>
      <c r="P21" s="17">
        <f t="shared" si="2"/>
        <v>1004</v>
      </c>
      <c r="Q21" s="17">
        <f t="shared" si="2"/>
        <v>1925</v>
      </c>
      <c r="R21" s="17">
        <f t="shared" si="2"/>
        <v>0</v>
      </c>
      <c r="S21" s="17">
        <f t="shared" si="2"/>
        <v>0</v>
      </c>
      <c r="T21" s="17">
        <f t="shared" si="2"/>
        <v>0</v>
      </c>
      <c r="U21" s="17">
        <f t="shared" si="2"/>
        <v>921</v>
      </c>
      <c r="V21" s="17">
        <f t="shared" si="2"/>
        <v>1004</v>
      </c>
      <c r="W21" s="17">
        <f t="shared" si="2"/>
        <v>1925</v>
      </c>
    </row>
    <row r="22" spans="1:23" ht="18.75" customHeight="1">
      <c r="A22" s="49"/>
      <c r="B22" s="8" t="s">
        <v>29</v>
      </c>
      <c r="C22" s="34">
        <v>923</v>
      </c>
      <c r="D22" s="34">
        <v>1006</v>
      </c>
      <c r="E22" s="34">
        <v>1929</v>
      </c>
      <c r="F22" s="34">
        <v>0</v>
      </c>
      <c r="G22" s="34">
        <v>0</v>
      </c>
      <c r="H22" s="34">
        <v>0</v>
      </c>
      <c r="I22" s="34">
        <v>1</v>
      </c>
      <c r="J22" s="34">
        <v>1</v>
      </c>
      <c r="K22" s="34">
        <v>2</v>
      </c>
      <c r="L22" s="34">
        <v>1</v>
      </c>
      <c r="M22" s="34">
        <v>1</v>
      </c>
      <c r="N22" s="34">
        <v>2</v>
      </c>
      <c r="O22" s="34">
        <v>921</v>
      </c>
      <c r="P22" s="34">
        <v>1004</v>
      </c>
      <c r="Q22" s="34">
        <v>1925</v>
      </c>
      <c r="R22" s="34">
        <v>0</v>
      </c>
      <c r="S22" s="34">
        <v>0</v>
      </c>
      <c r="T22" s="34">
        <v>0</v>
      </c>
      <c r="U22" s="34">
        <v>921</v>
      </c>
      <c r="V22" s="34">
        <v>1004</v>
      </c>
      <c r="W22" s="34">
        <v>1925</v>
      </c>
    </row>
    <row r="23" spans="1:23" ht="18.75" customHeight="1">
      <c r="A23" s="49"/>
      <c r="B23" s="5" t="s">
        <v>12</v>
      </c>
      <c r="C23" s="37">
        <f aca="true" t="shared" si="3" ref="C23:T23">SUM(C24:C26)</f>
        <v>10538</v>
      </c>
      <c r="D23" s="37">
        <f t="shared" si="3"/>
        <v>12011</v>
      </c>
      <c r="E23" s="37">
        <f t="shared" si="3"/>
        <v>22549</v>
      </c>
      <c r="F23" s="37">
        <f t="shared" si="3"/>
        <v>0</v>
      </c>
      <c r="G23" s="37">
        <f t="shared" si="3"/>
        <v>0</v>
      </c>
      <c r="H23" s="37">
        <f t="shared" si="3"/>
        <v>0</v>
      </c>
      <c r="I23" s="37">
        <f t="shared" si="3"/>
        <v>25</v>
      </c>
      <c r="J23" s="37">
        <f t="shared" si="3"/>
        <v>30</v>
      </c>
      <c r="K23" s="37">
        <f t="shared" si="3"/>
        <v>55</v>
      </c>
      <c r="L23" s="37">
        <f t="shared" si="3"/>
        <v>17</v>
      </c>
      <c r="M23" s="37">
        <f t="shared" si="3"/>
        <v>10</v>
      </c>
      <c r="N23" s="37">
        <f t="shared" si="3"/>
        <v>27</v>
      </c>
      <c r="O23" s="37">
        <f t="shared" si="3"/>
        <v>10496</v>
      </c>
      <c r="P23" s="37">
        <f t="shared" si="3"/>
        <v>11971</v>
      </c>
      <c r="Q23" s="37">
        <f t="shared" si="3"/>
        <v>22467</v>
      </c>
      <c r="R23" s="37">
        <f t="shared" si="3"/>
        <v>0</v>
      </c>
      <c r="S23" s="37">
        <f t="shared" si="3"/>
        <v>0</v>
      </c>
      <c r="T23" s="37">
        <f t="shared" si="3"/>
        <v>0</v>
      </c>
      <c r="U23" s="37">
        <f>SUM(U24:U26)</f>
        <v>10496</v>
      </c>
      <c r="V23" s="37">
        <f>SUM(V24:V26)</f>
        <v>11971</v>
      </c>
      <c r="W23" s="37">
        <f>SUM(W24:W26)</f>
        <v>22467</v>
      </c>
    </row>
    <row r="24" spans="1:23" ht="18.75" customHeight="1">
      <c r="A24" s="49"/>
      <c r="B24" s="8" t="s">
        <v>30</v>
      </c>
      <c r="C24" s="34">
        <v>1284</v>
      </c>
      <c r="D24" s="34">
        <v>1417</v>
      </c>
      <c r="E24" s="34">
        <v>2701</v>
      </c>
      <c r="F24" s="34">
        <v>0</v>
      </c>
      <c r="G24" s="34">
        <v>0</v>
      </c>
      <c r="H24" s="34">
        <v>0</v>
      </c>
      <c r="I24" s="34">
        <v>8</v>
      </c>
      <c r="J24" s="34">
        <v>1</v>
      </c>
      <c r="K24" s="34">
        <v>9</v>
      </c>
      <c r="L24" s="34">
        <v>1</v>
      </c>
      <c r="M24" s="34">
        <v>2</v>
      </c>
      <c r="N24" s="34">
        <v>3</v>
      </c>
      <c r="O24" s="34">
        <v>1275</v>
      </c>
      <c r="P24" s="34">
        <v>1414</v>
      </c>
      <c r="Q24" s="34">
        <v>2689</v>
      </c>
      <c r="R24" s="34">
        <v>0</v>
      </c>
      <c r="S24" s="34">
        <v>0</v>
      </c>
      <c r="T24" s="34">
        <v>0</v>
      </c>
      <c r="U24" s="34">
        <v>1275</v>
      </c>
      <c r="V24" s="34">
        <v>1414</v>
      </c>
      <c r="W24" s="34">
        <v>2689</v>
      </c>
    </row>
    <row r="25" spans="1:23" ht="18.75" customHeight="1">
      <c r="A25" s="49"/>
      <c r="B25" s="8" t="s">
        <v>31</v>
      </c>
      <c r="C25" s="34">
        <v>6389</v>
      </c>
      <c r="D25" s="34">
        <v>7417</v>
      </c>
      <c r="E25" s="34">
        <v>13806</v>
      </c>
      <c r="F25" s="34">
        <v>0</v>
      </c>
      <c r="G25" s="34">
        <v>0</v>
      </c>
      <c r="H25" s="34">
        <v>0</v>
      </c>
      <c r="I25" s="34">
        <v>8</v>
      </c>
      <c r="J25" s="34">
        <v>16</v>
      </c>
      <c r="K25" s="34">
        <v>24</v>
      </c>
      <c r="L25" s="34">
        <v>6</v>
      </c>
      <c r="M25" s="34">
        <v>5</v>
      </c>
      <c r="N25" s="34">
        <v>11</v>
      </c>
      <c r="O25" s="34">
        <v>6375</v>
      </c>
      <c r="P25" s="34">
        <v>7396</v>
      </c>
      <c r="Q25" s="34">
        <v>13771</v>
      </c>
      <c r="R25" s="34">
        <v>0</v>
      </c>
      <c r="S25" s="34">
        <v>0</v>
      </c>
      <c r="T25" s="34">
        <v>0</v>
      </c>
      <c r="U25" s="34">
        <v>6375</v>
      </c>
      <c r="V25" s="34">
        <v>7396</v>
      </c>
      <c r="W25" s="34">
        <v>13771</v>
      </c>
    </row>
    <row r="26" spans="1:23" ht="18.75" customHeight="1">
      <c r="A26" s="49"/>
      <c r="B26" s="8" t="s">
        <v>32</v>
      </c>
      <c r="C26" s="34">
        <v>2865</v>
      </c>
      <c r="D26" s="34">
        <v>3177</v>
      </c>
      <c r="E26" s="34">
        <v>6042</v>
      </c>
      <c r="F26" s="34">
        <v>0</v>
      </c>
      <c r="G26" s="34">
        <v>0</v>
      </c>
      <c r="H26" s="34">
        <v>0</v>
      </c>
      <c r="I26" s="34">
        <v>9</v>
      </c>
      <c r="J26" s="34">
        <v>13</v>
      </c>
      <c r="K26" s="34">
        <v>22</v>
      </c>
      <c r="L26" s="34">
        <v>10</v>
      </c>
      <c r="M26" s="34">
        <v>3</v>
      </c>
      <c r="N26" s="34">
        <v>13</v>
      </c>
      <c r="O26" s="34">
        <v>2846</v>
      </c>
      <c r="P26" s="34">
        <v>3161</v>
      </c>
      <c r="Q26" s="34">
        <v>6007</v>
      </c>
      <c r="R26" s="34">
        <v>0</v>
      </c>
      <c r="S26" s="34">
        <v>0</v>
      </c>
      <c r="T26" s="34">
        <v>0</v>
      </c>
      <c r="U26" s="34">
        <v>2846</v>
      </c>
      <c r="V26" s="34">
        <v>3161</v>
      </c>
      <c r="W26" s="34">
        <v>6007</v>
      </c>
    </row>
    <row r="27" spans="1:23" ht="18.75" customHeight="1">
      <c r="A27" s="49"/>
      <c r="B27" s="5" t="s">
        <v>13</v>
      </c>
      <c r="C27" s="37">
        <f>SUM(C28:C31)</f>
        <v>9057</v>
      </c>
      <c r="D27" s="37">
        <f>SUM(D28:D31)</f>
        <v>10376</v>
      </c>
      <c r="E27" s="37">
        <f>SUM(E28:E31)</f>
        <v>19433</v>
      </c>
      <c r="F27" s="37">
        <f aca="true" t="shared" si="4" ref="F27:W27">SUM(F28:F31)</f>
        <v>0</v>
      </c>
      <c r="G27" s="37">
        <f t="shared" si="4"/>
        <v>0</v>
      </c>
      <c r="H27" s="37">
        <f t="shared" si="4"/>
        <v>0</v>
      </c>
      <c r="I27" s="37">
        <f t="shared" si="4"/>
        <v>33</v>
      </c>
      <c r="J27" s="37">
        <f t="shared" si="4"/>
        <v>34</v>
      </c>
      <c r="K27" s="37">
        <f t="shared" si="4"/>
        <v>67</v>
      </c>
      <c r="L27" s="37">
        <f t="shared" si="4"/>
        <v>15</v>
      </c>
      <c r="M27" s="37">
        <f t="shared" si="4"/>
        <v>14</v>
      </c>
      <c r="N27" s="37">
        <f t="shared" si="4"/>
        <v>29</v>
      </c>
      <c r="O27" s="37">
        <f t="shared" si="4"/>
        <v>9009</v>
      </c>
      <c r="P27" s="37">
        <f t="shared" si="4"/>
        <v>10328</v>
      </c>
      <c r="Q27" s="37">
        <f t="shared" si="4"/>
        <v>19337</v>
      </c>
      <c r="R27" s="37">
        <f t="shared" si="4"/>
        <v>0</v>
      </c>
      <c r="S27" s="37">
        <f t="shared" si="4"/>
        <v>0</v>
      </c>
      <c r="T27" s="37">
        <f t="shared" si="4"/>
        <v>0</v>
      </c>
      <c r="U27" s="37">
        <f t="shared" si="4"/>
        <v>9009</v>
      </c>
      <c r="V27" s="37">
        <f t="shared" si="4"/>
        <v>10328</v>
      </c>
      <c r="W27" s="37">
        <f t="shared" si="4"/>
        <v>19337</v>
      </c>
    </row>
    <row r="28" spans="1:23" ht="18.75" customHeight="1">
      <c r="A28" s="49"/>
      <c r="B28" s="8" t="s">
        <v>33</v>
      </c>
      <c r="C28" s="34">
        <v>3645</v>
      </c>
      <c r="D28" s="34">
        <v>4183</v>
      </c>
      <c r="E28" s="34">
        <v>7828</v>
      </c>
      <c r="F28" s="34">
        <v>0</v>
      </c>
      <c r="G28" s="34">
        <v>0</v>
      </c>
      <c r="H28" s="34">
        <v>0</v>
      </c>
      <c r="I28" s="34">
        <v>9</v>
      </c>
      <c r="J28" s="34">
        <v>16</v>
      </c>
      <c r="K28" s="34">
        <v>25</v>
      </c>
      <c r="L28" s="34">
        <v>3</v>
      </c>
      <c r="M28" s="34">
        <v>3</v>
      </c>
      <c r="N28" s="34">
        <v>6</v>
      </c>
      <c r="O28" s="34">
        <v>3633</v>
      </c>
      <c r="P28" s="34">
        <v>4164</v>
      </c>
      <c r="Q28" s="34">
        <v>7797</v>
      </c>
      <c r="R28" s="34">
        <v>0</v>
      </c>
      <c r="S28" s="34">
        <v>0</v>
      </c>
      <c r="T28" s="34">
        <v>0</v>
      </c>
      <c r="U28" s="34">
        <v>3633</v>
      </c>
      <c r="V28" s="34">
        <v>4164</v>
      </c>
      <c r="W28" s="34">
        <v>7797</v>
      </c>
    </row>
    <row r="29" spans="1:23" ht="18.75" customHeight="1">
      <c r="A29" s="49"/>
      <c r="B29" s="8" t="s">
        <v>34</v>
      </c>
      <c r="C29" s="34">
        <v>2233</v>
      </c>
      <c r="D29" s="34">
        <v>2690</v>
      </c>
      <c r="E29" s="34">
        <v>4923</v>
      </c>
      <c r="F29" s="34">
        <v>0</v>
      </c>
      <c r="G29" s="34">
        <v>0</v>
      </c>
      <c r="H29" s="34">
        <v>0</v>
      </c>
      <c r="I29" s="34">
        <v>6</v>
      </c>
      <c r="J29" s="34">
        <v>6</v>
      </c>
      <c r="K29" s="34">
        <v>12</v>
      </c>
      <c r="L29" s="34">
        <v>0</v>
      </c>
      <c r="M29" s="34">
        <v>0</v>
      </c>
      <c r="N29" s="34">
        <v>0</v>
      </c>
      <c r="O29" s="34">
        <v>2227</v>
      </c>
      <c r="P29" s="34">
        <v>2684</v>
      </c>
      <c r="Q29" s="34">
        <v>4911</v>
      </c>
      <c r="R29" s="34">
        <v>0</v>
      </c>
      <c r="S29" s="34">
        <v>0</v>
      </c>
      <c r="T29" s="34">
        <v>0</v>
      </c>
      <c r="U29" s="34">
        <v>2227</v>
      </c>
      <c r="V29" s="34">
        <v>2684</v>
      </c>
      <c r="W29" s="34">
        <v>4911</v>
      </c>
    </row>
    <row r="30" spans="1:23" ht="18.75" customHeight="1">
      <c r="A30" s="49"/>
      <c r="B30" s="8" t="s">
        <v>35</v>
      </c>
      <c r="C30" s="34">
        <v>1890</v>
      </c>
      <c r="D30" s="34">
        <v>2157</v>
      </c>
      <c r="E30" s="34">
        <v>4047</v>
      </c>
      <c r="F30" s="34">
        <v>0</v>
      </c>
      <c r="G30" s="34">
        <v>0</v>
      </c>
      <c r="H30" s="34">
        <v>0</v>
      </c>
      <c r="I30" s="34">
        <v>4</v>
      </c>
      <c r="J30" s="34">
        <v>4</v>
      </c>
      <c r="K30" s="34">
        <v>8</v>
      </c>
      <c r="L30" s="34">
        <v>4</v>
      </c>
      <c r="M30" s="34">
        <v>5</v>
      </c>
      <c r="N30" s="34">
        <v>9</v>
      </c>
      <c r="O30" s="34">
        <v>1882</v>
      </c>
      <c r="P30" s="34">
        <v>2148</v>
      </c>
      <c r="Q30" s="34">
        <v>4030</v>
      </c>
      <c r="R30" s="34">
        <v>0</v>
      </c>
      <c r="S30" s="34">
        <v>0</v>
      </c>
      <c r="T30" s="34">
        <v>0</v>
      </c>
      <c r="U30" s="34">
        <v>1882</v>
      </c>
      <c r="V30" s="34">
        <v>2148</v>
      </c>
      <c r="W30" s="34">
        <v>4030</v>
      </c>
    </row>
    <row r="31" spans="1:23" ht="18.75" customHeight="1">
      <c r="A31" s="49"/>
      <c r="B31" s="8" t="s">
        <v>36</v>
      </c>
      <c r="C31" s="34">
        <v>1289</v>
      </c>
      <c r="D31" s="34">
        <v>1346</v>
      </c>
      <c r="E31" s="34">
        <v>2635</v>
      </c>
      <c r="F31" s="34">
        <v>0</v>
      </c>
      <c r="G31" s="34">
        <v>0</v>
      </c>
      <c r="H31" s="34">
        <v>0</v>
      </c>
      <c r="I31" s="34">
        <v>14</v>
      </c>
      <c r="J31" s="34">
        <v>8</v>
      </c>
      <c r="K31" s="34">
        <v>22</v>
      </c>
      <c r="L31" s="34">
        <v>8</v>
      </c>
      <c r="M31" s="34">
        <v>6</v>
      </c>
      <c r="N31" s="34">
        <v>14</v>
      </c>
      <c r="O31" s="34">
        <v>1267</v>
      </c>
      <c r="P31" s="34">
        <v>1332</v>
      </c>
      <c r="Q31" s="34">
        <v>2599</v>
      </c>
      <c r="R31" s="34">
        <v>0</v>
      </c>
      <c r="S31" s="34">
        <v>0</v>
      </c>
      <c r="T31" s="34">
        <v>0</v>
      </c>
      <c r="U31" s="34">
        <v>1267</v>
      </c>
      <c r="V31" s="34">
        <v>1332</v>
      </c>
      <c r="W31" s="34">
        <v>2599</v>
      </c>
    </row>
    <row r="32" spans="1:23" ht="18.75" customHeight="1">
      <c r="A32" s="49"/>
      <c r="B32" s="5" t="s">
        <v>14</v>
      </c>
      <c r="C32" s="17">
        <f aca="true" t="shared" si="5" ref="C32:W32">C33</f>
        <v>7651</v>
      </c>
      <c r="D32" s="17">
        <f t="shared" si="5"/>
        <v>8650</v>
      </c>
      <c r="E32" s="17">
        <f t="shared" si="5"/>
        <v>16301</v>
      </c>
      <c r="F32" s="17">
        <f t="shared" si="5"/>
        <v>0</v>
      </c>
      <c r="G32" s="17">
        <f t="shared" si="5"/>
        <v>0</v>
      </c>
      <c r="H32" s="17">
        <f t="shared" si="5"/>
        <v>0</v>
      </c>
      <c r="I32" s="17">
        <f t="shared" si="5"/>
        <v>1</v>
      </c>
      <c r="J32" s="17">
        <f t="shared" si="5"/>
        <v>9</v>
      </c>
      <c r="K32" s="17">
        <f t="shared" si="5"/>
        <v>10</v>
      </c>
      <c r="L32" s="17">
        <f t="shared" si="5"/>
        <v>13</v>
      </c>
      <c r="M32" s="17">
        <f t="shared" si="5"/>
        <v>13</v>
      </c>
      <c r="N32" s="17">
        <f t="shared" si="5"/>
        <v>26</v>
      </c>
      <c r="O32" s="17">
        <f t="shared" si="5"/>
        <v>7637</v>
      </c>
      <c r="P32" s="17">
        <f t="shared" si="5"/>
        <v>8628</v>
      </c>
      <c r="Q32" s="17">
        <f t="shared" si="5"/>
        <v>16265</v>
      </c>
      <c r="R32" s="17">
        <f t="shared" si="5"/>
        <v>0</v>
      </c>
      <c r="S32" s="17">
        <f t="shared" si="5"/>
        <v>0</v>
      </c>
      <c r="T32" s="17">
        <f t="shared" si="5"/>
        <v>0</v>
      </c>
      <c r="U32" s="17">
        <f t="shared" si="5"/>
        <v>7637</v>
      </c>
      <c r="V32" s="17">
        <f t="shared" si="5"/>
        <v>8628</v>
      </c>
      <c r="W32" s="17">
        <f t="shared" si="5"/>
        <v>16265</v>
      </c>
    </row>
    <row r="33" spans="1:23" ht="18.75" customHeight="1">
      <c r="A33" s="49"/>
      <c r="B33" s="8" t="s">
        <v>37</v>
      </c>
      <c r="C33" s="34">
        <v>7651</v>
      </c>
      <c r="D33" s="34">
        <v>8650</v>
      </c>
      <c r="E33" s="34">
        <v>16301</v>
      </c>
      <c r="F33" s="34">
        <v>0</v>
      </c>
      <c r="G33" s="34">
        <v>0</v>
      </c>
      <c r="H33" s="34">
        <v>0</v>
      </c>
      <c r="I33" s="34">
        <v>1</v>
      </c>
      <c r="J33" s="34">
        <v>9</v>
      </c>
      <c r="K33" s="34">
        <v>10</v>
      </c>
      <c r="L33" s="34">
        <v>13</v>
      </c>
      <c r="M33" s="34">
        <v>13</v>
      </c>
      <c r="N33" s="34">
        <v>26</v>
      </c>
      <c r="O33" s="34">
        <v>7637</v>
      </c>
      <c r="P33" s="34">
        <v>8628</v>
      </c>
      <c r="Q33" s="34">
        <v>16265</v>
      </c>
      <c r="R33" s="34">
        <v>0</v>
      </c>
      <c r="S33" s="34">
        <v>0</v>
      </c>
      <c r="T33" s="34">
        <v>0</v>
      </c>
      <c r="U33" s="34">
        <v>7637</v>
      </c>
      <c r="V33" s="34">
        <v>8628</v>
      </c>
      <c r="W33" s="34">
        <v>16265</v>
      </c>
    </row>
    <row r="34" spans="1:23" ht="18.75" customHeight="1">
      <c r="A34" s="49"/>
      <c r="B34" s="5" t="s">
        <v>15</v>
      </c>
      <c r="C34" s="17">
        <f>SUM(C35:C36)</f>
        <v>6908</v>
      </c>
      <c r="D34" s="17">
        <f aca="true" t="shared" si="6" ref="D34:W34">SUM(D35:D36)</f>
        <v>7425</v>
      </c>
      <c r="E34" s="17">
        <f t="shared" si="6"/>
        <v>14333</v>
      </c>
      <c r="F34" s="17">
        <f t="shared" si="6"/>
        <v>0</v>
      </c>
      <c r="G34" s="17">
        <f t="shared" si="6"/>
        <v>0</v>
      </c>
      <c r="H34" s="17">
        <f t="shared" si="6"/>
        <v>0</v>
      </c>
      <c r="I34" s="17">
        <f t="shared" si="6"/>
        <v>15</v>
      </c>
      <c r="J34" s="17">
        <f t="shared" si="6"/>
        <v>19</v>
      </c>
      <c r="K34" s="17">
        <f t="shared" si="6"/>
        <v>34</v>
      </c>
      <c r="L34" s="17">
        <f t="shared" si="6"/>
        <v>9</v>
      </c>
      <c r="M34" s="17">
        <f t="shared" si="6"/>
        <v>12</v>
      </c>
      <c r="N34" s="17">
        <f t="shared" si="6"/>
        <v>21</v>
      </c>
      <c r="O34" s="17">
        <f t="shared" si="6"/>
        <v>6884</v>
      </c>
      <c r="P34" s="17">
        <f t="shared" si="6"/>
        <v>7394</v>
      </c>
      <c r="Q34" s="17">
        <f t="shared" si="6"/>
        <v>14278</v>
      </c>
      <c r="R34" s="17">
        <f t="shared" si="6"/>
        <v>0</v>
      </c>
      <c r="S34" s="17">
        <f t="shared" si="6"/>
        <v>0</v>
      </c>
      <c r="T34" s="17">
        <f t="shared" si="6"/>
        <v>0</v>
      </c>
      <c r="U34" s="17">
        <f t="shared" si="6"/>
        <v>6884</v>
      </c>
      <c r="V34" s="17">
        <f t="shared" si="6"/>
        <v>7394</v>
      </c>
      <c r="W34" s="17">
        <f t="shared" si="6"/>
        <v>14278</v>
      </c>
    </row>
    <row r="35" spans="1:23" ht="18.75" customHeight="1">
      <c r="A35" s="49"/>
      <c r="B35" s="8" t="s">
        <v>38</v>
      </c>
      <c r="C35" s="34">
        <v>5907</v>
      </c>
      <c r="D35" s="34">
        <v>6338</v>
      </c>
      <c r="E35" s="34">
        <v>12245</v>
      </c>
      <c r="F35" s="34">
        <v>0</v>
      </c>
      <c r="G35" s="34">
        <v>0</v>
      </c>
      <c r="H35" s="34">
        <v>0</v>
      </c>
      <c r="I35" s="34">
        <v>14</v>
      </c>
      <c r="J35" s="34">
        <v>18</v>
      </c>
      <c r="K35" s="34">
        <v>32</v>
      </c>
      <c r="L35" s="34">
        <v>7</v>
      </c>
      <c r="M35" s="34">
        <v>10</v>
      </c>
      <c r="N35" s="34">
        <v>17</v>
      </c>
      <c r="O35" s="34">
        <v>5886</v>
      </c>
      <c r="P35" s="34">
        <v>6310</v>
      </c>
      <c r="Q35" s="34">
        <v>12196</v>
      </c>
      <c r="R35" s="34">
        <v>0</v>
      </c>
      <c r="S35" s="34">
        <v>0</v>
      </c>
      <c r="T35" s="34">
        <v>0</v>
      </c>
      <c r="U35" s="34">
        <v>5886</v>
      </c>
      <c r="V35" s="34">
        <v>6310</v>
      </c>
      <c r="W35" s="34">
        <v>12196</v>
      </c>
    </row>
    <row r="36" spans="1:23" ht="18.75" customHeight="1">
      <c r="A36" s="49"/>
      <c r="B36" s="8" t="s">
        <v>39</v>
      </c>
      <c r="C36" s="34">
        <v>1001</v>
      </c>
      <c r="D36" s="34">
        <v>1087</v>
      </c>
      <c r="E36" s="34">
        <v>2088</v>
      </c>
      <c r="F36" s="34">
        <v>0</v>
      </c>
      <c r="G36" s="34">
        <v>0</v>
      </c>
      <c r="H36" s="34">
        <v>0</v>
      </c>
      <c r="I36" s="34">
        <v>1</v>
      </c>
      <c r="J36" s="34">
        <v>1</v>
      </c>
      <c r="K36" s="34">
        <v>2</v>
      </c>
      <c r="L36" s="34">
        <v>2</v>
      </c>
      <c r="M36" s="34">
        <v>2</v>
      </c>
      <c r="N36" s="34">
        <v>4</v>
      </c>
      <c r="O36" s="34">
        <v>998</v>
      </c>
      <c r="P36" s="34">
        <v>1084</v>
      </c>
      <c r="Q36" s="34">
        <v>2082</v>
      </c>
      <c r="R36" s="34">
        <v>0</v>
      </c>
      <c r="S36" s="34">
        <v>0</v>
      </c>
      <c r="T36" s="34">
        <v>0</v>
      </c>
      <c r="U36" s="34">
        <v>998</v>
      </c>
      <c r="V36" s="34">
        <v>1084</v>
      </c>
      <c r="W36" s="34">
        <v>2082</v>
      </c>
    </row>
    <row r="37" spans="1:23" ht="18.75" customHeight="1">
      <c r="A37" s="50"/>
      <c r="B37" s="6" t="s">
        <v>16</v>
      </c>
      <c r="C37" s="35">
        <f>SUM(C19,C21,C23,C27,C32,C34)</f>
        <v>37047</v>
      </c>
      <c r="D37" s="35">
        <f aca="true" t="shared" si="7" ref="D37:T37">SUM(D19,D21,D23,D27,D32,D34)</f>
        <v>41779</v>
      </c>
      <c r="E37" s="35">
        <f t="shared" si="7"/>
        <v>78826</v>
      </c>
      <c r="F37" s="35">
        <f t="shared" si="7"/>
        <v>0</v>
      </c>
      <c r="G37" s="35">
        <f t="shared" si="7"/>
        <v>0</v>
      </c>
      <c r="H37" s="35">
        <f t="shared" si="7"/>
        <v>0</v>
      </c>
      <c r="I37" s="35">
        <f t="shared" si="7"/>
        <v>81</v>
      </c>
      <c r="J37" s="35">
        <f t="shared" si="7"/>
        <v>99</v>
      </c>
      <c r="K37" s="35">
        <f t="shared" si="7"/>
        <v>180</v>
      </c>
      <c r="L37" s="35">
        <f t="shared" si="7"/>
        <v>59</v>
      </c>
      <c r="M37" s="35">
        <f t="shared" si="7"/>
        <v>51</v>
      </c>
      <c r="N37" s="35">
        <f t="shared" si="7"/>
        <v>110</v>
      </c>
      <c r="O37" s="35">
        <f t="shared" si="7"/>
        <v>36907</v>
      </c>
      <c r="P37" s="35">
        <f t="shared" si="7"/>
        <v>41629</v>
      </c>
      <c r="Q37" s="35">
        <f t="shared" si="7"/>
        <v>78536</v>
      </c>
      <c r="R37" s="35">
        <f t="shared" si="7"/>
        <v>0</v>
      </c>
      <c r="S37" s="35">
        <f t="shared" si="7"/>
        <v>0</v>
      </c>
      <c r="T37" s="35">
        <f t="shared" si="7"/>
        <v>0</v>
      </c>
      <c r="U37" s="35">
        <f>SUM(U19,U21,U23,U27,U32,U34)</f>
        <v>36907</v>
      </c>
      <c r="V37" s="35">
        <f>SUM(V19,V21,V23,V27,V32,V34)</f>
        <v>41629</v>
      </c>
      <c r="W37" s="35">
        <f>SUM(W19,W21,W23,W27,W32,W34)</f>
        <v>78536</v>
      </c>
    </row>
    <row r="38" spans="3:23" ht="18.75" customHeight="1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:23" ht="18.75" customHeight="1">
      <c r="A39" s="48" t="s">
        <v>4</v>
      </c>
      <c r="B39" s="21" t="s">
        <v>9</v>
      </c>
      <c r="C39" s="36">
        <f>C18</f>
        <v>354723</v>
      </c>
      <c r="D39" s="36">
        <f aca="true" t="shared" si="8" ref="D39:T39">D18</f>
        <v>403047</v>
      </c>
      <c r="E39" s="36">
        <f t="shared" si="8"/>
        <v>757770</v>
      </c>
      <c r="F39" s="36">
        <f t="shared" si="8"/>
        <v>0</v>
      </c>
      <c r="G39" s="36">
        <f t="shared" si="8"/>
        <v>0</v>
      </c>
      <c r="H39" s="36">
        <f t="shared" si="8"/>
        <v>0</v>
      </c>
      <c r="I39" s="36">
        <f t="shared" si="8"/>
        <v>703</v>
      </c>
      <c r="J39" s="36">
        <f t="shared" si="8"/>
        <v>832</v>
      </c>
      <c r="K39" s="36">
        <f t="shared" si="8"/>
        <v>1535</v>
      </c>
      <c r="L39" s="36">
        <f t="shared" si="8"/>
        <v>983</v>
      </c>
      <c r="M39" s="36">
        <f t="shared" si="8"/>
        <v>835</v>
      </c>
      <c r="N39" s="36">
        <f t="shared" si="8"/>
        <v>1818</v>
      </c>
      <c r="O39" s="36">
        <f t="shared" si="8"/>
        <v>353037</v>
      </c>
      <c r="P39" s="36">
        <f t="shared" si="8"/>
        <v>401380</v>
      </c>
      <c r="Q39" s="36">
        <f t="shared" si="8"/>
        <v>754417</v>
      </c>
      <c r="R39" s="36">
        <f t="shared" si="8"/>
        <v>3</v>
      </c>
      <c r="S39" s="36">
        <f t="shared" si="8"/>
        <v>2</v>
      </c>
      <c r="T39" s="36">
        <f t="shared" si="8"/>
        <v>5</v>
      </c>
      <c r="U39" s="39">
        <f>U18</f>
        <v>353040</v>
      </c>
      <c r="V39" s="39">
        <f>V18</f>
        <v>401382</v>
      </c>
      <c r="W39" s="39">
        <f>W18</f>
        <v>754422</v>
      </c>
    </row>
    <row r="40" spans="1:23" ht="18.75" customHeight="1">
      <c r="A40" s="49"/>
      <c r="B40" s="23" t="s">
        <v>16</v>
      </c>
      <c r="C40" s="37">
        <f>C37</f>
        <v>37047</v>
      </c>
      <c r="D40" s="37">
        <f aca="true" t="shared" si="9" ref="D40:T40">D37</f>
        <v>41779</v>
      </c>
      <c r="E40" s="37">
        <f t="shared" si="9"/>
        <v>78826</v>
      </c>
      <c r="F40" s="37">
        <f t="shared" si="9"/>
        <v>0</v>
      </c>
      <c r="G40" s="37">
        <f t="shared" si="9"/>
        <v>0</v>
      </c>
      <c r="H40" s="37">
        <f t="shared" si="9"/>
        <v>0</v>
      </c>
      <c r="I40" s="37">
        <f t="shared" si="9"/>
        <v>81</v>
      </c>
      <c r="J40" s="37">
        <f t="shared" si="9"/>
        <v>99</v>
      </c>
      <c r="K40" s="37">
        <f t="shared" si="9"/>
        <v>180</v>
      </c>
      <c r="L40" s="37">
        <f t="shared" si="9"/>
        <v>59</v>
      </c>
      <c r="M40" s="37">
        <f t="shared" si="9"/>
        <v>51</v>
      </c>
      <c r="N40" s="37">
        <f t="shared" si="9"/>
        <v>110</v>
      </c>
      <c r="O40" s="37">
        <f t="shared" si="9"/>
        <v>36907</v>
      </c>
      <c r="P40" s="37">
        <f t="shared" si="9"/>
        <v>41629</v>
      </c>
      <c r="Q40" s="37">
        <f t="shared" si="9"/>
        <v>78536</v>
      </c>
      <c r="R40" s="37">
        <f t="shared" si="9"/>
        <v>0</v>
      </c>
      <c r="S40" s="37">
        <f t="shared" si="9"/>
        <v>0</v>
      </c>
      <c r="T40" s="37">
        <f t="shared" si="9"/>
        <v>0</v>
      </c>
      <c r="U40" s="40">
        <f>U37</f>
        <v>36907</v>
      </c>
      <c r="V40" s="40">
        <f>V37</f>
        <v>41629</v>
      </c>
      <c r="W40" s="40">
        <f>W37</f>
        <v>78536</v>
      </c>
    </row>
    <row r="41" spans="1:23" ht="18.75" customHeight="1">
      <c r="A41" s="50"/>
      <c r="B41" s="22" t="s">
        <v>17</v>
      </c>
      <c r="C41" s="41">
        <f aca="true" t="shared" si="10" ref="C41:T41">SUM(C39:C40)</f>
        <v>391770</v>
      </c>
      <c r="D41" s="41">
        <f t="shared" si="10"/>
        <v>444826</v>
      </c>
      <c r="E41" s="41">
        <f t="shared" si="10"/>
        <v>836596</v>
      </c>
      <c r="F41" s="41">
        <f t="shared" si="10"/>
        <v>0</v>
      </c>
      <c r="G41" s="41">
        <f t="shared" si="10"/>
        <v>0</v>
      </c>
      <c r="H41" s="41">
        <f t="shared" si="10"/>
        <v>0</v>
      </c>
      <c r="I41" s="41">
        <f t="shared" si="10"/>
        <v>784</v>
      </c>
      <c r="J41" s="41">
        <f t="shared" si="10"/>
        <v>931</v>
      </c>
      <c r="K41" s="41">
        <f t="shared" si="10"/>
        <v>1715</v>
      </c>
      <c r="L41" s="41">
        <f t="shared" si="10"/>
        <v>1042</v>
      </c>
      <c r="M41" s="41">
        <f t="shared" si="10"/>
        <v>886</v>
      </c>
      <c r="N41" s="41">
        <f t="shared" si="10"/>
        <v>1928</v>
      </c>
      <c r="O41" s="41">
        <f t="shared" si="10"/>
        <v>389944</v>
      </c>
      <c r="P41" s="41">
        <f t="shared" si="10"/>
        <v>443009</v>
      </c>
      <c r="Q41" s="41">
        <f t="shared" si="10"/>
        <v>832953</v>
      </c>
      <c r="R41" s="41">
        <f t="shared" si="10"/>
        <v>3</v>
      </c>
      <c r="S41" s="41">
        <f t="shared" si="10"/>
        <v>2</v>
      </c>
      <c r="T41" s="41">
        <f t="shared" si="10"/>
        <v>5</v>
      </c>
      <c r="U41" s="42">
        <f>SUM(U39:U40)</f>
        <v>389947</v>
      </c>
      <c r="V41" s="42">
        <f>SUM(V39:V40)</f>
        <v>443011</v>
      </c>
      <c r="W41" s="42">
        <f>SUM(W39:W40)</f>
        <v>832958</v>
      </c>
    </row>
  </sheetData>
  <sheetProtection selectLockedCells="1"/>
  <mergeCells count="15">
    <mergeCell ref="A39:A41"/>
    <mergeCell ref="A1:B1"/>
    <mergeCell ref="U1:W1"/>
    <mergeCell ref="A2:W2"/>
    <mergeCell ref="A3:B3"/>
    <mergeCell ref="C3:E3"/>
    <mergeCell ref="F3:H3"/>
    <mergeCell ref="I3:K3"/>
    <mergeCell ref="L3:N3"/>
    <mergeCell ref="O3:Q3"/>
    <mergeCell ref="R3:T3"/>
    <mergeCell ref="U3:W3"/>
    <mergeCell ref="A4:B4"/>
    <mergeCell ref="A5:A18"/>
    <mergeCell ref="A19:A37"/>
  </mergeCells>
  <printOptions horizontalCentered="1"/>
  <pageMargins left="0.2362204724409449" right="0.2362204724409449" top="0.5118110236220472" bottom="0.3937007874015748" header="0.31496062992125984" footer="0.31496062992125984"/>
  <pageSetup blackAndWhite="1" horizontalDpi="600" verticalDpi="600" orientation="landscape" paperSize="9" scale="70" r:id="rId1"/>
  <headerFooter alignWithMargins="0">
    <oddFooter>&amp;C&amp;A　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1" sqref="A1:B1"/>
    </sheetView>
  </sheetViews>
  <sheetFormatPr defaultColWidth="9.625" defaultRowHeight="18.75" customHeight="1"/>
  <cols>
    <col min="1" max="1" width="4.625" style="1" customWidth="1"/>
    <col min="2" max="2" width="15.375" style="9" bestFit="1" customWidth="1"/>
    <col min="3" max="20" width="8.50390625" style="4" customWidth="1"/>
    <col min="21" max="16384" width="9.625" style="4" customWidth="1"/>
  </cols>
  <sheetData>
    <row r="1" spans="1:20" ht="18.75" customHeight="1">
      <c r="A1" s="51" t="s">
        <v>59</v>
      </c>
      <c r="B1" s="51"/>
      <c r="R1" s="52" t="s">
        <v>44</v>
      </c>
      <c r="S1" s="52"/>
      <c r="T1" s="52"/>
    </row>
    <row r="2" spans="1:20" ht="33">
      <c r="A2" s="53" t="s">
        <v>61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s="1" customFormat="1" ht="41.25" customHeight="1">
      <c r="A3" s="54" t="s">
        <v>0</v>
      </c>
      <c r="B3" s="45"/>
      <c r="C3" s="43" t="s">
        <v>63</v>
      </c>
      <c r="D3" s="44"/>
      <c r="E3" s="45"/>
      <c r="F3" s="43" t="s">
        <v>47</v>
      </c>
      <c r="G3" s="44"/>
      <c r="H3" s="45"/>
      <c r="I3" s="55" t="s">
        <v>48</v>
      </c>
      <c r="J3" s="56"/>
      <c r="K3" s="57"/>
      <c r="L3" s="43" t="s">
        <v>54</v>
      </c>
      <c r="M3" s="44"/>
      <c r="N3" s="45"/>
      <c r="O3" s="43" t="s">
        <v>49</v>
      </c>
      <c r="P3" s="44"/>
      <c r="Q3" s="45"/>
      <c r="R3" s="43" t="s">
        <v>55</v>
      </c>
      <c r="S3" s="44"/>
      <c r="T3" s="45"/>
    </row>
    <row r="4" spans="1:20" ht="15" customHeight="1">
      <c r="A4" s="46" t="s">
        <v>1</v>
      </c>
      <c r="B4" s="47"/>
      <c r="C4" s="15" t="s">
        <v>2</v>
      </c>
      <c r="D4" s="15" t="s">
        <v>3</v>
      </c>
      <c r="E4" s="15" t="s">
        <v>4</v>
      </c>
      <c r="F4" s="15" t="s">
        <v>2</v>
      </c>
      <c r="G4" s="15" t="s">
        <v>3</v>
      </c>
      <c r="H4" s="15" t="s">
        <v>4</v>
      </c>
      <c r="I4" s="16" t="s">
        <v>2</v>
      </c>
      <c r="J4" s="16" t="s">
        <v>3</v>
      </c>
      <c r="K4" s="16" t="s">
        <v>4</v>
      </c>
      <c r="L4" s="15" t="s">
        <v>2</v>
      </c>
      <c r="M4" s="15" t="s">
        <v>3</v>
      </c>
      <c r="N4" s="15" t="s">
        <v>4</v>
      </c>
      <c r="O4" s="2" t="s">
        <v>2</v>
      </c>
      <c r="P4" s="3" t="s">
        <v>3</v>
      </c>
      <c r="Q4" s="3" t="s">
        <v>4</v>
      </c>
      <c r="R4" s="2" t="s">
        <v>2</v>
      </c>
      <c r="S4" s="3" t="s">
        <v>3</v>
      </c>
      <c r="T4" s="3" t="s">
        <v>4</v>
      </c>
    </row>
    <row r="5" spans="1:20" ht="18.75" customHeight="1">
      <c r="A5" s="48" t="s">
        <v>40</v>
      </c>
      <c r="B5" s="12" t="s">
        <v>5</v>
      </c>
      <c r="C5" s="10">
        <v>40</v>
      </c>
      <c r="D5" s="10">
        <v>76</v>
      </c>
      <c r="E5" s="10">
        <v>116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40</v>
      </c>
      <c r="M5" s="10">
        <v>76</v>
      </c>
      <c r="N5" s="10">
        <v>116</v>
      </c>
      <c r="O5" s="10">
        <v>0</v>
      </c>
      <c r="P5" s="10">
        <v>0</v>
      </c>
      <c r="Q5" s="10">
        <v>0</v>
      </c>
      <c r="R5" s="10">
        <v>40</v>
      </c>
      <c r="S5" s="10">
        <v>76</v>
      </c>
      <c r="T5" s="10">
        <v>116</v>
      </c>
    </row>
    <row r="6" spans="1:20" ht="18.75" customHeight="1">
      <c r="A6" s="49"/>
      <c r="B6" s="13" t="s">
        <v>6</v>
      </c>
      <c r="C6" s="11">
        <v>8</v>
      </c>
      <c r="D6" s="11">
        <v>11</v>
      </c>
      <c r="E6" s="11">
        <v>19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8</v>
      </c>
      <c r="M6" s="11">
        <v>11</v>
      </c>
      <c r="N6" s="11">
        <v>19</v>
      </c>
      <c r="O6" s="11">
        <v>0</v>
      </c>
      <c r="P6" s="11">
        <v>0</v>
      </c>
      <c r="Q6" s="11">
        <v>0</v>
      </c>
      <c r="R6" s="11">
        <v>8</v>
      </c>
      <c r="S6" s="11">
        <v>11</v>
      </c>
      <c r="T6" s="11">
        <v>19</v>
      </c>
    </row>
    <row r="7" spans="1:20" ht="18.75" customHeight="1">
      <c r="A7" s="49"/>
      <c r="B7" s="13" t="s">
        <v>7</v>
      </c>
      <c r="C7" s="11">
        <v>12</v>
      </c>
      <c r="D7" s="11">
        <v>21</v>
      </c>
      <c r="E7" s="11">
        <v>33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12</v>
      </c>
      <c r="M7" s="11">
        <v>21</v>
      </c>
      <c r="N7" s="11">
        <v>33</v>
      </c>
      <c r="O7" s="11">
        <v>0</v>
      </c>
      <c r="P7" s="11">
        <v>0</v>
      </c>
      <c r="Q7" s="11">
        <v>0</v>
      </c>
      <c r="R7" s="11">
        <v>12</v>
      </c>
      <c r="S7" s="11">
        <v>21</v>
      </c>
      <c r="T7" s="11">
        <v>33</v>
      </c>
    </row>
    <row r="8" spans="1:23" ht="18.75" customHeight="1">
      <c r="A8" s="49"/>
      <c r="B8" s="13" t="s">
        <v>8</v>
      </c>
      <c r="C8" s="34">
        <v>15</v>
      </c>
      <c r="D8" s="34">
        <v>18</v>
      </c>
      <c r="E8" s="34">
        <v>33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15</v>
      </c>
      <c r="M8" s="34">
        <v>18</v>
      </c>
      <c r="N8" s="34">
        <v>33</v>
      </c>
      <c r="O8" s="34">
        <v>0</v>
      </c>
      <c r="P8" s="34">
        <v>0</v>
      </c>
      <c r="Q8" s="34">
        <v>0</v>
      </c>
      <c r="R8" s="34">
        <v>15</v>
      </c>
      <c r="S8" s="34">
        <v>18</v>
      </c>
      <c r="T8" s="34">
        <v>33</v>
      </c>
      <c r="U8" s="33"/>
      <c r="V8" s="33"/>
      <c r="W8" s="33"/>
    </row>
    <row r="9" spans="1:20" ht="18.75" customHeight="1">
      <c r="A9" s="49"/>
      <c r="B9" s="13" t="s">
        <v>18</v>
      </c>
      <c r="C9" s="34">
        <v>5</v>
      </c>
      <c r="D9" s="34">
        <v>11</v>
      </c>
      <c r="E9" s="34">
        <v>16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5</v>
      </c>
      <c r="M9" s="34">
        <v>11</v>
      </c>
      <c r="N9" s="34">
        <v>16</v>
      </c>
      <c r="O9" s="34">
        <v>0</v>
      </c>
      <c r="P9" s="34">
        <v>0</v>
      </c>
      <c r="Q9" s="34">
        <v>0</v>
      </c>
      <c r="R9" s="34">
        <v>5</v>
      </c>
      <c r="S9" s="34">
        <v>11</v>
      </c>
      <c r="T9" s="34">
        <v>16</v>
      </c>
    </row>
    <row r="10" spans="1:20" ht="18.75" customHeight="1">
      <c r="A10" s="49"/>
      <c r="B10" s="13" t="s">
        <v>19</v>
      </c>
      <c r="C10" s="34">
        <v>4</v>
      </c>
      <c r="D10" s="34">
        <v>12</v>
      </c>
      <c r="E10" s="34">
        <v>16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4</v>
      </c>
      <c r="M10" s="34">
        <v>12</v>
      </c>
      <c r="N10" s="34">
        <v>16</v>
      </c>
      <c r="O10" s="34">
        <v>0</v>
      </c>
      <c r="P10" s="34">
        <v>0</v>
      </c>
      <c r="Q10" s="34">
        <v>0</v>
      </c>
      <c r="R10" s="34">
        <v>4</v>
      </c>
      <c r="S10" s="34">
        <v>12</v>
      </c>
      <c r="T10" s="34">
        <v>16</v>
      </c>
    </row>
    <row r="11" spans="1:20" ht="18.75" customHeight="1">
      <c r="A11" s="49"/>
      <c r="B11" s="13" t="s">
        <v>20</v>
      </c>
      <c r="C11" s="34">
        <v>6</v>
      </c>
      <c r="D11" s="34">
        <v>5</v>
      </c>
      <c r="E11" s="34">
        <v>11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6</v>
      </c>
      <c r="M11" s="34">
        <v>5</v>
      </c>
      <c r="N11" s="34">
        <v>11</v>
      </c>
      <c r="O11" s="34">
        <v>0</v>
      </c>
      <c r="P11" s="34">
        <v>0</v>
      </c>
      <c r="Q11" s="34">
        <v>0</v>
      </c>
      <c r="R11" s="34">
        <v>6</v>
      </c>
      <c r="S11" s="34">
        <v>5</v>
      </c>
      <c r="T11" s="34">
        <v>11</v>
      </c>
    </row>
    <row r="12" spans="1:20" ht="18.75" customHeight="1">
      <c r="A12" s="49"/>
      <c r="B12" s="13" t="s">
        <v>21</v>
      </c>
      <c r="C12" s="34">
        <v>18</v>
      </c>
      <c r="D12" s="34">
        <v>26</v>
      </c>
      <c r="E12" s="34">
        <v>44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18</v>
      </c>
      <c r="M12" s="34">
        <v>26</v>
      </c>
      <c r="N12" s="34">
        <v>44</v>
      </c>
      <c r="O12" s="34">
        <v>0</v>
      </c>
      <c r="P12" s="34">
        <v>0</v>
      </c>
      <c r="Q12" s="34">
        <v>0</v>
      </c>
      <c r="R12" s="34">
        <v>18</v>
      </c>
      <c r="S12" s="34">
        <v>26</v>
      </c>
      <c r="T12" s="34">
        <v>44</v>
      </c>
    </row>
    <row r="13" spans="1:20" ht="18.75" customHeight="1">
      <c r="A13" s="49"/>
      <c r="B13" s="13" t="s">
        <v>22</v>
      </c>
      <c r="C13" s="34">
        <v>2</v>
      </c>
      <c r="D13" s="34">
        <v>4</v>
      </c>
      <c r="E13" s="34">
        <v>6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2</v>
      </c>
      <c r="M13" s="34">
        <v>4</v>
      </c>
      <c r="N13" s="34">
        <v>6</v>
      </c>
      <c r="O13" s="34">
        <v>0</v>
      </c>
      <c r="P13" s="34">
        <v>0</v>
      </c>
      <c r="Q13" s="34">
        <v>0</v>
      </c>
      <c r="R13" s="34">
        <v>2</v>
      </c>
      <c r="S13" s="34">
        <v>4</v>
      </c>
      <c r="T13" s="34">
        <v>6</v>
      </c>
    </row>
    <row r="14" spans="1:20" ht="18.75" customHeight="1">
      <c r="A14" s="49"/>
      <c r="B14" s="13" t="s">
        <v>23</v>
      </c>
      <c r="C14" s="34">
        <v>8</v>
      </c>
      <c r="D14" s="34">
        <v>21</v>
      </c>
      <c r="E14" s="34">
        <v>29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8</v>
      </c>
      <c r="M14" s="34">
        <v>21</v>
      </c>
      <c r="N14" s="34">
        <v>29</v>
      </c>
      <c r="O14" s="34">
        <v>0</v>
      </c>
      <c r="P14" s="34">
        <v>0</v>
      </c>
      <c r="Q14" s="34">
        <v>0</v>
      </c>
      <c r="R14" s="34">
        <v>8</v>
      </c>
      <c r="S14" s="34">
        <v>21</v>
      </c>
      <c r="T14" s="34">
        <v>29</v>
      </c>
    </row>
    <row r="15" spans="1:20" ht="18.75" customHeight="1">
      <c r="A15" s="49"/>
      <c r="B15" s="13" t="s">
        <v>24</v>
      </c>
      <c r="C15" s="34">
        <v>12</v>
      </c>
      <c r="D15" s="34">
        <v>11</v>
      </c>
      <c r="E15" s="34">
        <v>23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12</v>
      </c>
      <c r="M15" s="34">
        <v>11</v>
      </c>
      <c r="N15" s="34">
        <v>23</v>
      </c>
      <c r="O15" s="34">
        <v>0</v>
      </c>
      <c r="P15" s="34">
        <v>0</v>
      </c>
      <c r="Q15" s="34">
        <v>0</v>
      </c>
      <c r="R15" s="34">
        <v>12</v>
      </c>
      <c r="S15" s="34">
        <v>11</v>
      </c>
      <c r="T15" s="34">
        <v>23</v>
      </c>
    </row>
    <row r="16" spans="1:20" ht="18.75" customHeight="1">
      <c r="A16" s="49"/>
      <c r="B16" s="13" t="s">
        <v>25</v>
      </c>
      <c r="C16" s="34">
        <v>1</v>
      </c>
      <c r="D16" s="34">
        <v>4</v>
      </c>
      <c r="E16" s="34">
        <v>5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1</v>
      </c>
      <c r="M16" s="34">
        <v>4</v>
      </c>
      <c r="N16" s="34">
        <v>5</v>
      </c>
      <c r="O16" s="34">
        <v>0</v>
      </c>
      <c r="P16" s="34">
        <v>0</v>
      </c>
      <c r="Q16" s="34">
        <v>0</v>
      </c>
      <c r="R16" s="34">
        <v>1</v>
      </c>
      <c r="S16" s="34">
        <v>4</v>
      </c>
      <c r="T16" s="34">
        <v>5</v>
      </c>
    </row>
    <row r="17" spans="1:20" ht="18.75" customHeight="1">
      <c r="A17" s="49"/>
      <c r="B17" s="13" t="s">
        <v>26</v>
      </c>
      <c r="C17" s="34">
        <v>12</v>
      </c>
      <c r="D17" s="34">
        <v>11</v>
      </c>
      <c r="E17" s="34">
        <v>23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12</v>
      </c>
      <c r="M17" s="34">
        <v>11</v>
      </c>
      <c r="N17" s="34">
        <v>23</v>
      </c>
      <c r="O17" s="34">
        <v>0</v>
      </c>
      <c r="P17" s="34">
        <v>0</v>
      </c>
      <c r="Q17" s="34">
        <v>0</v>
      </c>
      <c r="R17" s="34">
        <v>12</v>
      </c>
      <c r="S17" s="34">
        <v>11</v>
      </c>
      <c r="T17" s="34">
        <v>23</v>
      </c>
    </row>
    <row r="18" spans="1:20" ht="18.75" customHeight="1">
      <c r="A18" s="50"/>
      <c r="B18" s="14" t="s">
        <v>9</v>
      </c>
      <c r="C18" s="35">
        <f aca="true" t="shared" si="0" ref="C18:Q18">SUM(C5:C17)</f>
        <v>143</v>
      </c>
      <c r="D18" s="35">
        <f t="shared" si="0"/>
        <v>231</v>
      </c>
      <c r="E18" s="35">
        <f t="shared" si="0"/>
        <v>374</v>
      </c>
      <c r="F18" s="35">
        <f t="shared" si="0"/>
        <v>0</v>
      </c>
      <c r="G18" s="35">
        <f t="shared" si="0"/>
        <v>0</v>
      </c>
      <c r="H18" s="35">
        <f t="shared" si="0"/>
        <v>0</v>
      </c>
      <c r="I18" s="35">
        <f t="shared" si="0"/>
        <v>0</v>
      </c>
      <c r="J18" s="35">
        <f t="shared" si="0"/>
        <v>0</v>
      </c>
      <c r="K18" s="35">
        <f t="shared" si="0"/>
        <v>0</v>
      </c>
      <c r="L18" s="35">
        <f t="shared" si="0"/>
        <v>143</v>
      </c>
      <c r="M18" s="35">
        <f t="shared" si="0"/>
        <v>231</v>
      </c>
      <c r="N18" s="35">
        <f t="shared" si="0"/>
        <v>374</v>
      </c>
      <c r="O18" s="35">
        <f t="shared" si="0"/>
        <v>0</v>
      </c>
      <c r="P18" s="35">
        <f t="shared" si="0"/>
        <v>0</v>
      </c>
      <c r="Q18" s="35">
        <f t="shared" si="0"/>
        <v>0</v>
      </c>
      <c r="R18" s="35">
        <f>SUM(R5:R17)</f>
        <v>143</v>
      </c>
      <c r="S18" s="35">
        <f>SUM(S5:S17)</f>
        <v>231</v>
      </c>
      <c r="T18" s="35">
        <f>SUM(T5:T17)</f>
        <v>374</v>
      </c>
    </row>
    <row r="19" spans="1:20" ht="18.75" customHeight="1">
      <c r="A19" s="48" t="s">
        <v>27</v>
      </c>
      <c r="B19" s="7" t="s">
        <v>10</v>
      </c>
      <c r="C19" s="36">
        <f>C20</f>
        <v>1</v>
      </c>
      <c r="D19" s="36">
        <f aca="true" t="shared" si="1" ref="D19:Q19">D20</f>
        <v>1</v>
      </c>
      <c r="E19" s="36">
        <f t="shared" si="1"/>
        <v>2</v>
      </c>
      <c r="F19" s="36">
        <f t="shared" si="1"/>
        <v>0</v>
      </c>
      <c r="G19" s="36">
        <f t="shared" si="1"/>
        <v>0</v>
      </c>
      <c r="H19" s="36">
        <f t="shared" si="1"/>
        <v>0</v>
      </c>
      <c r="I19" s="36">
        <f t="shared" si="1"/>
        <v>0</v>
      </c>
      <c r="J19" s="36">
        <f t="shared" si="1"/>
        <v>0</v>
      </c>
      <c r="K19" s="36">
        <f t="shared" si="1"/>
        <v>0</v>
      </c>
      <c r="L19" s="36">
        <f t="shared" si="1"/>
        <v>1</v>
      </c>
      <c r="M19" s="36">
        <f t="shared" si="1"/>
        <v>1</v>
      </c>
      <c r="N19" s="36">
        <f t="shared" si="1"/>
        <v>2</v>
      </c>
      <c r="O19" s="36">
        <f t="shared" si="1"/>
        <v>0</v>
      </c>
      <c r="P19" s="36">
        <f t="shared" si="1"/>
        <v>0</v>
      </c>
      <c r="Q19" s="36">
        <f t="shared" si="1"/>
        <v>0</v>
      </c>
      <c r="R19" s="36">
        <f>R20</f>
        <v>1</v>
      </c>
      <c r="S19" s="36">
        <f>S20</f>
        <v>1</v>
      </c>
      <c r="T19" s="36">
        <f>T20</f>
        <v>2</v>
      </c>
    </row>
    <row r="20" spans="1:20" ht="18.75" customHeight="1">
      <c r="A20" s="49"/>
      <c r="B20" s="8" t="s">
        <v>28</v>
      </c>
      <c r="C20" s="34">
        <v>1</v>
      </c>
      <c r="D20" s="34">
        <v>1</v>
      </c>
      <c r="E20" s="34">
        <v>2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1</v>
      </c>
      <c r="M20" s="34">
        <v>1</v>
      </c>
      <c r="N20" s="34">
        <v>2</v>
      </c>
      <c r="O20" s="34">
        <v>0</v>
      </c>
      <c r="P20" s="34">
        <v>0</v>
      </c>
      <c r="Q20" s="34">
        <v>0</v>
      </c>
      <c r="R20" s="34">
        <v>1</v>
      </c>
      <c r="S20" s="34">
        <v>1</v>
      </c>
      <c r="T20" s="34">
        <v>2</v>
      </c>
    </row>
    <row r="21" spans="1:20" ht="18.75" customHeight="1">
      <c r="A21" s="49"/>
      <c r="B21" s="5" t="s">
        <v>11</v>
      </c>
      <c r="C21" s="17">
        <f aca="true" t="shared" si="2" ref="C21:T21">C22</f>
        <v>0</v>
      </c>
      <c r="D21" s="17">
        <f t="shared" si="2"/>
        <v>1</v>
      </c>
      <c r="E21" s="17">
        <f t="shared" si="2"/>
        <v>1</v>
      </c>
      <c r="F21" s="17">
        <f t="shared" si="2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17">
        <f t="shared" si="2"/>
        <v>0</v>
      </c>
      <c r="L21" s="17">
        <f t="shared" si="2"/>
        <v>0</v>
      </c>
      <c r="M21" s="17">
        <f t="shared" si="2"/>
        <v>1</v>
      </c>
      <c r="N21" s="17">
        <f t="shared" si="2"/>
        <v>1</v>
      </c>
      <c r="O21" s="17">
        <f t="shared" si="2"/>
        <v>0</v>
      </c>
      <c r="P21" s="17">
        <f t="shared" si="2"/>
        <v>0</v>
      </c>
      <c r="Q21" s="17">
        <f t="shared" si="2"/>
        <v>0</v>
      </c>
      <c r="R21" s="17">
        <f t="shared" si="2"/>
        <v>0</v>
      </c>
      <c r="S21" s="17">
        <f t="shared" si="2"/>
        <v>1</v>
      </c>
      <c r="T21" s="17">
        <f t="shared" si="2"/>
        <v>1</v>
      </c>
    </row>
    <row r="22" spans="1:20" ht="18.75" customHeight="1">
      <c r="A22" s="49"/>
      <c r="B22" s="8" t="s">
        <v>29</v>
      </c>
      <c r="C22" s="34">
        <v>0</v>
      </c>
      <c r="D22" s="34">
        <v>1</v>
      </c>
      <c r="E22" s="34">
        <v>1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1</v>
      </c>
      <c r="N22" s="34">
        <v>1</v>
      </c>
      <c r="O22" s="34">
        <v>0</v>
      </c>
      <c r="P22" s="34">
        <v>0</v>
      </c>
      <c r="Q22" s="34">
        <v>0</v>
      </c>
      <c r="R22" s="34">
        <v>0</v>
      </c>
      <c r="S22" s="34">
        <v>1</v>
      </c>
      <c r="T22" s="34">
        <v>1</v>
      </c>
    </row>
    <row r="23" spans="1:20" ht="18.75" customHeight="1">
      <c r="A23" s="49"/>
      <c r="B23" s="5" t="s">
        <v>12</v>
      </c>
      <c r="C23" s="37">
        <f aca="true" t="shared" si="3" ref="C23:Q23">SUM(C24:C26)</f>
        <v>2</v>
      </c>
      <c r="D23" s="37">
        <f t="shared" si="3"/>
        <v>5</v>
      </c>
      <c r="E23" s="37">
        <f t="shared" si="3"/>
        <v>7</v>
      </c>
      <c r="F23" s="37">
        <f t="shared" si="3"/>
        <v>0</v>
      </c>
      <c r="G23" s="37">
        <f t="shared" si="3"/>
        <v>0</v>
      </c>
      <c r="H23" s="37">
        <f t="shared" si="3"/>
        <v>0</v>
      </c>
      <c r="I23" s="37">
        <f t="shared" si="3"/>
        <v>0</v>
      </c>
      <c r="J23" s="37">
        <f t="shared" si="3"/>
        <v>0</v>
      </c>
      <c r="K23" s="37">
        <f t="shared" si="3"/>
        <v>0</v>
      </c>
      <c r="L23" s="37">
        <f t="shared" si="3"/>
        <v>2</v>
      </c>
      <c r="M23" s="37">
        <f t="shared" si="3"/>
        <v>5</v>
      </c>
      <c r="N23" s="37">
        <f t="shared" si="3"/>
        <v>7</v>
      </c>
      <c r="O23" s="37">
        <f t="shared" si="3"/>
        <v>0</v>
      </c>
      <c r="P23" s="37">
        <f t="shared" si="3"/>
        <v>0</v>
      </c>
      <c r="Q23" s="37">
        <f t="shared" si="3"/>
        <v>0</v>
      </c>
      <c r="R23" s="37">
        <f>SUM(R24:R26)</f>
        <v>2</v>
      </c>
      <c r="S23" s="37">
        <f>SUM(S24:S26)</f>
        <v>5</v>
      </c>
      <c r="T23" s="37">
        <f>SUM(T24:T26)</f>
        <v>7</v>
      </c>
    </row>
    <row r="24" spans="1:20" ht="18.75" customHeight="1">
      <c r="A24" s="49"/>
      <c r="B24" s="8" t="s">
        <v>30</v>
      </c>
      <c r="C24" s="34">
        <v>2</v>
      </c>
      <c r="D24" s="34">
        <v>2</v>
      </c>
      <c r="E24" s="34">
        <v>4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2</v>
      </c>
      <c r="M24" s="34">
        <v>2</v>
      </c>
      <c r="N24" s="34">
        <v>4</v>
      </c>
      <c r="O24" s="34">
        <v>0</v>
      </c>
      <c r="P24" s="34">
        <v>0</v>
      </c>
      <c r="Q24" s="34">
        <v>0</v>
      </c>
      <c r="R24" s="34">
        <v>2</v>
      </c>
      <c r="S24" s="34">
        <v>2</v>
      </c>
      <c r="T24" s="34">
        <v>4</v>
      </c>
    </row>
    <row r="25" spans="1:20" ht="18.75" customHeight="1">
      <c r="A25" s="49"/>
      <c r="B25" s="8" t="s">
        <v>31</v>
      </c>
      <c r="C25" s="34">
        <v>0</v>
      </c>
      <c r="D25" s="34">
        <v>1</v>
      </c>
      <c r="E25" s="34">
        <v>1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1</v>
      </c>
      <c r="N25" s="34">
        <v>1</v>
      </c>
      <c r="O25" s="34">
        <v>0</v>
      </c>
      <c r="P25" s="34">
        <v>0</v>
      </c>
      <c r="Q25" s="34">
        <v>0</v>
      </c>
      <c r="R25" s="34">
        <v>0</v>
      </c>
      <c r="S25" s="34">
        <v>1</v>
      </c>
      <c r="T25" s="34">
        <v>1</v>
      </c>
    </row>
    <row r="26" spans="1:20" ht="18.75" customHeight="1">
      <c r="A26" s="49"/>
      <c r="B26" s="8" t="s">
        <v>32</v>
      </c>
      <c r="C26" s="34">
        <v>0</v>
      </c>
      <c r="D26" s="34">
        <v>2</v>
      </c>
      <c r="E26" s="34">
        <v>2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2</v>
      </c>
      <c r="N26" s="34">
        <v>2</v>
      </c>
      <c r="O26" s="34">
        <v>0</v>
      </c>
      <c r="P26" s="34">
        <v>0</v>
      </c>
      <c r="Q26" s="34">
        <v>0</v>
      </c>
      <c r="R26" s="34">
        <v>0</v>
      </c>
      <c r="S26" s="34">
        <v>2</v>
      </c>
      <c r="T26" s="34">
        <v>2</v>
      </c>
    </row>
    <row r="27" spans="1:20" ht="18.75" customHeight="1">
      <c r="A27" s="49"/>
      <c r="B27" s="5" t="s">
        <v>13</v>
      </c>
      <c r="C27" s="37">
        <f>SUM(C28:C31)</f>
        <v>2</v>
      </c>
      <c r="D27" s="37">
        <f>SUM(D28:D31)</f>
        <v>10</v>
      </c>
      <c r="E27" s="37">
        <f>SUM(E28:E31)</f>
        <v>12</v>
      </c>
      <c r="F27" s="37">
        <f aca="true" t="shared" si="4" ref="F27:T27">SUM(F28:F31)</f>
        <v>0</v>
      </c>
      <c r="G27" s="37">
        <f t="shared" si="4"/>
        <v>0</v>
      </c>
      <c r="H27" s="37">
        <f t="shared" si="4"/>
        <v>0</v>
      </c>
      <c r="I27" s="37">
        <f t="shared" si="4"/>
        <v>0</v>
      </c>
      <c r="J27" s="37">
        <f t="shared" si="4"/>
        <v>0</v>
      </c>
      <c r="K27" s="37">
        <f t="shared" si="4"/>
        <v>0</v>
      </c>
      <c r="L27" s="37">
        <f t="shared" si="4"/>
        <v>2</v>
      </c>
      <c r="M27" s="37">
        <f t="shared" si="4"/>
        <v>10</v>
      </c>
      <c r="N27" s="37">
        <f t="shared" si="4"/>
        <v>12</v>
      </c>
      <c r="O27" s="37">
        <f t="shared" si="4"/>
        <v>0</v>
      </c>
      <c r="P27" s="37">
        <f t="shared" si="4"/>
        <v>0</v>
      </c>
      <c r="Q27" s="37">
        <f t="shared" si="4"/>
        <v>0</v>
      </c>
      <c r="R27" s="37">
        <f t="shared" si="4"/>
        <v>2</v>
      </c>
      <c r="S27" s="37">
        <f t="shared" si="4"/>
        <v>10</v>
      </c>
      <c r="T27" s="37">
        <f t="shared" si="4"/>
        <v>12</v>
      </c>
    </row>
    <row r="28" spans="1:23" ht="18.75" customHeight="1">
      <c r="A28" s="49"/>
      <c r="B28" s="8" t="s">
        <v>33</v>
      </c>
      <c r="C28" s="34">
        <v>2</v>
      </c>
      <c r="D28" s="34">
        <v>6</v>
      </c>
      <c r="E28" s="34">
        <v>8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2</v>
      </c>
      <c r="M28" s="34">
        <v>6</v>
      </c>
      <c r="N28" s="34">
        <v>8</v>
      </c>
      <c r="O28" s="34">
        <v>0</v>
      </c>
      <c r="P28" s="34">
        <v>0</v>
      </c>
      <c r="Q28" s="34">
        <v>0</v>
      </c>
      <c r="R28" s="34">
        <v>2</v>
      </c>
      <c r="S28" s="34">
        <v>6</v>
      </c>
      <c r="T28" s="34">
        <v>8</v>
      </c>
      <c r="U28" s="33"/>
      <c r="V28" s="33"/>
      <c r="W28" s="33"/>
    </row>
    <row r="29" spans="1:23" ht="18.75" customHeight="1">
      <c r="A29" s="49"/>
      <c r="B29" s="8" t="s">
        <v>34</v>
      </c>
      <c r="C29" s="34">
        <v>0</v>
      </c>
      <c r="D29" s="34">
        <v>1</v>
      </c>
      <c r="E29" s="34">
        <v>1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1</v>
      </c>
      <c r="N29" s="34">
        <v>1</v>
      </c>
      <c r="O29" s="34">
        <v>0</v>
      </c>
      <c r="P29" s="34">
        <v>0</v>
      </c>
      <c r="Q29" s="34">
        <v>0</v>
      </c>
      <c r="R29" s="34">
        <v>0</v>
      </c>
      <c r="S29" s="34">
        <v>1</v>
      </c>
      <c r="T29" s="34">
        <v>1</v>
      </c>
      <c r="U29" s="33"/>
      <c r="V29" s="33"/>
      <c r="W29" s="33"/>
    </row>
    <row r="30" spans="1:20" ht="18.75" customHeight="1">
      <c r="A30" s="49"/>
      <c r="B30" s="8" t="s">
        <v>35</v>
      </c>
      <c r="C30" s="34">
        <v>0</v>
      </c>
      <c r="D30" s="34">
        <v>1</v>
      </c>
      <c r="E30" s="34">
        <v>1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1</v>
      </c>
      <c r="N30" s="34">
        <v>1</v>
      </c>
      <c r="O30" s="34">
        <v>0</v>
      </c>
      <c r="P30" s="34">
        <v>0</v>
      </c>
      <c r="Q30" s="34">
        <v>0</v>
      </c>
      <c r="R30" s="34">
        <v>0</v>
      </c>
      <c r="S30" s="34">
        <v>1</v>
      </c>
      <c r="T30" s="34">
        <v>1</v>
      </c>
    </row>
    <row r="31" spans="1:20" ht="18.75" customHeight="1">
      <c r="A31" s="49"/>
      <c r="B31" s="8" t="s">
        <v>36</v>
      </c>
      <c r="C31" s="34">
        <v>0</v>
      </c>
      <c r="D31" s="34">
        <v>2</v>
      </c>
      <c r="E31" s="34">
        <v>2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2</v>
      </c>
      <c r="N31" s="34">
        <v>2</v>
      </c>
      <c r="O31" s="34">
        <v>0</v>
      </c>
      <c r="P31" s="34">
        <v>0</v>
      </c>
      <c r="Q31" s="34">
        <v>0</v>
      </c>
      <c r="R31" s="34">
        <v>0</v>
      </c>
      <c r="S31" s="34">
        <v>2</v>
      </c>
      <c r="T31" s="34">
        <v>2</v>
      </c>
    </row>
    <row r="32" spans="1:20" ht="18.75" customHeight="1">
      <c r="A32" s="49"/>
      <c r="B32" s="5" t="s">
        <v>14</v>
      </c>
      <c r="C32" s="17">
        <f aca="true" t="shared" si="5" ref="C32:T32">C33</f>
        <v>2</v>
      </c>
      <c r="D32" s="17">
        <f t="shared" si="5"/>
        <v>5</v>
      </c>
      <c r="E32" s="17">
        <f t="shared" si="5"/>
        <v>7</v>
      </c>
      <c r="F32" s="17">
        <f t="shared" si="5"/>
        <v>0</v>
      </c>
      <c r="G32" s="17">
        <f t="shared" si="5"/>
        <v>0</v>
      </c>
      <c r="H32" s="17">
        <f t="shared" si="5"/>
        <v>0</v>
      </c>
      <c r="I32" s="17">
        <f t="shared" si="5"/>
        <v>0</v>
      </c>
      <c r="J32" s="17">
        <f t="shared" si="5"/>
        <v>0</v>
      </c>
      <c r="K32" s="17">
        <f t="shared" si="5"/>
        <v>0</v>
      </c>
      <c r="L32" s="17">
        <f t="shared" si="5"/>
        <v>2</v>
      </c>
      <c r="M32" s="17">
        <f t="shared" si="5"/>
        <v>5</v>
      </c>
      <c r="N32" s="17">
        <f t="shared" si="5"/>
        <v>7</v>
      </c>
      <c r="O32" s="17">
        <f t="shared" si="5"/>
        <v>0</v>
      </c>
      <c r="P32" s="17">
        <f t="shared" si="5"/>
        <v>0</v>
      </c>
      <c r="Q32" s="17">
        <f t="shared" si="5"/>
        <v>0</v>
      </c>
      <c r="R32" s="17">
        <f t="shared" si="5"/>
        <v>2</v>
      </c>
      <c r="S32" s="17">
        <f t="shared" si="5"/>
        <v>5</v>
      </c>
      <c r="T32" s="17">
        <f t="shared" si="5"/>
        <v>7</v>
      </c>
    </row>
    <row r="33" spans="1:20" ht="18.75" customHeight="1">
      <c r="A33" s="49"/>
      <c r="B33" s="8" t="s">
        <v>37</v>
      </c>
      <c r="C33" s="34">
        <v>2</v>
      </c>
      <c r="D33" s="34">
        <v>5</v>
      </c>
      <c r="E33" s="34">
        <v>7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2</v>
      </c>
      <c r="M33" s="34">
        <v>5</v>
      </c>
      <c r="N33" s="34">
        <v>7</v>
      </c>
      <c r="O33" s="34">
        <v>0</v>
      </c>
      <c r="P33" s="34">
        <v>0</v>
      </c>
      <c r="Q33" s="34">
        <v>0</v>
      </c>
      <c r="R33" s="34">
        <v>2</v>
      </c>
      <c r="S33" s="34">
        <v>5</v>
      </c>
      <c r="T33" s="34">
        <v>7</v>
      </c>
    </row>
    <row r="34" spans="1:20" ht="18.75" customHeight="1">
      <c r="A34" s="49"/>
      <c r="B34" s="5" t="s">
        <v>15</v>
      </c>
      <c r="C34" s="17">
        <f>SUM(C35:C36)</f>
        <v>3</v>
      </c>
      <c r="D34" s="17">
        <f aca="true" t="shared" si="6" ref="D34:T34">SUM(D35:D36)</f>
        <v>4</v>
      </c>
      <c r="E34" s="17">
        <f t="shared" si="6"/>
        <v>7</v>
      </c>
      <c r="F34" s="17">
        <f t="shared" si="6"/>
        <v>0</v>
      </c>
      <c r="G34" s="17">
        <f t="shared" si="6"/>
        <v>0</v>
      </c>
      <c r="H34" s="17">
        <f t="shared" si="6"/>
        <v>0</v>
      </c>
      <c r="I34" s="17">
        <f t="shared" si="6"/>
        <v>0</v>
      </c>
      <c r="J34" s="17">
        <f t="shared" si="6"/>
        <v>0</v>
      </c>
      <c r="K34" s="17">
        <f t="shared" si="6"/>
        <v>0</v>
      </c>
      <c r="L34" s="17">
        <f t="shared" si="6"/>
        <v>3</v>
      </c>
      <c r="M34" s="17">
        <f t="shared" si="6"/>
        <v>4</v>
      </c>
      <c r="N34" s="17">
        <f t="shared" si="6"/>
        <v>7</v>
      </c>
      <c r="O34" s="17">
        <f t="shared" si="6"/>
        <v>0</v>
      </c>
      <c r="P34" s="17">
        <f t="shared" si="6"/>
        <v>0</v>
      </c>
      <c r="Q34" s="17">
        <f t="shared" si="6"/>
        <v>0</v>
      </c>
      <c r="R34" s="17">
        <f t="shared" si="6"/>
        <v>3</v>
      </c>
      <c r="S34" s="17">
        <f t="shared" si="6"/>
        <v>4</v>
      </c>
      <c r="T34" s="17">
        <f t="shared" si="6"/>
        <v>7</v>
      </c>
    </row>
    <row r="35" spans="1:20" ht="18.75" customHeight="1">
      <c r="A35" s="49"/>
      <c r="B35" s="8" t="s">
        <v>38</v>
      </c>
      <c r="C35" s="34">
        <v>3</v>
      </c>
      <c r="D35" s="34">
        <v>4</v>
      </c>
      <c r="E35" s="34">
        <v>7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3</v>
      </c>
      <c r="M35" s="34">
        <v>4</v>
      </c>
      <c r="N35" s="34">
        <v>7</v>
      </c>
      <c r="O35" s="34">
        <v>0</v>
      </c>
      <c r="P35" s="34">
        <v>0</v>
      </c>
      <c r="Q35" s="34">
        <v>0</v>
      </c>
      <c r="R35" s="34">
        <v>3</v>
      </c>
      <c r="S35" s="34">
        <v>4</v>
      </c>
      <c r="T35" s="34">
        <v>7</v>
      </c>
    </row>
    <row r="36" spans="1:20" ht="18.75" customHeight="1">
      <c r="A36" s="49"/>
      <c r="B36" s="8" t="s">
        <v>39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</row>
    <row r="37" spans="1:20" ht="18.75" customHeight="1">
      <c r="A37" s="50"/>
      <c r="B37" s="6" t="s">
        <v>16</v>
      </c>
      <c r="C37" s="35">
        <f>SUM(C19,C21,C23,C27,C32,C34)</f>
        <v>10</v>
      </c>
      <c r="D37" s="35">
        <f aca="true" t="shared" si="7" ref="D37:Q37">SUM(D19,D21,D23,D27,D32,D34)</f>
        <v>26</v>
      </c>
      <c r="E37" s="35">
        <f t="shared" si="7"/>
        <v>36</v>
      </c>
      <c r="F37" s="35">
        <f t="shared" si="7"/>
        <v>0</v>
      </c>
      <c r="G37" s="35">
        <f t="shared" si="7"/>
        <v>0</v>
      </c>
      <c r="H37" s="35">
        <f t="shared" si="7"/>
        <v>0</v>
      </c>
      <c r="I37" s="35">
        <f t="shared" si="7"/>
        <v>0</v>
      </c>
      <c r="J37" s="35">
        <f t="shared" si="7"/>
        <v>0</v>
      </c>
      <c r="K37" s="35">
        <f t="shared" si="7"/>
        <v>0</v>
      </c>
      <c r="L37" s="35">
        <f t="shared" si="7"/>
        <v>10</v>
      </c>
      <c r="M37" s="35">
        <f t="shared" si="7"/>
        <v>26</v>
      </c>
      <c r="N37" s="35">
        <f t="shared" si="7"/>
        <v>36</v>
      </c>
      <c r="O37" s="35">
        <f t="shared" si="7"/>
        <v>0</v>
      </c>
      <c r="P37" s="35">
        <f t="shared" si="7"/>
        <v>0</v>
      </c>
      <c r="Q37" s="35">
        <f t="shared" si="7"/>
        <v>0</v>
      </c>
      <c r="R37" s="35">
        <f>SUM(R19,R21,R23,R27,R32,R34)</f>
        <v>10</v>
      </c>
      <c r="S37" s="35">
        <f>SUM(S19,S21,S23,S27,S32,S34)</f>
        <v>26</v>
      </c>
      <c r="T37" s="35">
        <f>SUM(T19,T21,T23,T27,T32,T34)</f>
        <v>36</v>
      </c>
    </row>
    <row r="38" spans="3:20" ht="18.75" customHeight="1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ht="18.75" customHeight="1">
      <c r="A39" s="48" t="s">
        <v>4</v>
      </c>
      <c r="B39" s="21" t="s">
        <v>9</v>
      </c>
      <c r="C39" s="36">
        <f>C18</f>
        <v>143</v>
      </c>
      <c r="D39" s="36">
        <f aca="true" t="shared" si="8" ref="D39:Q39">D18</f>
        <v>231</v>
      </c>
      <c r="E39" s="36">
        <f t="shared" si="8"/>
        <v>374</v>
      </c>
      <c r="F39" s="36">
        <f t="shared" si="8"/>
        <v>0</v>
      </c>
      <c r="G39" s="36">
        <f t="shared" si="8"/>
        <v>0</v>
      </c>
      <c r="H39" s="36">
        <f t="shared" si="8"/>
        <v>0</v>
      </c>
      <c r="I39" s="36">
        <f t="shared" si="8"/>
        <v>0</v>
      </c>
      <c r="J39" s="36">
        <f t="shared" si="8"/>
        <v>0</v>
      </c>
      <c r="K39" s="36">
        <f t="shared" si="8"/>
        <v>0</v>
      </c>
      <c r="L39" s="36">
        <f t="shared" si="8"/>
        <v>143</v>
      </c>
      <c r="M39" s="36">
        <f t="shared" si="8"/>
        <v>231</v>
      </c>
      <c r="N39" s="36">
        <f t="shared" si="8"/>
        <v>374</v>
      </c>
      <c r="O39" s="36">
        <f t="shared" si="8"/>
        <v>0</v>
      </c>
      <c r="P39" s="36">
        <f t="shared" si="8"/>
        <v>0</v>
      </c>
      <c r="Q39" s="36">
        <f t="shared" si="8"/>
        <v>0</v>
      </c>
      <c r="R39" s="36">
        <f>R18</f>
        <v>143</v>
      </c>
      <c r="S39" s="36">
        <f>S18</f>
        <v>231</v>
      </c>
      <c r="T39" s="36">
        <f>T18</f>
        <v>374</v>
      </c>
    </row>
    <row r="40" spans="1:20" ht="18.75" customHeight="1">
      <c r="A40" s="49"/>
      <c r="B40" s="23" t="s">
        <v>16</v>
      </c>
      <c r="C40" s="37">
        <f>C37</f>
        <v>10</v>
      </c>
      <c r="D40" s="37">
        <f aca="true" t="shared" si="9" ref="D40:Q40">D37</f>
        <v>26</v>
      </c>
      <c r="E40" s="37">
        <f t="shared" si="9"/>
        <v>36</v>
      </c>
      <c r="F40" s="37">
        <f t="shared" si="9"/>
        <v>0</v>
      </c>
      <c r="G40" s="37">
        <f t="shared" si="9"/>
        <v>0</v>
      </c>
      <c r="H40" s="37">
        <f t="shared" si="9"/>
        <v>0</v>
      </c>
      <c r="I40" s="37">
        <f t="shared" si="9"/>
        <v>0</v>
      </c>
      <c r="J40" s="37">
        <f t="shared" si="9"/>
        <v>0</v>
      </c>
      <c r="K40" s="37">
        <f t="shared" si="9"/>
        <v>0</v>
      </c>
      <c r="L40" s="37">
        <f t="shared" si="9"/>
        <v>10</v>
      </c>
      <c r="M40" s="37">
        <f t="shared" si="9"/>
        <v>26</v>
      </c>
      <c r="N40" s="37">
        <f t="shared" si="9"/>
        <v>36</v>
      </c>
      <c r="O40" s="37">
        <f t="shared" si="9"/>
        <v>0</v>
      </c>
      <c r="P40" s="37">
        <f t="shared" si="9"/>
        <v>0</v>
      </c>
      <c r="Q40" s="37">
        <f t="shared" si="9"/>
        <v>0</v>
      </c>
      <c r="R40" s="37">
        <f>R37</f>
        <v>10</v>
      </c>
      <c r="S40" s="37">
        <f>S37</f>
        <v>26</v>
      </c>
      <c r="T40" s="37">
        <f>T37</f>
        <v>36</v>
      </c>
    </row>
    <row r="41" spans="1:20" ht="18.75" customHeight="1">
      <c r="A41" s="50"/>
      <c r="B41" s="22" t="s">
        <v>17</v>
      </c>
      <c r="C41" s="41">
        <f>SUM(C39:C40)</f>
        <v>153</v>
      </c>
      <c r="D41" s="41">
        <f aca="true" t="shared" si="10" ref="D41:Q41">SUM(D39:D40)</f>
        <v>257</v>
      </c>
      <c r="E41" s="41">
        <f t="shared" si="10"/>
        <v>410</v>
      </c>
      <c r="F41" s="41">
        <f t="shared" si="10"/>
        <v>0</v>
      </c>
      <c r="G41" s="41">
        <f t="shared" si="10"/>
        <v>0</v>
      </c>
      <c r="H41" s="41">
        <f t="shared" si="10"/>
        <v>0</v>
      </c>
      <c r="I41" s="41">
        <f t="shared" si="10"/>
        <v>0</v>
      </c>
      <c r="J41" s="41">
        <f t="shared" si="10"/>
        <v>0</v>
      </c>
      <c r="K41" s="41">
        <f t="shared" si="10"/>
        <v>0</v>
      </c>
      <c r="L41" s="41">
        <f t="shared" si="10"/>
        <v>153</v>
      </c>
      <c r="M41" s="41">
        <f t="shared" si="10"/>
        <v>257</v>
      </c>
      <c r="N41" s="41">
        <f t="shared" si="10"/>
        <v>410</v>
      </c>
      <c r="O41" s="41">
        <f t="shared" si="10"/>
        <v>0</v>
      </c>
      <c r="P41" s="41">
        <f t="shared" si="10"/>
        <v>0</v>
      </c>
      <c r="Q41" s="41">
        <f t="shared" si="10"/>
        <v>0</v>
      </c>
      <c r="R41" s="41">
        <f>SUM(R39:R40)</f>
        <v>153</v>
      </c>
      <c r="S41" s="41">
        <f>SUM(S39:S40)</f>
        <v>257</v>
      </c>
      <c r="T41" s="41">
        <f>SUM(T39:T40)</f>
        <v>410</v>
      </c>
    </row>
  </sheetData>
  <sheetProtection selectLockedCells="1"/>
  <mergeCells count="14">
    <mergeCell ref="O3:Q3"/>
    <mergeCell ref="A39:A41"/>
    <mergeCell ref="A3:B3"/>
    <mergeCell ref="A5:A18"/>
    <mergeCell ref="A1:B1"/>
    <mergeCell ref="A2:T2"/>
    <mergeCell ref="R1:T1"/>
    <mergeCell ref="A19:A37"/>
    <mergeCell ref="R3:T3"/>
    <mergeCell ref="C3:E3"/>
    <mergeCell ref="A4:B4"/>
    <mergeCell ref="F3:H3"/>
    <mergeCell ref="I3:K3"/>
    <mergeCell ref="L3:N3"/>
  </mergeCells>
  <printOptions horizontalCentered="1"/>
  <pageMargins left="0.2362204724409449" right="0.2362204724409449" top="0.5118110236220472" bottom="0.3937007874015748" header="0.31496062992125984" footer="0.31496062992125984"/>
  <pageSetup blackAndWhite="1" horizontalDpi="600" verticalDpi="600" orientation="landscape" paperSize="9" scale="70" r:id="rId1"/>
  <headerFooter alignWithMargins="0">
    <oddFooter>&amp;C&amp;A　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:B1"/>
    </sheetView>
  </sheetViews>
  <sheetFormatPr defaultColWidth="9.625" defaultRowHeight="18.75" customHeight="1"/>
  <cols>
    <col min="1" max="1" width="4.625" style="1" customWidth="1"/>
    <col min="2" max="2" width="15.375" style="9" bestFit="1" customWidth="1"/>
    <col min="3" max="11" width="8.50390625" style="24" customWidth="1"/>
    <col min="12" max="16384" width="9.625" style="4" customWidth="1"/>
  </cols>
  <sheetData>
    <row r="1" spans="1:11" ht="18.75" customHeight="1">
      <c r="A1" s="51" t="s">
        <v>50</v>
      </c>
      <c r="B1" s="51"/>
      <c r="I1" s="58" t="s">
        <v>44</v>
      </c>
      <c r="J1" s="58"/>
      <c r="K1" s="58"/>
    </row>
    <row r="2" spans="1:11" ht="33">
      <c r="A2" s="53" t="s">
        <v>62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1" customFormat="1" ht="41.25" customHeight="1">
      <c r="A3" s="54" t="s">
        <v>0</v>
      </c>
      <c r="B3" s="45"/>
      <c r="C3" s="59" t="s">
        <v>56</v>
      </c>
      <c r="D3" s="60"/>
      <c r="E3" s="61"/>
      <c r="F3" s="59" t="s">
        <v>57</v>
      </c>
      <c r="G3" s="60"/>
      <c r="H3" s="61"/>
      <c r="I3" s="59" t="s">
        <v>58</v>
      </c>
      <c r="J3" s="60"/>
      <c r="K3" s="61"/>
    </row>
    <row r="4" spans="1:11" ht="15" customHeight="1">
      <c r="A4" s="46" t="s">
        <v>1</v>
      </c>
      <c r="B4" s="47"/>
      <c r="C4" s="25" t="s">
        <v>2</v>
      </c>
      <c r="D4" s="25" t="s">
        <v>3</v>
      </c>
      <c r="E4" s="25" t="s">
        <v>4</v>
      </c>
      <c r="F4" s="26" t="s">
        <v>51</v>
      </c>
      <c r="G4" s="27" t="s">
        <v>3</v>
      </c>
      <c r="H4" s="27" t="s">
        <v>4</v>
      </c>
      <c r="I4" s="26" t="s">
        <v>2</v>
      </c>
      <c r="J4" s="27" t="s">
        <v>3</v>
      </c>
      <c r="K4" s="27" t="s">
        <v>4</v>
      </c>
    </row>
    <row r="5" spans="1:11" ht="18.75" customHeight="1">
      <c r="A5" s="48" t="s">
        <v>40</v>
      </c>
      <c r="B5" s="12" t="s">
        <v>5</v>
      </c>
      <c r="C5" s="20">
        <f>'集計表1-1（国内）'!U5</f>
        <v>121168</v>
      </c>
      <c r="D5" s="20">
        <f>'集計表1-1（国内）'!V5</f>
        <v>139274</v>
      </c>
      <c r="E5" s="20">
        <f>'集計表1-1（国内）'!W5</f>
        <v>260442</v>
      </c>
      <c r="F5" s="20">
        <f>'集計表1-2（在外）'!R5</f>
        <v>40</v>
      </c>
      <c r="G5" s="20">
        <f>'集計表1-2（在外）'!S5</f>
        <v>76</v>
      </c>
      <c r="H5" s="20">
        <f>'集計表1-2（在外）'!T5</f>
        <v>116</v>
      </c>
      <c r="I5" s="20">
        <f>C5+F5</f>
        <v>121208</v>
      </c>
      <c r="J5" s="20">
        <f>D5+G5</f>
        <v>139350</v>
      </c>
      <c r="K5" s="20">
        <f>E5+H5</f>
        <v>260558</v>
      </c>
    </row>
    <row r="6" spans="1:11" ht="18.75" customHeight="1">
      <c r="A6" s="49"/>
      <c r="B6" s="13" t="s">
        <v>6</v>
      </c>
      <c r="C6" s="17">
        <f>'集計表1-1（国内）'!U6</f>
        <v>20359</v>
      </c>
      <c r="D6" s="17">
        <f>'集計表1-1（国内）'!V6</f>
        <v>24082</v>
      </c>
      <c r="E6" s="17">
        <f>'集計表1-1（国内）'!W6</f>
        <v>44441</v>
      </c>
      <c r="F6" s="17">
        <f>'集計表1-2（在外）'!R6</f>
        <v>8</v>
      </c>
      <c r="G6" s="17">
        <f>'集計表1-2（在外）'!S6</f>
        <v>11</v>
      </c>
      <c r="H6" s="17">
        <f>'集計表1-2（在外）'!T6</f>
        <v>19</v>
      </c>
      <c r="I6" s="17">
        <f aca="true" t="shared" si="0" ref="I6:I37">C6+F6</f>
        <v>20367</v>
      </c>
      <c r="J6" s="17">
        <f aca="true" t="shared" si="1" ref="J6:J37">D6+G6</f>
        <v>24093</v>
      </c>
      <c r="K6" s="17">
        <f aca="true" t="shared" si="2" ref="K6:K37">E6+H6</f>
        <v>44460</v>
      </c>
    </row>
    <row r="7" spans="1:11" ht="18.75" customHeight="1">
      <c r="A7" s="49"/>
      <c r="B7" s="13" t="s">
        <v>7</v>
      </c>
      <c r="C7" s="17">
        <f>'集計表1-1（国内）'!U7</f>
        <v>35134</v>
      </c>
      <c r="D7" s="17">
        <f>'集計表1-1（国内）'!V7</f>
        <v>39517</v>
      </c>
      <c r="E7" s="17">
        <f>'集計表1-1（国内）'!W7</f>
        <v>74651</v>
      </c>
      <c r="F7" s="17">
        <f>'集計表1-2（在外）'!R7</f>
        <v>12</v>
      </c>
      <c r="G7" s="17">
        <f>'集計表1-2（在外）'!S7</f>
        <v>21</v>
      </c>
      <c r="H7" s="17">
        <f>'集計表1-2（在外）'!T7</f>
        <v>33</v>
      </c>
      <c r="I7" s="17">
        <f t="shared" si="0"/>
        <v>35146</v>
      </c>
      <c r="J7" s="17">
        <f t="shared" si="1"/>
        <v>39538</v>
      </c>
      <c r="K7" s="17">
        <f t="shared" si="2"/>
        <v>74684</v>
      </c>
    </row>
    <row r="8" spans="1:11" ht="18.75" customHeight="1">
      <c r="A8" s="49"/>
      <c r="B8" s="13" t="s">
        <v>8</v>
      </c>
      <c r="C8" s="17">
        <f>'集計表1-1（国内）'!U8</f>
        <v>27834</v>
      </c>
      <c r="D8" s="17">
        <f>'集計表1-1（国内）'!V8</f>
        <v>31913</v>
      </c>
      <c r="E8" s="17">
        <f>'集計表1-1（国内）'!W8</f>
        <v>59747</v>
      </c>
      <c r="F8" s="17">
        <f>'集計表1-2（在外）'!R8</f>
        <v>15</v>
      </c>
      <c r="G8" s="17">
        <f>'集計表1-2（在外）'!S8</f>
        <v>18</v>
      </c>
      <c r="H8" s="17">
        <f>'集計表1-2（在外）'!T8</f>
        <v>33</v>
      </c>
      <c r="I8" s="17">
        <f t="shared" si="0"/>
        <v>27849</v>
      </c>
      <c r="J8" s="17">
        <f t="shared" si="1"/>
        <v>31931</v>
      </c>
      <c r="K8" s="17">
        <f t="shared" si="2"/>
        <v>59780</v>
      </c>
    </row>
    <row r="9" spans="1:11" ht="18.75" customHeight="1">
      <c r="A9" s="49"/>
      <c r="B9" s="13" t="s">
        <v>18</v>
      </c>
      <c r="C9" s="17">
        <f>'集計表1-1（国内）'!U9</f>
        <v>10870</v>
      </c>
      <c r="D9" s="17">
        <f>'集計表1-1（国内）'!V9</f>
        <v>12203</v>
      </c>
      <c r="E9" s="17">
        <f>'集計表1-1（国内）'!W9</f>
        <v>23073</v>
      </c>
      <c r="F9" s="17">
        <f>'集計表1-2（在外）'!R9</f>
        <v>5</v>
      </c>
      <c r="G9" s="17">
        <f>'集計表1-2（在外）'!S9</f>
        <v>11</v>
      </c>
      <c r="H9" s="17">
        <f>'集計表1-2（在外）'!T9</f>
        <v>16</v>
      </c>
      <c r="I9" s="17">
        <f t="shared" si="0"/>
        <v>10875</v>
      </c>
      <c r="J9" s="17">
        <f t="shared" si="1"/>
        <v>12214</v>
      </c>
      <c r="K9" s="17">
        <f t="shared" si="2"/>
        <v>23089</v>
      </c>
    </row>
    <row r="10" spans="1:11" ht="18.75" customHeight="1">
      <c r="A10" s="49"/>
      <c r="B10" s="13" t="s">
        <v>19</v>
      </c>
      <c r="C10" s="17">
        <f>'集計表1-1（国内）'!U10</f>
        <v>18025</v>
      </c>
      <c r="D10" s="17">
        <f>'集計表1-1（国内）'!V10</f>
        <v>19582</v>
      </c>
      <c r="E10" s="17">
        <f>'集計表1-1（国内）'!W10</f>
        <v>37607</v>
      </c>
      <c r="F10" s="17">
        <f>'集計表1-2（在外）'!R10</f>
        <v>4</v>
      </c>
      <c r="G10" s="17">
        <f>'集計表1-2（在外）'!S10</f>
        <v>12</v>
      </c>
      <c r="H10" s="17">
        <f>'集計表1-2（在外）'!T10</f>
        <v>16</v>
      </c>
      <c r="I10" s="17">
        <f t="shared" si="0"/>
        <v>18029</v>
      </c>
      <c r="J10" s="17">
        <f t="shared" si="1"/>
        <v>19594</v>
      </c>
      <c r="K10" s="17">
        <f t="shared" si="2"/>
        <v>37623</v>
      </c>
    </row>
    <row r="11" spans="1:11" ht="18.75" customHeight="1">
      <c r="A11" s="49"/>
      <c r="B11" s="13" t="s">
        <v>20</v>
      </c>
      <c r="C11" s="17">
        <f>'集計表1-1（国内）'!U11</f>
        <v>11959</v>
      </c>
      <c r="D11" s="17">
        <f>'集計表1-1（国内）'!V11</f>
        <v>13437</v>
      </c>
      <c r="E11" s="17">
        <f>'集計表1-1（国内）'!W11</f>
        <v>25396</v>
      </c>
      <c r="F11" s="17">
        <f>'集計表1-2（在外）'!R11</f>
        <v>6</v>
      </c>
      <c r="G11" s="17">
        <f>'集計表1-2（在外）'!S11</f>
        <v>5</v>
      </c>
      <c r="H11" s="17">
        <f>'集計表1-2（在外）'!T11</f>
        <v>11</v>
      </c>
      <c r="I11" s="17">
        <f t="shared" si="0"/>
        <v>11965</v>
      </c>
      <c r="J11" s="17">
        <f t="shared" si="1"/>
        <v>13442</v>
      </c>
      <c r="K11" s="17">
        <f t="shared" si="2"/>
        <v>25407</v>
      </c>
    </row>
    <row r="12" spans="1:11" ht="18.75" customHeight="1">
      <c r="A12" s="49"/>
      <c r="B12" s="13" t="s">
        <v>21</v>
      </c>
      <c r="C12" s="17">
        <f>'集計表1-1（国内）'!U12</f>
        <v>30639</v>
      </c>
      <c r="D12" s="17">
        <f>'集計表1-1（国内）'!V12</f>
        <v>33643</v>
      </c>
      <c r="E12" s="17">
        <f>'集計表1-1（国内）'!W12</f>
        <v>64282</v>
      </c>
      <c r="F12" s="17">
        <f>'集計表1-2（在外）'!R12</f>
        <v>18</v>
      </c>
      <c r="G12" s="17">
        <f>'集計表1-2（在外）'!S12</f>
        <v>26</v>
      </c>
      <c r="H12" s="17">
        <f>'集計表1-2（在外）'!T12</f>
        <v>44</v>
      </c>
      <c r="I12" s="17">
        <f t="shared" si="0"/>
        <v>30657</v>
      </c>
      <c r="J12" s="17">
        <f t="shared" si="1"/>
        <v>33669</v>
      </c>
      <c r="K12" s="17">
        <f t="shared" si="2"/>
        <v>64326</v>
      </c>
    </row>
    <row r="13" spans="1:11" ht="18.75" customHeight="1">
      <c r="A13" s="49"/>
      <c r="B13" s="13" t="s">
        <v>22</v>
      </c>
      <c r="C13" s="17">
        <f>'集計表1-1（国内）'!U13</f>
        <v>13055</v>
      </c>
      <c r="D13" s="17">
        <f>'集計表1-1（国内）'!V13</f>
        <v>14763</v>
      </c>
      <c r="E13" s="17">
        <f>'集計表1-1（国内）'!W13</f>
        <v>27818</v>
      </c>
      <c r="F13" s="17">
        <f>'集計表1-2（在外）'!R13</f>
        <v>2</v>
      </c>
      <c r="G13" s="17">
        <f>'集計表1-2（在外）'!S13</f>
        <v>4</v>
      </c>
      <c r="H13" s="17">
        <f>'集計表1-2（在外）'!T13</f>
        <v>6</v>
      </c>
      <c r="I13" s="17">
        <f t="shared" si="0"/>
        <v>13057</v>
      </c>
      <c r="J13" s="17">
        <f t="shared" si="1"/>
        <v>14767</v>
      </c>
      <c r="K13" s="17">
        <f t="shared" si="2"/>
        <v>27824</v>
      </c>
    </row>
    <row r="14" spans="1:11" ht="18.75" customHeight="1">
      <c r="A14" s="49"/>
      <c r="B14" s="13" t="s">
        <v>23</v>
      </c>
      <c r="C14" s="17">
        <f>'集計表1-1（国内）'!U14</f>
        <v>31626</v>
      </c>
      <c r="D14" s="17">
        <f>'集計表1-1（国内）'!V14</f>
        <v>36264</v>
      </c>
      <c r="E14" s="17">
        <f>'集計表1-1（国内）'!W14</f>
        <v>67890</v>
      </c>
      <c r="F14" s="17">
        <f>'集計表1-2（在外）'!R14</f>
        <v>8</v>
      </c>
      <c r="G14" s="17">
        <f>'集計表1-2（在外）'!S14</f>
        <v>21</v>
      </c>
      <c r="H14" s="17">
        <f>'集計表1-2（在外）'!T14</f>
        <v>29</v>
      </c>
      <c r="I14" s="17">
        <f t="shared" si="0"/>
        <v>31634</v>
      </c>
      <c r="J14" s="17">
        <f t="shared" si="1"/>
        <v>36285</v>
      </c>
      <c r="K14" s="17">
        <f t="shared" si="2"/>
        <v>67919</v>
      </c>
    </row>
    <row r="15" spans="1:11" ht="18.75" customHeight="1">
      <c r="A15" s="49"/>
      <c r="B15" s="13" t="s">
        <v>24</v>
      </c>
      <c r="C15" s="17">
        <f>'集計表1-1（国内）'!U15</f>
        <v>12509</v>
      </c>
      <c r="D15" s="17">
        <f>'集計表1-1（国内）'!V15</f>
        <v>14252</v>
      </c>
      <c r="E15" s="17">
        <f>'集計表1-1（国内）'!W15</f>
        <v>26761</v>
      </c>
      <c r="F15" s="17">
        <f>'集計表1-2（在外）'!R15</f>
        <v>12</v>
      </c>
      <c r="G15" s="17">
        <f>'集計表1-2（在外）'!S15</f>
        <v>11</v>
      </c>
      <c r="H15" s="17">
        <f>'集計表1-2（在外）'!T15</f>
        <v>23</v>
      </c>
      <c r="I15" s="17">
        <f t="shared" si="0"/>
        <v>12521</v>
      </c>
      <c r="J15" s="17">
        <f t="shared" si="1"/>
        <v>14263</v>
      </c>
      <c r="K15" s="17">
        <f t="shared" si="2"/>
        <v>26784</v>
      </c>
    </row>
    <row r="16" spans="1:11" ht="18.75" customHeight="1">
      <c r="A16" s="49"/>
      <c r="B16" s="13" t="s">
        <v>25</v>
      </c>
      <c r="C16" s="17">
        <f>'集計表1-1（国内）'!U16</f>
        <v>9759</v>
      </c>
      <c r="D16" s="17">
        <f>'集計表1-1（国内）'!V16</f>
        <v>10731</v>
      </c>
      <c r="E16" s="17">
        <f>'集計表1-1（国内）'!W16</f>
        <v>20490</v>
      </c>
      <c r="F16" s="17">
        <f>'集計表1-2（在外）'!R16</f>
        <v>1</v>
      </c>
      <c r="G16" s="17">
        <f>'集計表1-2（在外）'!S16</f>
        <v>4</v>
      </c>
      <c r="H16" s="17">
        <f>'集計表1-2（在外）'!T16</f>
        <v>5</v>
      </c>
      <c r="I16" s="17">
        <f t="shared" si="0"/>
        <v>9760</v>
      </c>
      <c r="J16" s="17">
        <f t="shared" si="1"/>
        <v>10735</v>
      </c>
      <c r="K16" s="17">
        <f t="shared" si="2"/>
        <v>20495</v>
      </c>
    </row>
    <row r="17" spans="1:11" ht="18.75" customHeight="1">
      <c r="A17" s="49"/>
      <c r="B17" s="13" t="s">
        <v>26</v>
      </c>
      <c r="C17" s="17">
        <f>'集計表1-1（国内）'!U17</f>
        <v>10103</v>
      </c>
      <c r="D17" s="17">
        <f>'集計表1-1（国内）'!V17</f>
        <v>11721</v>
      </c>
      <c r="E17" s="17">
        <f>'集計表1-1（国内）'!W17</f>
        <v>21824</v>
      </c>
      <c r="F17" s="17">
        <f>'集計表1-2（在外）'!R17</f>
        <v>12</v>
      </c>
      <c r="G17" s="17">
        <f>'集計表1-2（在外）'!S17</f>
        <v>11</v>
      </c>
      <c r="H17" s="17">
        <f>'集計表1-2（在外）'!T17</f>
        <v>23</v>
      </c>
      <c r="I17" s="17">
        <f t="shared" si="0"/>
        <v>10115</v>
      </c>
      <c r="J17" s="17">
        <f t="shared" si="1"/>
        <v>11732</v>
      </c>
      <c r="K17" s="17">
        <f t="shared" si="2"/>
        <v>21847</v>
      </c>
    </row>
    <row r="18" spans="1:11" ht="18.75" customHeight="1">
      <c r="A18" s="50"/>
      <c r="B18" s="14" t="s">
        <v>9</v>
      </c>
      <c r="C18" s="19">
        <f>'集計表1-1（国内）'!U18</f>
        <v>353040</v>
      </c>
      <c r="D18" s="19">
        <f>'集計表1-1（国内）'!V18</f>
        <v>401382</v>
      </c>
      <c r="E18" s="19">
        <f>'集計表1-1（国内）'!W18</f>
        <v>754422</v>
      </c>
      <c r="F18" s="19">
        <f>'集計表1-2（在外）'!R18</f>
        <v>143</v>
      </c>
      <c r="G18" s="19">
        <f>'集計表1-2（在外）'!S18</f>
        <v>231</v>
      </c>
      <c r="H18" s="19">
        <f>'集計表1-2（在外）'!T18</f>
        <v>374</v>
      </c>
      <c r="I18" s="19">
        <f t="shared" si="0"/>
        <v>353183</v>
      </c>
      <c r="J18" s="19">
        <f t="shared" si="1"/>
        <v>401613</v>
      </c>
      <c r="K18" s="19">
        <f t="shared" si="2"/>
        <v>754796</v>
      </c>
    </row>
    <row r="19" spans="1:11" ht="18.75" customHeight="1">
      <c r="A19" s="48" t="s">
        <v>27</v>
      </c>
      <c r="B19" s="7" t="s">
        <v>10</v>
      </c>
      <c r="C19" s="20">
        <f>'集計表1-1（国内）'!U19</f>
        <v>1960</v>
      </c>
      <c r="D19" s="20">
        <f>'集計表1-1（国内）'!V19</f>
        <v>2304</v>
      </c>
      <c r="E19" s="20">
        <f>'集計表1-1（国内）'!W19</f>
        <v>4264</v>
      </c>
      <c r="F19" s="20">
        <f>'集計表1-2（在外）'!R19</f>
        <v>1</v>
      </c>
      <c r="G19" s="20">
        <f>'集計表1-2（在外）'!S19</f>
        <v>1</v>
      </c>
      <c r="H19" s="20">
        <f>'集計表1-2（在外）'!T19</f>
        <v>2</v>
      </c>
      <c r="I19" s="20">
        <f t="shared" si="0"/>
        <v>1961</v>
      </c>
      <c r="J19" s="20">
        <f t="shared" si="1"/>
        <v>2305</v>
      </c>
      <c r="K19" s="20">
        <f t="shared" si="2"/>
        <v>4266</v>
      </c>
    </row>
    <row r="20" spans="1:11" ht="18.75" customHeight="1">
      <c r="A20" s="49"/>
      <c r="B20" s="8" t="s">
        <v>28</v>
      </c>
      <c r="C20" s="17">
        <f>'集計表1-1（国内）'!U20</f>
        <v>1960</v>
      </c>
      <c r="D20" s="17">
        <f>'集計表1-1（国内）'!V20</f>
        <v>2304</v>
      </c>
      <c r="E20" s="17">
        <f>'集計表1-1（国内）'!W20</f>
        <v>4264</v>
      </c>
      <c r="F20" s="17">
        <f>'集計表1-2（在外）'!R20</f>
        <v>1</v>
      </c>
      <c r="G20" s="17">
        <f>'集計表1-2（在外）'!S20</f>
        <v>1</v>
      </c>
      <c r="H20" s="17">
        <f>'集計表1-2（在外）'!T20</f>
        <v>2</v>
      </c>
      <c r="I20" s="17">
        <f t="shared" si="0"/>
        <v>1961</v>
      </c>
      <c r="J20" s="17">
        <f t="shared" si="1"/>
        <v>2305</v>
      </c>
      <c r="K20" s="17">
        <f t="shared" si="2"/>
        <v>4266</v>
      </c>
    </row>
    <row r="21" spans="1:11" ht="18.75" customHeight="1">
      <c r="A21" s="49"/>
      <c r="B21" s="5" t="s">
        <v>11</v>
      </c>
      <c r="C21" s="17">
        <f>'集計表1-1（国内）'!U21</f>
        <v>921</v>
      </c>
      <c r="D21" s="17">
        <f>'集計表1-1（国内）'!V21</f>
        <v>1004</v>
      </c>
      <c r="E21" s="17">
        <f>'集計表1-1（国内）'!W21</f>
        <v>1925</v>
      </c>
      <c r="F21" s="17">
        <f>'集計表1-2（在外）'!R21</f>
        <v>0</v>
      </c>
      <c r="G21" s="17">
        <f>'集計表1-2（在外）'!S21</f>
        <v>1</v>
      </c>
      <c r="H21" s="17">
        <f>'集計表1-2（在外）'!T21</f>
        <v>1</v>
      </c>
      <c r="I21" s="17">
        <f t="shared" si="0"/>
        <v>921</v>
      </c>
      <c r="J21" s="17">
        <f t="shared" si="1"/>
        <v>1005</v>
      </c>
      <c r="K21" s="17">
        <f t="shared" si="2"/>
        <v>1926</v>
      </c>
    </row>
    <row r="22" spans="1:11" ht="18.75" customHeight="1">
      <c r="A22" s="49"/>
      <c r="B22" s="8" t="s">
        <v>29</v>
      </c>
      <c r="C22" s="17">
        <f>'集計表1-1（国内）'!U22</f>
        <v>921</v>
      </c>
      <c r="D22" s="17">
        <f>'集計表1-1（国内）'!V22</f>
        <v>1004</v>
      </c>
      <c r="E22" s="17">
        <f>'集計表1-1（国内）'!W22</f>
        <v>1925</v>
      </c>
      <c r="F22" s="17">
        <f>'集計表1-2（在外）'!R22</f>
        <v>0</v>
      </c>
      <c r="G22" s="17">
        <f>'集計表1-2（在外）'!S22</f>
        <v>1</v>
      </c>
      <c r="H22" s="17">
        <f>'集計表1-2（在外）'!T22</f>
        <v>1</v>
      </c>
      <c r="I22" s="17">
        <f t="shared" si="0"/>
        <v>921</v>
      </c>
      <c r="J22" s="17">
        <f t="shared" si="1"/>
        <v>1005</v>
      </c>
      <c r="K22" s="17">
        <f t="shared" si="2"/>
        <v>1926</v>
      </c>
    </row>
    <row r="23" spans="1:11" ht="18.75" customHeight="1">
      <c r="A23" s="49"/>
      <c r="B23" s="5" t="s">
        <v>12</v>
      </c>
      <c r="C23" s="17">
        <f>'集計表1-1（国内）'!U23</f>
        <v>10496</v>
      </c>
      <c r="D23" s="17">
        <f>'集計表1-1（国内）'!V23</f>
        <v>11971</v>
      </c>
      <c r="E23" s="17">
        <f>'集計表1-1（国内）'!W23</f>
        <v>22467</v>
      </c>
      <c r="F23" s="17">
        <f>'集計表1-2（在外）'!R23</f>
        <v>2</v>
      </c>
      <c r="G23" s="17">
        <f>'集計表1-2（在外）'!S23</f>
        <v>5</v>
      </c>
      <c r="H23" s="17">
        <f>'集計表1-2（在外）'!T23</f>
        <v>7</v>
      </c>
      <c r="I23" s="17">
        <f t="shared" si="0"/>
        <v>10498</v>
      </c>
      <c r="J23" s="17">
        <f t="shared" si="1"/>
        <v>11976</v>
      </c>
      <c r="K23" s="17">
        <f t="shared" si="2"/>
        <v>22474</v>
      </c>
    </row>
    <row r="24" spans="1:11" ht="18.75" customHeight="1">
      <c r="A24" s="49"/>
      <c r="B24" s="8" t="s">
        <v>30</v>
      </c>
      <c r="C24" s="17">
        <f>'集計表1-1（国内）'!U24</f>
        <v>1275</v>
      </c>
      <c r="D24" s="17">
        <f>'集計表1-1（国内）'!V24</f>
        <v>1414</v>
      </c>
      <c r="E24" s="17">
        <f>'集計表1-1（国内）'!W24</f>
        <v>2689</v>
      </c>
      <c r="F24" s="17">
        <f>'集計表1-2（在外）'!R24</f>
        <v>2</v>
      </c>
      <c r="G24" s="17">
        <f>'集計表1-2（在外）'!S24</f>
        <v>2</v>
      </c>
      <c r="H24" s="17">
        <f>'集計表1-2（在外）'!T24</f>
        <v>4</v>
      </c>
      <c r="I24" s="17">
        <f t="shared" si="0"/>
        <v>1277</v>
      </c>
      <c r="J24" s="17">
        <f t="shared" si="1"/>
        <v>1416</v>
      </c>
      <c r="K24" s="17">
        <f t="shared" si="2"/>
        <v>2693</v>
      </c>
    </row>
    <row r="25" spans="1:11" ht="18.75" customHeight="1">
      <c r="A25" s="49"/>
      <c r="B25" s="8" t="s">
        <v>31</v>
      </c>
      <c r="C25" s="17">
        <f>'集計表1-1（国内）'!U25</f>
        <v>6375</v>
      </c>
      <c r="D25" s="17">
        <f>'集計表1-1（国内）'!V25</f>
        <v>7396</v>
      </c>
      <c r="E25" s="17">
        <f>'集計表1-1（国内）'!W25</f>
        <v>13771</v>
      </c>
      <c r="F25" s="17">
        <f>'集計表1-2（在外）'!R25</f>
        <v>0</v>
      </c>
      <c r="G25" s="17">
        <f>'集計表1-2（在外）'!S25</f>
        <v>1</v>
      </c>
      <c r="H25" s="17">
        <f>'集計表1-2（在外）'!T25</f>
        <v>1</v>
      </c>
      <c r="I25" s="17">
        <f t="shared" si="0"/>
        <v>6375</v>
      </c>
      <c r="J25" s="17">
        <f t="shared" si="1"/>
        <v>7397</v>
      </c>
      <c r="K25" s="17">
        <f t="shared" si="2"/>
        <v>13772</v>
      </c>
    </row>
    <row r="26" spans="1:11" ht="18.75" customHeight="1">
      <c r="A26" s="49"/>
      <c r="B26" s="8" t="s">
        <v>32</v>
      </c>
      <c r="C26" s="17">
        <f>'集計表1-1（国内）'!U26</f>
        <v>2846</v>
      </c>
      <c r="D26" s="17">
        <f>'集計表1-1（国内）'!V26</f>
        <v>3161</v>
      </c>
      <c r="E26" s="17">
        <f>'集計表1-1（国内）'!W26</f>
        <v>6007</v>
      </c>
      <c r="F26" s="17">
        <f>'集計表1-2（在外）'!R26</f>
        <v>0</v>
      </c>
      <c r="G26" s="17">
        <f>'集計表1-2（在外）'!S26</f>
        <v>2</v>
      </c>
      <c r="H26" s="17">
        <f>'集計表1-2（在外）'!T26</f>
        <v>2</v>
      </c>
      <c r="I26" s="17">
        <f t="shared" si="0"/>
        <v>2846</v>
      </c>
      <c r="J26" s="17">
        <f t="shared" si="1"/>
        <v>3163</v>
      </c>
      <c r="K26" s="17">
        <f t="shared" si="2"/>
        <v>6009</v>
      </c>
    </row>
    <row r="27" spans="1:11" ht="18.75" customHeight="1">
      <c r="A27" s="49"/>
      <c r="B27" s="5" t="s">
        <v>13</v>
      </c>
      <c r="C27" s="17">
        <f>'集計表1-1（国内）'!U27</f>
        <v>9009</v>
      </c>
      <c r="D27" s="17">
        <f>'集計表1-1（国内）'!V27</f>
        <v>10328</v>
      </c>
      <c r="E27" s="17">
        <f>'集計表1-1（国内）'!W27</f>
        <v>19337</v>
      </c>
      <c r="F27" s="17">
        <f>'集計表1-2（在外）'!R27</f>
        <v>2</v>
      </c>
      <c r="G27" s="17">
        <f>'集計表1-2（在外）'!S27</f>
        <v>10</v>
      </c>
      <c r="H27" s="17">
        <f>'集計表1-2（在外）'!T27</f>
        <v>12</v>
      </c>
      <c r="I27" s="17">
        <f t="shared" si="0"/>
        <v>9011</v>
      </c>
      <c r="J27" s="17">
        <f t="shared" si="1"/>
        <v>10338</v>
      </c>
      <c r="K27" s="17">
        <f t="shared" si="2"/>
        <v>19349</v>
      </c>
    </row>
    <row r="28" spans="1:11" ht="18.75" customHeight="1">
      <c r="A28" s="49"/>
      <c r="B28" s="8" t="s">
        <v>33</v>
      </c>
      <c r="C28" s="17">
        <f>'集計表1-1（国内）'!U28</f>
        <v>3633</v>
      </c>
      <c r="D28" s="17">
        <f>'集計表1-1（国内）'!V28</f>
        <v>4164</v>
      </c>
      <c r="E28" s="17">
        <f>'集計表1-1（国内）'!W28</f>
        <v>7797</v>
      </c>
      <c r="F28" s="17">
        <f>'集計表1-2（在外）'!R28</f>
        <v>2</v>
      </c>
      <c r="G28" s="17">
        <f>'集計表1-2（在外）'!S28</f>
        <v>6</v>
      </c>
      <c r="H28" s="17">
        <f>'集計表1-2（在外）'!T28</f>
        <v>8</v>
      </c>
      <c r="I28" s="17">
        <f t="shared" si="0"/>
        <v>3635</v>
      </c>
      <c r="J28" s="17">
        <f t="shared" si="1"/>
        <v>4170</v>
      </c>
      <c r="K28" s="17">
        <f t="shared" si="2"/>
        <v>7805</v>
      </c>
    </row>
    <row r="29" spans="1:11" ht="18.75" customHeight="1">
      <c r="A29" s="49"/>
      <c r="B29" s="8" t="s">
        <v>34</v>
      </c>
      <c r="C29" s="17">
        <f>'集計表1-1（国内）'!U29</f>
        <v>2227</v>
      </c>
      <c r="D29" s="17">
        <f>'集計表1-1（国内）'!V29</f>
        <v>2684</v>
      </c>
      <c r="E29" s="17">
        <f>'集計表1-1（国内）'!W29</f>
        <v>4911</v>
      </c>
      <c r="F29" s="17">
        <f>'集計表1-2（在外）'!R29</f>
        <v>0</v>
      </c>
      <c r="G29" s="17">
        <f>'集計表1-2（在外）'!S29</f>
        <v>1</v>
      </c>
      <c r="H29" s="17">
        <f>'集計表1-2（在外）'!T29</f>
        <v>1</v>
      </c>
      <c r="I29" s="17">
        <f t="shared" si="0"/>
        <v>2227</v>
      </c>
      <c r="J29" s="17">
        <f t="shared" si="1"/>
        <v>2685</v>
      </c>
      <c r="K29" s="17">
        <f t="shared" si="2"/>
        <v>4912</v>
      </c>
    </row>
    <row r="30" spans="1:11" ht="18.75" customHeight="1">
      <c r="A30" s="49"/>
      <c r="B30" s="8" t="s">
        <v>35</v>
      </c>
      <c r="C30" s="17">
        <f>'集計表1-1（国内）'!U30</f>
        <v>1882</v>
      </c>
      <c r="D30" s="17">
        <f>'集計表1-1（国内）'!V30</f>
        <v>2148</v>
      </c>
      <c r="E30" s="17">
        <f>'集計表1-1（国内）'!W30</f>
        <v>4030</v>
      </c>
      <c r="F30" s="17">
        <f>'集計表1-2（在外）'!R30</f>
        <v>0</v>
      </c>
      <c r="G30" s="17">
        <f>'集計表1-2（在外）'!S30</f>
        <v>1</v>
      </c>
      <c r="H30" s="17">
        <f>'集計表1-2（在外）'!T30</f>
        <v>1</v>
      </c>
      <c r="I30" s="17">
        <f t="shared" si="0"/>
        <v>1882</v>
      </c>
      <c r="J30" s="17">
        <f t="shared" si="1"/>
        <v>2149</v>
      </c>
      <c r="K30" s="17">
        <f t="shared" si="2"/>
        <v>4031</v>
      </c>
    </row>
    <row r="31" spans="1:11" ht="18.75" customHeight="1">
      <c r="A31" s="49"/>
      <c r="B31" s="8" t="s">
        <v>36</v>
      </c>
      <c r="C31" s="17">
        <f>'集計表1-1（国内）'!U31</f>
        <v>1267</v>
      </c>
      <c r="D31" s="17">
        <f>'集計表1-1（国内）'!V31</f>
        <v>1332</v>
      </c>
      <c r="E31" s="17">
        <f>'集計表1-1（国内）'!W31</f>
        <v>2599</v>
      </c>
      <c r="F31" s="17">
        <f>'集計表1-2（在外）'!R31</f>
        <v>0</v>
      </c>
      <c r="G31" s="17">
        <f>'集計表1-2（在外）'!S31</f>
        <v>2</v>
      </c>
      <c r="H31" s="17">
        <f>'集計表1-2（在外）'!T31</f>
        <v>2</v>
      </c>
      <c r="I31" s="17">
        <f t="shared" si="0"/>
        <v>1267</v>
      </c>
      <c r="J31" s="17">
        <f t="shared" si="1"/>
        <v>1334</v>
      </c>
      <c r="K31" s="17">
        <f t="shared" si="2"/>
        <v>2601</v>
      </c>
    </row>
    <row r="32" spans="1:11" ht="18.75" customHeight="1">
      <c r="A32" s="49"/>
      <c r="B32" s="5" t="s">
        <v>14</v>
      </c>
      <c r="C32" s="17">
        <f>'集計表1-1（国内）'!U32</f>
        <v>7637</v>
      </c>
      <c r="D32" s="17">
        <f>'集計表1-1（国内）'!V32</f>
        <v>8628</v>
      </c>
      <c r="E32" s="17">
        <f>'集計表1-1（国内）'!W32</f>
        <v>16265</v>
      </c>
      <c r="F32" s="17">
        <f>'集計表1-2（在外）'!R32</f>
        <v>2</v>
      </c>
      <c r="G32" s="17">
        <f>'集計表1-2（在外）'!S32</f>
        <v>5</v>
      </c>
      <c r="H32" s="17">
        <f>'集計表1-2（在外）'!T32</f>
        <v>7</v>
      </c>
      <c r="I32" s="17">
        <f t="shared" si="0"/>
        <v>7639</v>
      </c>
      <c r="J32" s="17">
        <f t="shared" si="1"/>
        <v>8633</v>
      </c>
      <c r="K32" s="17">
        <f t="shared" si="2"/>
        <v>16272</v>
      </c>
    </row>
    <row r="33" spans="1:11" ht="18.75" customHeight="1">
      <c r="A33" s="49"/>
      <c r="B33" s="8" t="s">
        <v>37</v>
      </c>
      <c r="C33" s="17">
        <f>'集計表1-1（国内）'!U33</f>
        <v>7637</v>
      </c>
      <c r="D33" s="17">
        <f>'集計表1-1（国内）'!V33</f>
        <v>8628</v>
      </c>
      <c r="E33" s="17">
        <f>'集計表1-1（国内）'!W33</f>
        <v>16265</v>
      </c>
      <c r="F33" s="17">
        <f>'集計表1-2（在外）'!R33</f>
        <v>2</v>
      </c>
      <c r="G33" s="17">
        <f>'集計表1-2（在外）'!S33</f>
        <v>5</v>
      </c>
      <c r="H33" s="17">
        <f>'集計表1-2（在外）'!T33</f>
        <v>7</v>
      </c>
      <c r="I33" s="17">
        <f t="shared" si="0"/>
        <v>7639</v>
      </c>
      <c r="J33" s="17">
        <f t="shared" si="1"/>
        <v>8633</v>
      </c>
      <c r="K33" s="17">
        <f t="shared" si="2"/>
        <v>16272</v>
      </c>
    </row>
    <row r="34" spans="1:11" ht="18.75" customHeight="1">
      <c r="A34" s="49"/>
      <c r="B34" s="5" t="s">
        <v>15</v>
      </c>
      <c r="C34" s="17">
        <f>'集計表1-1（国内）'!U34</f>
        <v>6884</v>
      </c>
      <c r="D34" s="17">
        <f>'集計表1-1（国内）'!V34</f>
        <v>7394</v>
      </c>
      <c r="E34" s="17">
        <f>'集計表1-1（国内）'!W34</f>
        <v>14278</v>
      </c>
      <c r="F34" s="17">
        <f>'集計表1-2（在外）'!R34</f>
        <v>3</v>
      </c>
      <c r="G34" s="17">
        <f>'集計表1-2（在外）'!S34</f>
        <v>4</v>
      </c>
      <c r="H34" s="17">
        <f>'集計表1-2（在外）'!T34</f>
        <v>7</v>
      </c>
      <c r="I34" s="17">
        <f t="shared" si="0"/>
        <v>6887</v>
      </c>
      <c r="J34" s="17">
        <f t="shared" si="1"/>
        <v>7398</v>
      </c>
      <c r="K34" s="17">
        <f t="shared" si="2"/>
        <v>14285</v>
      </c>
    </row>
    <row r="35" spans="1:11" ht="18.75" customHeight="1">
      <c r="A35" s="49"/>
      <c r="B35" s="8" t="s">
        <v>38</v>
      </c>
      <c r="C35" s="17">
        <f>'集計表1-1（国内）'!U35</f>
        <v>5886</v>
      </c>
      <c r="D35" s="17">
        <f>'集計表1-1（国内）'!V35</f>
        <v>6310</v>
      </c>
      <c r="E35" s="17">
        <f>'集計表1-1（国内）'!W35</f>
        <v>12196</v>
      </c>
      <c r="F35" s="17">
        <f>'集計表1-2（在外）'!R35</f>
        <v>3</v>
      </c>
      <c r="G35" s="17">
        <f>'集計表1-2（在外）'!S35</f>
        <v>4</v>
      </c>
      <c r="H35" s="17">
        <f>'集計表1-2（在外）'!T35</f>
        <v>7</v>
      </c>
      <c r="I35" s="17">
        <f t="shared" si="0"/>
        <v>5889</v>
      </c>
      <c r="J35" s="17">
        <f t="shared" si="1"/>
        <v>6314</v>
      </c>
      <c r="K35" s="17">
        <f t="shared" si="2"/>
        <v>12203</v>
      </c>
    </row>
    <row r="36" spans="1:11" ht="18.75" customHeight="1">
      <c r="A36" s="49"/>
      <c r="B36" s="8" t="s">
        <v>39</v>
      </c>
      <c r="C36" s="17">
        <f>'集計表1-1（国内）'!U36</f>
        <v>998</v>
      </c>
      <c r="D36" s="17">
        <f>'集計表1-1（国内）'!V36</f>
        <v>1084</v>
      </c>
      <c r="E36" s="17">
        <f>'集計表1-1（国内）'!W36</f>
        <v>2082</v>
      </c>
      <c r="F36" s="17">
        <f>'集計表1-2（在外）'!R36</f>
        <v>0</v>
      </c>
      <c r="G36" s="17">
        <f>'集計表1-2（在外）'!S36</f>
        <v>0</v>
      </c>
      <c r="H36" s="17">
        <f>'集計表1-2（在外）'!T36</f>
        <v>0</v>
      </c>
      <c r="I36" s="17">
        <f t="shared" si="0"/>
        <v>998</v>
      </c>
      <c r="J36" s="17">
        <f t="shared" si="1"/>
        <v>1084</v>
      </c>
      <c r="K36" s="17">
        <f t="shared" si="2"/>
        <v>2082</v>
      </c>
    </row>
    <row r="37" spans="1:11" ht="18.75" customHeight="1">
      <c r="A37" s="50"/>
      <c r="B37" s="6" t="s">
        <v>16</v>
      </c>
      <c r="C37" s="19">
        <f>'集計表1-1（国内）'!U37</f>
        <v>36907</v>
      </c>
      <c r="D37" s="19">
        <f>'集計表1-1（国内）'!V37</f>
        <v>41629</v>
      </c>
      <c r="E37" s="19">
        <f>'集計表1-1（国内）'!W37</f>
        <v>78536</v>
      </c>
      <c r="F37" s="19">
        <f>'集計表1-2（在外）'!R37</f>
        <v>10</v>
      </c>
      <c r="G37" s="19">
        <f>'集計表1-2（在外）'!S37</f>
        <v>26</v>
      </c>
      <c r="H37" s="19">
        <f>'集計表1-2（在外）'!T37</f>
        <v>36</v>
      </c>
      <c r="I37" s="19">
        <f t="shared" si="0"/>
        <v>36917</v>
      </c>
      <c r="J37" s="19">
        <f t="shared" si="1"/>
        <v>41655</v>
      </c>
      <c r="K37" s="19">
        <f t="shared" si="2"/>
        <v>78572</v>
      </c>
    </row>
    <row r="38" spans="3:11" ht="18.75" customHeight="1"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8.75" customHeight="1">
      <c r="A39" s="48" t="s">
        <v>4</v>
      </c>
      <c r="B39" s="21" t="s">
        <v>9</v>
      </c>
      <c r="C39" s="28">
        <f>'集計表1-1（国内）'!U39</f>
        <v>353040</v>
      </c>
      <c r="D39" s="28">
        <f>'集計表1-1（国内）'!V39</f>
        <v>401382</v>
      </c>
      <c r="E39" s="28">
        <f>'集計表1-1（国内）'!W39</f>
        <v>754422</v>
      </c>
      <c r="F39" s="28">
        <f>'集計表1-2（在外）'!R39</f>
        <v>143</v>
      </c>
      <c r="G39" s="28">
        <f>'集計表1-2（在外）'!S39</f>
        <v>231</v>
      </c>
      <c r="H39" s="28">
        <f>'集計表1-2（在外）'!T39</f>
        <v>374</v>
      </c>
      <c r="I39" s="29">
        <f>C39+F39</f>
        <v>353183</v>
      </c>
      <c r="J39" s="29">
        <f>D39+G39</f>
        <v>401613</v>
      </c>
      <c r="K39" s="29">
        <f>E39+H39</f>
        <v>754796</v>
      </c>
    </row>
    <row r="40" spans="1:11" ht="18.75" customHeight="1">
      <c r="A40" s="49"/>
      <c r="B40" s="23" t="s">
        <v>16</v>
      </c>
      <c r="C40" s="32">
        <f>'集計表1-1（国内）'!U40</f>
        <v>36907</v>
      </c>
      <c r="D40" s="32">
        <f>'集計表1-1（国内）'!V40</f>
        <v>41629</v>
      </c>
      <c r="E40" s="32">
        <f>'集計表1-1（国内）'!W40</f>
        <v>78536</v>
      </c>
      <c r="F40" s="32">
        <f>'集計表1-2（在外）'!R40</f>
        <v>10</v>
      </c>
      <c r="G40" s="32">
        <f>'集計表1-2（在外）'!S40</f>
        <v>26</v>
      </c>
      <c r="H40" s="32">
        <f>'集計表1-2（在外）'!T40</f>
        <v>36</v>
      </c>
      <c r="I40" s="17">
        <f aca="true" t="shared" si="3" ref="I40:K41">C40+F40</f>
        <v>36917</v>
      </c>
      <c r="J40" s="17">
        <f t="shared" si="3"/>
        <v>41655</v>
      </c>
      <c r="K40" s="17">
        <f t="shared" si="3"/>
        <v>78572</v>
      </c>
    </row>
    <row r="41" spans="1:11" ht="18.75" customHeight="1">
      <c r="A41" s="50"/>
      <c r="B41" s="22" t="s">
        <v>17</v>
      </c>
      <c r="C41" s="30">
        <f>'集計表1-1（国内）'!U41</f>
        <v>389947</v>
      </c>
      <c r="D41" s="30">
        <f>'集計表1-1（国内）'!V41</f>
        <v>443011</v>
      </c>
      <c r="E41" s="30">
        <f>'集計表1-1（国内）'!W41</f>
        <v>832958</v>
      </c>
      <c r="F41" s="30">
        <f>'集計表1-2（在外）'!R41</f>
        <v>153</v>
      </c>
      <c r="G41" s="30">
        <f>'集計表1-2（在外）'!S41</f>
        <v>257</v>
      </c>
      <c r="H41" s="30">
        <f>'集計表1-2（在外）'!T41</f>
        <v>410</v>
      </c>
      <c r="I41" s="31">
        <f t="shared" si="3"/>
        <v>390100</v>
      </c>
      <c r="J41" s="31">
        <f t="shared" si="3"/>
        <v>443268</v>
      </c>
      <c r="K41" s="31">
        <f t="shared" si="3"/>
        <v>833368</v>
      </c>
    </row>
  </sheetData>
  <sheetProtection selectLockedCells="1"/>
  <mergeCells count="11">
    <mergeCell ref="A4:B4"/>
    <mergeCell ref="A5:A18"/>
    <mergeCell ref="A19:A37"/>
    <mergeCell ref="A39:A41"/>
    <mergeCell ref="A1:B1"/>
    <mergeCell ref="I1:K1"/>
    <mergeCell ref="A2:K2"/>
    <mergeCell ref="A3:B3"/>
    <mergeCell ref="C3:E3"/>
    <mergeCell ref="F3:H3"/>
    <mergeCell ref="I3:K3"/>
  </mergeCells>
  <printOptions horizontalCentered="1"/>
  <pageMargins left="0.2362204724409449" right="0.2362204724409449" top="0.5118110236220472" bottom="0.3937007874015748" header="0.31496062992125984" footer="0.31496062992125984"/>
  <pageSetup blackAndWhite="1" horizontalDpi="600" verticalDpi="600" orientation="landscape" paperSize="9" scale="70" r:id="rId1"/>
  <headerFooter alignWithMargins="0">
    <oddFooter>&amp;C&amp;A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鈴木　健吾</cp:lastModifiedBy>
  <cp:lastPrinted>2019-07-04T09:55:55Z</cp:lastPrinted>
  <dcterms:created xsi:type="dcterms:W3CDTF">2001-02-13T10:35:27Z</dcterms:created>
  <dcterms:modified xsi:type="dcterms:W3CDTF">2022-07-10T00:55:48Z</dcterms:modified>
  <cp:category/>
  <cp:version/>
  <cp:contentType/>
  <cp:contentStatus/>
</cp:coreProperties>
</file>