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10.192.33.7\chisan\03 創業・地場産業班\34 ものづくり革新総合支援事業（R4～\01_実施要領関係\250401_実施要領等（R7年度）\03_HP掲載用\実掲載データ各種\"/>
    </mc:Choice>
  </mc:AlternateContent>
  <xr:revisionPtr revIDLastSave="0" documentId="13_ncr:1_{F4EF2324-E8E6-4036-B55F-FDC851350855}" xr6:coauthVersionLast="47" xr6:coauthVersionMax="47" xr10:uidLastSave="{00000000-0000-0000-0000-000000000000}"/>
  <bookViews>
    <workbookView xWindow="-110" yWindow="-110" windowWidth="19420" windowHeight="11500" tabRatio="714" xr2:uid="{443257B7-F797-441A-8CE1-619B086CCFB0}"/>
  </bookViews>
  <sheets>
    <sheet name="様式第2号の別紙４" sheetId="1" r:id="rId1"/>
    <sheet name="入力データ" sheetId="2" state="hidden" r:id="rId2"/>
    <sheet name="審査会参考資料" sheetId="7" state="hidden" r:id="rId3"/>
  </sheets>
  <definedNames>
    <definedName name="_xlnm.Print_Area" localSheetId="2">審査会参考資料!$A$1:$K$37</definedName>
    <definedName name="_xlnm.Print_Area" localSheetId="0">様式第2号の別紙４!$B$2:$K$38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7" l="1"/>
  <c r="F30" i="7"/>
  <c r="H30" i="7"/>
  <c r="F29" i="7"/>
  <c r="G29" i="7"/>
  <c r="H29" i="7"/>
  <c r="I29" i="7"/>
  <c r="J29" i="7"/>
  <c r="C29" i="7"/>
  <c r="D29" i="7"/>
  <c r="E29" i="7"/>
  <c r="C30" i="7"/>
  <c r="D30" i="7"/>
  <c r="E30" i="7"/>
  <c r="I30" i="7"/>
  <c r="J30" i="7"/>
  <c r="K22" i="1"/>
  <c r="J31" i="7" s="1"/>
  <c r="J22" i="1"/>
  <c r="I31" i="7" s="1"/>
  <c r="I22" i="1"/>
  <c r="H31" i="7" s="1"/>
  <c r="H22" i="1"/>
  <c r="G31" i="7" s="1"/>
  <c r="G22" i="1"/>
  <c r="F31" i="7" s="1"/>
  <c r="K38" i="1"/>
  <c r="J38" i="1"/>
  <c r="I38" i="1"/>
  <c r="H38" i="1"/>
  <c r="G38" i="1"/>
  <c r="L1" i="7" l="1" a="1"/>
  <c r="L1" i="7" s="1"/>
  <c r="A1" i="7" s="1"/>
  <c r="D15" i="1" l="1"/>
  <c r="E15" i="1"/>
  <c r="F15" i="1"/>
  <c r="G15" i="1"/>
  <c r="H15" i="1"/>
  <c r="I15" i="1"/>
  <c r="J15" i="1"/>
  <c r="K15" i="1"/>
  <c r="GZ3" i="2"/>
  <c r="GY3" i="2"/>
  <c r="GX3" i="2"/>
  <c r="GW3" i="2"/>
  <c r="GV3" i="2"/>
  <c r="GU3" i="2"/>
  <c r="GT3" i="2"/>
  <c r="GS3" i="2"/>
  <c r="GR3" i="2"/>
  <c r="GQ3" i="2"/>
  <c r="GP3" i="2"/>
  <c r="GO3" i="2"/>
  <c r="GN3" i="2"/>
  <c r="GM3" i="2"/>
  <c r="GL3" i="2"/>
  <c r="GK3" i="2"/>
  <c r="GJ3" i="2"/>
  <c r="GI3" i="2"/>
  <c r="GH3" i="2"/>
  <c r="GG3" i="2"/>
  <c r="GF3" i="2"/>
  <c r="GE3" i="2"/>
  <c r="GD3" i="2"/>
  <c r="GC3" i="2"/>
  <c r="GB3" i="2"/>
  <c r="GA3" i="2"/>
  <c r="FZ3" i="2"/>
  <c r="FY3" i="2"/>
  <c r="FX3" i="2"/>
  <c r="FW3" i="2"/>
  <c r="FV3" i="2"/>
  <c r="FU3" i="2"/>
  <c r="FT3" i="2"/>
  <c r="FS3" i="2"/>
  <c r="FR3" i="2"/>
  <c r="FQ3" i="2"/>
  <c r="FP3" i="2"/>
  <c r="FO3" i="2"/>
  <c r="FN3" i="2"/>
  <c r="FM3" i="2"/>
  <c r="FL3" i="2"/>
  <c r="FK3" i="2"/>
  <c r="FJ3" i="2"/>
  <c r="FI3" i="2"/>
  <c r="FH3" i="2"/>
  <c r="FG3" i="2"/>
  <c r="FF3" i="2"/>
  <c r="FE3" i="2"/>
  <c r="FD3" i="2"/>
  <c r="FC3" i="2"/>
  <c r="FB3" i="2"/>
  <c r="FA3" i="2"/>
  <c r="EZ3" i="2"/>
  <c r="EY3" i="2"/>
  <c r="EX3" i="2"/>
  <c r="EW3" i="2"/>
  <c r="EV3" i="2"/>
  <c r="EU3" i="2"/>
  <c r="ET3" i="2"/>
  <c r="ES3" i="2"/>
  <c r="ER3" i="2"/>
  <c r="EQ3" i="2"/>
  <c r="EP3" i="2"/>
  <c r="EO3" i="2"/>
  <c r="EN3" i="2"/>
  <c r="EM3" i="2"/>
  <c r="EL3" i="2"/>
  <c r="EK3" i="2"/>
  <c r="EJ3" i="2"/>
  <c r="EI3" i="2"/>
  <c r="EH3" i="2"/>
  <c r="EG3" i="2"/>
  <c r="EF3" i="2"/>
  <c r="EE3" i="2"/>
  <c r="ED3" i="2"/>
  <c r="EC3" i="2"/>
  <c r="EB3" i="2"/>
  <c r="EA3" i="2"/>
  <c r="DZ3" i="2"/>
  <c r="DY3" i="2"/>
  <c r="DX3" i="2"/>
  <c r="DW3" i="2"/>
  <c r="DV3" i="2"/>
  <c r="DU3" i="2"/>
  <c r="DT3" i="2"/>
  <c r="DS3" i="2"/>
  <c r="DR3" i="2"/>
  <c r="DQ3" i="2"/>
  <c r="DP3" i="2"/>
  <c r="DO3" i="2"/>
  <c r="DN3" i="2"/>
  <c r="DM3" i="2"/>
  <c r="DL3" i="2"/>
  <c r="DK3" i="2"/>
  <c r="DJ3" i="2"/>
  <c r="DI3" i="2"/>
  <c r="DH3" i="2"/>
  <c r="DG3" i="2"/>
  <c r="DF3" i="2"/>
  <c r="DE3" i="2"/>
  <c r="DD3" i="2"/>
  <c r="DC3" i="2"/>
  <c r="DB3" i="2"/>
  <c r="DA3" i="2"/>
  <c r="CZ3" i="2"/>
  <c r="CY3" i="2"/>
  <c r="CX3" i="2"/>
  <c r="CW3" i="2"/>
  <c r="CV3" i="2"/>
  <c r="CU3" i="2"/>
  <c r="CT3" i="2"/>
  <c r="CS3" i="2"/>
  <c r="CR3" i="2"/>
  <c r="CQ3" i="2"/>
  <c r="CP3" i="2"/>
  <c r="CO3" i="2"/>
  <c r="CN3" i="2"/>
  <c r="CM3" i="2"/>
  <c r="CL3" i="2"/>
  <c r="CK3" i="2"/>
  <c r="CJ3" i="2"/>
  <c r="CI3" i="2"/>
  <c r="CH3" i="2"/>
  <c r="CG3" i="2"/>
  <c r="CF3" i="2"/>
  <c r="CE3" i="2"/>
  <c r="CD3" i="2"/>
  <c r="CC3" i="2"/>
  <c r="CB3" i="2"/>
  <c r="CA3" i="2"/>
  <c r="BZ3" i="2"/>
  <c r="BY3" i="2"/>
  <c r="BX3" i="2"/>
  <c r="BW3" i="2"/>
  <c r="BV3" i="2"/>
  <c r="BU3" i="2"/>
  <c r="BT3" i="2"/>
  <c r="BS3" i="2"/>
  <c r="BR3" i="2"/>
  <c r="BQ3" i="2"/>
  <c r="BP3" i="2"/>
  <c r="BO3" i="2"/>
  <c r="BN3" i="2"/>
  <c r="BM3" i="2"/>
  <c r="BL3" i="2"/>
  <c r="BK3" i="2"/>
  <c r="BJ3" i="2"/>
  <c r="BI3" i="2"/>
  <c r="BH3" i="2"/>
  <c r="BG3" i="2"/>
  <c r="BF3" i="2"/>
  <c r="BE3" i="2"/>
  <c r="BD3" i="2"/>
  <c r="BC3" i="2"/>
  <c r="BB3" i="2"/>
  <c r="BA3" i="2"/>
  <c r="AZ3" i="2"/>
  <c r="AY3" i="2"/>
  <c r="AX3" i="2"/>
  <c r="AW3" i="2"/>
  <c r="AV3" i="2"/>
  <c r="AU3" i="2"/>
  <c r="AT3" i="2"/>
  <c r="AS3" i="2"/>
  <c r="AR3" i="2"/>
  <c r="AQ3" i="2"/>
  <c r="AP3" i="2"/>
  <c r="AO3" i="2"/>
  <c r="AN3" i="2"/>
  <c r="AM3" i="2"/>
  <c r="AL3" i="2"/>
  <c r="AK3" i="2"/>
  <c r="AJ3" i="2"/>
  <c r="AI3" i="2"/>
  <c r="AH3" i="2"/>
  <c r="AG3" i="2"/>
  <c r="AF3" i="2"/>
  <c r="AE3" i="2"/>
  <c r="AD3" i="2"/>
  <c r="AC3" i="2"/>
  <c r="AB3" i="2"/>
  <c r="AA3" i="2"/>
  <c r="Z3" i="2"/>
  <c r="Y3" i="2"/>
  <c r="X3" i="2"/>
  <c r="W3" i="2"/>
  <c r="V3" i="2"/>
  <c r="U3" i="2"/>
  <c r="T3" i="2"/>
  <c r="S3" i="2"/>
  <c r="R3" i="2"/>
  <c r="Q3" i="2"/>
  <c r="P3" i="2"/>
  <c r="O3" i="2"/>
  <c r="N3" i="2"/>
  <c r="M3" i="2"/>
  <c r="L3" i="2"/>
  <c r="K3" i="2"/>
  <c r="J3" i="2"/>
  <c r="I3" i="2"/>
  <c r="H3" i="2"/>
  <c r="G3" i="2"/>
  <c r="F3" i="2"/>
  <c r="E3" i="2"/>
  <c r="D3" i="2"/>
  <c r="C3" i="2"/>
  <c r="B3" i="2"/>
  <c r="A3" i="2"/>
  <c r="K28" i="1" l="1"/>
  <c r="J28" i="1"/>
  <c r="I28" i="1"/>
  <c r="H28" i="1"/>
  <c r="G28" i="1"/>
  <c r="F28" i="1"/>
  <c r="E34" i="7" s="1"/>
  <c r="E28" i="1"/>
  <c r="D34" i="7" s="1"/>
  <c r="D28" i="1"/>
  <c r="C34" i="7" s="1"/>
  <c r="A36" i="1"/>
  <c r="A35" i="1"/>
  <c r="A34" i="1"/>
  <c r="A31" i="1"/>
  <c r="A30" i="1"/>
  <c r="A29" i="1"/>
  <c r="A28" i="1"/>
  <c r="A27" i="1"/>
  <c r="A26" i="1"/>
  <c r="A25" i="1"/>
  <c r="A24" i="1"/>
  <c r="K23" i="1"/>
  <c r="J23" i="1"/>
  <c r="I23" i="1"/>
  <c r="H23" i="1"/>
  <c r="G23" i="1"/>
  <c r="F23" i="1"/>
  <c r="E23" i="1"/>
  <c r="D23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K9" i="1"/>
  <c r="K11" i="1" s="1"/>
  <c r="J9" i="1"/>
  <c r="J11" i="1" s="1"/>
  <c r="I9" i="1"/>
  <c r="I11" i="1" s="1"/>
  <c r="H9" i="1"/>
  <c r="H11" i="1" s="1"/>
  <c r="G9" i="1"/>
  <c r="G11" i="1" s="1"/>
  <c r="F9" i="1"/>
  <c r="F11" i="1" s="1"/>
  <c r="E9" i="1"/>
  <c r="E11" i="1" s="1"/>
  <c r="D9" i="1"/>
  <c r="D11" i="1" s="1"/>
  <c r="A9" i="1"/>
  <c r="A8" i="1"/>
  <c r="A7" i="1"/>
  <c r="A6" i="1"/>
  <c r="A5" i="1"/>
  <c r="A4" i="1"/>
  <c r="A3" i="1"/>
  <c r="A2" i="1"/>
  <c r="K1" i="1"/>
  <c r="J1" i="1"/>
  <c r="I1" i="1"/>
  <c r="H1" i="1"/>
  <c r="G1" i="1"/>
  <c r="F1" i="1"/>
  <c r="E1" i="1"/>
  <c r="D1" i="1"/>
  <c r="C1" i="1"/>
  <c r="B1" i="1"/>
  <c r="A1" i="1"/>
  <c r="I34" i="7" l="1"/>
  <c r="J29" i="1"/>
  <c r="I35" i="7" s="1"/>
  <c r="J34" i="7"/>
  <c r="K29" i="1"/>
  <c r="J35" i="7" s="1"/>
  <c r="H34" i="7"/>
  <c r="I29" i="1"/>
  <c r="H35" i="7" s="1"/>
  <c r="H29" i="1"/>
  <c r="G35" i="7" s="1"/>
  <c r="G34" i="7"/>
  <c r="F34" i="7"/>
  <c r="G29" i="1"/>
  <c r="F35" i="7" s="1"/>
  <c r="EM5" i="2"/>
  <c r="CA5" i="2"/>
  <c r="BK5" i="2"/>
  <c r="DG5" i="2"/>
  <c r="AE5" i="2"/>
  <c r="CP5" i="2"/>
  <c r="F11" i="2" s="1"/>
  <c r="F17" i="2" s="1"/>
  <c r="EQ5" i="2"/>
  <c r="F26" i="1"/>
  <c r="E32" i="7" s="1"/>
  <c r="I26" i="1"/>
  <c r="J26" i="1"/>
  <c r="J14" i="1"/>
  <c r="DW5" i="2"/>
  <c r="E26" i="1"/>
  <c r="D32" i="7" s="1"/>
  <c r="E14" i="1"/>
  <c r="AI5" i="2" s="1"/>
  <c r="C5" i="2"/>
  <c r="S5" i="2"/>
  <c r="BO5" i="2"/>
  <c r="CE5" i="2"/>
  <c r="DK5" i="2"/>
  <c r="EA5" i="2"/>
  <c r="D26" i="1"/>
  <c r="C32" i="7" s="1"/>
  <c r="D14" i="1"/>
  <c r="I5" i="2" s="1"/>
  <c r="G26" i="1"/>
  <c r="G14" i="1"/>
  <c r="K26" i="1"/>
  <c r="K14" i="1"/>
  <c r="F14" i="1"/>
  <c r="BI5" i="2" s="1"/>
  <c r="O5" i="2"/>
  <c r="GQ5" i="2"/>
  <c r="GE5" i="2"/>
  <c r="FS5" i="2"/>
  <c r="FG5" i="2"/>
  <c r="GA5" i="2"/>
  <c r="FO5" i="2"/>
  <c r="GM5" i="2"/>
  <c r="FW5" i="2"/>
  <c r="FK5" i="2"/>
  <c r="FC5" i="2"/>
  <c r="H26" i="1"/>
  <c r="H14" i="1"/>
  <c r="I14" i="1"/>
  <c r="G5" i="2"/>
  <c r="W5" i="2"/>
  <c r="AM5" i="2"/>
  <c r="BC5" i="2"/>
  <c r="BS5" i="2"/>
  <c r="DO5" i="2"/>
  <c r="EE5" i="2"/>
  <c r="K5" i="2"/>
  <c r="AA5" i="2"/>
  <c r="AQ5" i="2"/>
  <c r="BG5" i="2"/>
  <c r="BW5" i="2"/>
  <c r="CM5" i="2"/>
  <c r="DC5" i="2"/>
  <c r="DS5" i="2"/>
  <c r="D5" i="2"/>
  <c r="H5" i="2"/>
  <c r="L5" i="2"/>
  <c r="P5" i="2"/>
  <c r="C11" i="2" s="1"/>
  <c r="T5" i="2"/>
  <c r="X5" i="2"/>
  <c r="AB5" i="2"/>
  <c r="AF5" i="2"/>
  <c r="D15" i="2" s="1"/>
  <c r="AJ5" i="2"/>
  <c r="AN5" i="2"/>
  <c r="AR5" i="2"/>
  <c r="D14" i="2" s="1"/>
  <c r="AV5" i="2"/>
  <c r="AZ5" i="2"/>
  <c r="BD5" i="2"/>
  <c r="BH5" i="2"/>
  <c r="BL5" i="2"/>
  <c r="BP5" i="2"/>
  <c r="E11" i="2" s="1"/>
  <c r="BT5" i="2"/>
  <c r="BX5" i="2"/>
  <c r="CB5" i="2"/>
  <c r="CF5" i="2"/>
  <c r="F15" i="2" s="1"/>
  <c r="F21" i="2" s="1"/>
  <c r="CJ5" i="2"/>
  <c r="CN5" i="2"/>
  <c r="CR5" i="2"/>
  <c r="F14" i="2" s="1"/>
  <c r="F20" i="2" s="1"/>
  <c r="DD5" i="2"/>
  <c r="DH5" i="2"/>
  <c r="DL5" i="2"/>
  <c r="DT5" i="2"/>
  <c r="EB5" i="2"/>
  <c r="EF5" i="2"/>
  <c r="H15" i="2" s="1"/>
  <c r="EJ5" i="2"/>
  <c r="EN5" i="2"/>
  <c r="ER5" i="2"/>
  <c r="H14" i="2" s="1"/>
  <c r="FD5" i="2"/>
  <c r="FH5" i="2"/>
  <c r="FL5" i="2"/>
  <c r="FT5" i="2"/>
  <c r="GB5" i="2"/>
  <c r="GF5" i="2"/>
  <c r="J15" i="2" s="1"/>
  <c r="GJ5" i="2"/>
  <c r="GN5" i="2"/>
  <c r="GR5" i="2"/>
  <c r="J14" i="2" s="1"/>
  <c r="A5" i="2"/>
  <c r="E5" i="2"/>
  <c r="M5" i="2"/>
  <c r="Q5" i="2"/>
  <c r="AC5" i="2"/>
  <c r="AG5" i="2"/>
  <c r="AK5" i="2"/>
  <c r="AO5" i="2"/>
  <c r="AS5" i="2"/>
  <c r="AW5" i="2"/>
  <c r="BA5" i="2"/>
  <c r="BE5" i="2"/>
  <c r="BM5" i="2"/>
  <c r="BQ5" i="2"/>
  <c r="CC5" i="2"/>
  <c r="CG5" i="2"/>
  <c r="CK5" i="2"/>
  <c r="CO5" i="2"/>
  <c r="CS5" i="2"/>
  <c r="CW5" i="2"/>
  <c r="DA5" i="2"/>
  <c r="DE5" i="2"/>
  <c r="DM5" i="2"/>
  <c r="DQ5" i="2"/>
  <c r="EC5" i="2"/>
  <c r="EG5" i="2"/>
  <c r="EK5" i="2"/>
  <c r="EO5" i="2"/>
  <c r="ES5" i="2"/>
  <c r="EW5" i="2"/>
  <c r="FA5" i="2"/>
  <c r="FE5" i="2"/>
  <c r="FM5" i="2"/>
  <c r="GC5" i="2"/>
  <c r="GG5" i="2"/>
  <c r="GK5" i="2"/>
  <c r="GO5" i="2"/>
  <c r="GS5" i="2"/>
  <c r="GW5" i="2"/>
  <c r="B5" i="2"/>
  <c r="F5" i="2"/>
  <c r="C15" i="2" s="1"/>
  <c r="J5" i="2"/>
  <c r="N5" i="2"/>
  <c r="R5" i="2"/>
  <c r="C14" i="2" s="1"/>
  <c r="V5" i="2"/>
  <c r="Z5" i="2"/>
  <c r="AD5" i="2"/>
  <c r="AH5" i="2"/>
  <c r="AL5" i="2"/>
  <c r="AP5" i="2"/>
  <c r="D11" i="2" s="1"/>
  <c r="AT5" i="2"/>
  <c r="AX5" i="2"/>
  <c r="BB5" i="2"/>
  <c r="BF5" i="2"/>
  <c r="E15" i="2" s="1"/>
  <c r="BJ5" i="2"/>
  <c r="BN5" i="2"/>
  <c r="BR5" i="2"/>
  <c r="E14" i="2" s="1"/>
  <c r="BV5" i="2"/>
  <c r="BZ5" i="2"/>
  <c r="CD5" i="2"/>
  <c r="CH5" i="2"/>
  <c r="CL5" i="2"/>
  <c r="CT5" i="2"/>
  <c r="CX5" i="2"/>
  <c r="DB5" i="2"/>
  <c r="DF5" i="2"/>
  <c r="G15" i="2" s="1"/>
  <c r="DJ5" i="2"/>
  <c r="DN5" i="2"/>
  <c r="DR5" i="2"/>
  <c r="G14" i="2" s="1"/>
  <c r="ED5" i="2"/>
  <c r="EH5" i="2"/>
  <c r="EL5" i="2"/>
  <c r="EP5" i="2"/>
  <c r="H11" i="2" s="1"/>
  <c r="ET5" i="2"/>
  <c r="EX5" i="2"/>
  <c r="FB5" i="2"/>
  <c r="FF5" i="2"/>
  <c r="I15" i="2" s="1"/>
  <c r="FJ5" i="2"/>
  <c r="FN5" i="2"/>
  <c r="FR5" i="2"/>
  <c r="I14" i="2" s="1"/>
  <c r="GD5" i="2"/>
  <c r="GH5" i="2"/>
  <c r="GL5" i="2"/>
  <c r="GP5" i="2"/>
  <c r="J11" i="2" s="1"/>
  <c r="GT5" i="2"/>
  <c r="J27" i="1" l="1"/>
  <c r="I33" i="7" s="1"/>
  <c r="I32" i="7"/>
  <c r="FI5" i="2"/>
  <c r="J32" i="7"/>
  <c r="K27" i="1"/>
  <c r="J33" i="7" s="1"/>
  <c r="EI5" i="2"/>
  <c r="H32" i="7"/>
  <c r="I27" i="1"/>
  <c r="H33" i="7" s="1"/>
  <c r="H27" i="1"/>
  <c r="G33" i="7" s="1"/>
  <c r="G32" i="7"/>
  <c r="G27" i="1"/>
  <c r="F33" i="7" s="1"/>
  <c r="F32" i="7"/>
  <c r="CQ5" i="2"/>
  <c r="GI5" i="2"/>
  <c r="DI5" i="2"/>
  <c r="CI5" i="2"/>
  <c r="FQ5" i="2"/>
  <c r="FX5" i="2"/>
  <c r="DX5" i="2"/>
  <c r="CU5" i="2"/>
  <c r="F16" i="2" s="1"/>
  <c r="F22" i="2" s="1"/>
  <c r="AU5" i="2"/>
  <c r="D16" i="2" s="1"/>
  <c r="U5" i="2"/>
  <c r="C16" i="2" s="1"/>
  <c r="F30" i="1"/>
  <c r="BY5" i="2" s="1"/>
  <c r="GX5" i="2"/>
  <c r="K30" i="1"/>
  <c r="K31" i="1" s="1"/>
  <c r="J30" i="1"/>
  <c r="J31" i="1" s="1"/>
  <c r="I30" i="1"/>
  <c r="G30" i="1"/>
  <c r="J17" i="2"/>
  <c r="DP5" i="2"/>
  <c r="G11" i="2" s="1"/>
  <c r="G17" i="2" s="1"/>
  <c r="FP5" i="2"/>
  <c r="I11" i="2" s="1"/>
  <c r="I17" i="2" s="1"/>
  <c r="J10" i="2"/>
  <c r="J13" i="2"/>
  <c r="J20" i="2"/>
  <c r="I20" i="2"/>
  <c r="J21" i="2"/>
  <c r="H17" i="2"/>
  <c r="I10" i="2"/>
  <c r="I13" i="2"/>
  <c r="F10" i="2"/>
  <c r="F13" i="2"/>
  <c r="G10" i="2"/>
  <c r="G13" i="2"/>
  <c r="C10" i="2"/>
  <c r="C12" i="2" s="1"/>
  <c r="C13" i="2"/>
  <c r="H10" i="2"/>
  <c r="H12" i="2" s="1"/>
  <c r="H13" i="2"/>
  <c r="D10" i="2"/>
  <c r="D12" i="2" s="1"/>
  <c r="D13" i="2"/>
  <c r="E10" i="2"/>
  <c r="E13" i="2"/>
  <c r="I21" i="2"/>
  <c r="H21" i="2"/>
  <c r="G21" i="2"/>
  <c r="H20" i="2"/>
  <c r="G20" i="2"/>
  <c r="H30" i="1"/>
  <c r="BU5" i="2"/>
  <c r="E16" i="2" s="1"/>
  <c r="E30" i="1"/>
  <c r="AY5" i="2" s="1"/>
  <c r="D30" i="1"/>
  <c r="Y5" i="2" s="1"/>
  <c r="FU5" i="2"/>
  <c r="I16" i="2" s="1"/>
  <c r="EU5" i="2"/>
  <c r="H16" i="2" s="1"/>
  <c r="DU5" i="2"/>
  <c r="G16" i="2" s="1"/>
  <c r="GU5" i="2"/>
  <c r="J16" i="2" s="1"/>
  <c r="F12" i="2" l="1"/>
  <c r="F19" i="2" s="1"/>
  <c r="F18" i="2"/>
  <c r="H31" i="1"/>
  <c r="I31" i="1"/>
  <c r="EV5" i="2"/>
  <c r="CV5" i="2"/>
  <c r="G31" i="1"/>
  <c r="CZ5" i="2" s="1"/>
  <c r="FV5" i="2"/>
  <c r="CY5" i="2"/>
  <c r="GV5" i="2"/>
  <c r="DV5" i="2"/>
  <c r="G12" i="2"/>
  <c r="H22" i="2"/>
  <c r="J18" i="2"/>
  <c r="J22" i="2"/>
  <c r="J12" i="2"/>
  <c r="G18" i="2"/>
  <c r="H18" i="2"/>
  <c r="E12" i="2"/>
  <c r="I18" i="2"/>
  <c r="I12" i="2"/>
  <c r="I22" i="2"/>
  <c r="G22" i="2"/>
  <c r="FY5" i="2"/>
  <c r="FZ5" i="2"/>
  <c r="GZ5" i="2"/>
  <c r="GY5" i="2"/>
  <c r="DZ5" i="2"/>
  <c r="DY5" i="2"/>
  <c r="EY5" i="2"/>
  <c r="G19" i="2" l="1"/>
  <c r="EZ5" i="2"/>
  <c r="J19" i="2"/>
  <c r="H19" i="2"/>
  <c r="I1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<sst xmlns="http://schemas.openxmlformats.org/spreadsheetml/2006/main" count="346" uniqueCount="93">
  <si>
    <t>５　経営・資金計画と目標</t>
    <rPh sb="2" eb="4">
      <t>ケイエイ</t>
    </rPh>
    <rPh sb="5" eb="9">
      <t>シキンケイカク</t>
    </rPh>
    <rPh sb="10" eb="12">
      <t>モクヒョウ</t>
    </rPh>
    <phoneticPr fontId="2"/>
  </si>
  <si>
    <t>（単位：千円）</t>
    <rPh sb="1" eb="3">
      <t>タンイ</t>
    </rPh>
    <rPh sb="4" eb="6">
      <t>センエン</t>
    </rPh>
    <phoneticPr fontId="2"/>
  </si>
  <si>
    <t>これまでの実績</t>
    <rPh sb="5" eb="7">
      <t>ジッセキ</t>
    </rPh>
    <phoneticPr fontId="2"/>
  </si>
  <si>
    <t>前々期</t>
    <rPh sb="0" eb="3">
      <t>ゼンゼンキ</t>
    </rPh>
    <phoneticPr fontId="2"/>
  </si>
  <si>
    <t>前期</t>
    <rPh sb="0" eb="2">
      <t>ゼンキ</t>
    </rPh>
    <phoneticPr fontId="2"/>
  </si>
  <si>
    <t>直近期</t>
    <rPh sb="0" eb="3">
      <t>チョッキンキ</t>
    </rPh>
    <phoneticPr fontId="2"/>
  </si>
  <si>
    <t>①</t>
    <phoneticPr fontId="2"/>
  </si>
  <si>
    <t>売上高</t>
    <rPh sb="0" eb="3">
      <t>ウリアゲダカ</t>
    </rPh>
    <phoneticPr fontId="2"/>
  </si>
  <si>
    <t>（うち新事業分）</t>
    <rPh sb="3" eb="7">
      <t>シンジギョウブン</t>
    </rPh>
    <phoneticPr fontId="2"/>
  </si>
  <si>
    <t>②</t>
    <phoneticPr fontId="2"/>
  </si>
  <si>
    <t>売上原価</t>
    <rPh sb="0" eb="4">
      <t>ウリアゲゲンカ</t>
    </rPh>
    <phoneticPr fontId="2"/>
  </si>
  <si>
    <t>③</t>
    <phoneticPr fontId="2"/>
  </si>
  <si>
    <t>売上総利益</t>
    <rPh sb="0" eb="5">
      <t>ウリアゲソウリエキ</t>
    </rPh>
    <phoneticPr fontId="2"/>
  </si>
  <si>
    <t>④</t>
    <phoneticPr fontId="2"/>
  </si>
  <si>
    <t>販売費及び一般管理費</t>
    <rPh sb="0" eb="4">
      <t>ハンバイヒオヨ</t>
    </rPh>
    <rPh sb="5" eb="10">
      <t>イッパンカンリヒ</t>
    </rPh>
    <phoneticPr fontId="2"/>
  </si>
  <si>
    <t>⑤</t>
    <phoneticPr fontId="2"/>
  </si>
  <si>
    <t>営業利益</t>
    <rPh sb="0" eb="4">
      <t>エイギョウリエキ</t>
    </rPh>
    <phoneticPr fontId="2"/>
  </si>
  <si>
    <t>⑥</t>
    <phoneticPr fontId="2"/>
  </si>
  <si>
    <t>営業外収益</t>
    <rPh sb="0" eb="5">
      <t>エイギョウガイシュウエキ</t>
    </rPh>
    <phoneticPr fontId="2"/>
  </si>
  <si>
    <t>⑦</t>
    <phoneticPr fontId="2"/>
  </si>
  <si>
    <t>営業外費用</t>
    <rPh sb="0" eb="5">
      <t>エイギョウガイヒヨウ</t>
    </rPh>
    <phoneticPr fontId="2"/>
  </si>
  <si>
    <t>⑧</t>
    <phoneticPr fontId="2"/>
  </si>
  <si>
    <t>経常利益</t>
    <rPh sb="0" eb="4">
      <t>ケイジョウリエキ</t>
    </rPh>
    <phoneticPr fontId="2"/>
  </si>
  <si>
    <t>⑨</t>
    <phoneticPr fontId="2"/>
  </si>
  <si>
    <t>従業員等の数</t>
    <rPh sb="0" eb="4">
      <t>ジュウギョウイントウ</t>
    </rPh>
    <rPh sb="5" eb="6">
      <t>カズ</t>
    </rPh>
    <phoneticPr fontId="2"/>
  </si>
  <si>
    <t>有報酬役員数</t>
    <rPh sb="0" eb="6">
      <t>ユウホウシュウヤクインスウ</t>
    </rPh>
    <phoneticPr fontId="2"/>
  </si>
  <si>
    <t>無報酬役員数</t>
    <rPh sb="0" eb="6">
      <t>ムホウシュウヤクインスウ</t>
    </rPh>
    <phoneticPr fontId="2"/>
  </si>
  <si>
    <t>正規従業員数</t>
    <rPh sb="0" eb="6">
      <t>セイキジュウギョウインスウ</t>
    </rPh>
    <phoneticPr fontId="2"/>
  </si>
  <si>
    <t>非正規従業員数</t>
    <rPh sb="0" eb="7">
      <t>ヒセイキジュウギョウインスウ</t>
    </rPh>
    <phoneticPr fontId="2"/>
  </si>
  <si>
    <t>⑩</t>
    <phoneticPr fontId="2"/>
  </si>
  <si>
    <t>人件費</t>
    <rPh sb="0" eb="3">
      <t>ジンケンヒ</t>
    </rPh>
    <phoneticPr fontId="2"/>
  </si>
  <si>
    <t>⑪</t>
    <phoneticPr fontId="2"/>
  </si>
  <si>
    <t>給与支給総額</t>
    <rPh sb="0" eb="6">
      <t>キュウヨシキュウソウガク</t>
    </rPh>
    <phoneticPr fontId="2"/>
  </si>
  <si>
    <t>伸び率（％）</t>
    <rPh sb="0" eb="1">
      <t>ノ</t>
    </rPh>
    <rPh sb="2" eb="3">
      <t>リツ</t>
    </rPh>
    <phoneticPr fontId="2"/>
  </si>
  <si>
    <t>⑫</t>
    <phoneticPr fontId="2"/>
  </si>
  <si>
    <t>減価償却費</t>
    <rPh sb="0" eb="5">
      <t>ゲンカショウキャクヒ</t>
    </rPh>
    <phoneticPr fontId="2"/>
  </si>
  <si>
    <t>普通償却費</t>
    <rPh sb="0" eb="5">
      <t>フツウショウキャクヒ</t>
    </rPh>
    <phoneticPr fontId="2"/>
  </si>
  <si>
    <t>特別償却費</t>
    <rPh sb="0" eb="5">
      <t>トクベツショウキャクヒ</t>
    </rPh>
    <phoneticPr fontId="2"/>
  </si>
  <si>
    <t>⑬</t>
    <phoneticPr fontId="2"/>
  </si>
  <si>
    <t>付加価値額</t>
    <rPh sb="0" eb="5">
      <t>フカカチガク</t>
    </rPh>
    <phoneticPr fontId="2"/>
  </si>
  <si>
    <t>⑭</t>
    <phoneticPr fontId="2"/>
  </si>
  <si>
    <t>一人当たり給与支給額</t>
    <rPh sb="0" eb="3">
      <t>ヒトリア</t>
    </rPh>
    <rPh sb="5" eb="10">
      <t>キュウヨシキュウガク</t>
    </rPh>
    <phoneticPr fontId="2"/>
  </si>
  <si>
    <t>⑮</t>
    <phoneticPr fontId="2"/>
  </si>
  <si>
    <t>一人当たり付加価値額</t>
    <rPh sb="0" eb="3">
      <t>ヒトリア</t>
    </rPh>
    <rPh sb="5" eb="10">
      <t>フカカチガク</t>
    </rPh>
    <phoneticPr fontId="2"/>
  </si>
  <si>
    <t>※</t>
    <phoneticPr fontId="2"/>
  </si>
  <si>
    <t>今後の計画</t>
    <rPh sb="0" eb="2">
      <t>コンゴ</t>
    </rPh>
    <rPh sb="3" eb="5">
      <t>ケイカク</t>
    </rPh>
    <phoneticPr fontId="2"/>
  </si>
  <si>
    <t>　年　月</t>
    <rPh sb="1" eb="2">
      <t>ネン</t>
    </rPh>
    <rPh sb="3" eb="4">
      <t>ガツ</t>
    </rPh>
    <phoneticPr fontId="2"/>
  </si>
  <si>
    <t>新規学卒者の初任給（単位：円）</t>
    <rPh sb="0" eb="5">
      <t>シンキガクソツシャ</t>
    </rPh>
    <rPh sb="6" eb="9">
      <t>ショニンキュウ</t>
    </rPh>
    <rPh sb="10" eb="12">
      <t>タンイ</t>
    </rPh>
    <rPh sb="13" eb="14">
      <t>エン</t>
    </rPh>
    <phoneticPr fontId="2"/>
  </si>
  <si>
    <t>①売上高</t>
  </si>
  <si>
    <t>①（うち新事業分）</t>
  </si>
  <si>
    <t>②売上原価</t>
  </si>
  <si>
    <t>③売上総利益</t>
  </si>
  <si>
    <t>④販売費及び一般管理費</t>
  </si>
  <si>
    <t>⑤営業利益</t>
  </si>
  <si>
    <t>⑥営業外収益</t>
  </si>
  <si>
    <t>⑦営業外費用</t>
  </si>
  <si>
    <t>⑧経常利益</t>
  </si>
  <si>
    <t>⑨従業員等の数</t>
  </si>
  <si>
    <t>⑨有報酬役員数</t>
  </si>
  <si>
    <t>⑨無報酬役員数</t>
  </si>
  <si>
    <t>⑨正規従業員数</t>
  </si>
  <si>
    <t>⑨非正規従業員数</t>
  </si>
  <si>
    <t>⑩人件費</t>
  </si>
  <si>
    <t>⑪給与支給総額</t>
  </si>
  <si>
    <t>⑪伸び率（％）</t>
  </si>
  <si>
    <t>⑫減価償却費</t>
  </si>
  <si>
    <t>⑫普通償却費</t>
  </si>
  <si>
    <t>⑫特別償却費</t>
  </si>
  <si>
    <t>⑬付加価値額</t>
  </si>
  <si>
    <t>⑬伸び率（％）</t>
  </si>
  <si>
    <t>⑭一人当たり給与支給額</t>
  </si>
  <si>
    <t>⑭伸び率（％）</t>
  </si>
  <si>
    <t>⑮一人当たり付加価値額</t>
  </si>
  <si>
    <t>⑮伸び率（％）</t>
  </si>
  <si>
    <t>ものづくり革新総合支援事業審査要領別表のうち、「４．新規学卒者の初任給水準に取り組んでいる」により加点を申請する場合、下表にこれまでの実績と年率平均1.5%以上の伸び率となる今後の計画を記載すること。</t>
    <rPh sb="5" eb="13">
      <t>カクシンソウゴウシエンジギョウ</t>
    </rPh>
    <rPh sb="13" eb="17">
      <t>シンサヨウリョウ</t>
    </rPh>
    <rPh sb="17" eb="19">
      <t>ベッピョウ</t>
    </rPh>
    <rPh sb="26" eb="31">
      <t>シンキガクソツシャ</t>
    </rPh>
    <rPh sb="32" eb="37">
      <t>ショニンキュウスイジュン</t>
    </rPh>
    <rPh sb="38" eb="39">
      <t>ト</t>
    </rPh>
    <rPh sb="40" eb="41">
      <t>ク</t>
    </rPh>
    <rPh sb="49" eb="51">
      <t>カテン</t>
    </rPh>
    <rPh sb="52" eb="54">
      <t>シンセイ</t>
    </rPh>
    <rPh sb="56" eb="58">
      <t>バアイ</t>
    </rPh>
    <rPh sb="59" eb="60">
      <t>シタ</t>
    </rPh>
    <rPh sb="60" eb="61">
      <t>ヒョウ</t>
    </rPh>
    <rPh sb="67" eb="69">
      <t>ジッセキ</t>
    </rPh>
    <rPh sb="70" eb="74">
      <t>ネンリツヘイキン</t>
    </rPh>
    <rPh sb="78" eb="80">
      <t>イジョウ</t>
    </rPh>
    <rPh sb="81" eb="82">
      <t>ノ</t>
    </rPh>
    <rPh sb="83" eb="84">
      <t>リツ</t>
    </rPh>
    <rPh sb="87" eb="89">
      <t>コンゴ</t>
    </rPh>
    <rPh sb="90" eb="92">
      <t>ケイカク</t>
    </rPh>
    <rPh sb="93" eb="95">
      <t>キサイ</t>
    </rPh>
    <phoneticPr fontId="2"/>
  </si>
  <si>
    <t>前々期</t>
  </si>
  <si>
    <t>前期</t>
  </si>
  <si>
    <t>直近期</t>
  </si>
  <si>
    <t>人件費－給与支給総額</t>
  </si>
  <si>
    <t>給与支給総額伸び率</t>
  </si>
  <si>
    <t>人件費伸び率</t>
  </si>
  <si>
    <t>人－給伸び率</t>
  </si>
  <si>
    <t>減価償却費伸び率</t>
  </si>
  <si>
    <t>営業利益伸び率</t>
  </si>
  <si>
    <t>付加価値額伸び率</t>
  </si>
  <si>
    <t>年　月期</t>
    <rPh sb="0" eb="1">
      <t>ネン</t>
    </rPh>
    <rPh sb="2" eb="4">
      <t>ガツキ</t>
    </rPh>
    <phoneticPr fontId="2"/>
  </si>
  <si>
    <t>評価（事務局案）</t>
    <rPh sb="0" eb="2">
      <t>ヒョウカ</t>
    </rPh>
    <rPh sb="3" eb="7">
      <t>ジムキョクアン</t>
    </rPh>
    <phoneticPr fontId="2"/>
  </si>
  <si>
    <t>事業計画期間の目標値</t>
    <rPh sb="0" eb="6">
      <t>ジギョウケイカクキカン</t>
    </rPh>
    <rPh sb="7" eb="10">
      <t>モクヒョウチ</t>
    </rPh>
    <phoneticPr fontId="2"/>
  </si>
  <si>
    <t>1年目</t>
    <rPh sb="1" eb="3">
      <t>ネンメ</t>
    </rPh>
    <phoneticPr fontId="2"/>
  </si>
  <si>
    <t>2年目</t>
    <rPh sb="1" eb="3">
      <t>ネンメ</t>
    </rPh>
    <phoneticPr fontId="2"/>
  </si>
  <si>
    <t>3年目</t>
    <rPh sb="1" eb="3">
      <t>ネンメ</t>
    </rPh>
    <phoneticPr fontId="2"/>
  </si>
  <si>
    <t>4年目</t>
    <rPh sb="1" eb="3">
      <t>ネンメ</t>
    </rPh>
    <phoneticPr fontId="2"/>
  </si>
  <si>
    <t>5年目</t>
    <rPh sb="1" eb="3">
      <t>ネンメ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</si>
</sst>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1"/>
      <color theme="0"/>
      <name val="ＭＳ ゴシック"/>
      <family val="3"/>
      <charset val="128"/>
    </font>
    <font>
      <sz val="1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AEB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 style="dotted">
        <color indexed="64"/>
      </diagonal>
    </border>
    <border diagonalUp="1"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 style="dotted">
        <color indexed="64"/>
      </diagonal>
    </border>
    <border diagonalUp="1"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 style="dotted">
        <color indexed="64"/>
      </diagonal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112">
    <xf numFmtId="0" fontId="0" fillId="0" borderId="0" xfId="0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38" fontId="0" fillId="0" borderId="16" xfId="1" applyFont="1" applyBorder="1">
      <alignment vertical="center"/>
    </xf>
    <xf numFmtId="38" fontId="0" fillId="0" borderId="17" xfId="1" applyFont="1" applyBorder="1">
      <alignment vertical="center"/>
    </xf>
    <xf numFmtId="38" fontId="0" fillId="0" borderId="18" xfId="1" applyFont="1" applyBorder="1">
      <alignment vertical="center"/>
    </xf>
    <xf numFmtId="0" fontId="3" fillId="0" borderId="11" xfId="0" applyFont="1" applyBorder="1">
      <alignment vertical="center"/>
    </xf>
    <xf numFmtId="0" fontId="0" fillId="0" borderId="32" xfId="0" applyBorder="1">
      <alignment vertical="center"/>
    </xf>
    <xf numFmtId="38" fontId="0" fillId="0" borderId="36" xfId="1" applyFont="1" applyBorder="1">
      <alignment vertical="center"/>
    </xf>
    <xf numFmtId="38" fontId="0" fillId="0" borderId="37" xfId="1" applyFont="1" applyBorder="1">
      <alignment vertical="center"/>
    </xf>
    <xf numFmtId="38" fontId="0" fillId="0" borderId="38" xfId="1" applyFont="1" applyBorder="1">
      <alignment vertical="center"/>
    </xf>
    <xf numFmtId="38" fontId="0" fillId="0" borderId="0" xfId="1" applyFont="1">
      <alignment vertical="center"/>
    </xf>
    <xf numFmtId="0" fontId="4" fillId="0" borderId="1" xfId="0" applyFont="1" applyBorder="1">
      <alignment vertical="center"/>
    </xf>
    <xf numFmtId="10" fontId="0" fillId="0" borderId="33" xfId="2" applyNumberFormat="1" applyFont="1" applyBorder="1">
      <alignment vertical="center"/>
    </xf>
    <xf numFmtId="10" fontId="0" fillId="0" borderId="34" xfId="2" applyNumberFormat="1" applyFont="1" applyBorder="1">
      <alignment vertical="center"/>
    </xf>
    <xf numFmtId="10" fontId="0" fillId="0" borderId="35" xfId="2" applyNumberFormat="1" applyFont="1" applyBorder="1">
      <alignment vertical="center"/>
    </xf>
    <xf numFmtId="38" fontId="0" fillId="2" borderId="16" xfId="1" applyFont="1" applyFill="1" applyBorder="1" applyProtection="1">
      <alignment vertical="center"/>
      <protection locked="0"/>
    </xf>
    <xf numFmtId="38" fontId="0" fillId="2" borderId="17" xfId="1" applyFont="1" applyFill="1" applyBorder="1" applyProtection="1">
      <alignment vertical="center"/>
      <protection locked="0"/>
    </xf>
    <xf numFmtId="38" fontId="0" fillId="2" borderId="18" xfId="1" applyFont="1" applyFill="1" applyBorder="1" applyProtection="1">
      <alignment vertical="center"/>
      <protection locked="0"/>
    </xf>
    <xf numFmtId="10" fontId="0" fillId="0" borderId="0" xfId="2" applyNumberFormat="1" applyFont="1">
      <alignment vertical="center"/>
    </xf>
    <xf numFmtId="0" fontId="0" fillId="2" borderId="13" xfId="0" applyFill="1" applyBorder="1" applyAlignment="1" applyProtection="1">
      <alignment horizontal="center" vertical="center" shrinkToFit="1"/>
      <protection locked="0"/>
    </xf>
    <xf numFmtId="0" fontId="0" fillId="2" borderId="14" xfId="0" applyFill="1" applyBorder="1" applyAlignment="1" applyProtection="1">
      <alignment horizontal="center" vertical="center" shrinkToFit="1"/>
      <protection locked="0"/>
    </xf>
    <xf numFmtId="0" fontId="0" fillId="2" borderId="15" xfId="0" applyFill="1" applyBorder="1" applyAlignment="1" applyProtection="1">
      <alignment horizontal="center" vertical="center" shrinkToFit="1"/>
      <protection locked="0"/>
    </xf>
    <xf numFmtId="0" fontId="6" fillId="0" borderId="41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0" fillId="0" borderId="4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Border="1" applyAlignment="1">
      <alignment vertical="center" wrapText="1"/>
    </xf>
    <xf numFmtId="0" fontId="8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2" borderId="13" xfId="0" applyFont="1" applyFill="1" applyBorder="1" applyAlignment="1" applyProtection="1">
      <alignment horizontal="center" vertical="center" shrinkToFit="1"/>
      <protection locked="0"/>
    </xf>
    <xf numFmtId="0" fontId="8" fillId="2" borderId="14" xfId="0" applyFont="1" applyFill="1" applyBorder="1" applyAlignment="1" applyProtection="1">
      <alignment horizontal="center" vertical="center" shrinkToFit="1"/>
      <protection locked="0"/>
    </xf>
    <xf numFmtId="0" fontId="8" fillId="2" borderId="15" xfId="0" applyFont="1" applyFill="1" applyBorder="1" applyAlignment="1" applyProtection="1">
      <alignment horizontal="center" vertical="center" shrinkToFit="1"/>
      <protection locked="0"/>
    </xf>
    <xf numFmtId="0" fontId="8" fillId="0" borderId="1" xfId="0" applyFont="1" applyBorder="1">
      <alignment vertical="center"/>
    </xf>
    <xf numFmtId="0" fontId="8" fillId="0" borderId="2" xfId="0" applyFont="1" applyBorder="1">
      <alignment vertical="center"/>
    </xf>
    <xf numFmtId="38" fontId="8" fillId="2" borderId="16" xfId="1" applyFont="1" applyFill="1" applyBorder="1" applyProtection="1">
      <alignment vertical="center"/>
      <protection locked="0"/>
    </xf>
    <xf numFmtId="38" fontId="8" fillId="2" borderId="17" xfId="1" applyFont="1" applyFill="1" applyBorder="1" applyProtection="1">
      <alignment vertical="center"/>
      <protection locked="0"/>
    </xf>
    <xf numFmtId="38" fontId="8" fillId="2" borderId="18" xfId="1" applyFont="1" applyFill="1" applyBorder="1" applyProtection="1">
      <alignment vertical="center"/>
      <protection locked="0"/>
    </xf>
    <xf numFmtId="0" fontId="9" fillId="0" borderId="19" xfId="0" applyFont="1" applyBorder="1">
      <alignment vertical="center"/>
    </xf>
    <xf numFmtId="0" fontId="8" fillId="0" borderId="20" xfId="0" applyFont="1" applyBorder="1">
      <alignment vertical="center"/>
    </xf>
    <xf numFmtId="38" fontId="8" fillId="2" borderId="21" xfId="1" applyFont="1" applyFill="1" applyBorder="1" applyProtection="1">
      <alignment vertical="center"/>
      <protection locked="0"/>
    </xf>
    <xf numFmtId="38" fontId="8" fillId="2" borderId="22" xfId="1" applyFont="1" applyFill="1" applyBorder="1" applyProtection="1">
      <alignment vertical="center"/>
      <protection locked="0"/>
    </xf>
    <xf numFmtId="38" fontId="8" fillId="2" borderId="23" xfId="1" applyFont="1" applyFill="1" applyBorder="1" applyProtection="1">
      <alignment vertical="center"/>
      <protection locked="0"/>
    </xf>
    <xf numFmtId="0" fontId="8" fillId="0" borderId="24" xfId="0" applyFont="1" applyBorder="1">
      <alignment vertical="center"/>
    </xf>
    <xf numFmtId="0" fontId="8" fillId="0" borderId="25" xfId="0" applyFont="1" applyBorder="1">
      <alignment vertical="center"/>
    </xf>
    <xf numFmtId="38" fontId="8" fillId="2" borderId="8" xfId="1" applyFont="1" applyFill="1" applyBorder="1" applyProtection="1">
      <alignment vertical="center"/>
      <protection locked="0"/>
    </xf>
    <xf numFmtId="38" fontId="8" fillId="2" borderId="9" xfId="1" applyFont="1" applyFill="1" applyBorder="1" applyProtection="1">
      <alignment vertical="center"/>
      <protection locked="0"/>
    </xf>
    <xf numFmtId="38" fontId="8" fillId="2" borderId="10" xfId="1" applyFont="1" applyFill="1" applyBorder="1" applyProtection="1">
      <alignment vertical="center"/>
      <protection locked="0"/>
    </xf>
    <xf numFmtId="38" fontId="8" fillId="0" borderId="8" xfId="1" applyFont="1" applyBorder="1">
      <alignment vertical="center"/>
    </xf>
    <xf numFmtId="38" fontId="8" fillId="0" borderId="9" xfId="1" applyFont="1" applyBorder="1">
      <alignment vertical="center"/>
    </xf>
    <xf numFmtId="38" fontId="8" fillId="0" borderId="10" xfId="1" applyFont="1" applyBorder="1">
      <alignment vertical="center"/>
    </xf>
    <xf numFmtId="0" fontId="8" fillId="0" borderId="26" xfId="0" applyFont="1" applyBorder="1">
      <alignment vertical="center"/>
    </xf>
    <xf numFmtId="0" fontId="8" fillId="0" borderId="27" xfId="0" applyFont="1" applyBorder="1">
      <alignment vertical="center"/>
    </xf>
    <xf numFmtId="38" fontId="8" fillId="0" borderId="13" xfId="1" applyFont="1" applyBorder="1">
      <alignment vertical="center"/>
    </xf>
    <xf numFmtId="38" fontId="8" fillId="0" borderId="14" xfId="1" applyFont="1" applyBorder="1">
      <alignment vertical="center"/>
    </xf>
    <xf numFmtId="38" fontId="8" fillId="0" borderId="15" xfId="1" applyFont="1" applyBorder="1">
      <alignment vertical="center"/>
    </xf>
    <xf numFmtId="38" fontId="8" fillId="0" borderId="16" xfId="1" applyFont="1" applyBorder="1">
      <alignment vertical="center"/>
    </xf>
    <xf numFmtId="38" fontId="8" fillId="0" borderId="17" xfId="1" applyFont="1" applyBorder="1">
      <alignment vertical="center"/>
    </xf>
    <xf numFmtId="38" fontId="8" fillId="0" borderId="18" xfId="1" applyFont="1" applyBorder="1">
      <alignment vertical="center"/>
    </xf>
    <xf numFmtId="0" fontId="9" fillId="0" borderId="6" xfId="0" applyFont="1" applyBorder="1">
      <alignment vertical="center"/>
    </xf>
    <xf numFmtId="0" fontId="8" fillId="0" borderId="28" xfId="0" applyFont="1" applyBorder="1">
      <alignment vertical="center"/>
    </xf>
    <xf numFmtId="38" fontId="8" fillId="2" borderId="29" xfId="1" applyFont="1" applyFill="1" applyBorder="1" applyProtection="1">
      <alignment vertical="center"/>
      <protection locked="0"/>
    </xf>
    <xf numFmtId="38" fontId="8" fillId="2" borderId="30" xfId="1" applyFont="1" applyFill="1" applyBorder="1" applyProtection="1">
      <alignment vertical="center"/>
      <protection locked="0"/>
    </xf>
    <xf numFmtId="38" fontId="8" fillId="2" borderId="31" xfId="1" applyFont="1" applyFill="1" applyBorder="1" applyProtection="1">
      <alignment vertical="center"/>
      <protection locked="0"/>
    </xf>
    <xf numFmtId="0" fontId="9" fillId="0" borderId="11" xfId="0" applyFont="1" applyBorder="1">
      <alignment vertical="center"/>
    </xf>
    <xf numFmtId="0" fontId="8" fillId="0" borderId="32" xfId="0" applyFont="1" applyBorder="1">
      <alignment vertical="center"/>
    </xf>
    <xf numFmtId="38" fontId="8" fillId="2" borderId="33" xfId="1" applyFont="1" applyFill="1" applyBorder="1" applyProtection="1">
      <alignment vertical="center"/>
      <protection locked="0"/>
    </xf>
    <xf numFmtId="38" fontId="8" fillId="2" borderId="34" xfId="1" applyFont="1" applyFill="1" applyBorder="1" applyProtection="1">
      <alignment vertical="center"/>
      <protection locked="0"/>
    </xf>
    <xf numFmtId="38" fontId="8" fillId="2" borderId="35" xfId="1" applyFont="1" applyFill="1" applyBorder="1" applyProtection="1">
      <alignment vertical="center"/>
      <protection locked="0"/>
    </xf>
    <xf numFmtId="0" fontId="10" fillId="0" borderId="1" xfId="0" applyFont="1" applyBorder="1">
      <alignment vertical="center"/>
    </xf>
    <xf numFmtId="38" fontId="8" fillId="0" borderId="36" xfId="1" applyFont="1" applyBorder="1">
      <alignment vertical="center"/>
    </xf>
    <xf numFmtId="38" fontId="8" fillId="0" borderId="37" xfId="1" applyFont="1" applyBorder="1">
      <alignment vertical="center"/>
    </xf>
    <xf numFmtId="38" fontId="8" fillId="0" borderId="38" xfId="1" applyFont="1" applyBorder="1">
      <alignment vertical="center"/>
    </xf>
    <xf numFmtId="10" fontId="8" fillId="0" borderId="33" xfId="2" applyNumberFormat="1" applyFont="1" applyBorder="1">
      <alignment vertical="center"/>
    </xf>
    <xf numFmtId="10" fontId="8" fillId="0" borderId="34" xfId="2" applyNumberFormat="1" applyFont="1" applyBorder="1">
      <alignment vertical="center"/>
    </xf>
    <xf numFmtId="10" fontId="8" fillId="0" borderId="35" xfId="2" applyNumberFormat="1" applyFont="1" applyBorder="1">
      <alignment vertical="center"/>
    </xf>
    <xf numFmtId="0" fontId="8" fillId="2" borderId="13" xfId="0" applyFont="1" applyFill="1" applyBorder="1" applyAlignment="1" applyProtection="1">
      <alignment horizontal="right" vertical="center" shrinkToFit="1"/>
      <protection locked="0"/>
    </xf>
    <xf numFmtId="0" fontId="8" fillId="2" borderId="14" xfId="0" applyFont="1" applyFill="1" applyBorder="1" applyAlignment="1" applyProtection="1">
      <alignment horizontal="right" vertical="center" shrinkToFit="1"/>
      <protection locked="0"/>
    </xf>
    <xf numFmtId="0" fontId="8" fillId="2" borderId="15" xfId="0" applyFont="1" applyFill="1" applyBorder="1" applyAlignment="1" applyProtection="1">
      <alignment horizontal="right" vertical="center" shrinkToFit="1"/>
      <protection locked="0"/>
    </xf>
    <xf numFmtId="0" fontId="10" fillId="0" borderId="11" xfId="0" applyFont="1" applyBorder="1">
      <alignment vertical="center"/>
    </xf>
    <xf numFmtId="0" fontId="8" fillId="0" borderId="1" xfId="0" applyFont="1" applyBorder="1" applyAlignment="1">
      <alignment vertical="center" shrinkToFit="1"/>
    </xf>
    <xf numFmtId="0" fontId="8" fillId="0" borderId="2" xfId="0" applyFont="1" applyBorder="1" applyAlignment="1">
      <alignment vertical="center" shrinkToFit="1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8" fillId="0" borderId="39" xfId="0" applyFont="1" applyBorder="1" applyAlignment="1">
      <alignment horizontal="left" wrapText="1"/>
    </xf>
    <xf numFmtId="0" fontId="10" fillId="0" borderId="40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5" fillId="0" borderId="0" xfId="0" applyFont="1">
      <alignment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A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8" Type="http://schemas.openxmlformats.org/officeDocument/2006/relationships/calcChain" Target="calcChain.xml" /><Relationship Id="rId3" Type="http://schemas.openxmlformats.org/officeDocument/2006/relationships/worksheet" Target="worksheets/sheet3.xml" /><Relationship Id="rId7" Type="http://schemas.openxmlformats.org/officeDocument/2006/relationships/sheetMetadata" Target="metadata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付加価値額の構成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6"/>
          <c:order val="0"/>
          <c:tx>
            <c:strRef>
              <c:f>入力データ!$B$16</c:f>
              <c:strCache>
                <c:ptCount val="1"/>
                <c:pt idx="0">
                  <c:v>⑬付加価値額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入力データ!$C$9:$J$9</c:f>
              <c:strCache>
                <c:ptCount val="8"/>
                <c:pt idx="0">
                  <c:v>前々期</c:v>
                </c:pt>
                <c:pt idx="1">
                  <c:v>前期</c:v>
                </c:pt>
                <c:pt idx="2">
                  <c:v>直近期</c:v>
                </c:pt>
                <c:pt idx="3">
                  <c:v>1年目</c:v>
                </c:pt>
                <c:pt idx="4">
                  <c:v>2年目</c:v>
                </c:pt>
                <c:pt idx="5">
                  <c:v>3年目</c:v>
                </c:pt>
                <c:pt idx="6">
                  <c:v>4年目</c:v>
                </c:pt>
                <c:pt idx="7">
                  <c:v>5年目</c:v>
                </c:pt>
              </c:strCache>
            </c:strRef>
          </c:cat>
          <c:val>
            <c:numRef>
              <c:f>入力データ!$C$16:$J$16</c:f>
              <c:numCache>
                <c:formatCode>#,##0_);[Red]\(#,##0\)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F3-4F13-926B-72420B863A9E}"/>
            </c:ext>
          </c:extLst>
        </c:ser>
        <c:ser>
          <c:idx val="0"/>
          <c:order val="1"/>
          <c:tx>
            <c:strRef>
              <c:f>入力データ!$B$10</c:f>
              <c:strCache>
                <c:ptCount val="1"/>
                <c:pt idx="0">
                  <c:v>⑩人件費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入力データ!$C$9:$J$9</c:f>
              <c:strCache>
                <c:ptCount val="8"/>
                <c:pt idx="0">
                  <c:v>前々期</c:v>
                </c:pt>
                <c:pt idx="1">
                  <c:v>前期</c:v>
                </c:pt>
                <c:pt idx="2">
                  <c:v>直近期</c:v>
                </c:pt>
                <c:pt idx="3">
                  <c:v>1年目</c:v>
                </c:pt>
                <c:pt idx="4">
                  <c:v>2年目</c:v>
                </c:pt>
                <c:pt idx="5">
                  <c:v>3年目</c:v>
                </c:pt>
                <c:pt idx="6">
                  <c:v>4年目</c:v>
                </c:pt>
                <c:pt idx="7">
                  <c:v>5年目</c:v>
                </c:pt>
              </c:strCache>
            </c:strRef>
          </c:cat>
          <c:val>
            <c:numRef>
              <c:f>入力データ!$C$10:$J$10</c:f>
              <c:numCache>
                <c:formatCode>#,##0_);[Red]\(#,##0\)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F3-4F13-926B-72420B863A9E}"/>
            </c:ext>
          </c:extLst>
        </c:ser>
        <c:ser>
          <c:idx val="1"/>
          <c:order val="2"/>
          <c:tx>
            <c:strRef>
              <c:f>入力データ!$B$11</c:f>
              <c:strCache>
                <c:ptCount val="1"/>
                <c:pt idx="0">
                  <c:v>⑪給与支給総額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入力データ!$C$9:$J$9</c:f>
              <c:strCache>
                <c:ptCount val="8"/>
                <c:pt idx="0">
                  <c:v>前々期</c:v>
                </c:pt>
                <c:pt idx="1">
                  <c:v>前期</c:v>
                </c:pt>
                <c:pt idx="2">
                  <c:v>直近期</c:v>
                </c:pt>
                <c:pt idx="3">
                  <c:v>1年目</c:v>
                </c:pt>
                <c:pt idx="4">
                  <c:v>2年目</c:v>
                </c:pt>
                <c:pt idx="5">
                  <c:v>3年目</c:v>
                </c:pt>
                <c:pt idx="6">
                  <c:v>4年目</c:v>
                </c:pt>
                <c:pt idx="7">
                  <c:v>5年目</c:v>
                </c:pt>
              </c:strCache>
            </c:strRef>
          </c:cat>
          <c:val>
            <c:numRef>
              <c:f>入力データ!$C$11:$J$11</c:f>
              <c:numCache>
                <c:formatCode>#,##0_);[Red]\(#,##0\)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F3-4F13-926B-72420B863A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40"/>
        <c:axId val="477788480"/>
        <c:axId val="477786400"/>
        <c:extLst>
          <c:ext xmlns:c15="http://schemas.microsoft.com/office/drawing/2012/chart" uri="{02D57815-91ED-43cb-92C2-25804820EDAC}">
            <c15:filteredBarSeries>
              <c15:ser>
                <c:idx val="2"/>
                <c:order val="3"/>
                <c:tx>
                  <c:strRef>
                    <c:extLst>
                      <c:ext uri="{02D57815-91ED-43cb-92C2-25804820EDAC}">
                        <c15:formulaRef>
                          <c15:sqref>入力データ!$B$12</c15:sqref>
                        </c15:formulaRef>
                      </c:ext>
                    </c:extLst>
                    <c:strCache>
                      <c:ptCount val="1"/>
                      <c:pt idx="0">
                        <c:v>人件費－給与支給総額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入力データ!$C$9:$J$9</c15:sqref>
                        </c15:formulaRef>
                      </c:ext>
                    </c:extLst>
                    <c:strCache>
                      <c:ptCount val="8"/>
                      <c:pt idx="0">
                        <c:v>前々期</c:v>
                      </c:pt>
                      <c:pt idx="1">
                        <c:v>前期</c:v>
                      </c:pt>
                      <c:pt idx="2">
                        <c:v>直近期</c:v>
                      </c:pt>
                      <c:pt idx="3">
                        <c:v>1年目</c:v>
                      </c:pt>
                      <c:pt idx="4">
                        <c:v>2年目</c:v>
                      </c:pt>
                      <c:pt idx="5">
                        <c:v>3年目</c:v>
                      </c:pt>
                      <c:pt idx="6">
                        <c:v>4年目</c:v>
                      </c:pt>
                      <c:pt idx="7">
                        <c:v>5年目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入力データ!$C$12:$J$12</c15:sqref>
                        </c15:formulaRef>
                      </c:ext>
                    </c:extLst>
                    <c:numCache>
                      <c:formatCode>#,##0_);[Red]\(#,##0\)</c:formatCode>
                      <c:ptCount val="8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33F3-4F13-926B-72420B863A9E}"/>
                  </c:ext>
                </c:extLst>
              </c15:ser>
            </c15:filteredBarSeries>
          </c:ext>
        </c:extLst>
      </c:barChart>
      <c:barChart>
        <c:barDir val="col"/>
        <c:grouping val="stacked"/>
        <c:varyColors val="0"/>
        <c:ser>
          <c:idx val="3"/>
          <c:order val="4"/>
          <c:tx>
            <c:strRef>
              <c:f>入力データ!$B$13</c:f>
              <c:strCache>
                <c:ptCount val="1"/>
                <c:pt idx="0">
                  <c:v>⑩人件費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入力データ!$C$9:$J$9</c:f>
              <c:strCache>
                <c:ptCount val="8"/>
                <c:pt idx="0">
                  <c:v>前々期</c:v>
                </c:pt>
                <c:pt idx="1">
                  <c:v>前期</c:v>
                </c:pt>
                <c:pt idx="2">
                  <c:v>直近期</c:v>
                </c:pt>
                <c:pt idx="3">
                  <c:v>1年目</c:v>
                </c:pt>
                <c:pt idx="4">
                  <c:v>2年目</c:v>
                </c:pt>
                <c:pt idx="5">
                  <c:v>3年目</c:v>
                </c:pt>
                <c:pt idx="6">
                  <c:v>4年目</c:v>
                </c:pt>
                <c:pt idx="7">
                  <c:v>5年目</c:v>
                </c:pt>
              </c:strCache>
            </c:strRef>
          </c:cat>
          <c:val>
            <c:numRef>
              <c:f>入力データ!$C$13:$J$13</c:f>
              <c:numCache>
                <c:formatCode>#,##0_);[Red]\(#,##0\)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F3-4F13-926B-72420B863A9E}"/>
            </c:ext>
          </c:extLst>
        </c:ser>
        <c:ser>
          <c:idx val="4"/>
          <c:order val="5"/>
          <c:tx>
            <c:strRef>
              <c:f>入力データ!$B$14</c:f>
              <c:strCache>
                <c:ptCount val="1"/>
                <c:pt idx="0">
                  <c:v>⑫減価償却費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入力データ!$C$9:$J$9</c:f>
              <c:strCache>
                <c:ptCount val="8"/>
                <c:pt idx="0">
                  <c:v>前々期</c:v>
                </c:pt>
                <c:pt idx="1">
                  <c:v>前期</c:v>
                </c:pt>
                <c:pt idx="2">
                  <c:v>直近期</c:v>
                </c:pt>
                <c:pt idx="3">
                  <c:v>1年目</c:v>
                </c:pt>
                <c:pt idx="4">
                  <c:v>2年目</c:v>
                </c:pt>
                <c:pt idx="5">
                  <c:v>3年目</c:v>
                </c:pt>
                <c:pt idx="6">
                  <c:v>4年目</c:v>
                </c:pt>
                <c:pt idx="7">
                  <c:v>5年目</c:v>
                </c:pt>
              </c:strCache>
            </c:strRef>
          </c:cat>
          <c:val>
            <c:numRef>
              <c:f>入力データ!$C$14:$J$14</c:f>
              <c:numCache>
                <c:formatCode>#,##0_);[Red]\(#,##0\)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F3-4F13-926B-72420B863A9E}"/>
            </c:ext>
          </c:extLst>
        </c:ser>
        <c:ser>
          <c:idx val="5"/>
          <c:order val="6"/>
          <c:tx>
            <c:strRef>
              <c:f>入力データ!$B$15</c:f>
              <c:strCache>
                <c:ptCount val="1"/>
                <c:pt idx="0">
                  <c:v>⑤営業利益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入力データ!$C$9:$J$9</c:f>
              <c:strCache>
                <c:ptCount val="8"/>
                <c:pt idx="0">
                  <c:v>前々期</c:v>
                </c:pt>
                <c:pt idx="1">
                  <c:v>前期</c:v>
                </c:pt>
                <c:pt idx="2">
                  <c:v>直近期</c:v>
                </c:pt>
                <c:pt idx="3">
                  <c:v>1年目</c:v>
                </c:pt>
                <c:pt idx="4">
                  <c:v>2年目</c:v>
                </c:pt>
                <c:pt idx="5">
                  <c:v>3年目</c:v>
                </c:pt>
                <c:pt idx="6">
                  <c:v>4年目</c:v>
                </c:pt>
                <c:pt idx="7">
                  <c:v>5年目</c:v>
                </c:pt>
              </c:strCache>
            </c:strRef>
          </c:cat>
          <c:val>
            <c:numRef>
              <c:f>入力データ!$C$15:$J$15</c:f>
              <c:numCache>
                <c:formatCode>#,##0_);[Red]\(#,##0\)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F3-4F13-926B-72420B863A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406666016"/>
        <c:axId val="406668096"/>
      </c:barChart>
      <c:catAx>
        <c:axId val="47778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77786400"/>
        <c:crosses val="autoZero"/>
        <c:auto val="1"/>
        <c:lblAlgn val="ctr"/>
        <c:lblOffset val="100"/>
        <c:noMultiLvlLbl val="0"/>
      </c:catAx>
      <c:valAx>
        <c:axId val="477786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77788480"/>
        <c:crosses val="autoZero"/>
        <c:crossBetween val="between"/>
      </c:valAx>
      <c:valAx>
        <c:axId val="406668096"/>
        <c:scaling>
          <c:orientation val="minMax"/>
        </c:scaling>
        <c:delete val="1"/>
        <c:axPos val="r"/>
        <c:numFmt formatCode="#,##0_);[Red]\(#,##0\)" sourceLinked="1"/>
        <c:majorTickMark val="out"/>
        <c:minorTickMark val="none"/>
        <c:tickLblPos val="nextTo"/>
        <c:crossAx val="406666016"/>
        <c:crosses val="max"/>
        <c:crossBetween val="between"/>
      </c:valAx>
      <c:catAx>
        <c:axId val="4066660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66680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476249</xdr:colOff>
      <xdr:row>4</xdr:row>
      <xdr:rowOff>202405</xdr:rowOff>
    </xdr:from>
    <xdr:to>
      <xdr:col>20</xdr:col>
      <xdr:colOff>523874</xdr:colOff>
      <xdr:row>21</xdr:row>
      <xdr:rowOff>333375</xdr:rowOff>
    </xdr:to>
    <xdr:sp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0B62C672-747E-4258-9BE6-1B38C088D5A2}"/>
            </a:ext>
          </a:extLst>
        </xdr:cNvPr>
        <xdr:cNvSpPr/>
      </xdr:nvSpPr>
      <xdr:spPr>
        <a:xfrm>
          <a:off x="9608343" y="928686"/>
          <a:ext cx="6262687" cy="6667502"/>
        </a:xfrm>
        <a:prstGeom prst="roundRect">
          <a:avLst>
            <a:gd name="adj" fmla="val 4779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前々期～直近期までは、添付する財務諸表と一致するようにご記入ください。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申請時点において直近決算期が近く、直近期の数字が未確定の場合は、その前の期を直近期として構いません。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457200" lvl="1" indent="0" algn="l">
            <a:lnSpc>
              <a:spcPct val="150000"/>
            </a:lnSpc>
            <a:buFont typeface="Wingdings" panose="05000000000000000000" pitchFamily="2" charset="2"/>
            <a:buNone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例）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2023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4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月に申請したいが、直近期末が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2023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3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月であり、直近期の数字がまだ確定していない場合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457200" lvl="1" indent="0" algn="l">
            <a:lnSpc>
              <a:spcPct val="150000"/>
            </a:lnSpc>
            <a:buFont typeface="Wingdings" panose="05000000000000000000" pitchFamily="2" charset="2"/>
            <a:buNone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　直近期　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…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　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2022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3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月期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457200" lvl="1" indent="0" algn="l">
            <a:lnSpc>
              <a:spcPct val="150000"/>
            </a:lnSpc>
            <a:buFont typeface="Wingdings" panose="05000000000000000000" pitchFamily="2" charset="2"/>
            <a:buNone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　前　期　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…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　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2021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3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月期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457200" lvl="1" indent="0" algn="l">
            <a:lnSpc>
              <a:spcPct val="150000"/>
            </a:lnSpc>
            <a:buFont typeface="Wingdings" panose="05000000000000000000" pitchFamily="2" charset="2"/>
            <a:buNone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　前々期　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…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　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2020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3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月期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着色されたセルに入力してください。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人件費は、次の合計額となります。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628650" lvl="1" indent="-171450" algn="l">
            <a:lnSpc>
              <a:spcPct val="150000"/>
            </a:lnSpc>
            <a:buFont typeface="Wingdings" panose="05000000000000000000" pitchFamily="2" charset="2"/>
            <a:buChar char="Ø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販売費及び一般管理費に含まれる人件費（役員報酬、給料手当、法定福利費、福利厚生費、賞与及び賞与引当金、退職金及び退職手当引当金、雑給等）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628650" lvl="1" indent="-171450" algn="l">
            <a:lnSpc>
              <a:spcPct val="150000"/>
            </a:lnSpc>
            <a:buFont typeface="Wingdings" panose="05000000000000000000" pitchFamily="2" charset="2"/>
            <a:buChar char="Ø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製造原価に含まれる労務費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628650" lvl="1" indent="-171450" algn="l">
            <a:lnSpc>
              <a:spcPct val="150000"/>
            </a:lnSpc>
            <a:buFont typeface="Wingdings" panose="05000000000000000000" pitchFamily="2" charset="2"/>
            <a:buChar char="Ø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派遣労働者、短時間労働者の給与を外注費で処理した場合の当該費用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付加価値額は、次の合計額となります。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628650" lvl="1" indent="-171450" algn="l">
            <a:lnSpc>
              <a:spcPct val="150000"/>
            </a:lnSpc>
            <a:buFont typeface="Wingdings" panose="05000000000000000000" pitchFamily="2" charset="2"/>
            <a:buChar char="Ø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営業利益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628650" lvl="1" indent="-171450" algn="l">
            <a:lnSpc>
              <a:spcPct val="150000"/>
            </a:lnSpc>
            <a:buFont typeface="Wingdings" panose="05000000000000000000" pitchFamily="2" charset="2"/>
            <a:buChar char="Ø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減価償却費（リース料も含みます）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628650" lvl="1" indent="-171450" algn="l">
            <a:lnSpc>
              <a:spcPct val="150000"/>
            </a:lnSpc>
            <a:buFont typeface="Wingdings" panose="05000000000000000000" pitchFamily="2" charset="2"/>
            <a:buChar char="Ø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人件費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給与支給総額については、募集要項５ページをご参照ください。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直近期と比較して、</a:t>
          </a:r>
          <a:r>
            <a:rPr kumimoji="1" lang="ja-JP" altLang="en-US" sz="1200" b="1" u="sng">
              <a:latin typeface="ＭＳ ゴシック" panose="020B0609070205080204" pitchFamily="49" charset="-128"/>
              <a:ea typeface="ＭＳ ゴシック" panose="020B0609070205080204" pitchFamily="49" charset="-128"/>
            </a:rPr>
            <a:t>付加価値額が年率平均で３％以上、給与支給総額または１人あたり</a:t>
          </a:r>
          <a:r>
            <a:rPr kumimoji="1" lang="ja-JP" altLang="ja-JP" sz="1100" b="1" u="sng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給与支給総額</a:t>
          </a:r>
          <a:r>
            <a:rPr kumimoji="1" lang="ja-JP" altLang="en-US" sz="1200" b="1" u="sng">
              <a:latin typeface="ＭＳ ゴシック" panose="020B0609070205080204" pitchFamily="49" charset="-128"/>
              <a:ea typeface="ＭＳ ゴシック" panose="020B0609070205080204" pitchFamily="49" charset="-128"/>
            </a:rPr>
            <a:t>が年率平均で２％以上の伸び率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となっているか、ご確認ください。</a:t>
          </a:r>
        </a:p>
      </xdr:txBody>
    </xdr:sp>
    <xdr:clientData/>
  </xdr:twoCellAnchor>
  <xdr:twoCellAnchor>
    <xdr:from>
      <xdr:col>11</xdr:col>
      <xdr:colOff>476249</xdr:colOff>
      <xdr:row>29</xdr:row>
      <xdr:rowOff>345280</xdr:rowOff>
    </xdr:from>
    <xdr:to>
      <xdr:col>20</xdr:col>
      <xdr:colOff>523874</xdr:colOff>
      <xdr:row>38</xdr:row>
      <xdr:rowOff>107155</xdr:rowOff>
    </xdr:to>
    <xdr:sp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7FDF6240-8B84-47A1-9C07-09277815DACF}"/>
            </a:ext>
          </a:extLst>
        </xdr:cNvPr>
        <xdr:cNvSpPr/>
      </xdr:nvSpPr>
      <xdr:spPr>
        <a:xfrm>
          <a:off x="9608343" y="10751343"/>
          <a:ext cx="6262687" cy="2547937"/>
        </a:xfrm>
        <a:prstGeom prst="roundRect">
          <a:avLst>
            <a:gd name="adj" fmla="val 4779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「新規学卒者の初任給水準の向上に取り組んでいる」により、加点を申請する場合は、この欄に新規学卒者の初任給の推移と、今後の向上計画についてご記入ください。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直近の新規学卒者の初任給を基準として、今後の新規学卒者の初任給を年率平均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1.5%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以上増加する計画を策定した場合、加点の対象となります。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当該加点を申請する場合、これまでの初任給の推移を裏付ける資料（求人票や賃金台帳等）の提出も必要です。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10</xdr:col>
      <xdr:colOff>885824</xdr:colOff>
      <xdr:row>25</xdr:row>
      <xdr:rowOff>189000</xdr:rowOff>
    </xdr:to>
    <xdr:graphicFrame>
      <xdr:nvGraphicFramePr>
        <xdr:cNvPr id="2" name="グラフ 1">
          <a:extLst>
            <a:ext uri="{FF2B5EF4-FFF2-40B4-BE49-F238E27FC236}">
              <a16:creationId xmlns:a16="http://schemas.microsoft.com/office/drawing/2014/main" id="{6E7B5887-EC46-40AF-B121-E88A73DB92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/Relationships>
</file>

<file path=xl/worksheets/_rels/sheet3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78F30-DF79-4235-9D84-14F0B4243A2B}">
  <sheetPr codeName="Sheet1">
    <pageSetUpPr fitToPage="1"/>
  </sheetPr>
  <dimension ref="A1:K38"/>
  <sheetViews>
    <sheetView tabSelected="1" view="pageBreakPreview" topLeftCell="B2" zoomScale="80" zoomScaleNormal="80" zoomScaleSheetLayoutView="80" workbookViewId="0">
      <selection activeCell="D25" sqref="D25"/>
    </sheetView>
  </sheetViews>
  <sheetFormatPr defaultColWidth="9" defaultRowHeight="13"/>
  <cols>
    <col min="1" max="1" width="4" style="31" hidden="1" customWidth="1"/>
    <col min="2" max="2" width="3.33203125" style="31" bestFit="1" customWidth="1"/>
    <col min="3" max="3" width="21.33203125" style="31" bestFit="1" customWidth="1"/>
    <col min="4" max="11" width="11.83203125" style="31" customWidth="1"/>
    <col min="12" max="16384" width="9" style="31"/>
  </cols>
  <sheetData>
    <row r="1" spans="1:11" hidden="1">
      <c r="A1" s="31">
        <f>ROW()</f>
        <v>1</v>
      </c>
      <c r="B1" s="31">
        <f>COLUMN()</f>
        <v>2</v>
      </c>
      <c r="C1" s="31">
        <f>COLUMN()</f>
        <v>3</v>
      </c>
      <c r="D1" s="31">
        <f>COLUMN()</f>
        <v>4</v>
      </c>
      <c r="E1" s="31">
        <f>COLUMN()</f>
        <v>5</v>
      </c>
      <c r="F1" s="31">
        <f>COLUMN()</f>
        <v>6</v>
      </c>
      <c r="G1" s="31">
        <f>COLUMN()</f>
        <v>7</v>
      </c>
      <c r="H1" s="31">
        <f>COLUMN()</f>
        <v>8</v>
      </c>
      <c r="I1" s="31">
        <f>COLUMN()</f>
        <v>9</v>
      </c>
      <c r="J1" s="31">
        <f>COLUMN()</f>
        <v>10</v>
      </c>
      <c r="K1" s="31">
        <f>COLUMN()</f>
        <v>11</v>
      </c>
    </row>
    <row r="2" spans="1:11" ht="19.5" customHeight="1" thickBot="1">
      <c r="A2" s="31">
        <f>ROW()</f>
        <v>2</v>
      </c>
      <c r="B2" s="31" t="s">
        <v>0</v>
      </c>
      <c r="K2" s="32" t="s">
        <v>1</v>
      </c>
    </row>
    <row r="3" spans="1:11" s="33" customFormat="1" ht="18.75" customHeight="1">
      <c r="A3" s="33">
        <f>ROW()</f>
        <v>3</v>
      </c>
      <c r="B3" s="89"/>
      <c r="C3" s="90"/>
      <c r="D3" s="95" t="s">
        <v>2</v>
      </c>
      <c r="E3" s="96"/>
      <c r="F3" s="97"/>
      <c r="G3" s="95" t="s">
        <v>87</v>
      </c>
      <c r="H3" s="96"/>
      <c r="I3" s="96"/>
      <c r="J3" s="96"/>
      <c r="K3" s="97"/>
    </row>
    <row r="4" spans="1:11" s="33" customFormat="1" ht="18.75" customHeight="1">
      <c r="A4" s="33">
        <f>ROW()</f>
        <v>4</v>
      </c>
      <c r="B4" s="91"/>
      <c r="C4" s="92"/>
      <c r="D4" s="34" t="s">
        <v>3</v>
      </c>
      <c r="E4" s="35" t="s">
        <v>4</v>
      </c>
      <c r="F4" s="36" t="s">
        <v>5</v>
      </c>
      <c r="G4" s="34" t="s">
        <v>88</v>
      </c>
      <c r="H4" s="35" t="s">
        <v>89</v>
      </c>
      <c r="I4" s="35" t="s">
        <v>90</v>
      </c>
      <c r="J4" s="35" t="s">
        <v>91</v>
      </c>
      <c r="K4" s="36" t="s">
        <v>92</v>
      </c>
    </row>
    <row r="5" spans="1:11" ht="19.5" customHeight="1" thickBot="1">
      <c r="A5" s="31">
        <f>ROW()</f>
        <v>5</v>
      </c>
      <c r="B5" s="93"/>
      <c r="C5" s="94"/>
      <c r="D5" s="37" t="s">
        <v>85</v>
      </c>
      <c r="E5" s="38" t="s">
        <v>85</v>
      </c>
      <c r="F5" s="39" t="s">
        <v>85</v>
      </c>
      <c r="G5" s="37" t="s">
        <v>85</v>
      </c>
      <c r="H5" s="38" t="s">
        <v>85</v>
      </c>
      <c r="I5" s="38" t="s">
        <v>85</v>
      </c>
      <c r="J5" s="38" t="s">
        <v>85</v>
      </c>
      <c r="K5" s="39" t="s">
        <v>85</v>
      </c>
    </row>
    <row r="6" spans="1:11" ht="30.75" customHeight="1">
      <c r="A6" s="31">
        <f>ROW()</f>
        <v>6</v>
      </c>
      <c r="B6" s="40" t="s">
        <v>6</v>
      </c>
      <c r="C6" s="41" t="s">
        <v>7</v>
      </c>
      <c r="D6" s="42"/>
      <c r="E6" s="43"/>
      <c r="F6" s="44"/>
      <c r="G6" s="42"/>
      <c r="H6" s="43"/>
      <c r="I6" s="43"/>
      <c r="J6" s="43"/>
      <c r="K6" s="44"/>
    </row>
    <row r="7" spans="1:11" ht="30.75" customHeight="1">
      <c r="A7" s="31">
        <f>ROW()</f>
        <v>7</v>
      </c>
      <c r="B7" s="45" t="s">
        <v>6</v>
      </c>
      <c r="C7" s="46" t="s">
        <v>8</v>
      </c>
      <c r="D7" s="47"/>
      <c r="E7" s="48"/>
      <c r="F7" s="49"/>
      <c r="G7" s="47"/>
      <c r="H7" s="48"/>
      <c r="I7" s="48"/>
      <c r="J7" s="48"/>
      <c r="K7" s="49"/>
    </row>
    <row r="8" spans="1:11" ht="30.75" customHeight="1">
      <c r="A8" s="31">
        <f>ROW()</f>
        <v>8</v>
      </c>
      <c r="B8" s="50" t="s">
        <v>9</v>
      </c>
      <c r="C8" s="51" t="s">
        <v>10</v>
      </c>
      <c r="D8" s="52"/>
      <c r="E8" s="53"/>
      <c r="F8" s="54"/>
      <c r="G8" s="52"/>
      <c r="H8" s="53"/>
      <c r="I8" s="53"/>
      <c r="J8" s="53"/>
      <c r="K8" s="54"/>
    </row>
    <row r="9" spans="1:11" ht="30.75" customHeight="1">
      <c r="A9" s="31">
        <f>ROW()</f>
        <v>9</v>
      </c>
      <c r="B9" s="50" t="s">
        <v>11</v>
      </c>
      <c r="C9" s="51" t="s">
        <v>12</v>
      </c>
      <c r="D9" s="55">
        <f t="shared" ref="D9:K9" si="0">D6-D8</f>
        <v>0</v>
      </c>
      <c r="E9" s="56">
        <f t="shared" si="0"/>
        <v>0</v>
      </c>
      <c r="F9" s="57">
        <f t="shared" si="0"/>
        <v>0</v>
      </c>
      <c r="G9" s="55">
        <f t="shared" si="0"/>
        <v>0</v>
      </c>
      <c r="H9" s="56">
        <f t="shared" si="0"/>
        <v>0</v>
      </c>
      <c r="I9" s="56">
        <f t="shared" si="0"/>
        <v>0</v>
      </c>
      <c r="J9" s="56">
        <f t="shared" si="0"/>
        <v>0</v>
      </c>
      <c r="K9" s="57">
        <f t="shared" si="0"/>
        <v>0</v>
      </c>
    </row>
    <row r="10" spans="1:11" ht="30.75" customHeight="1">
      <c r="A10" s="31">
        <f>ROW()</f>
        <v>10</v>
      </c>
      <c r="B10" s="50" t="s">
        <v>13</v>
      </c>
      <c r="C10" s="51" t="s">
        <v>14</v>
      </c>
      <c r="D10" s="52"/>
      <c r="E10" s="53"/>
      <c r="F10" s="54"/>
      <c r="G10" s="52"/>
      <c r="H10" s="53"/>
      <c r="I10" s="53"/>
      <c r="J10" s="53"/>
      <c r="K10" s="54"/>
    </row>
    <row r="11" spans="1:11" ht="30.75" customHeight="1">
      <c r="A11" s="31">
        <f>ROW()</f>
        <v>11</v>
      </c>
      <c r="B11" s="50" t="s">
        <v>15</v>
      </c>
      <c r="C11" s="51" t="s">
        <v>16</v>
      </c>
      <c r="D11" s="55">
        <f t="shared" ref="D11:K11" si="1">D9-D10</f>
        <v>0</v>
      </c>
      <c r="E11" s="56">
        <f t="shared" si="1"/>
        <v>0</v>
      </c>
      <c r="F11" s="57">
        <f t="shared" si="1"/>
        <v>0</v>
      </c>
      <c r="G11" s="55">
        <f t="shared" si="1"/>
        <v>0</v>
      </c>
      <c r="H11" s="56">
        <f t="shared" si="1"/>
        <v>0</v>
      </c>
      <c r="I11" s="56">
        <f t="shared" si="1"/>
        <v>0</v>
      </c>
      <c r="J11" s="56">
        <f t="shared" si="1"/>
        <v>0</v>
      </c>
      <c r="K11" s="57">
        <f t="shared" si="1"/>
        <v>0</v>
      </c>
    </row>
    <row r="12" spans="1:11" ht="30.75" customHeight="1">
      <c r="A12" s="31">
        <f>ROW()</f>
        <v>12</v>
      </c>
      <c r="B12" s="50" t="s">
        <v>17</v>
      </c>
      <c r="C12" s="51" t="s">
        <v>18</v>
      </c>
      <c r="D12" s="52"/>
      <c r="E12" s="53"/>
      <c r="F12" s="54"/>
      <c r="G12" s="52"/>
      <c r="H12" s="53"/>
      <c r="I12" s="53"/>
      <c r="J12" s="53"/>
      <c r="K12" s="54"/>
    </row>
    <row r="13" spans="1:11" ht="30.75" customHeight="1">
      <c r="A13" s="31">
        <f>ROW()</f>
        <v>13</v>
      </c>
      <c r="B13" s="50" t="s">
        <v>19</v>
      </c>
      <c r="C13" s="51" t="s">
        <v>20</v>
      </c>
      <c r="D13" s="52"/>
      <c r="E13" s="53"/>
      <c r="F13" s="54"/>
      <c r="G13" s="52"/>
      <c r="H13" s="53"/>
      <c r="I13" s="53"/>
      <c r="J13" s="53"/>
      <c r="K13" s="54"/>
    </row>
    <row r="14" spans="1:11" ht="30.75" customHeight="1" thickBot="1">
      <c r="A14" s="31">
        <f>ROW()</f>
        <v>14</v>
      </c>
      <c r="B14" s="58" t="s">
        <v>21</v>
      </c>
      <c r="C14" s="59" t="s">
        <v>22</v>
      </c>
      <c r="D14" s="60">
        <f t="shared" ref="D14:K14" si="2">D11+D12-D13</f>
        <v>0</v>
      </c>
      <c r="E14" s="61">
        <f t="shared" si="2"/>
        <v>0</v>
      </c>
      <c r="F14" s="62">
        <f t="shared" si="2"/>
        <v>0</v>
      </c>
      <c r="G14" s="60">
        <f t="shared" si="2"/>
        <v>0</v>
      </c>
      <c r="H14" s="61">
        <f t="shared" si="2"/>
        <v>0</v>
      </c>
      <c r="I14" s="61">
        <f t="shared" si="2"/>
        <v>0</v>
      </c>
      <c r="J14" s="61">
        <f t="shared" si="2"/>
        <v>0</v>
      </c>
      <c r="K14" s="62">
        <f t="shared" si="2"/>
        <v>0</v>
      </c>
    </row>
    <row r="15" spans="1:11" ht="30.75" customHeight="1">
      <c r="A15" s="31">
        <f>ROW()</f>
        <v>15</v>
      </c>
      <c r="B15" s="40" t="s">
        <v>23</v>
      </c>
      <c r="C15" s="41" t="s">
        <v>24</v>
      </c>
      <c r="D15" s="63">
        <f t="shared" ref="D15:K15" si="3">SUM(D16:D19)</f>
        <v>0</v>
      </c>
      <c r="E15" s="64">
        <f t="shared" si="3"/>
        <v>0</v>
      </c>
      <c r="F15" s="65">
        <f t="shared" si="3"/>
        <v>0</v>
      </c>
      <c r="G15" s="63">
        <f t="shared" si="3"/>
        <v>0</v>
      </c>
      <c r="H15" s="64">
        <f t="shared" si="3"/>
        <v>0</v>
      </c>
      <c r="I15" s="64">
        <f t="shared" si="3"/>
        <v>0</v>
      </c>
      <c r="J15" s="64">
        <f t="shared" si="3"/>
        <v>0</v>
      </c>
      <c r="K15" s="65">
        <f t="shared" si="3"/>
        <v>0</v>
      </c>
    </row>
    <row r="16" spans="1:11" ht="30.75" customHeight="1">
      <c r="A16" s="31">
        <f>ROW()</f>
        <v>16</v>
      </c>
      <c r="B16" s="66" t="s">
        <v>23</v>
      </c>
      <c r="C16" s="67" t="s">
        <v>25</v>
      </c>
      <c r="D16" s="68"/>
      <c r="E16" s="69"/>
      <c r="F16" s="70"/>
      <c r="G16" s="68"/>
      <c r="H16" s="69"/>
      <c r="I16" s="69"/>
      <c r="J16" s="69"/>
      <c r="K16" s="70"/>
    </row>
    <row r="17" spans="1:11" ht="30.75" customHeight="1">
      <c r="A17" s="31">
        <f>ROW()</f>
        <v>17</v>
      </c>
      <c r="B17" s="66" t="s">
        <v>23</v>
      </c>
      <c r="C17" s="67" t="s">
        <v>26</v>
      </c>
      <c r="D17" s="68"/>
      <c r="E17" s="69"/>
      <c r="F17" s="70"/>
      <c r="G17" s="68"/>
      <c r="H17" s="69"/>
      <c r="I17" s="69"/>
      <c r="J17" s="69"/>
      <c r="K17" s="70"/>
    </row>
    <row r="18" spans="1:11" ht="30.75" customHeight="1">
      <c r="A18" s="31">
        <f>ROW()</f>
        <v>18</v>
      </c>
      <c r="B18" s="66" t="s">
        <v>23</v>
      </c>
      <c r="C18" s="67" t="s">
        <v>27</v>
      </c>
      <c r="D18" s="68"/>
      <c r="E18" s="69"/>
      <c r="F18" s="70"/>
      <c r="G18" s="68"/>
      <c r="H18" s="69"/>
      <c r="I18" s="69"/>
      <c r="J18" s="69"/>
      <c r="K18" s="70"/>
    </row>
    <row r="19" spans="1:11" ht="30.75" customHeight="1" thickBot="1">
      <c r="A19" s="31">
        <f>ROW()</f>
        <v>19</v>
      </c>
      <c r="B19" s="71" t="s">
        <v>23</v>
      </c>
      <c r="C19" s="72" t="s">
        <v>28</v>
      </c>
      <c r="D19" s="73"/>
      <c r="E19" s="74"/>
      <c r="F19" s="75"/>
      <c r="G19" s="73"/>
      <c r="H19" s="74"/>
      <c r="I19" s="74"/>
      <c r="J19" s="74"/>
      <c r="K19" s="75"/>
    </row>
    <row r="20" spans="1:11" ht="30.75" customHeight="1" thickBot="1">
      <c r="A20" s="31">
        <f>ROW()</f>
        <v>20</v>
      </c>
      <c r="B20" s="40" t="s">
        <v>29</v>
      </c>
      <c r="C20" s="41" t="s">
        <v>30</v>
      </c>
      <c r="D20" s="42"/>
      <c r="E20" s="43"/>
      <c r="F20" s="44"/>
      <c r="G20" s="42"/>
      <c r="H20" s="43"/>
      <c r="I20" s="43"/>
      <c r="J20" s="43"/>
      <c r="K20" s="44"/>
    </row>
    <row r="21" spans="1:11" ht="30.75" customHeight="1">
      <c r="A21" s="31">
        <f>ROW()</f>
        <v>21</v>
      </c>
      <c r="B21" s="76" t="s">
        <v>31</v>
      </c>
      <c r="C21" s="41" t="s">
        <v>32</v>
      </c>
      <c r="D21" s="42"/>
      <c r="E21" s="43"/>
      <c r="F21" s="44"/>
      <c r="G21" s="42"/>
      <c r="H21" s="43"/>
      <c r="I21" s="43"/>
      <c r="J21" s="43"/>
      <c r="K21" s="44"/>
    </row>
    <row r="22" spans="1:11" ht="30.75" customHeight="1" thickBot="1">
      <c r="A22" s="31">
        <f>ROW()</f>
        <v>22</v>
      </c>
      <c r="B22" s="71" t="s">
        <v>31</v>
      </c>
      <c r="C22" s="72" t="s">
        <v>33</v>
      </c>
      <c r="D22" s="77"/>
      <c r="E22" s="78"/>
      <c r="F22" s="79"/>
      <c r="G22" s="80" t="str">
        <f>IF(G21=0,"",ROUNDDOWN((G21-$F21)/$F21,4))</f>
        <v/>
      </c>
      <c r="H22" s="81" t="str">
        <f>IF(H21=0,"",ROUNDDOWN((H21-$F21)/$F21,4))</f>
        <v/>
      </c>
      <c r="I22" s="81" t="str">
        <f>IF(I21=0,"",ROUNDDOWN((I21-$F21)/$F21,4))</f>
        <v/>
      </c>
      <c r="J22" s="81" t="str">
        <f>IF(J21=0,"",ROUNDDOWN((J21-$F21)/$F21,4))</f>
        <v/>
      </c>
      <c r="K22" s="82" t="str">
        <f>IF(K21=0,"",ROUNDDOWN((K21-$F21)/$F21,4))</f>
        <v/>
      </c>
    </row>
    <row r="23" spans="1:11" ht="30.75" customHeight="1">
      <c r="A23" s="31">
        <f>ROW()</f>
        <v>23</v>
      </c>
      <c r="B23" s="40" t="s">
        <v>34</v>
      </c>
      <c r="C23" s="41" t="s">
        <v>35</v>
      </c>
      <c r="D23" s="63">
        <f t="shared" ref="D23:K23" si="4">SUM(D24:D25)</f>
        <v>0</v>
      </c>
      <c r="E23" s="64">
        <f t="shared" si="4"/>
        <v>0</v>
      </c>
      <c r="F23" s="65">
        <f t="shared" si="4"/>
        <v>0</v>
      </c>
      <c r="G23" s="63">
        <f t="shared" si="4"/>
        <v>0</v>
      </c>
      <c r="H23" s="64">
        <f t="shared" si="4"/>
        <v>0</v>
      </c>
      <c r="I23" s="64">
        <f t="shared" si="4"/>
        <v>0</v>
      </c>
      <c r="J23" s="64">
        <f t="shared" si="4"/>
        <v>0</v>
      </c>
      <c r="K23" s="65">
        <f t="shared" si="4"/>
        <v>0</v>
      </c>
    </row>
    <row r="24" spans="1:11" ht="30.75" customHeight="1">
      <c r="A24" s="31">
        <f>ROW()</f>
        <v>24</v>
      </c>
      <c r="B24" s="66" t="s">
        <v>34</v>
      </c>
      <c r="C24" s="67" t="s">
        <v>36</v>
      </c>
      <c r="D24" s="68"/>
      <c r="E24" s="69"/>
      <c r="F24" s="70"/>
      <c r="G24" s="68"/>
      <c r="H24" s="69"/>
      <c r="I24" s="69"/>
      <c r="J24" s="69"/>
      <c r="K24" s="70"/>
    </row>
    <row r="25" spans="1:11" ht="30.75" customHeight="1" thickBot="1">
      <c r="A25" s="31">
        <f>ROW()</f>
        <v>25</v>
      </c>
      <c r="B25" s="71" t="s">
        <v>34</v>
      </c>
      <c r="C25" s="72" t="s">
        <v>37</v>
      </c>
      <c r="D25" s="73"/>
      <c r="E25" s="74"/>
      <c r="F25" s="75"/>
      <c r="G25" s="73"/>
      <c r="H25" s="74"/>
      <c r="I25" s="74"/>
      <c r="J25" s="74"/>
      <c r="K25" s="75"/>
    </row>
    <row r="26" spans="1:11" ht="30.75" customHeight="1">
      <c r="A26" s="31">
        <f>ROW()</f>
        <v>26</v>
      </c>
      <c r="B26" s="40" t="s">
        <v>38</v>
      </c>
      <c r="C26" s="41" t="s">
        <v>39</v>
      </c>
      <c r="D26" s="63">
        <f t="shared" ref="D26:K26" si="5">D11+D20+D23</f>
        <v>0</v>
      </c>
      <c r="E26" s="64">
        <f t="shared" si="5"/>
        <v>0</v>
      </c>
      <c r="F26" s="65">
        <f t="shared" si="5"/>
        <v>0</v>
      </c>
      <c r="G26" s="63">
        <f t="shared" si="5"/>
        <v>0</v>
      </c>
      <c r="H26" s="64">
        <f t="shared" si="5"/>
        <v>0</v>
      </c>
      <c r="I26" s="64">
        <f t="shared" si="5"/>
        <v>0</v>
      </c>
      <c r="J26" s="64">
        <f t="shared" si="5"/>
        <v>0</v>
      </c>
      <c r="K26" s="65">
        <f t="shared" si="5"/>
        <v>0</v>
      </c>
    </row>
    <row r="27" spans="1:11" ht="30.75" customHeight="1" thickBot="1">
      <c r="A27" s="31">
        <f>ROW()</f>
        <v>27</v>
      </c>
      <c r="B27" s="71" t="s">
        <v>38</v>
      </c>
      <c r="C27" s="72" t="s">
        <v>33</v>
      </c>
      <c r="D27" s="77"/>
      <c r="E27" s="78"/>
      <c r="F27" s="79"/>
      <c r="G27" s="80" t="str">
        <f>IF(G26=0,"",ROUNDDOWN((G26-$F26)/ABS($F26),4))</f>
        <v/>
      </c>
      <c r="H27" s="81" t="str">
        <f>IF(H26=0,"",ROUNDDOWN((H26-$F26)/ABS($F26),4))</f>
        <v/>
      </c>
      <c r="I27" s="81" t="str">
        <f>IF(I26=0,"",ROUNDDOWN((I26-$F26)/ABS($F26),4))</f>
        <v/>
      </c>
      <c r="J27" s="81" t="str">
        <f>IF(J26=0,"",ROUNDDOWN((J26-$F26)/ABS($F26),4))</f>
        <v/>
      </c>
      <c r="K27" s="82" t="str">
        <f>IF(K26=0,"",ROUNDDOWN((K26-$F26)/ABS($F26),4))</f>
        <v/>
      </c>
    </row>
    <row r="28" spans="1:11" ht="30.75" customHeight="1">
      <c r="A28" s="31">
        <f>ROW()</f>
        <v>28</v>
      </c>
      <c r="B28" s="40" t="s">
        <v>40</v>
      </c>
      <c r="C28" s="41" t="s">
        <v>41</v>
      </c>
      <c r="D28" s="63">
        <f t="shared" ref="D28:K28" si="6">IF(SUM(D16,D18,D19)=0,0,D21/SUM(D16,D18,D19))</f>
        <v>0</v>
      </c>
      <c r="E28" s="64">
        <f t="shared" si="6"/>
        <v>0</v>
      </c>
      <c r="F28" s="65">
        <f t="shared" si="6"/>
        <v>0</v>
      </c>
      <c r="G28" s="63">
        <f t="shared" si="6"/>
        <v>0</v>
      </c>
      <c r="H28" s="64">
        <f t="shared" si="6"/>
        <v>0</v>
      </c>
      <c r="I28" s="64">
        <f t="shared" si="6"/>
        <v>0</v>
      </c>
      <c r="J28" s="64">
        <f t="shared" si="6"/>
        <v>0</v>
      </c>
      <c r="K28" s="65">
        <f t="shared" si="6"/>
        <v>0</v>
      </c>
    </row>
    <row r="29" spans="1:11" ht="30.75" customHeight="1" thickBot="1">
      <c r="A29" s="31">
        <f>ROW()</f>
        <v>29</v>
      </c>
      <c r="B29" s="71" t="s">
        <v>40</v>
      </c>
      <c r="C29" s="72" t="s">
        <v>33</v>
      </c>
      <c r="D29" s="77"/>
      <c r="E29" s="78"/>
      <c r="F29" s="79"/>
      <c r="G29" s="80" t="str">
        <f>IF(G28=0,"",ROUNDDOWN((G28-$F28)/$F28,4))</f>
        <v/>
      </c>
      <c r="H29" s="81" t="str">
        <f>IF(H28=0,"",ROUNDDOWN((H28-$F28)/$F28,4))</f>
        <v/>
      </c>
      <c r="I29" s="81" t="str">
        <f>IF(I28=0,"",ROUNDDOWN((I28-$F28)/$F28,4))</f>
        <v/>
      </c>
      <c r="J29" s="81" t="str">
        <f>IF(J28=0,"",ROUNDDOWN((J28-$F28)/$F28,4))</f>
        <v/>
      </c>
      <c r="K29" s="82" t="str">
        <f>IF(K28=0,"",ROUNDDOWN((K28-$F28)/$F28,4))</f>
        <v/>
      </c>
    </row>
    <row r="30" spans="1:11" ht="30.75" customHeight="1">
      <c r="A30" s="31">
        <f>ROW()</f>
        <v>30</v>
      </c>
      <c r="B30" s="40" t="s">
        <v>42</v>
      </c>
      <c r="C30" s="41" t="s">
        <v>43</v>
      </c>
      <c r="D30" s="63">
        <f t="shared" ref="D30:K30" si="7">IF(D15=0,0,D26/D15)</f>
        <v>0</v>
      </c>
      <c r="E30" s="64">
        <f t="shared" si="7"/>
        <v>0</v>
      </c>
      <c r="F30" s="65">
        <f t="shared" si="7"/>
        <v>0</v>
      </c>
      <c r="G30" s="63">
        <f t="shared" si="7"/>
        <v>0</v>
      </c>
      <c r="H30" s="64">
        <f t="shared" si="7"/>
        <v>0</v>
      </c>
      <c r="I30" s="64">
        <f t="shared" si="7"/>
        <v>0</v>
      </c>
      <c r="J30" s="64">
        <f t="shared" si="7"/>
        <v>0</v>
      </c>
      <c r="K30" s="65">
        <f t="shared" si="7"/>
        <v>0</v>
      </c>
    </row>
    <row r="31" spans="1:11" ht="30.75" customHeight="1" thickBot="1">
      <c r="A31" s="31">
        <f>ROW()</f>
        <v>31</v>
      </c>
      <c r="B31" s="71" t="s">
        <v>42</v>
      </c>
      <c r="C31" s="72" t="s">
        <v>33</v>
      </c>
      <c r="D31" s="77"/>
      <c r="E31" s="78"/>
      <c r="F31" s="79"/>
      <c r="G31" s="80" t="str">
        <f>IF(G30=0,"",ROUNDDOWN((G30-$F30)/$F30,4))</f>
        <v/>
      </c>
      <c r="H31" s="81" t="str">
        <f>IF(H30=0,"",ROUNDDOWN((H30-$F30)/$F30,4))</f>
        <v/>
      </c>
      <c r="I31" s="81" t="str">
        <f>IF(I30=0,"",ROUNDDOWN((I30-$F30)/$F30,4))</f>
        <v/>
      </c>
      <c r="J31" s="81" t="str">
        <f>IF(J30=0,"",ROUNDDOWN((J30-$F30)/$F30,4))</f>
        <v/>
      </c>
      <c r="K31" s="82" t="str">
        <f>IF(K30=0,"",ROUNDDOWN((K30-$F30)/$F30,4))</f>
        <v/>
      </c>
    </row>
    <row r="32" spans="1:11" ht="18.75" customHeight="1">
      <c r="B32" s="100" t="s">
        <v>44</v>
      </c>
      <c r="C32" s="98" t="s">
        <v>74</v>
      </c>
      <c r="D32" s="98"/>
      <c r="E32" s="98"/>
      <c r="F32" s="98"/>
      <c r="G32" s="98"/>
      <c r="H32" s="98"/>
      <c r="I32" s="98"/>
      <c r="J32" s="98"/>
      <c r="K32" s="98"/>
    </row>
    <row r="33" spans="1:11" ht="19.5" customHeight="1" thickBot="1">
      <c r="B33" s="101"/>
      <c r="C33" s="99"/>
      <c r="D33" s="99"/>
      <c r="E33" s="99"/>
      <c r="F33" s="99"/>
      <c r="G33" s="99"/>
      <c r="H33" s="99"/>
      <c r="I33" s="99"/>
      <c r="J33" s="99"/>
      <c r="K33" s="99"/>
    </row>
    <row r="34" spans="1:11" s="33" customFormat="1" ht="18.75" customHeight="1">
      <c r="A34" s="33">
        <f>ROW()</f>
        <v>34</v>
      </c>
      <c r="B34" s="89"/>
      <c r="C34" s="90"/>
      <c r="D34" s="95" t="s">
        <v>2</v>
      </c>
      <c r="E34" s="96"/>
      <c r="F34" s="97"/>
      <c r="G34" s="95" t="s">
        <v>45</v>
      </c>
      <c r="H34" s="96"/>
      <c r="I34" s="96"/>
      <c r="J34" s="96"/>
      <c r="K34" s="97"/>
    </row>
    <row r="35" spans="1:11" s="33" customFormat="1" ht="18.75" customHeight="1">
      <c r="A35" s="33">
        <f>ROW()</f>
        <v>35</v>
      </c>
      <c r="B35" s="91"/>
      <c r="C35" s="92"/>
      <c r="D35" s="34" t="s">
        <v>3</v>
      </c>
      <c r="E35" s="35" t="s">
        <v>4</v>
      </c>
      <c r="F35" s="36" t="s">
        <v>5</v>
      </c>
      <c r="G35" s="34" t="s">
        <v>88</v>
      </c>
      <c r="H35" s="35" t="s">
        <v>89</v>
      </c>
      <c r="I35" s="35" t="s">
        <v>90</v>
      </c>
      <c r="J35" s="35" t="s">
        <v>91</v>
      </c>
      <c r="K35" s="36" t="s">
        <v>92</v>
      </c>
    </row>
    <row r="36" spans="1:11" ht="19.5" customHeight="1" thickBot="1">
      <c r="A36" s="31">
        <f>ROW()</f>
        <v>36</v>
      </c>
      <c r="B36" s="93"/>
      <c r="C36" s="94"/>
      <c r="D36" s="83" t="s">
        <v>46</v>
      </c>
      <c r="E36" s="84" t="s">
        <v>46</v>
      </c>
      <c r="F36" s="85" t="s">
        <v>46</v>
      </c>
      <c r="G36" s="83" t="s">
        <v>46</v>
      </c>
      <c r="H36" s="84" t="s">
        <v>46</v>
      </c>
      <c r="I36" s="84" t="s">
        <v>46</v>
      </c>
      <c r="J36" s="84" t="s">
        <v>46</v>
      </c>
      <c r="K36" s="85" t="s">
        <v>46</v>
      </c>
    </row>
    <row r="37" spans="1:11" ht="30.75" customHeight="1">
      <c r="B37" s="87" t="s">
        <v>47</v>
      </c>
      <c r="C37" s="88"/>
      <c r="D37" s="42"/>
      <c r="E37" s="43"/>
      <c r="F37" s="44"/>
      <c r="G37" s="42"/>
      <c r="H37" s="43"/>
      <c r="I37" s="43"/>
      <c r="J37" s="43"/>
      <c r="K37" s="44"/>
    </row>
    <row r="38" spans="1:11" ht="30.75" customHeight="1" thickBot="1">
      <c r="B38" s="86"/>
      <c r="C38" s="72" t="s">
        <v>33</v>
      </c>
      <c r="D38" s="77"/>
      <c r="E38" s="78"/>
      <c r="F38" s="79"/>
      <c r="G38" s="80" t="str">
        <f>IF(G37=0,"",ROUNDDOWN((G37-$F37)/$F37,4))</f>
        <v/>
      </c>
      <c r="H38" s="81" t="str">
        <f>IF(H37=0,"",ROUNDDOWN((H37-$F37)/$F37,4))</f>
        <v/>
      </c>
      <c r="I38" s="81" t="str">
        <f>IF(I37=0,"",ROUNDDOWN((I37-$F37)/$F37,4))</f>
        <v/>
      </c>
      <c r="J38" s="81" t="str">
        <f>IF(J37=0,"",ROUNDDOWN((J37-$F37)/$F37,4))</f>
        <v/>
      </c>
      <c r="K38" s="82" t="str">
        <f>IF(K37=0,"",ROUNDDOWN((K37-$F37)/$F37,4))</f>
        <v/>
      </c>
    </row>
  </sheetData>
  <sheetProtection algorithmName="SHA-512" hashValue="tvjfxsCdMa0hWBYgunrbMpCbIKMDUCvmcW9c3D7XWA/ekXuN4qej5iBJLx7/WYWVaO1s2IUDwtbKPYExQEsdqA==" saltValue="jmQ3qL546Dqfk8NwHh5dHg==" spinCount="100000" sheet="1" objects="1" formatCells="0" selectLockedCells="1"/>
  <mergeCells count="9">
    <mergeCell ref="B37:C37"/>
    <mergeCell ref="B3:C5"/>
    <mergeCell ref="D3:F3"/>
    <mergeCell ref="G3:K3"/>
    <mergeCell ref="C32:K33"/>
    <mergeCell ref="B34:C36"/>
    <mergeCell ref="D34:F34"/>
    <mergeCell ref="G34:K34"/>
    <mergeCell ref="B32:B33"/>
  </mergeCells>
  <phoneticPr fontId="2"/>
  <dataValidations count="1">
    <dataValidation imeMode="halfAlpha" allowBlank="1" showInputMessage="1" showErrorMessage="1" sqref="D37:K38 D6:K31" xr:uid="{816F92E0-985C-4EB4-AB9A-E6EE9206D6C7}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9" orientation="portrait" r:id="rId1"/>
  <headerFooter>
    <oddHeader>&amp;L&amp;"ＭＳ ゴシック,標準"（様式第2号の別紙4）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B3045-9AF1-46B5-9C47-69902783F57F}">
  <sheetPr codeName="Sheet2"/>
  <dimension ref="A1:GZ22"/>
  <sheetViews>
    <sheetView workbookViewId="0">
      <selection activeCell="G17" sqref="G17"/>
    </sheetView>
  </sheetViews>
  <sheetFormatPr defaultRowHeight="18"/>
  <cols>
    <col min="1" max="234" width="9.33203125" bestFit="1" customWidth="1"/>
  </cols>
  <sheetData>
    <row r="1" spans="1:208">
      <c r="A1">
        <v>4</v>
      </c>
      <c r="B1">
        <v>4</v>
      </c>
      <c r="C1">
        <v>4</v>
      </c>
      <c r="D1">
        <v>4</v>
      </c>
      <c r="E1">
        <v>4</v>
      </c>
      <c r="F1">
        <v>4</v>
      </c>
      <c r="G1">
        <v>4</v>
      </c>
      <c r="H1">
        <v>4</v>
      </c>
      <c r="I1">
        <v>4</v>
      </c>
      <c r="J1">
        <v>4</v>
      </c>
      <c r="K1">
        <v>4</v>
      </c>
      <c r="L1">
        <v>4</v>
      </c>
      <c r="M1">
        <v>4</v>
      </c>
      <c r="N1">
        <v>4</v>
      </c>
      <c r="O1">
        <v>4</v>
      </c>
      <c r="P1">
        <v>4</v>
      </c>
      <c r="Q1">
        <v>4</v>
      </c>
      <c r="R1">
        <v>4</v>
      </c>
      <c r="S1">
        <v>4</v>
      </c>
      <c r="T1">
        <v>4</v>
      </c>
      <c r="U1">
        <v>4</v>
      </c>
      <c r="V1">
        <v>4</v>
      </c>
      <c r="W1">
        <v>4</v>
      </c>
      <c r="X1">
        <v>4</v>
      </c>
      <c r="Y1">
        <v>4</v>
      </c>
      <c r="Z1">
        <v>4</v>
      </c>
      <c r="AA1">
        <v>5</v>
      </c>
      <c r="AB1">
        <v>5</v>
      </c>
      <c r="AC1">
        <v>5</v>
      </c>
      <c r="AD1">
        <v>5</v>
      </c>
      <c r="AE1">
        <v>5</v>
      </c>
      <c r="AF1">
        <v>5</v>
      </c>
      <c r="AG1">
        <v>5</v>
      </c>
      <c r="AH1">
        <v>5</v>
      </c>
      <c r="AI1">
        <v>5</v>
      </c>
      <c r="AJ1">
        <v>5</v>
      </c>
      <c r="AK1">
        <v>5</v>
      </c>
      <c r="AL1">
        <v>5</v>
      </c>
      <c r="AM1">
        <v>5</v>
      </c>
      <c r="AN1">
        <v>5</v>
      </c>
      <c r="AO1">
        <v>5</v>
      </c>
      <c r="AP1">
        <v>5</v>
      </c>
      <c r="AQ1">
        <v>5</v>
      </c>
      <c r="AR1">
        <v>5</v>
      </c>
      <c r="AS1">
        <v>5</v>
      </c>
      <c r="AT1">
        <v>5</v>
      </c>
      <c r="AU1">
        <v>5</v>
      </c>
      <c r="AV1">
        <v>5</v>
      </c>
      <c r="AW1">
        <v>5</v>
      </c>
      <c r="AX1">
        <v>5</v>
      </c>
      <c r="AY1">
        <v>5</v>
      </c>
      <c r="AZ1">
        <v>5</v>
      </c>
      <c r="BA1">
        <v>6</v>
      </c>
      <c r="BB1">
        <v>6</v>
      </c>
      <c r="BC1">
        <v>6</v>
      </c>
      <c r="BD1">
        <v>6</v>
      </c>
      <c r="BE1">
        <v>6</v>
      </c>
      <c r="BF1">
        <v>6</v>
      </c>
      <c r="BG1">
        <v>6</v>
      </c>
      <c r="BH1">
        <v>6</v>
      </c>
      <c r="BI1">
        <v>6</v>
      </c>
      <c r="BJ1">
        <v>6</v>
      </c>
      <c r="BK1">
        <v>6</v>
      </c>
      <c r="BL1">
        <v>6</v>
      </c>
      <c r="BM1">
        <v>6</v>
      </c>
      <c r="BN1">
        <v>6</v>
      </c>
      <c r="BO1">
        <v>6</v>
      </c>
      <c r="BP1">
        <v>6</v>
      </c>
      <c r="BQ1">
        <v>6</v>
      </c>
      <c r="BR1">
        <v>6</v>
      </c>
      <c r="BS1">
        <v>6</v>
      </c>
      <c r="BT1">
        <v>6</v>
      </c>
      <c r="BU1">
        <v>6</v>
      </c>
      <c r="BV1">
        <v>6</v>
      </c>
      <c r="BW1">
        <v>6</v>
      </c>
      <c r="BX1">
        <v>6</v>
      </c>
      <c r="BY1">
        <v>6</v>
      </c>
      <c r="BZ1">
        <v>6</v>
      </c>
      <c r="CA1">
        <v>7</v>
      </c>
      <c r="CB1">
        <v>7</v>
      </c>
      <c r="CC1">
        <v>7</v>
      </c>
      <c r="CD1">
        <v>7</v>
      </c>
      <c r="CE1">
        <v>7</v>
      </c>
      <c r="CF1">
        <v>7</v>
      </c>
      <c r="CG1">
        <v>7</v>
      </c>
      <c r="CH1">
        <v>7</v>
      </c>
      <c r="CI1">
        <v>7</v>
      </c>
      <c r="CJ1">
        <v>7</v>
      </c>
      <c r="CK1">
        <v>7</v>
      </c>
      <c r="CL1">
        <v>7</v>
      </c>
      <c r="CM1">
        <v>7</v>
      </c>
      <c r="CN1">
        <v>7</v>
      </c>
      <c r="CO1">
        <v>7</v>
      </c>
      <c r="CP1">
        <v>7</v>
      </c>
      <c r="CQ1">
        <v>7</v>
      </c>
      <c r="CR1">
        <v>7</v>
      </c>
      <c r="CS1">
        <v>7</v>
      </c>
      <c r="CT1">
        <v>7</v>
      </c>
      <c r="CU1">
        <v>7</v>
      </c>
      <c r="CV1">
        <v>7</v>
      </c>
      <c r="CW1">
        <v>7</v>
      </c>
      <c r="CX1">
        <v>7</v>
      </c>
      <c r="CY1">
        <v>7</v>
      </c>
      <c r="CZ1">
        <v>7</v>
      </c>
      <c r="DA1">
        <v>8</v>
      </c>
      <c r="DB1">
        <v>8</v>
      </c>
      <c r="DC1">
        <v>8</v>
      </c>
      <c r="DD1">
        <v>8</v>
      </c>
      <c r="DE1">
        <v>8</v>
      </c>
      <c r="DF1">
        <v>8</v>
      </c>
      <c r="DG1">
        <v>8</v>
      </c>
      <c r="DH1">
        <v>8</v>
      </c>
      <c r="DI1">
        <v>8</v>
      </c>
      <c r="DJ1">
        <v>8</v>
      </c>
      <c r="DK1">
        <v>8</v>
      </c>
      <c r="DL1">
        <v>8</v>
      </c>
      <c r="DM1">
        <v>8</v>
      </c>
      <c r="DN1">
        <v>8</v>
      </c>
      <c r="DO1">
        <v>8</v>
      </c>
      <c r="DP1">
        <v>8</v>
      </c>
      <c r="DQ1">
        <v>8</v>
      </c>
      <c r="DR1">
        <v>8</v>
      </c>
      <c r="DS1">
        <v>8</v>
      </c>
      <c r="DT1">
        <v>8</v>
      </c>
      <c r="DU1">
        <v>8</v>
      </c>
      <c r="DV1">
        <v>8</v>
      </c>
      <c r="DW1">
        <v>8</v>
      </c>
      <c r="DX1">
        <v>8</v>
      </c>
      <c r="DY1">
        <v>8</v>
      </c>
      <c r="DZ1">
        <v>8</v>
      </c>
      <c r="EA1">
        <v>9</v>
      </c>
      <c r="EB1">
        <v>9</v>
      </c>
      <c r="EC1">
        <v>9</v>
      </c>
      <c r="ED1">
        <v>9</v>
      </c>
      <c r="EE1">
        <v>9</v>
      </c>
      <c r="EF1">
        <v>9</v>
      </c>
      <c r="EG1">
        <v>9</v>
      </c>
      <c r="EH1">
        <v>9</v>
      </c>
      <c r="EI1">
        <v>9</v>
      </c>
      <c r="EJ1">
        <v>9</v>
      </c>
      <c r="EK1">
        <v>9</v>
      </c>
      <c r="EL1">
        <v>9</v>
      </c>
      <c r="EM1">
        <v>9</v>
      </c>
      <c r="EN1">
        <v>9</v>
      </c>
      <c r="EO1">
        <v>9</v>
      </c>
      <c r="EP1">
        <v>9</v>
      </c>
      <c r="EQ1">
        <v>9</v>
      </c>
      <c r="ER1">
        <v>9</v>
      </c>
      <c r="ES1">
        <v>9</v>
      </c>
      <c r="ET1">
        <v>9</v>
      </c>
      <c r="EU1">
        <v>9</v>
      </c>
      <c r="EV1">
        <v>9</v>
      </c>
      <c r="EW1">
        <v>9</v>
      </c>
      <c r="EX1">
        <v>9</v>
      </c>
      <c r="EY1">
        <v>9</v>
      </c>
      <c r="EZ1">
        <v>9</v>
      </c>
      <c r="FA1">
        <v>10</v>
      </c>
      <c r="FB1">
        <v>10</v>
      </c>
      <c r="FC1">
        <v>10</v>
      </c>
      <c r="FD1">
        <v>10</v>
      </c>
      <c r="FE1">
        <v>10</v>
      </c>
      <c r="FF1">
        <v>10</v>
      </c>
      <c r="FG1">
        <v>10</v>
      </c>
      <c r="FH1">
        <v>10</v>
      </c>
      <c r="FI1">
        <v>10</v>
      </c>
      <c r="FJ1">
        <v>10</v>
      </c>
      <c r="FK1">
        <v>10</v>
      </c>
      <c r="FL1">
        <v>10</v>
      </c>
      <c r="FM1">
        <v>10</v>
      </c>
      <c r="FN1">
        <v>10</v>
      </c>
      <c r="FO1">
        <v>10</v>
      </c>
      <c r="FP1">
        <v>10</v>
      </c>
      <c r="FQ1">
        <v>10</v>
      </c>
      <c r="FR1">
        <v>10</v>
      </c>
      <c r="FS1">
        <v>10</v>
      </c>
      <c r="FT1">
        <v>10</v>
      </c>
      <c r="FU1">
        <v>10</v>
      </c>
      <c r="FV1">
        <v>10</v>
      </c>
      <c r="FW1">
        <v>10</v>
      </c>
      <c r="FX1">
        <v>10</v>
      </c>
      <c r="FY1">
        <v>10</v>
      </c>
      <c r="FZ1">
        <v>10</v>
      </c>
      <c r="GA1">
        <v>11</v>
      </c>
      <c r="GB1">
        <v>11</v>
      </c>
      <c r="GC1">
        <v>11</v>
      </c>
      <c r="GD1">
        <v>11</v>
      </c>
      <c r="GE1">
        <v>11</v>
      </c>
      <c r="GF1">
        <v>11</v>
      </c>
      <c r="GG1">
        <v>11</v>
      </c>
      <c r="GH1">
        <v>11</v>
      </c>
      <c r="GI1">
        <v>11</v>
      </c>
      <c r="GJ1">
        <v>11</v>
      </c>
      <c r="GK1">
        <v>11</v>
      </c>
      <c r="GL1">
        <v>11</v>
      </c>
      <c r="GM1">
        <v>11</v>
      </c>
      <c r="GN1">
        <v>11</v>
      </c>
      <c r="GO1">
        <v>11</v>
      </c>
      <c r="GP1">
        <v>11</v>
      </c>
      <c r="GQ1">
        <v>11</v>
      </c>
      <c r="GR1">
        <v>11</v>
      </c>
      <c r="GS1">
        <v>11</v>
      </c>
      <c r="GT1">
        <v>11</v>
      </c>
      <c r="GU1">
        <v>11</v>
      </c>
      <c r="GV1">
        <v>11</v>
      </c>
      <c r="GW1">
        <v>11</v>
      </c>
      <c r="GX1">
        <v>11</v>
      </c>
      <c r="GY1">
        <v>11</v>
      </c>
      <c r="GZ1">
        <v>11</v>
      </c>
    </row>
    <row r="2" spans="1:208">
      <c r="A2">
        <v>6</v>
      </c>
      <c r="B2">
        <v>7</v>
      </c>
      <c r="C2">
        <v>8</v>
      </c>
      <c r="D2">
        <v>9</v>
      </c>
      <c r="E2">
        <v>10</v>
      </c>
      <c r="F2">
        <v>11</v>
      </c>
      <c r="G2">
        <v>12</v>
      </c>
      <c r="H2">
        <v>13</v>
      </c>
      <c r="I2">
        <v>14</v>
      </c>
      <c r="J2">
        <v>15</v>
      </c>
      <c r="K2">
        <v>16</v>
      </c>
      <c r="L2">
        <v>17</v>
      </c>
      <c r="M2">
        <v>18</v>
      </c>
      <c r="N2">
        <v>19</v>
      </c>
      <c r="O2">
        <v>20</v>
      </c>
      <c r="P2">
        <v>21</v>
      </c>
      <c r="Q2">
        <v>22</v>
      </c>
      <c r="R2">
        <v>23</v>
      </c>
      <c r="S2">
        <v>24</v>
      </c>
      <c r="T2">
        <v>25</v>
      </c>
      <c r="U2">
        <v>26</v>
      </c>
      <c r="V2">
        <v>27</v>
      </c>
      <c r="W2">
        <v>28</v>
      </c>
      <c r="X2">
        <v>29</v>
      </c>
      <c r="Y2">
        <v>30</v>
      </c>
      <c r="Z2">
        <v>31</v>
      </c>
      <c r="AA2">
        <v>6</v>
      </c>
      <c r="AB2">
        <v>7</v>
      </c>
      <c r="AC2">
        <v>8</v>
      </c>
      <c r="AD2">
        <v>9</v>
      </c>
      <c r="AE2">
        <v>10</v>
      </c>
      <c r="AF2">
        <v>11</v>
      </c>
      <c r="AG2">
        <v>12</v>
      </c>
      <c r="AH2">
        <v>13</v>
      </c>
      <c r="AI2">
        <v>14</v>
      </c>
      <c r="AJ2">
        <v>15</v>
      </c>
      <c r="AK2">
        <v>16</v>
      </c>
      <c r="AL2">
        <v>17</v>
      </c>
      <c r="AM2">
        <v>18</v>
      </c>
      <c r="AN2">
        <v>19</v>
      </c>
      <c r="AO2">
        <v>20</v>
      </c>
      <c r="AP2">
        <v>21</v>
      </c>
      <c r="AQ2">
        <v>22</v>
      </c>
      <c r="AR2">
        <v>23</v>
      </c>
      <c r="AS2">
        <v>24</v>
      </c>
      <c r="AT2">
        <v>25</v>
      </c>
      <c r="AU2">
        <v>26</v>
      </c>
      <c r="AV2">
        <v>27</v>
      </c>
      <c r="AW2">
        <v>28</v>
      </c>
      <c r="AX2">
        <v>29</v>
      </c>
      <c r="AY2">
        <v>30</v>
      </c>
      <c r="AZ2">
        <v>31</v>
      </c>
      <c r="BA2">
        <v>6</v>
      </c>
      <c r="BB2">
        <v>7</v>
      </c>
      <c r="BC2">
        <v>8</v>
      </c>
      <c r="BD2">
        <v>9</v>
      </c>
      <c r="BE2">
        <v>10</v>
      </c>
      <c r="BF2">
        <v>11</v>
      </c>
      <c r="BG2">
        <v>12</v>
      </c>
      <c r="BH2">
        <v>13</v>
      </c>
      <c r="BI2">
        <v>14</v>
      </c>
      <c r="BJ2">
        <v>15</v>
      </c>
      <c r="BK2">
        <v>16</v>
      </c>
      <c r="BL2">
        <v>17</v>
      </c>
      <c r="BM2">
        <v>18</v>
      </c>
      <c r="BN2">
        <v>19</v>
      </c>
      <c r="BO2">
        <v>20</v>
      </c>
      <c r="BP2">
        <v>21</v>
      </c>
      <c r="BQ2">
        <v>22</v>
      </c>
      <c r="BR2">
        <v>23</v>
      </c>
      <c r="BS2">
        <v>24</v>
      </c>
      <c r="BT2">
        <v>25</v>
      </c>
      <c r="BU2">
        <v>26</v>
      </c>
      <c r="BV2">
        <v>27</v>
      </c>
      <c r="BW2">
        <v>28</v>
      </c>
      <c r="BX2">
        <v>29</v>
      </c>
      <c r="BY2">
        <v>30</v>
      </c>
      <c r="BZ2">
        <v>31</v>
      </c>
      <c r="CA2">
        <v>6</v>
      </c>
      <c r="CB2">
        <v>7</v>
      </c>
      <c r="CC2">
        <v>8</v>
      </c>
      <c r="CD2">
        <v>9</v>
      </c>
      <c r="CE2">
        <v>10</v>
      </c>
      <c r="CF2">
        <v>11</v>
      </c>
      <c r="CG2">
        <v>12</v>
      </c>
      <c r="CH2">
        <v>13</v>
      </c>
      <c r="CI2">
        <v>14</v>
      </c>
      <c r="CJ2">
        <v>15</v>
      </c>
      <c r="CK2">
        <v>16</v>
      </c>
      <c r="CL2">
        <v>17</v>
      </c>
      <c r="CM2">
        <v>18</v>
      </c>
      <c r="CN2">
        <v>19</v>
      </c>
      <c r="CO2">
        <v>20</v>
      </c>
      <c r="CP2">
        <v>21</v>
      </c>
      <c r="CQ2">
        <v>22</v>
      </c>
      <c r="CR2">
        <v>23</v>
      </c>
      <c r="CS2">
        <v>24</v>
      </c>
      <c r="CT2">
        <v>25</v>
      </c>
      <c r="CU2">
        <v>26</v>
      </c>
      <c r="CV2">
        <v>27</v>
      </c>
      <c r="CW2">
        <v>28</v>
      </c>
      <c r="CX2">
        <v>29</v>
      </c>
      <c r="CY2">
        <v>30</v>
      </c>
      <c r="CZ2">
        <v>31</v>
      </c>
      <c r="DA2">
        <v>6</v>
      </c>
      <c r="DB2">
        <v>7</v>
      </c>
      <c r="DC2">
        <v>8</v>
      </c>
      <c r="DD2">
        <v>9</v>
      </c>
      <c r="DE2">
        <v>10</v>
      </c>
      <c r="DF2">
        <v>11</v>
      </c>
      <c r="DG2">
        <v>12</v>
      </c>
      <c r="DH2">
        <v>13</v>
      </c>
      <c r="DI2">
        <v>14</v>
      </c>
      <c r="DJ2">
        <v>15</v>
      </c>
      <c r="DK2">
        <v>16</v>
      </c>
      <c r="DL2">
        <v>17</v>
      </c>
      <c r="DM2">
        <v>18</v>
      </c>
      <c r="DN2">
        <v>19</v>
      </c>
      <c r="DO2">
        <v>20</v>
      </c>
      <c r="DP2">
        <v>21</v>
      </c>
      <c r="DQ2">
        <v>22</v>
      </c>
      <c r="DR2">
        <v>23</v>
      </c>
      <c r="DS2">
        <v>24</v>
      </c>
      <c r="DT2">
        <v>25</v>
      </c>
      <c r="DU2">
        <v>26</v>
      </c>
      <c r="DV2">
        <v>27</v>
      </c>
      <c r="DW2">
        <v>28</v>
      </c>
      <c r="DX2">
        <v>29</v>
      </c>
      <c r="DY2">
        <v>30</v>
      </c>
      <c r="DZ2">
        <v>31</v>
      </c>
      <c r="EA2">
        <v>6</v>
      </c>
      <c r="EB2">
        <v>7</v>
      </c>
      <c r="EC2">
        <v>8</v>
      </c>
      <c r="ED2">
        <v>9</v>
      </c>
      <c r="EE2">
        <v>10</v>
      </c>
      <c r="EF2">
        <v>11</v>
      </c>
      <c r="EG2">
        <v>12</v>
      </c>
      <c r="EH2">
        <v>13</v>
      </c>
      <c r="EI2">
        <v>14</v>
      </c>
      <c r="EJ2">
        <v>15</v>
      </c>
      <c r="EK2">
        <v>16</v>
      </c>
      <c r="EL2">
        <v>17</v>
      </c>
      <c r="EM2">
        <v>18</v>
      </c>
      <c r="EN2">
        <v>19</v>
      </c>
      <c r="EO2">
        <v>20</v>
      </c>
      <c r="EP2">
        <v>21</v>
      </c>
      <c r="EQ2">
        <v>22</v>
      </c>
      <c r="ER2">
        <v>23</v>
      </c>
      <c r="ES2">
        <v>24</v>
      </c>
      <c r="ET2">
        <v>25</v>
      </c>
      <c r="EU2">
        <v>26</v>
      </c>
      <c r="EV2">
        <v>27</v>
      </c>
      <c r="EW2">
        <v>28</v>
      </c>
      <c r="EX2">
        <v>29</v>
      </c>
      <c r="EY2">
        <v>30</v>
      </c>
      <c r="EZ2">
        <v>31</v>
      </c>
      <c r="FA2">
        <v>6</v>
      </c>
      <c r="FB2">
        <v>7</v>
      </c>
      <c r="FC2">
        <v>8</v>
      </c>
      <c r="FD2">
        <v>9</v>
      </c>
      <c r="FE2">
        <v>10</v>
      </c>
      <c r="FF2">
        <v>11</v>
      </c>
      <c r="FG2">
        <v>12</v>
      </c>
      <c r="FH2">
        <v>13</v>
      </c>
      <c r="FI2">
        <v>14</v>
      </c>
      <c r="FJ2">
        <v>15</v>
      </c>
      <c r="FK2">
        <v>16</v>
      </c>
      <c r="FL2">
        <v>17</v>
      </c>
      <c r="FM2">
        <v>18</v>
      </c>
      <c r="FN2">
        <v>19</v>
      </c>
      <c r="FO2">
        <v>20</v>
      </c>
      <c r="FP2">
        <v>21</v>
      </c>
      <c r="FQ2">
        <v>22</v>
      </c>
      <c r="FR2">
        <v>23</v>
      </c>
      <c r="FS2">
        <v>24</v>
      </c>
      <c r="FT2">
        <v>25</v>
      </c>
      <c r="FU2">
        <v>26</v>
      </c>
      <c r="FV2">
        <v>27</v>
      </c>
      <c r="FW2">
        <v>28</v>
      </c>
      <c r="FX2">
        <v>29</v>
      </c>
      <c r="FY2">
        <v>30</v>
      </c>
      <c r="FZ2">
        <v>31</v>
      </c>
      <c r="GA2">
        <v>6</v>
      </c>
      <c r="GB2">
        <v>7</v>
      </c>
      <c r="GC2">
        <v>8</v>
      </c>
      <c r="GD2">
        <v>9</v>
      </c>
      <c r="GE2">
        <v>10</v>
      </c>
      <c r="GF2">
        <v>11</v>
      </c>
      <c r="GG2">
        <v>12</v>
      </c>
      <c r="GH2">
        <v>13</v>
      </c>
      <c r="GI2">
        <v>14</v>
      </c>
      <c r="GJ2">
        <v>15</v>
      </c>
      <c r="GK2">
        <v>16</v>
      </c>
      <c r="GL2">
        <v>17</v>
      </c>
      <c r="GM2">
        <v>18</v>
      </c>
      <c r="GN2">
        <v>19</v>
      </c>
      <c r="GO2">
        <v>20</v>
      </c>
      <c r="GP2">
        <v>21</v>
      </c>
      <c r="GQ2">
        <v>22</v>
      </c>
      <c r="GR2">
        <v>23</v>
      </c>
      <c r="GS2">
        <v>24</v>
      </c>
      <c r="GT2">
        <v>25</v>
      </c>
      <c r="GU2">
        <v>26</v>
      </c>
      <c r="GV2">
        <v>27</v>
      </c>
      <c r="GW2">
        <v>28</v>
      </c>
      <c r="GX2">
        <v>29</v>
      </c>
      <c r="GY2">
        <v>30</v>
      </c>
      <c r="GZ2">
        <v>31</v>
      </c>
    </row>
    <row r="3" spans="1:208">
      <c r="A3">
        <f t="shared" ref="A3:BL3" si="0">(A1&amp;RIGHT("00"&amp;A2,2))*1</f>
        <v>406</v>
      </c>
      <c r="B3">
        <f t="shared" si="0"/>
        <v>407</v>
      </c>
      <c r="C3">
        <f t="shared" si="0"/>
        <v>408</v>
      </c>
      <c r="D3">
        <f t="shared" si="0"/>
        <v>409</v>
      </c>
      <c r="E3">
        <f t="shared" si="0"/>
        <v>410</v>
      </c>
      <c r="F3">
        <f t="shared" si="0"/>
        <v>411</v>
      </c>
      <c r="G3">
        <f t="shared" si="0"/>
        <v>412</v>
      </c>
      <c r="H3">
        <f t="shared" si="0"/>
        <v>413</v>
      </c>
      <c r="I3">
        <f t="shared" si="0"/>
        <v>414</v>
      </c>
      <c r="J3">
        <f t="shared" si="0"/>
        <v>415</v>
      </c>
      <c r="K3">
        <f t="shared" si="0"/>
        <v>416</v>
      </c>
      <c r="L3">
        <f t="shared" si="0"/>
        <v>417</v>
      </c>
      <c r="M3">
        <f t="shared" si="0"/>
        <v>418</v>
      </c>
      <c r="N3">
        <f t="shared" si="0"/>
        <v>419</v>
      </c>
      <c r="O3">
        <f t="shared" si="0"/>
        <v>420</v>
      </c>
      <c r="P3">
        <f t="shared" si="0"/>
        <v>421</v>
      </c>
      <c r="Q3">
        <f t="shared" si="0"/>
        <v>422</v>
      </c>
      <c r="R3">
        <f t="shared" si="0"/>
        <v>423</v>
      </c>
      <c r="S3">
        <f t="shared" si="0"/>
        <v>424</v>
      </c>
      <c r="T3">
        <f t="shared" si="0"/>
        <v>425</v>
      </c>
      <c r="U3">
        <f t="shared" si="0"/>
        <v>426</v>
      </c>
      <c r="V3">
        <f t="shared" si="0"/>
        <v>427</v>
      </c>
      <c r="W3">
        <f t="shared" si="0"/>
        <v>428</v>
      </c>
      <c r="X3">
        <f t="shared" si="0"/>
        <v>429</v>
      </c>
      <c r="Y3">
        <f t="shared" si="0"/>
        <v>430</v>
      </c>
      <c r="Z3">
        <f t="shared" si="0"/>
        <v>431</v>
      </c>
      <c r="AA3">
        <f t="shared" si="0"/>
        <v>506</v>
      </c>
      <c r="AB3">
        <f t="shared" si="0"/>
        <v>507</v>
      </c>
      <c r="AC3">
        <f t="shared" si="0"/>
        <v>508</v>
      </c>
      <c r="AD3">
        <f t="shared" si="0"/>
        <v>509</v>
      </c>
      <c r="AE3">
        <f t="shared" si="0"/>
        <v>510</v>
      </c>
      <c r="AF3">
        <f t="shared" si="0"/>
        <v>511</v>
      </c>
      <c r="AG3">
        <f t="shared" si="0"/>
        <v>512</v>
      </c>
      <c r="AH3">
        <f t="shared" si="0"/>
        <v>513</v>
      </c>
      <c r="AI3">
        <f t="shared" si="0"/>
        <v>514</v>
      </c>
      <c r="AJ3">
        <f t="shared" si="0"/>
        <v>515</v>
      </c>
      <c r="AK3">
        <f t="shared" si="0"/>
        <v>516</v>
      </c>
      <c r="AL3">
        <f t="shared" si="0"/>
        <v>517</v>
      </c>
      <c r="AM3">
        <f t="shared" si="0"/>
        <v>518</v>
      </c>
      <c r="AN3">
        <f t="shared" si="0"/>
        <v>519</v>
      </c>
      <c r="AO3">
        <f t="shared" si="0"/>
        <v>520</v>
      </c>
      <c r="AP3">
        <f t="shared" si="0"/>
        <v>521</v>
      </c>
      <c r="AQ3">
        <f t="shared" si="0"/>
        <v>522</v>
      </c>
      <c r="AR3">
        <f t="shared" si="0"/>
        <v>523</v>
      </c>
      <c r="AS3">
        <f t="shared" si="0"/>
        <v>524</v>
      </c>
      <c r="AT3">
        <f t="shared" si="0"/>
        <v>525</v>
      </c>
      <c r="AU3">
        <f t="shared" si="0"/>
        <v>526</v>
      </c>
      <c r="AV3">
        <f t="shared" si="0"/>
        <v>527</v>
      </c>
      <c r="AW3">
        <f t="shared" si="0"/>
        <v>528</v>
      </c>
      <c r="AX3">
        <f t="shared" si="0"/>
        <v>529</v>
      </c>
      <c r="AY3">
        <f t="shared" si="0"/>
        <v>530</v>
      </c>
      <c r="AZ3">
        <f t="shared" si="0"/>
        <v>531</v>
      </c>
      <c r="BA3">
        <f t="shared" si="0"/>
        <v>606</v>
      </c>
      <c r="BB3">
        <f t="shared" si="0"/>
        <v>607</v>
      </c>
      <c r="BC3">
        <f t="shared" si="0"/>
        <v>608</v>
      </c>
      <c r="BD3">
        <f t="shared" si="0"/>
        <v>609</v>
      </c>
      <c r="BE3">
        <f t="shared" si="0"/>
        <v>610</v>
      </c>
      <c r="BF3">
        <f t="shared" si="0"/>
        <v>611</v>
      </c>
      <c r="BG3">
        <f t="shared" si="0"/>
        <v>612</v>
      </c>
      <c r="BH3">
        <f t="shared" si="0"/>
        <v>613</v>
      </c>
      <c r="BI3">
        <f t="shared" si="0"/>
        <v>614</v>
      </c>
      <c r="BJ3">
        <f t="shared" si="0"/>
        <v>615</v>
      </c>
      <c r="BK3">
        <f t="shared" si="0"/>
        <v>616</v>
      </c>
      <c r="BL3">
        <f t="shared" si="0"/>
        <v>617</v>
      </c>
      <c r="BM3">
        <f t="shared" ref="BM3:DX3" si="1">(BM1&amp;RIGHT("00"&amp;BM2,2))*1</f>
        <v>618</v>
      </c>
      <c r="BN3">
        <f t="shared" si="1"/>
        <v>619</v>
      </c>
      <c r="BO3">
        <f t="shared" si="1"/>
        <v>620</v>
      </c>
      <c r="BP3">
        <f t="shared" si="1"/>
        <v>621</v>
      </c>
      <c r="BQ3">
        <f t="shared" si="1"/>
        <v>622</v>
      </c>
      <c r="BR3">
        <f t="shared" si="1"/>
        <v>623</v>
      </c>
      <c r="BS3">
        <f t="shared" si="1"/>
        <v>624</v>
      </c>
      <c r="BT3">
        <f t="shared" si="1"/>
        <v>625</v>
      </c>
      <c r="BU3">
        <f t="shared" si="1"/>
        <v>626</v>
      </c>
      <c r="BV3">
        <f t="shared" si="1"/>
        <v>627</v>
      </c>
      <c r="BW3">
        <f t="shared" si="1"/>
        <v>628</v>
      </c>
      <c r="BX3">
        <f t="shared" si="1"/>
        <v>629</v>
      </c>
      <c r="BY3">
        <f t="shared" si="1"/>
        <v>630</v>
      </c>
      <c r="BZ3">
        <f t="shared" si="1"/>
        <v>631</v>
      </c>
      <c r="CA3">
        <f t="shared" si="1"/>
        <v>706</v>
      </c>
      <c r="CB3">
        <f t="shared" si="1"/>
        <v>707</v>
      </c>
      <c r="CC3">
        <f t="shared" si="1"/>
        <v>708</v>
      </c>
      <c r="CD3">
        <f t="shared" si="1"/>
        <v>709</v>
      </c>
      <c r="CE3">
        <f t="shared" si="1"/>
        <v>710</v>
      </c>
      <c r="CF3">
        <f t="shared" si="1"/>
        <v>711</v>
      </c>
      <c r="CG3">
        <f t="shared" si="1"/>
        <v>712</v>
      </c>
      <c r="CH3">
        <f t="shared" si="1"/>
        <v>713</v>
      </c>
      <c r="CI3">
        <f t="shared" si="1"/>
        <v>714</v>
      </c>
      <c r="CJ3">
        <f t="shared" si="1"/>
        <v>715</v>
      </c>
      <c r="CK3">
        <f t="shared" si="1"/>
        <v>716</v>
      </c>
      <c r="CL3">
        <f t="shared" si="1"/>
        <v>717</v>
      </c>
      <c r="CM3">
        <f t="shared" si="1"/>
        <v>718</v>
      </c>
      <c r="CN3">
        <f t="shared" si="1"/>
        <v>719</v>
      </c>
      <c r="CO3">
        <f t="shared" si="1"/>
        <v>720</v>
      </c>
      <c r="CP3">
        <f t="shared" si="1"/>
        <v>721</v>
      </c>
      <c r="CQ3">
        <f t="shared" si="1"/>
        <v>722</v>
      </c>
      <c r="CR3">
        <f t="shared" si="1"/>
        <v>723</v>
      </c>
      <c r="CS3">
        <f t="shared" si="1"/>
        <v>724</v>
      </c>
      <c r="CT3">
        <f t="shared" si="1"/>
        <v>725</v>
      </c>
      <c r="CU3">
        <f t="shared" si="1"/>
        <v>726</v>
      </c>
      <c r="CV3">
        <f t="shared" si="1"/>
        <v>727</v>
      </c>
      <c r="CW3">
        <f t="shared" si="1"/>
        <v>728</v>
      </c>
      <c r="CX3">
        <f t="shared" si="1"/>
        <v>729</v>
      </c>
      <c r="CY3">
        <f t="shared" si="1"/>
        <v>730</v>
      </c>
      <c r="CZ3">
        <f t="shared" si="1"/>
        <v>731</v>
      </c>
      <c r="DA3">
        <f t="shared" si="1"/>
        <v>806</v>
      </c>
      <c r="DB3">
        <f t="shared" si="1"/>
        <v>807</v>
      </c>
      <c r="DC3">
        <f t="shared" si="1"/>
        <v>808</v>
      </c>
      <c r="DD3">
        <f t="shared" si="1"/>
        <v>809</v>
      </c>
      <c r="DE3">
        <f t="shared" si="1"/>
        <v>810</v>
      </c>
      <c r="DF3">
        <f t="shared" si="1"/>
        <v>811</v>
      </c>
      <c r="DG3">
        <f t="shared" si="1"/>
        <v>812</v>
      </c>
      <c r="DH3">
        <f t="shared" si="1"/>
        <v>813</v>
      </c>
      <c r="DI3">
        <f t="shared" si="1"/>
        <v>814</v>
      </c>
      <c r="DJ3">
        <f t="shared" si="1"/>
        <v>815</v>
      </c>
      <c r="DK3">
        <f t="shared" si="1"/>
        <v>816</v>
      </c>
      <c r="DL3">
        <f t="shared" si="1"/>
        <v>817</v>
      </c>
      <c r="DM3">
        <f t="shared" si="1"/>
        <v>818</v>
      </c>
      <c r="DN3">
        <f t="shared" si="1"/>
        <v>819</v>
      </c>
      <c r="DO3">
        <f t="shared" si="1"/>
        <v>820</v>
      </c>
      <c r="DP3">
        <f t="shared" si="1"/>
        <v>821</v>
      </c>
      <c r="DQ3">
        <f t="shared" si="1"/>
        <v>822</v>
      </c>
      <c r="DR3">
        <f t="shared" si="1"/>
        <v>823</v>
      </c>
      <c r="DS3">
        <f t="shared" si="1"/>
        <v>824</v>
      </c>
      <c r="DT3">
        <f t="shared" si="1"/>
        <v>825</v>
      </c>
      <c r="DU3">
        <f t="shared" si="1"/>
        <v>826</v>
      </c>
      <c r="DV3">
        <f t="shared" si="1"/>
        <v>827</v>
      </c>
      <c r="DW3">
        <f t="shared" si="1"/>
        <v>828</v>
      </c>
      <c r="DX3">
        <f t="shared" si="1"/>
        <v>829</v>
      </c>
      <c r="DY3">
        <f t="shared" ref="DY3:GJ3" si="2">(DY1&amp;RIGHT("00"&amp;DY2,2))*1</f>
        <v>830</v>
      </c>
      <c r="DZ3">
        <f t="shared" si="2"/>
        <v>831</v>
      </c>
      <c r="EA3">
        <f t="shared" si="2"/>
        <v>906</v>
      </c>
      <c r="EB3">
        <f t="shared" si="2"/>
        <v>907</v>
      </c>
      <c r="EC3">
        <f t="shared" si="2"/>
        <v>908</v>
      </c>
      <c r="ED3">
        <f t="shared" si="2"/>
        <v>909</v>
      </c>
      <c r="EE3">
        <f t="shared" si="2"/>
        <v>910</v>
      </c>
      <c r="EF3">
        <f t="shared" si="2"/>
        <v>911</v>
      </c>
      <c r="EG3">
        <f t="shared" si="2"/>
        <v>912</v>
      </c>
      <c r="EH3">
        <f t="shared" si="2"/>
        <v>913</v>
      </c>
      <c r="EI3">
        <f t="shared" si="2"/>
        <v>914</v>
      </c>
      <c r="EJ3">
        <f t="shared" si="2"/>
        <v>915</v>
      </c>
      <c r="EK3">
        <f t="shared" si="2"/>
        <v>916</v>
      </c>
      <c r="EL3">
        <f t="shared" si="2"/>
        <v>917</v>
      </c>
      <c r="EM3">
        <f t="shared" si="2"/>
        <v>918</v>
      </c>
      <c r="EN3">
        <f t="shared" si="2"/>
        <v>919</v>
      </c>
      <c r="EO3">
        <f t="shared" si="2"/>
        <v>920</v>
      </c>
      <c r="EP3">
        <f t="shared" si="2"/>
        <v>921</v>
      </c>
      <c r="EQ3">
        <f t="shared" si="2"/>
        <v>922</v>
      </c>
      <c r="ER3">
        <f t="shared" si="2"/>
        <v>923</v>
      </c>
      <c r="ES3">
        <f t="shared" si="2"/>
        <v>924</v>
      </c>
      <c r="ET3">
        <f t="shared" si="2"/>
        <v>925</v>
      </c>
      <c r="EU3">
        <f t="shared" si="2"/>
        <v>926</v>
      </c>
      <c r="EV3">
        <f t="shared" si="2"/>
        <v>927</v>
      </c>
      <c r="EW3">
        <f t="shared" si="2"/>
        <v>928</v>
      </c>
      <c r="EX3">
        <f t="shared" si="2"/>
        <v>929</v>
      </c>
      <c r="EY3">
        <f t="shared" si="2"/>
        <v>930</v>
      </c>
      <c r="EZ3">
        <f t="shared" si="2"/>
        <v>931</v>
      </c>
      <c r="FA3">
        <f t="shared" si="2"/>
        <v>1006</v>
      </c>
      <c r="FB3">
        <f t="shared" si="2"/>
        <v>1007</v>
      </c>
      <c r="FC3">
        <f t="shared" si="2"/>
        <v>1008</v>
      </c>
      <c r="FD3">
        <f t="shared" si="2"/>
        <v>1009</v>
      </c>
      <c r="FE3">
        <f t="shared" si="2"/>
        <v>1010</v>
      </c>
      <c r="FF3">
        <f t="shared" si="2"/>
        <v>1011</v>
      </c>
      <c r="FG3">
        <f t="shared" si="2"/>
        <v>1012</v>
      </c>
      <c r="FH3">
        <f t="shared" si="2"/>
        <v>1013</v>
      </c>
      <c r="FI3">
        <f t="shared" si="2"/>
        <v>1014</v>
      </c>
      <c r="FJ3">
        <f t="shared" si="2"/>
        <v>1015</v>
      </c>
      <c r="FK3">
        <f t="shared" si="2"/>
        <v>1016</v>
      </c>
      <c r="FL3">
        <f t="shared" si="2"/>
        <v>1017</v>
      </c>
      <c r="FM3">
        <f t="shared" si="2"/>
        <v>1018</v>
      </c>
      <c r="FN3">
        <f t="shared" si="2"/>
        <v>1019</v>
      </c>
      <c r="FO3">
        <f t="shared" si="2"/>
        <v>1020</v>
      </c>
      <c r="FP3">
        <f t="shared" si="2"/>
        <v>1021</v>
      </c>
      <c r="FQ3">
        <f t="shared" si="2"/>
        <v>1022</v>
      </c>
      <c r="FR3">
        <f t="shared" si="2"/>
        <v>1023</v>
      </c>
      <c r="FS3">
        <f t="shared" si="2"/>
        <v>1024</v>
      </c>
      <c r="FT3">
        <f t="shared" si="2"/>
        <v>1025</v>
      </c>
      <c r="FU3">
        <f t="shared" si="2"/>
        <v>1026</v>
      </c>
      <c r="FV3">
        <f t="shared" si="2"/>
        <v>1027</v>
      </c>
      <c r="FW3">
        <f t="shared" si="2"/>
        <v>1028</v>
      </c>
      <c r="FX3">
        <f t="shared" si="2"/>
        <v>1029</v>
      </c>
      <c r="FY3">
        <f t="shared" si="2"/>
        <v>1030</v>
      </c>
      <c r="FZ3">
        <f t="shared" si="2"/>
        <v>1031</v>
      </c>
      <c r="GA3">
        <f t="shared" si="2"/>
        <v>1106</v>
      </c>
      <c r="GB3">
        <f t="shared" si="2"/>
        <v>1107</v>
      </c>
      <c r="GC3">
        <f t="shared" si="2"/>
        <v>1108</v>
      </c>
      <c r="GD3">
        <f t="shared" si="2"/>
        <v>1109</v>
      </c>
      <c r="GE3">
        <f t="shared" si="2"/>
        <v>1110</v>
      </c>
      <c r="GF3">
        <f t="shared" si="2"/>
        <v>1111</v>
      </c>
      <c r="GG3">
        <f t="shared" si="2"/>
        <v>1112</v>
      </c>
      <c r="GH3">
        <f t="shared" si="2"/>
        <v>1113</v>
      </c>
      <c r="GI3">
        <f t="shared" si="2"/>
        <v>1114</v>
      </c>
      <c r="GJ3">
        <f t="shared" si="2"/>
        <v>1115</v>
      </c>
      <c r="GK3">
        <f t="shared" ref="GK3:GZ3" si="3">(GK1&amp;RIGHT("00"&amp;GK2,2))*1</f>
        <v>1116</v>
      </c>
      <c r="GL3">
        <f t="shared" si="3"/>
        <v>1117</v>
      </c>
      <c r="GM3">
        <f t="shared" si="3"/>
        <v>1118</v>
      </c>
      <c r="GN3">
        <f t="shared" si="3"/>
        <v>1119</v>
      </c>
      <c r="GO3">
        <f t="shared" si="3"/>
        <v>1120</v>
      </c>
      <c r="GP3">
        <f t="shared" si="3"/>
        <v>1121</v>
      </c>
      <c r="GQ3">
        <f t="shared" si="3"/>
        <v>1122</v>
      </c>
      <c r="GR3">
        <f t="shared" si="3"/>
        <v>1123</v>
      </c>
      <c r="GS3">
        <f t="shared" si="3"/>
        <v>1124</v>
      </c>
      <c r="GT3">
        <f t="shared" si="3"/>
        <v>1125</v>
      </c>
      <c r="GU3">
        <f t="shared" si="3"/>
        <v>1126</v>
      </c>
      <c r="GV3">
        <f t="shared" si="3"/>
        <v>1127</v>
      </c>
      <c r="GW3">
        <f t="shared" si="3"/>
        <v>1128</v>
      </c>
      <c r="GX3">
        <f t="shared" si="3"/>
        <v>1129</v>
      </c>
      <c r="GY3">
        <f t="shared" si="3"/>
        <v>1130</v>
      </c>
      <c r="GZ3">
        <f t="shared" si="3"/>
        <v>1131</v>
      </c>
    </row>
    <row r="4" spans="1:208">
      <c r="A4" t="s">
        <v>48</v>
      </c>
      <c r="B4" t="s">
        <v>49</v>
      </c>
      <c r="C4" t="s">
        <v>50</v>
      </c>
      <c r="D4" t="s">
        <v>51</v>
      </c>
      <c r="E4" t="s">
        <v>52</v>
      </c>
      <c r="F4" t="s">
        <v>53</v>
      </c>
      <c r="G4" t="s">
        <v>54</v>
      </c>
      <c r="H4" t="s">
        <v>55</v>
      </c>
      <c r="I4" t="s">
        <v>56</v>
      </c>
      <c r="J4" t="s">
        <v>57</v>
      </c>
      <c r="K4" t="s">
        <v>58</v>
      </c>
      <c r="L4" t="s">
        <v>59</v>
      </c>
      <c r="M4" t="s">
        <v>60</v>
      </c>
      <c r="N4" t="s">
        <v>61</v>
      </c>
      <c r="O4" t="s">
        <v>62</v>
      </c>
      <c r="P4" t="s">
        <v>63</v>
      </c>
      <c r="Q4" t="s">
        <v>64</v>
      </c>
      <c r="R4" t="s">
        <v>65</v>
      </c>
      <c r="S4" t="s">
        <v>66</v>
      </c>
      <c r="T4" t="s">
        <v>67</v>
      </c>
      <c r="U4" t="s">
        <v>68</v>
      </c>
      <c r="V4" t="s">
        <v>69</v>
      </c>
      <c r="W4" t="s">
        <v>70</v>
      </c>
      <c r="X4" t="s">
        <v>71</v>
      </c>
      <c r="Y4" t="s">
        <v>72</v>
      </c>
      <c r="Z4" t="s">
        <v>73</v>
      </c>
      <c r="AA4" t="s">
        <v>48</v>
      </c>
      <c r="AB4" t="s">
        <v>49</v>
      </c>
      <c r="AC4" t="s">
        <v>50</v>
      </c>
      <c r="AD4" t="s">
        <v>51</v>
      </c>
      <c r="AE4" t="s">
        <v>52</v>
      </c>
      <c r="AF4" t="s">
        <v>53</v>
      </c>
      <c r="AG4" t="s">
        <v>54</v>
      </c>
      <c r="AH4" t="s">
        <v>55</v>
      </c>
      <c r="AI4" t="s">
        <v>56</v>
      </c>
      <c r="AJ4" t="s">
        <v>57</v>
      </c>
      <c r="AK4" t="s">
        <v>58</v>
      </c>
      <c r="AL4" t="s">
        <v>59</v>
      </c>
      <c r="AM4" t="s">
        <v>60</v>
      </c>
      <c r="AN4" t="s">
        <v>61</v>
      </c>
      <c r="AO4" t="s">
        <v>62</v>
      </c>
      <c r="AP4" t="s">
        <v>63</v>
      </c>
      <c r="AQ4" t="s">
        <v>64</v>
      </c>
      <c r="AR4" t="s">
        <v>65</v>
      </c>
      <c r="AS4" t="s">
        <v>66</v>
      </c>
      <c r="AT4" t="s">
        <v>67</v>
      </c>
      <c r="AU4" t="s">
        <v>68</v>
      </c>
      <c r="AV4" t="s">
        <v>69</v>
      </c>
      <c r="AW4" t="s">
        <v>70</v>
      </c>
      <c r="AX4" t="s">
        <v>71</v>
      </c>
      <c r="AY4" t="s">
        <v>72</v>
      </c>
      <c r="AZ4" t="s">
        <v>73</v>
      </c>
      <c r="BA4" t="s">
        <v>48</v>
      </c>
      <c r="BB4" t="s">
        <v>49</v>
      </c>
      <c r="BC4" t="s">
        <v>50</v>
      </c>
      <c r="BD4" t="s">
        <v>51</v>
      </c>
      <c r="BE4" t="s">
        <v>52</v>
      </c>
      <c r="BF4" t="s">
        <v>53</v>
      </c>
      <c r="BG4" t="s">
        <v>54</v>
      </c>
      <c r="BH4" t="s">
        <v>55</v>
      </c>
      <c r="BI4" t="s">
        <v>56</v>
      </c>
      <c r="BJ4" t="s">
        <v>57</v>
      </c>
      <c r="BK4" t="s">
        <v>58</v>
      </c>
      <c r="BL4" t="s">
        <v>59</v>
      </c>
      <c r="BM4" t="s">
        <v>60</v>
      </c>
      <c r="BN4" t="s">
        <v>61</v>
      </c>
      <c r="BO4" t="s">
        <v>62</v>
      </c>
      <c r="BP4" t="s">
        <v>63</v>
      </c>
      <c r="BQ4" t="s">
        <v>64</v>
      </c>
      <c r="BR4" t="s">
        <v>65</v>
      </c>
      <c r="BS4" t="s">
        <v>66</v>
      </c>
      <c r="BT4" t="s">
        <v>67</v>
      </c>
      <c r="BU4" t="s">
        <v>68</v>
      </c>
      <c r="BV4" t="s">
        <v>69</v>
      </c>
      <c r="BW4" t="s">
        <v>70</v>
      </c>
      <c r="BX4" t="s">
        <v>71</v>
      </c>
      <c r="BY4" t="s">
        <v>72</v>
      </c>
      <c r="BZ4" t="s">
        <v>73</v>
      </c>
      <c r="CA4" t="s">
        <v>48</v>
      </c>
      <c r="CB4" t="s">
        <v>49</v>
      </c>
      <c r="CC4" t="s">
        <v>50</v>
      </c>
      <c r="CD4" t="s">
        <v>51</v>
      </c>
      <c r="CE4" t="s">
        <v>52</v>
      </c>
      <c r="CF4" t="s">
        <v>53</v>
      </c>
      <c r="CG4" t="s">
        <v>54</v>
      </c>
      <c r="CH4" t="s">
        <v>55</v>
      </c>
      <c r="CI4" t="s">
        <v>56</v>
      </c>
      <c r="CJ4" t="s">
        <v>57</v>
      </c>
      <c r="CK4" t="s">
        <v>58</v>
      </c>
      <c r="CL4" t="s">
        <v>59</v>
      </c>
      <c r="CM4" t="s">
        <v>60</v>
      </c>
      <c r="CN4" t="s">
        <v>61</v>
      </c>
      <c r="CO4" t="s">
        <v>62</v>
      </c>
      <c r="CP4" t="s">
        <v>63</v>
      </c>
      <c r="CQ4" t="s">
        <v>64</v>
      </c>
      <c r="CR4" t="s">
        <v>65</v>
      </c>
      <c r="CS4" t="s">
        <v>66</v>
      </c>
      <c r="CT4" t="s">
        <v>67</v>
      </c>
      <c r="CU4" t="s">
        <v>68</v>
      </c>
      <c r="CV4" t="s">
        <v>69</v>
      </c>
      <c r="CW4" t="s">
        <v>70</v>
      </c>
      <c r="CX4" t="s">
        <v>71</v>
      </c>
      <c r="CY4" t="s">
        <v>72</v>
      </c>
      <c r="CZ4" t="s">
        <v>73</v>
      </c>
      <c r="DA4" t="s">
        <v>48</v>
      </c>
      <c r="DB4" t="s">
        <v>49</v>
      </c>
      <c r="DC4" t="s">
        <v>50</v>
      </c>
      <c r="DD4" t="s">
        <v>51</v>
      </c>
      <c r="DE4" t="s">
        <v>52</v>
      </c>
      <c r="DF4" t="s">
        <v>53</v>
      </c>
      <c r="DG4" t="s">
        <v>54</v>
      </c>
      <c r="DH4" t="s">
        <v>55</v>
      </c>
      <c r="DI4" t="s">
        <v>56</v>
      </c>
      <c r="DJ4" t="s">
        <v>57</v>
      </c>
      <c r="DK4" t="s">
        <v>58</v>
      </c>
      <c r="DL4" t="s">
        <v>59</v>
      </c>
      <c r="DM4" t="s">
        <v>60</v>
      </c>
      <c r="DN4" t="s">
        <v>61</v>
      </c>
      <c r="DO4" t="s">
        <v>62</v>
      </c>
      <c r="DP4" t="s">
        <v>63</v>
      </c>
      <c r="DQ4" t="s">
        <v>64</v>
      </c>
      <c r="DR4" t="s">
        <v>65</v>
      </c>
      <c r="DS4" t="s">
        <v>66</v>
      </c>
      <c r="DT4" t="s">
        <v>67</v>
      </c>
      <c r="DU4" t="s">
        <v>68</v>
      </c>
      <c r="DV4" t="s">
        <v>69</v>
      </c>
      <c r="DW4" t="s">
        <v>70</v>
      </c>
      <c r="DX4" t="s">
        <v>71</v>
      </c>
      <c r="DY4" t="s">
        <v>72</v>
      </c>
      <c r="DZ4" t="s">
        <v>73</v>
      </c>
      <c r="EA4" t="s">
        <v>48</v>
      </c>
      <c r="EB4" t="s">
        <v>49</v>
      </c>
      <c r="EC4" t="s">
        <v>50</v>
      </c>
      <c r="ED4" t="s">
        <v>51</v>
      </c>
      <c r="EE4" t="s">
        <v>52</v>
      </c>
      <c r="EF4" t="s">
        <v>53</v>
      </c>
      <c r="EG4" t="s">
        <v>54</v>
      </c>
      <c r="EH4" t="s">
        <v>55</v>
      </c>
      <c r="EI4" t="s">
        <v>56</v>
      </c>
      <c r="EJ4" t="s">
        <v>57</v>
      </c>
      <c r="EK4" t="s">
        <v>58</v>
      </c>
      <c r="EL4" t="s">
        <v>59</v>
      </c>
      <c r="EM4" t="s">
        <v>60</v>
      </c>
      <c r="EN4" t="s">
        <v>61</v>
      </c>
      <c r="EO4" t="s">
        <v>62</v>
      </c>
      <c r="EP4" t="s">
        <v>63</v>
      </c>
      <c r="EQ4" t="s">
        <v>64</v>
      </c>
      <c r="ER4" t="s">
        <v>65</v>
      </c>
      <c r="ES4" t="s">
        <v>66</v>
      </c>
      <c r="ET4" t="s">
        <v>67</v>
      </c>
      <c r="EU4" t="s">
        <v>68</v>
      </c>
      <c r="EV4" t="s">
        <v>69</v>
      </c>
      <c r="EW4" t="s">
        <v>70</v>
      </c>
      <c r="EX4" t="s">
        <v>71</v>
      </c>
      <c r="EY4" t="s">
        <v>72</v>
      </c>
      <c r="EZ4" t="s">
        <v>73</v>
      </c>
      <c r="FA4" t="s">
        <v>48</v>
      </c>
      <c r="FB4" t="s">
        <v>49</v>
      </c>
      <c r="FC4" t="s">
        <v>50</v>
      </c>
      <c r="FD4" t="s">
        <v>51</v>
      </c>
      <c r="FE4" t="s">
        <v>52</v>
      </c>
      <c r="FF4" t="s">
        <v>53</v>
      </c>
      <c r="FG4" t="s">
        <v>54</v>
      </c>
      <c r="FH4" t="s">
        <v>55</v>
      </c>
      <c r="FI4" t="s">
        <v>56</v>
      </c>
      <c r="FJ4" t="s">
        <v>57</v>
      </c>
      <c r="FK4" t="s">
        <v>58</v>
      </c>
      <c r="FL4" t="s">
        <v>59</v>
      </c>
      <c r="FM4" t="s">
        <v>60</v>
      </c>
      <c r="FN4" t="s">
        <v>61</v>
      </c>
      <c r="FO4" t="s">
        <v>62</v>
      </c>
      <c r="FP4" t="s">
        <v>63</v>
      </c>
      <c r="FQ4" t="s">
        <v>64</v>
      </c>
      <c r="FR4" t="s">
        <v>65</v>
      </c>
      <c r="FS4" t="s">
        <v>66</v>
      </c>
      <c r="FT4" t="s">
        <v>67</v>
      </c>
      <c r="FU4" t="s">
        <v>68</v>
      </c>
      <c r="FV4" t="s">
        <v>69</v>
      </c>
      <c r="FW4" t="s">
        <v>70</v>
      </c>
      <c r="FX4" t="s">
        <v>71</v>
      </c>
      <c r="FY4" t="s">
        <v>72</v>
      </c>
      <c r="FZ4" t="s">
        <v>73</v>
      </c>
      <c r="GA4" t="s">
        <v>48</v>
      </c>
      <c r="GB4" t="s">
        <v>49</v>
      </c>
      <c r="GC4" t="s">
        <v>50</v>
      </c>
      <c r="GD4" t="s">
        <v>51</v>
      </c>
      <c r="GE4" t="s">
        <v>52</v>
      </c>
      <c r="GF4" t="s">
        <v>53</v>
      </c>
      <c r="GG4" t="s">
        <v>54</v>
      </c>
      <c r="GH4" t="s">
        <v>55</v>
      </c>
      <c r="GI4" t="s">
        <v>56</v>
      </c>
      <c r="GJ4" t="s">
        <v>57</v>
      </c>
      <c r="GK4" t="s">
        <v>58</v>
      </c>
      <c r="GL4" t="s">
        <v>59</v>
      </c>
      <c r="GM4" t="s">
        <v>60</v>
      </c>
      <c r="GN4" t="s">
        <v>61</v>
      </c>
      <c r="GO4" t="s">
        <v>62</v>
      </c>
      <c r="GP4" t="s">
        <v>63</v>
      </c>
      <c r="GQ4" t="s">
        <v>64</v>
      </c>
      <c r="GR4" t="s">
        <v>65</v>
      </c>
      <c r="GS4" t="s">
        <v>66</v>
      </c>
      <c r="GT4" t="s">
        <v>67</v>
      </c>
      <c r="GU4" t="s">
        <v>68</v>
      </c>
      <c r="GV4" t="s">
        <v>69</v>
      </c>
      <c r="GW4" t="s">
        <v>70</v>
      </c>
      <c r="GX4" t="s">
        <v>71</v>
      </c>
      <c r="GY4" t="s">
        <v>72</v>
      </c>
      <c r="GZ4" t="s">
        <v>73</v>
      </c>
    </row>
    <row r="5" spans="1:208">
      <c r="A5" s="14">
        <f>VLOOKUP(A$2,様式第2号の別紙４!$A$1:$K$31,入力データ!A$1,FALSE)</f>
        <v>0</v>
      </c>
      <c r="B5" s="14">
        <f>VLOOKUP(B$2,様式第2号の別紙４!$A$1:$K$31,入力データ!B$1,FALSE)</f>
        <v>0</v>
      </c>
      <c r="C5" s="14">
        <f>VLOOKUP(C$2,様式第2号の別紙４!$A$1:$K$31,入力データ!C$1,FALSE)</f>
        <v>0</v>
      </c>
      <c r="D5" s="14">
        <f>VLOOKUP(D$2,様式第2号の別紙４!$A$1:$K$31,入力データ!D$1,FALSE)</f>
        <v>0</v>
      </c>
      <c r="E5" s="14">
        <f>VLOOKUP(E$2,様式第2号の別紙４!$A$1:$K$31,入力データ!E$1,FALSE)</f>
        <v>0</v>
      </c>
      <c r="F5" s="14">
        <f>VLOOKUP(F$2,様式第2号の別紙４!$A$1:$K$31,入力データ!F$1,FALSE)</f>
        <v>0</v>
      </c>
      <c r="G5" s="14">
        <f>VLOOKUP(G$2,様式第2号の別紙４!$A$1:$K$31,入力データ!G$1,FALSE)</f>
        <v>0</v>
      </c>
      <c r="H5" s="14">
        <f>VLOOKUP(H$2,様式第2号の別紙４!$A$1:$K$31,入力データ!H$1,FALSE)</f>
        <v>0</v>
      </c>
      <c r="I5" s="14">
        <f>VLOOKUP(I$2,様式第2号の別紙４!$A$1:$K$31,入力データ!I$1,FALSE)</f>
        <v>0</v>
      </c>
      <c r="J5" s="14">
        <f>VLOOKUP(J$2,様式第2号の別紙４!$A$1:$K$31,入力データ!J$1,FALSE)</f>
        <v>0</v>
      </c>
      <c r="K5" s="14">
        <f>VLOOKUP(K$2,様式第2号の別紙４!$A$1:$K$31,入力データ!K$1,FALSE)</f>
        <v>0</v>
      </c>
      <c r="L5" s="14">
        <f>VLOOKUP(L$2,様式第2号の別紙４!$A$1:$K$31,入力データ!L$1,FALSE)</f>
        <v>0</v>
      </c>
      <c r="M5" s="14">
        <f>VLOOKUP(M$2,様式第2号の別紙４!$A$1:$K$31,入力データ!M$1,FALSE)</f>
        <v>0</v>
      </c>
      <c r="N5" s="14">
        <f>VLOOKUP(N$2,様式第2号の別紙４!$A$1:$K$31,入力データ!N$1,FALSE)</f>
        <v>0</v>
      </c>
      <c r="O5" s="14">
        <f>VLOOKUP(O$2,様式第2号の別紙４!$A$1:$K$31,入力データ!O$1,FALSE)</f>
        <v>0</v>
      </c>
      <c r="P5" s="14">
        <f>VLOOKUP(P$2,様式第2号の別紙４!$A$1:$K$31,入力データ!P$1,FALSE)</f>
        <v>0</v>
      </c>
      <c r="Q5" s="14">
        <f>VLOOKUP(Q$2,様式第2号の別紙４!$A$1:$K$31,入力データ!Q$1,FALSE)</f>
        <v>0</v>
      </c>
      <c r="R5" s="14">
        <f>VLOOKUP(R$2,様式第2号の別紙４!$A$1:$K$31,入力データ!R$1,FALSE)</f>
        <v>0</v>
      </c>
      <c r="S5" s="14">
        <f>VLOOKUP(S$2,様式第2号の別紙４!$A$1:$K$31,入力データ!S$1,FALSE)</f>
        <v>0</v>
      </c>
      <c r="T5" s="14">
        <f>VLOOKUP(T$2,様式第2号の別紙４!$A$1:$K$31,入力データ!T$1,FALSE)</f>
        <v>0</v>
      </c>
      <c r="U5" s="14">
        <f>VLOOKUP(U$2,様式第2号の別紙４!$A$1:$K$31,入力データ!U$1,FALSE)</f>
        <v>0</v>
      </c>
      <c r="V5" s="14">
        <f>VLOOKUP(V$2,様式第2号の別紙４!$A$1:$K$31,入力データ!V$1,FALSE)</f>
        <v>0</v>
      </c>
      <c r="W5" s="14">
        <f>VLOOKUP(W$2,様式第2号の別紙４!$A$1:$K$31,入力データ!W$1,FALSE)</f>
        <v>0</v>
      </c>
      <c r="X5" s="14">
        <f>VLOOKUP(X$2,様式第2号の別紙４!$A$1:$K$31,入力データ!X$1,FALSE)</f>
        <v>0</v>
      </c>
      <c r="Y5" s="14">
        <f>VLOOKUP(Y$2,様式第2号の別紙４!$A$1:$K$31,入力データ!Y$1,FALSE)</f>
        <v>0</v>
      </c>
      <c r="Z5" s="14">
        <f>VLOOKUP(Z$2,様式第2号の別紙４!$A$1:$K$31,入力データ!Z$1,FALSE)</f>
        <v>0</v>
      </c>
      <c r="AA5" s="14">
        <f>VLOOKUP(AA$2,様式第2号の別紙４!$A$1:$K$31,入力データ!AA$1,FALSE)</f>
        <v>0</v>
      </c>
      <c r="AB5" s="14">
        <f>VLOOKUP(AB$2,様式第2号の別紙４!$A$1:$K$31,入力データ!AB$1,FALSE)</f>
        <v>0</v>
      </c>
      <c r="AC5" s="14">
        <f>VLOOKUP(AC$2,様式第2号の別紙４!$A$1:$K$31,入力データ!AC$1,FALSE)</f>
        <v>0</v>
      </c>
      <c r="AD5" s="14">
        <f>VLOOKUP(AD$2,様式第2号の別紙４!$A$1:$K$31,入力データ!AD$1,FALSE)</f>
        <v>0</v>
      </c>
      <c r="AE5" s="14">
        <f>VLOOKUP(AE$2,様式第2号の別紙４!$A$1:$K$31,入力データ!AE$1,FALSE)</f>
        <v>0</v>
      </c>
      <c r="AF5" s="14">
        <f>VLOOKUP(AF$2,様式第2号の別紙４!$A$1:$K$31,入力データ!AF$1,FALSE)</f>
        <v>0</v>
      </c>
      <c r="AG5" s="14">
        <f>VLOOKUP(AG$2,様式第2号の別紙４!$A$1:$K$31,入力データ!AG$1,FALSE)</f>
        <v>0</v>
      </c>
      <c r="AH5" s="14">
        <f>VLOOKUP(AH$2,様式第2号の別紙４!$A$1:$K$31,入力データ!AH$1,FALSE)</f>
        <v>0</v>
      </c>
      <c r="AI5" s="14">
        <f>VLOOKUP(AI$2,様式第2号の別紙４!$A$1:$K$31,入力データ!AI$1,FALSE)</f>
        <v>0</v>
      </c>
      <c r="AJ5" s="14">
        <f>VLOOKUP(AJ$2,様式第2号の別紙４!$A$1:$K$31,入力データ!AJ$1,FALSE)</f>
        <v>0</v>
      </c>
      <c r="AK5" s="14">
        <f>VLOOKUP(AK$2,様式第2号の別紙４!$A$1:$K$31,入力データ!AK$1,FALSE)</f>
        <v>0</v>
      </c>
      <c r="AL5" s="14">
        <f>VLOOKUP(AL$2,様式第2号の別紙４!$A$1:$K$31,入力データ!AL$1,FALSE)</f>
        <v>0</v>
      </c>
      <c r="AM5" s="14">
        <f>VLOOKUP(AM$2,様式第2号の別紙４!$A$1:$K$31,入力データ!AM$1,FALSE)</f>
        <v>0</v>
      </c>
      <c r="AN5" s="14">
        <f>VLOOKUP(AN$2,様式第2号の別紙４!$A$1:$K$31,入力データ!AN$1,FALSE)</f>
        <v>0</v>
      </c>
      <c r="AO5" s="14">
        <f>VLOOKUP(AO$2,様式第2号の別紙４!$A$1:$K$31,入力データ!AO$1,FALSE)</f>
        <v>0</v>
      </c>
      <c r="AP5" s="14">
        <f>VLOOKUP(AP$2,様式第2号の別紙４!$A$1:$K$31,入力データ!AP$1,FALSE)</f>
        <v>0</v>
      </c>
      <c r="AQ5" s="14">
        <f>VLOOKUP(AQ$2,様式第2号の別紙４!$A$1:$K$31,入力データ!AQ$1,FALSE)</f>
        <v>0</v>
      </c>
      <c r="AR5" s="14">
        <f>VLOOKUP(AR$2,様式第2号の別紙４!$A$1:$K$31,入力データ!AR$1,FALSE)</f>
        <v>0</v>
      </c>
      <c r="AS5" s="14">
        <f>VLOOKUP(AS$2,様式第2号の別紙４!$A$1:$K$31,入力データ!AS$1,FALSE)</f>
        <v>0</v>
      </c>
      <c r="AT5" s="14">
        <f>VLOOKUP(AT$2,様式第2号の別紙４!$A$1:$K$31,入力データ!AT$1,FALSE)</f>
        <v>0</v>
      </c>
      <c r="AU5" s="14">
        <f>VLOOKUP(AU$2,様式第2号の別紙４!$A$1:$K$31,入力データ!AU$1,FALSE)</f>
        <v>0</v>
      </c>
      <c r="AV5" s="14">
        <f>VLOOKUP(AV$2,様式第2号の別紙４!$A$1:$K$31,入力データ!AV$1,FALSE)</f>
        <v>0</v>
      </c>
      <c r="AW5" s="14">
        <f>VLOOKUP(AW$2,様式第2号の別紙４!$A$1:$K$31,入力データ!AW$1,FALSE)</f>
        <v>0</v>
      </c>
      <c r="AX5" s="14">
        <f>VLOOKUP(AX$2,様式第2号の別紙４!$A$1:$K$31,入力データ!AX$1,FALSE)</f>
        <v>0</v>
      </c>
      <c r="AY5" s="14">
        <f>VLOOKUP(AY$2,様式第2号の別紙４!$A$1:$K$31,入力データ!AY$1,FALSE)</f>
        <v>0</v>
      </c>
      <c r="AZ5" s="14">
        <f>VLOOKUP(AZ$2,様式第2号の別紙４!$A$1:$K$31,入力データ!AZ$1,FALSE)</f>
        <v>0</v>
      </c>
      <c r="BA5" s="14">
        <f>VLOOKUP(BA$2,様式第2号の別紙４!$A$1:$K$31,入力データ!BA$1,FALSE)</f>
        <v>0</v>
      </c>
      <c r="BB5" s="14">
        <f>VLOOKUP(BB$2,様式第2号の別紙４!$A$1:$K$31,入力データ!BB$1,FALSE)</f>
        <v>0</v>
      </c>
      <c r="BC5" s="14">
        <f>VLOOKUP(BC$2,様式第2号の別紙４!$A$1:$K$31,入力データ!BC$1,FALSE)</f>
        <v>0</v>
      </c>
      <c r="BD5" s="14">
        <f>VLOOKUP(BD$2,様式第2号の別紙４!$A$1:$K$31,入力データ!BD$1,FALSE)</f>
        <v>0</v>
      </c>
      <c r="BE5" s="14">
        <f>VLOOKUP(BE$2,様式第2号の別紙４!$A$1:$K$31,入力データ!BE$1,FALSE)</f>
        <v>0</v>
      </c>
      <c r="BF5" s="14">
        <f>VLOOKUP(BF$2,様式第2号の別紙４!$A$1:$K$31,入力データ!BF$1,FALSE)</f>
        <v>0</v>
      </c>
      <c r="BG5" s="14">
        <f>VLOOKUP(BG$2,様式第2号の別紙４!$A$1:$K$31,入力データ!BG$1,FALSE)</f>
        <v>0</v>
      </c>
      <c r="BH5" s="14">
        <f>VLOOKUP(BH$2,様式第2号の別紙４!$A$1:$K$31,入力データ!BH$1,FALSE)</f>
        <v>0</v>
      </c>
      <c r="BI5" s="14">
        <f>VLOOKUP(BI$2,様式第2号の別紙４!$A$1:$K$31,入力データ!BI$1,FALSE)</f>
        <v>0</v>
      </c>
      <c r="BJ5" s="14">
        <f>VLOOKUP(BJ$2,様式第2号の別紙４!$A$1:$K$31,入力データ!BJ$1,FALSE)</f>
        <v>0</v>
      </c>
      <c r="BK5" s="14">
        <f>VLOOKUP(BK$2,様式第2号の別紙４!$A$1:$K$31,入力データ!BK$1,FALSE)</f>
        <v>0</v>
      </c>
      <c r="BL5" s="14">
        <f>VLOOKUP(BL$2,様式第2号の別紙４!$A$1:$K$31,入力データ!BL$1,FALSE)</f>
        <v>0</v>
      </c>
      <c r="BM5" s="14">
        <f>VLOOKUP(BM$2,様式第2号の別紙４!$A$1:$K$31,入力データ!BM$1,FALSE)</f>
        <v>0</v>
      </c>
      <c r="BN5" s="14">
        <f>VLOOKUP(BN$2,様式第2号の別紙４!$A$1:$K$31,入力データ!BN$1,FALSE)</f>
        <v>0</v>
      </c>
      <c r="BO5" s="14">
        <f>VLOOKUP(BO$2,様式第2号の別紙４!$A$1:$K$31,入力データ!BO$1,FALSE)</f>
        <v>0</v>
      </c>
      <c r="BP5" s="14">
        <f>VLOOKUP(BP$2,様式第2号の別紙４!$A$1:$K$31,入力データ!BP$1,FALSE)</f>
        <v>0</v>
      </c>
      <c r="BQ5" s="14">
        <f>VLOOKUP(BQ$2,様式第2号の別紙４!$A$1:$K$31,入力データ!BQ$1,FALSE)</f>
        <v>0</v>
      </c>
      <c r="BR5" s="14">
        <f>VLOOKUP(BR$2,様式第2号の別紙４!$A$1:$K$31,入力データ!BR$1,FALSE)</f>
        <v>0</v>
      </c>
      <c r="BS5" s="14">
        <f>VLOOKUP(BS$2,様式第2号の別紙４!$A$1:$K$31,入力データ!BS$1,FALSE)</f>
        <v>0</v>
      </c>
      <c r="BT5" s="14">
        <f>VLOOKUP(BT$2,様式第2号の別紙４!$A$1:$K$31,入力データ!BT$1,FALSE)</f>
        <v>0</v>
      </c>
      <c r="BU5" s="14">
        <f>VLOOKUP(BU$2,様式第2号の別紙４!$A$1:$K$31,入力データ!BU$1,FALSE)</f>
        <v>0</v>
      </c>
      <c r="BV5" s="14">
        <f>VLOOKUP(BV$2,様式第2号の別紙４!$A$1:$K$31,入力データ!BV$1,FALSE)</f>
        <v>0</v>
      </c>
      <c r="BW5" s="14">
        <f>VLOOKUP(BW$2,様式第2号の別紙４!$A$1:$K$31,入力データ!BW$1,FALSE)</f>
        <v>0</v>
      </c>
      <c r="BX5" s="14">
        <f>VLOOKUP(BX$2,様式第2号の別紙４!$A$1:$K$31,入力データ!BX$1,FALSE)</f>
        <v>0</v>
      </c>
      <c r="BY5" s="14">
        <f>VLOOKUP(BY$2,様式第2号の別紙４!$A$1:$K$31,入力データ!BY$1,FALSE)</f>
        <v>0</v>
      </c>
      <c r="BZ5" s="14">
        <f>VLOOKUP(BZ$2,様式第2号の別紙４!$A$1:$K$31,入力データ!BZ$1,FALSE)</f>
        <v>0</v>
      </c>
      <c r="CA5" s="14">
        <f>VLOOKUP(CA$2,様式第2号の別紙４!$A$1:$K$31,入力データ!CA$1,FALSE)</f>
        <v>0</v>
      </c>
      <c r="CB5" s="14">
        <f>VLOOKUP(CB$2,様式第2号の別紙４!$A$1:$K$31,入力データ!CB$1,FALSE)</f>
        <v>0</v>
      </c>
      <c r="CC5" s="14">
        <f>VLOOKUP(CC$2,様式第2号の別紙４!$A$1:$K$31,入力データ!CC$1,FALSE)</f>
        <v>0</v>
      </c>
      <c r="CD5" s="14">
        <f>VLOOKUP(CD$2,様式第2号の別紙４!$A$1:$K$31,入力データ!CD$1,FALSE)</f>
        <v>0</v>
      </c>
      <c r="CE5" s="14">
        <f>VLOOKUP(CE$2,様式第2号の別紙４!$A$1:$K$31,入力データ!CE$1,FALSE)</f>
        <v>0</v>
      </c>
      <c r="CF5" s="14">
        <f>VLOOKUP(CF$2,様式第2号の別紙４!$A$1:$K$31,入力データ!CF$1,FALSE)</f>
        <v>0</v>
      </c>
      <c r="CG5" s="14">
        <f>VLOOKUP(CG$2,様式第2号の別紙４!$A$1:$K$31,入力データ!CG$1,FALSE)</f>
        <v>0</v>
      </c>
      <c r="CH5" s="14">
        <f>VLOOKUP(CH$2,様式第2号の別紙４!$A$1:$K$31,入力データ!CH$1,FALSE)</f>
        <v>0</v>
      </c>
      <c r="CI5" s="14">
        <f>VLOOKUP(CI$2,様式第2号の別紙４!$A$1:$K$31,入力データ!CI$1,FALSE)</f>
        <v>0</v>
      </c>
      <c r="CJ5" s="14">
        <f>VLOOKUP(CJ$2,様式第2号の別紙４!$A$1:$K$31,入力データ!CJ$1,FALSE)</f>
        <v>0</v>
      </c>
      <c r="CK5" s="14">
        <f>VLOOKUP(CK$2,様式第2号の別紙４!$A$1:$K$31,入力データ!CK$1,FALSE)</f>
        <v>0</v>
      </c>
      <c r="CL5" s="14">
        <f>VLOOKUP(CL$2,様式第2号の別紙４!$A$1:$K$31,入力データ!CL$1,FALSE)</f>
        <v>0</v>
      </c>
      <c r="CM5" s="14">
        <f>VLOOKUP(CM$2,様式第2号の別紙４!$A$1:$K$31,入力データ!CM$1,FALSE)</f>
        <v>0</v>
      </c>
      <c r="CN5" s="14">
        <f>VLOOKUP(CN$2,様式第2号の別紙４!$A$1:$K$31,入力データ!CN$1,FALSE)</f>
        <v>0</v>
      </c>
      <c r="CO5" s="14">
        <f>VLOOKUP(CO$2,様式第2号の別紙４!$A$1:$K$31,入力データ!CO$1,FALSE)</f>
        <v>0</v>
      </c>
      <c r="CP5" s="14">
        <f>VLOOKUP(CP$2,様式第2号の別紙４!$A$1:$K$31,入力データ!CP$1,FALSE)</f>
        <v>0</v>
      </c>
      <c r="CQ5" s="14" t="str">
        <f>VLOOKUP(CQ$2,様式第2号の別紙４!$A$1:$K$31,入力データ!CQ$1,FALSE)</f>
        <v/>
      </c>
      <c r="CR5" s="14">
        <f>VLOOKUP(CR$2,様式第2号の別紙４!$A$1:$K$31,入力データ!CR$1,FALSE)</f>
        <v>0</v>
      </c>
      <c r="CS5" s="14">
        <f>VLOOKUP(CS$2,様式第2号の別紙４!$A$1:$K$31,入力データ!CS$1,FALSE)</f>
        <v>0</v>
      </c>
      <c r="CT5" s="14">
        <f>VLOOKUP(CT$2,様式第2号の別紙４!$A$1:$K$31,入力データ!CT$1,FALSE)</f>
        <v>0</v>
      </c>
      <c r="CU5" s="14">
        <f>VLOOKUP(CU$2,様式第2号の別紙４!$A$1:$K$31,入力データ!CU$1,FALSE)</f>
        <v>0</v>
      </c>
      <c r="CV5" s="14" t="str">
        <f>VLOOKUP(CV$2,様式第2号の別紙４!$A$1:$K$31,入力データ!CV$1,FALSE)</f>
        <v/>
      </c>
      <c r="CW5" s="14">
        <f>VLOOKUP(CW$2,様式第2号の別紙４!$A$1:$K$31,入力データ!CW$1,FALSE)</f>
        <v>0</v>
      </c>
      <c r="CX5" s="14" t="str">
        <f>VLOOKUP(CX$2,様式第2号の別紙４!$A$1:$K$31,入力データ!CX$1,FALSE)</f>
        <v/>
      </c>
      <c r="CY5" s="14">
        <f>VLOOKUP(CY$2,様式第2号の別紙４!$A$1:$K$31,入力データ!CY$1,FALSE)</f>
        <v>0</v>
      </c>
      <c r="CZ5" s="14" t="str">
        <f>VLOOKUP(CZ$2,様式第2号の別紙４!$A$1:$K$31,入力データ!CZ$1,FALSE)</f>
        <v/>
      </c>
      <c r="DA5" s="14">
        <f>VLOOKUP(DA$2,様式第2号の別紙４!$A$1:$K$31,入力データ!DA$1,FALSE)</f>
        <v>0</v>
      </c>
      <c r="DB5" s="14">
        <f>VLOOKUP(DB$2,様式第2号の別紙４!$A$1:$K$31,入力データ!DB$1,FALSE)</f>
        <v>0</v>
      </c>
      <c r="DC5" s="14">
        <f>VLOOKUP(DC$2,様式第2号の別紙４!$A$1:$K$31,入力データ!DC$1,FALSE)</f>
        <v>0</v>
      </c>
      <c r="DD5" s="14">
        <f>VLOOKUP(DD$2,様式第2号の別紙４!$A$1:$K$31,入力データ!DD$1,FALSE)</f>
        <v>0</v>
      </c>
      <c r="DE5" s="14">
        <f>VLOOKUP(DE$2,様式第2号の別紙４!$A$1:$K$31,入力データ!DE$1,FALSE)</f>
        <v>0</v>
      </c>
      <c r="DF5" s="14">
        <f>VLOOKUP(DF$2,様式第2号の別紙４!$A$1:$K$31,入力データ!DF$1,FALSE)</f>
        <v>0</v>
      </c>
      <c r="DG5" s="14">
        <f>VLOOKUP(DG$2,様式第2号の別紙４!$A$1:$K$31,入力データ!DG$1,FALSE)</f>
        <v>0</v>
      </c>
      <c r="DH5" s="14">
        <f>VLOOKUP(DH$2,様式第2号の別紙４!$A$1:$K$31,入力データ!DH$1,FALSE)</f>
        <v>0</v>
      </c>
      <c r="DI5" s="14">
        <f>VLOOKUP(DI$2,様式第2号の別紙４!$A$1:$K$31,入力データ!DI$1,FALSE)</f>
        <v>0</v>
      </c>
      <c r="DJ5" s="14">
        <f>VLOOKUP(DJ$2,様式第2号の別紙４!$A$1:$K$31,入力データ!DJ$1,FALSE)</f>
        <v>0</v>
      </c>
      <c r="DK5" s="14">
        <f>VLOOKUP(DK$2,様式第2号の別紙４!$A$1:$K$31,入力データ!DK$1,FALSE)</f>
        <v>0</v>
      </c>
      <c r="DL5" s="14">
        <f>VLOOKUP(DL$2,様式第2号の別紙４!$A$1:$K$31,入力データ!DL$1,FALSE)</f>
        <v>0</v>
      </c>
      <c r="DM5" s="14">
        <f>VLOOKUP(DM$2,様式第2号の別紙４!$A$1:$K$31,入力データ!DM$1,FALSE)</f>
        <v>0</v>
      </c>
      <c r="DN5" s="14">
        <f>VLOOKUP(DN$2,様式第2号の別紙４!$A$1:$K$31,入力データ!DN$1,FALSE)</f>
        <v>0</v>
      </c>
      <c r="DO5" s="14">
        <f>VLOOKUP(DO$2,様式第2号の別紙４!$A$1:$K$31,入力データ!DO$1,FALSE)</f>
        <v>0</v>
      </c>
      <c r="DP5" s="14">
        <f>VLOOKUP(DP$2,様式第2号の別紙４!$A$1:$K$31,入力データ!DP$1,FALSE)</f>
        <v>0</v>
      </c>
      <c r="DQ5" s="14" t="str">
        <f>VLOOKUP(DQ$2,様式第2号の別紙４!$A$1:$K$31,入力データ!DQ$1,FALSE)</f>
        <v/>
      </c>
      <c r="DR5" s="14">
        <f>VLOOKUP(DR$2,様式第2号の別紙４!$A$1:$K$31,入力データ!DR$1,FALSE)</f>
        <v>0</v>
      </c>
      <c r="DS5" s="14">
        <f>VLOOKUP(DS$2,様式第2号の別紙４!$A$1:$K$31,入力データ!DS$1,FALSE)</f>
        <v>0</v>
      </c>
      <c r="DT5" s="14">
        <f>VLOOKUP(DT$2,様式第2号の別紙４!$A$1:$K$31,入力データ!DT$1,FALSE)</f>
        <v>0</v>
      </c>
      <c r="DU5" s="14">
        <f>VLOOKUP(DU$2,様式第2号の別紙４!$A$1:$K$31,入力データ!DU$1,FALSE)</f>
        <v>0</v>
      </c>
      <c r="DV5" s="14" t="str">
        <f>VLOOKUP(DV$2,様式第2号の別紙４!$A$1:$K$31,入力データ!DV$1,FALSE)</f>
        <v/>
      </c>
      <c r="DW5" s="14">
        <f>VLOOKUP(DW$2,様式第2号の別紙４!$A$1:$K$31,入力データ!DW$1,FALSE)</f>
        <v>0</v>
      </c>
      <c r="DX5" s="14" t="str">
        <f>VLOOKUP(DX$2,様式第2号の別紙４!$A$1:$K$31,入力データ!DX$1,FALSE)</f>
        <v/>
      </c>
      <c r="DY5" s="14">
        <f>VLOOKUP(DY$2,様式第2号の別紙４!$A$1:$K$31,入力データ!DY$1,FALSE)</f>
        <v>0</v>
      </c>
      <c r="DZ5" s="14" t="str">
        <f>VLOOKUP(DZ$2,様式第2号の別紙４!$A$1:$K$31,入力データ!DZ$1,FALSE)</f>
        <v/>
      </c>
      <c r="EA5" s="14">
        <f>VLOOKUP(EA$2,様式第2号の別紙４!$A$1:$K$31,入力データ!EA$1,FALSE)</f>
        <v>0</v>
      </c>
      <c r="EB5" s="14">
        <f>VLOOKUP(EB$2,様式第2号の別紙４!$A$1:$K$31,入力データ!EB$1,FALSE)</f>
        <v>0</v>
      </c>
      <c r="EC5" s="14">
        <f>VLOOKUP(EC$2,様式第2号の別紙４!$A$1:$K$31,入力データ!EC$1,FALSE)</f>
        <v>0</v>
      </c>
      <c r="ED5" s="14">
        <f>VLOOKUP(ED$2,様式第2号の別紙４!$A$1:$K$31,入力データ!ED$1,FALSE)</f>
        <v>0</v>
      </c>
      <c r="EE5" s="14">
        <f>VLOOKUP(EE$2,様式第2号の別紙４!$A$1:$K$31,入力データ!EE$1,FALSE)</f>
        <v>0</v>
      </c>
      <c r="EF5" s="14">
        <f>VLOOKUP(EF$2,様式第2号の別紙４!$A$1:$K$31,入力データ!EF$1,FALSE)</f>
        <v>0</v>
      </c>
      <c r="EG5" s="14">
        <f>VLOOKUP(EG$2,様式第2号の別紙４!$A$1:$K$31,入力データ!EG$1,FALSE)</f>
        <v>0</v>
      </c>
      <c r="EH5" s="14">
        <f>VLOOKUP(EH$2,様式第2号の別紙４!$A$1:$K$31,入力データ!EH$1,FALSE)</f>
        <v>0</v>
      </c>
      <c r="EI5" s="14">
        <f>VLOOKUP(EI$2,様式第2号の別紙４!$A$1:$K$31,入力データ!EI$1,FALSE)</f>
        <v>0</v>
      </c>
      <c r="EJ5" s="14">
        <f>VLOOKUP(EJ$2,様式第2号の別紙４!$A$1:$K$31,入力データ!EJ$1,FALSE)</f>
        <v>0</v>
      </c>
      <c r="EK5" s="14">
        <f>VLOOKUP(EK$2,様式第2号の別紙４!$A$1:$K$31,入力データ!EK$1,FALSE)</f>
        <v>0</v>
      </c>
      <c r="EL5" s="14">
        <f>VLOOKUP(EL$2,様式第2号の別紙４!$A$1:$K$31,入力データ!EL$1,FALSE)</f>
        <v>0</v>
      </c>
      <c r="EM5" s="14">
        <f>VLOOKUP(EM$2,様式第2号の別紙４!$A$1:$K$31,入力データ!EM$1,FALSE)</f>
        <v>0</v>
      </c>
      <c r="EN5" s="14">
        <f>VLOOKUP(EN$2,様式第2号の別紙４!$A$1:$K$31,入力データ!EN$1,FALSE)</f>
        <v>0</v>
      </c>
      <c r="EO5" s="14">
        <f>VLOOKUP(EO$2,様式第2号の別紙４!$A$1:$K$31,入力データ!EO$1,FALSE)</f>
        <v>0</v>
      </c>
      <c r="EP5" s="14">
        <f>VLOOKUP(EP$2,様式第2号の別紙４!$A$1:$K$31,入力データ!EP$1,FALSE)</f>
        <v>0</v>
      </c>
      <c r="EQ5" s="14" t="str">
        <f>VLOOKUP(EQ$2,様式第2号の別紙４!$A$1:$K$31,入力データ!EQ$1,FALSE)</f>
        <v/>
      </c>
      <c r="ER5" s="14">
        <f>VLOOKUP(ER$2,様式第2号の別紙４!$A$1:$K$31,入力データ!ER$1,FALSE)</f>
        <v>0</v>
      </c>
      <c r="ES5" s="14">
        <f>VLOOKUP(ES$2,様式第2号の別紙４!$A$1:$K$31,入力データ!ES$1,FALSE)</f>
        <v>0</v>
      </c>
      <c r="ET5" s="14">
        <f>VLOOKUP(ET$2,様式第2号の別紙４!$A$1:$K$31,入力データ!ET$1,FALSE)</f>
        <v>0</v>
      </c>
      <c r="EU5" s="14">
        <f>VLOOKUP(EU$2,様式第2号の別紙４!$A$1:$K$31,入力データ!EU$1,FALSE)</f>
        <v>0</v>
      </c>
      <c r="EV5" s="14" t="str">
        <f>VLOOKUP(EV$2,様式第2号の別紙４!$A$1:$K$31,入力データ!EV$1,FALSE)</f>
        <v/>
      </c>
      <c r="EW5" s="14">
        <f>VLOOKUP(EW$2,様式第2号の別紙４!$A$1:$K$31,入力データ!EW$1,FALSE)</f>
        <v>0</v>
      </c>
      <c r="EX5" s="14" t="str">
        <f>VLOOKUP(EX$2,様式第2号の別紙４!$A$1:$K$31,入力データ!EX$1,FALSE)</f>
        <v/>
      </c>
      <c r="EY5" s="14">
        <f>VLOOKUP(EY$2,様式第2号の別紙４!$A$1:$K$31,入力データ!EY$1,FALSE)</f>
        <v>0</v>
      </c>
      <c r="EZ5" s="14" t="str">
        <f>VLOOKUP(EZ$2,様式第2号の別紙４!$A$1:$K$31,入力データ!EZ$1,FALSE)</f>
        <v/>
      </c>
      <c r="FA5" s="14">
        <f>VLOOKUP(FA$2,様式第2号の別紙４!$A$1:$K$31,入力データ!FA$1,FALSE)</f>
        <v>0</v>
      </c>
      <c r="FB5" s="14">
        <f>VLOOKUP(FB$2,様式第2号の別紙４!$A$1:$K$31,入力データ!FB$1,FALSE)</f>
        <v>0</v>
      </c>
      <c r="FC5" s="14">
        <f>VLOOKUP(FC$2,様式第2号の別紙４!$A$1:$K$31,入力データ!FC$1,FALSE)</f>
        <v>0</v>
      </c>
      <c r="FD5" s="14">
        <f>VLOOKUP(FD$2,様式第2号の別紙４!$A$1:$K$31,入力データ!FD$1,FALSE)</f>
        <v>0</v>
      </c>
      <c r="FE5" s="14">
        <f>VLOOKUP(FE$2,様式第2号の別紙４!$A$1:$K$31,入力データ!FE$1,FALSE)</f>
        <v>0</v>
      </c>
      <c r="FF5" s="14">
        <f>VLOOKUP(FF$2,様式第2号の別紙４!$A$1:$K$31,入力データ!FF$1,FALSE)</f>
        <v>0</v>
      </c>
      <c r="FG5" s="14">
        <f>VLOOKUP(FG$2,様式第2号の別紙４!$A$1:$K$31,入力データ!FG$1,FALSE)</f>
        <v>0</v>
      </c>
      <c r="FH5" s="14">
        <f>VLOOKUP(FH$2,様式第2号の別紙４!$A$1:$K$31,入力データ!FH$1,FALSE)</f>
        <v>0</v>
      </c>
      <c r="FI5" s="14">
        <f>VLOOKUP(FI$2,様式第2号の別紙４!$A$1:$K$31,入力データ!FI$1,FALSE)</f>
        <v>0</v>
      </c>
      <c r="FJ5" s="14">
        <f>VLOOKUP(FJ$2,様式第2号の別紙４!$A$1:$K$31,入力データ!FJ$1,FALSE)</f>
        <v>0</v>
      </c>
      <c r="FK5" s="14">
        <f>VLOOKUP(FK$2,様式第2号の別紙４!$A$1:$K$31,入力データ!FK$1,FALSE)</f>
        <v>0</v>
      </c>
      <c r="FL5" s="14">
        <f>VLOOKUP(FL$2,様式第2号の別紙４!$A$1:$K$31,入力データ!FL$1,FALSE)</f>
        <v>0</v>
      </c>
      <c r="FM5" s="14">
        <f>VLOOKUP(FM$2,様式第2号の別紙４!$A$1:$K$31,入力データ!FM$1,FALSE)</f>
        <v>0</v>
      </c>
      <c r="FN5" s="14">
        <f>VLOOKUP(FN$2,様式第2号の別紙４!$A$1:$K$31,入力データ!FN$1,FALSE)</f>
        <v>0</v>
      </c>
      <c r="FO5" s="14">
        <f>VLOOKUP(FO$2,様式第2号の別紙４!$A$1:$K$31,入力データ!FO$1,FALSE)</f>
        <v>0</v>
      </c>
      <c r="FP5" s="14">
        <f>VLOOKUP(FP$2,様式第2号の別紙４!$A$1:$K$31,入力データ!FP$1,FALSE)</f>
        <v>0</v>
      </c>
      <c r="FQ5" s="14" t="str">
        <f>VLOOKUP(FQ$2,様式第2号の別紙４!$A$1:$K$31,入力データ!FQ$1,FALSE)</f>
        <v/>
      </c>
      <c r="FR5" s="14">
        <f>VLOOKUP(FR$2,様式第2号の別紙４!$A$1:$K$31,入力データ!FR$1,FALSE)</f>
        <v>0</v>
      </c>
      <c r="FS5" s="14">
        <f>VLOOKUP(FS$2,様式第2号の別紙４!$A$1:$K$31,入力データ!FS$1,FALSE)</f>
        <v>0</v>
      </c>
      <c r="FT5" s="14">
        <f>VLOOKUP(FT$2,様式第2号の別紙４!$A$1:$K$31,入力データ!FT$1,FALSE)</f>
        <v>0</v>
      </c>
      <c r="FU5" s="14">
        <f>VLOOKUP(FU$2,様式第2号の別紙４!$A$1:$K$31,入力データ!FU$1,FALSE)</f>
        <v>0</v>
      </c>
      <c r="FV5" s="14" t="str">
        <f>VLOOKUP(FV$2,様式第2号の別紙４!$A$1:$K$31,入力データ!FV$1,FALSE)</f>
        <v/>
      </c>
      <c r="FW5" s="14">
        <f>VLOOKUP(FW$2,様式第2号の別紙４!$A$1:$K$31,入力データ!FW$1,FALSE)</f>
        <v>0</v>
      </c>
      <c r="FX5" s="14" t="str">
        <f>VLOOKUP(FX$2,様式第2号の別紙４!$A$1:$K$31,入力データ!FX$1,FALSE)</f>
        <v/>
      </c>
      <c r="FY5" s="14">
        <f>VLOOKUP(FY$2,様式第2号の別紙４!$A$1:$K$31,入力データ!FY$1,FALSE)</f>
        <v>0</v>
      </c>
      <c r="FZ5" s="14" t="str">
        <f>VLOOKUP(FZ$2,様式第2号の別紙４!$A$1:$K$31,入力データ!FZ$1,FALSE)</f>
        <v/>
      </c>
      <c r="GA5" s="14">
        <f>VLOOKUP(GA$2,様式第2号の別紙４!$A$1:$K$31,入力データ!GA$1,FALSE)</f>
        <v>0</v>
      </c>
      <c r="GB5" s="14">
        <f>VLOOKUP(GB$2,様式第2号の別紙４!$A$1:$K$31,入力データ!GB$1,FALSE)</f>
        <v>0</v>
      </c>
      <c r="GC5" s="14">
        <f>VLOOKUP(GC$2,様式第2号の別紙４!$A$1:$K$31,入力データ!GC$1,FALSE)</f>
        <v>0</v>
      </c>
      <c r="GD5" s="14">
        <f>VLOOKUP(GD$2,様式第2号の別紙４!$A$1:$K$31,入力データ!GD$1,FALSE)</f>
        <v>0</v>
      </c>
      <c r="GE5" s="14">
        <f>VLOOKUP(GE$2,様式第2号の別紙４!$A$1:$K$31,入力データ!GE$1,FALSE)</f>
        <v>0</v>
      </c>
      <c r="GF5" s="14">
        <f>VLOOKUP(GF$2,様式第2号の別紙４!$A$1:$K$31,入力データ!GF$1,FALSE)</f>
        <v>0</v>
      </c>
      <c r="GG5" s="14">
        <f>VLOOKUP(GG$2,様式第2号の別紙４!$A$1:$K$31,入力データ!GG$1,FALSE)</f>
        <v>0</v>
      </c>
      <c r="GH5" s="14">
        <f>VLOOKUP(GH$2,様式第2号の別紙４!$A$1:$K$31,入力データ!GH$1,FALSE)</f>
        <v>0</v>
      </c>
      <c r="GI5" s="14">
        <f>VLOOKUP(GI$2,様式第2号の別紙４!$A$1:$K$31,入力データ!GI$1,FALSE)</f>
        <v>0</v>
      </c>
      <c r="GJ5" s="14">
        <f>VLOOKUP(GJ$2,様式第2号の別紙４!$A$1:$K$31,入力データ!GJ$1,FALSE)</f>
        <v>0</v>
      </c>
      <c r="GK5" s="14">
        <f>VLOOKUP(GK$2,様式第2号の別紙４!$A$1:$K$31,入力データ!GK$1,FALSE)</f>
        <v>0</v>
      </c>
      <c r="GL5" s="14">
        <f>VLOOKUP(GL$2,様式第2号の別紙４!$A$1:$K$31,入力データ!GL$1,FALSE)</f>
        <v>0</v>
      </c>
      <c r="GM5" s="14">
        <f>VLOOKUP(GM$2,様式第2号の別紙４!$A$1:$K$31,入力データ!GM$1,FALSE)</f>
        <v>0</v>
      </c>
      <c r="GN5" s="14">
        <f>VLOOKUP(GN$2,様式第2号の別紙４!$A$1:$K$31,入力データ!GN$1,FALSE)</f>
        <v>0</v>
      </c>
      <c r="GO5" s="14">
        <f>VLOOKUP(GO$2,様式第2号の別紙４!$A$1:$K$31,入力データ!GO$1,FALSE)</f>
        <v>0</v>
      </c>
      <c r="GP5" s="14">
        <f>VLOOKUP(GP$2,様式第2号の別紙４!$A$1:$K$31,入力データ!GP$1,FALSE)</f>
        <v>0</v>
      </c>
      <c r="GQ5" s="14" t="str">
        <f>VLOOKUP(GQ$2,様式第2号の別紙４!$A$1:$K$31,入力データ!GQ$1,FALSE)</f>
        <v/>
      </c>
      <c r="GR5" s="14">
        <f>VLOOKUP(GR$2,様式第2号の別紙４!$A$1:$K$31,入力データ!GR$1,FALSE)</f>
        <v>0</v>
      </c>
      <c r="GS5" s="14">
        <f>VLOOKUP(GS$2,様式第2号の別紙４!$A$1:$K$31,入力データ!GS$1,FALSE)</f>
        <v>0</v>
      </c>
      <c r="GT5" s="14">
        <f>VLOOKUP(GT$2,様式第2号の別紙４!$A$1:$K$31,入力データ!GT$1,FALSE)</f>
        <v>0</v>
      </c>
      <c r="GU5" s="14">
        <f>VLOOKUP(GU$2,様式第2号の別紙４!$A$1:$K$31,入力データ!GU$1,FALSE)</f>
        <v>0</v>
      </c>
      <c r="GV5" s="14" t="str">
        <f>VLOOKUP(GV$2,様式第2号の別紙４!$A$1:$K$31,入力データ!GV$1,FALSE)</f>
        <v/>
      </c>
      <c r="GW5" s="14">
        <f>VLOOKUP(GW$2,様式第2号の別紙４!$A$1:$K$31,入力データ!GW$1,FALSE)</f>
        <v>0</v>
      </c>
      <c r="GX5" s="14" t="str">
        <f>VLOOKUP(GX$2,様式第2号の別紙４!$A$1:$K$31,入力データ!GX$1,FALSE)</f>
        <v/>
      </c>
      <c r="GY5" s="14">
        <f>VLOOKUP(GY$2,様式第2号の別紙４!$A$1:$K$31,入力データ!GY$1,FALSE)</f>
        <v>0</v>
      </c>
      <c r="GZ5" s="14" t="str">
        <f>VLOOKUP(GZ$2,様式第2号の別紙４!$A$1:$K$31,入力データ!GZ$1,FALSE)</f>
        <v/>
      </c>
    </row>
    <row r="8" spans="1:208">
      <c r="A8" s="14"/>
      <c r="B8" s="14"/>
      <c r="C8" s="14">
        <v>4</v>
      </c>
      <c r="D8" s="14">
        <v>5</v>
      </c>
      <c r="E8" s="14">
        <v>6</v>
      </c>
      <c r="F8" s="14">
        <v>7</v>
      </c>
      <c r="G8" s="14">
        <v>8</v>
      </c>
      <c r="H8" s="14">
        <v>9</v>
      </c>
      <c r="I8" s="14">
        <v>10</v>
      </c>
      <c r="J8" s="14">
        <v>11</v>
      </c>
    </row>
    <row r="9" spans="1:208">
      <c r="A9" s="14"/>
      <c r="B9" s="14"/>
      <c r="C9" s="14" t="s">
        <v>75</v>
      </c>
      <c r="D9" s="14" t="s">
        <v>76</v>
      </c>
      <c r="E9" s="14" t="s">
        <v>77</v>
      </c>
      <c r="F9" s="14" t="s">
        <v>88</v>
      </c>
      <c r="G9" s="14" t="s">
        <v>89</v>
      </c>
      <c r="H9" s="14" t="s">
        <v>90</v>
      </c>
      <c r="I9" s="14" t="s">
        <v>91</v>
      </c>
      <c r="J9" s="14" t="s">
        <v>92</v>
      </c>
    </row>
    <row r="10" spans="1:208">
      <c r="A10" s="14">
        <v>20</v>
      </c>
      <c r="B10" s="14" t="s">
        <v>62</v>
      </c>
      <c r="C10" s="14">
        <f t="shared" ref="C10:J11" si="4">HLOOKUP((C$8&amp;$A10)*1,$A$3:$GZ$5,3,FALSE)</f>
        <v>0</v>
      </c>
      <c r="D10" s="14">
        <f t="shared" si="4"/>
        <v>0</v>
      </c>
      <c r="E10" s="14">
        <f t="shared" si="4"/>
        <v>0</v>
      </c>
      <c r="F10" s="14">
        <f t="shared" si="4"/>
        <v>0</v>
      </c>
      <c r="G10" s="14">
        <f t="shared" si="4"/>
        <v>0</v>
      </c>
      <c r="H10" s="14">
        <f t="shared" si="4"/>
        <v>0</v>
      </c>
      <c r="I10" s="14">
        <f t="shared" si="4"/>
        <v>0</v>
      </c>
      <c r="J10" s="14">
        <f t="shared" si="4"/>
        <v>0</v>
      </c>
    </row>
    <row r="11" spans="1:208">
      <c r="A11" s="14">
        <v>21</v>
      </c>
      <c r="B11" s="14" t="s">
        <v>63</v>
      </c>
      <c r="C11" s="14">
        <f t="shared" si="4"/>
        <v>0</v>
      </c>
      <c r="D11" s="14">
        <f t="shared" si="4"/>
        <v>0</v>
      </c>
      <c r="E11" s="14">
        <f t="shared" si="4"/>
        <v>0</v>
      </c>
      <c r="F11" s="14">
        <f t="shared" si="4"/>
        <v>0</v>
      </c>
      <c r="G11" s="14">
        <f t="shared" si="4"/>
        <v>0</v>
      </c>
      <c r="H11" s="14">
        <f t="shared" si="4"/>
        <v>0</v>
      </c>
      <c r="I11" s="14">
        <f t="shared" si="4"/>
        <v>0</v>
      </c>
      <c r="J11" s="14">
        <f t="shared" si="4"/>
        <v>0</v>
      </c>
    </row>
    <row r="12" spans="1:208">
      <c r="A12" s="14"/>
      <c r="B12" s="14" t="s">
        <v>78</v>
      </c>
      <c r="C12" s="14">
        <f t="shared" ref="C12:J12" si="5">C10-C11</f>
        <v>0</v>
      </c>
      <c r="D12" s="14">
        <f t="shared" si="5"/>
        <v>0</v>
      </c>
      <c r="E12" s="14">
        <f t="shared" si="5"/>
        <v>0</v>
      </c>
      <c r="F12" s="14">
        <f t="shared" si="5"/>
        <v>0</v>
      </c>
      <c r="G12" s="14">
        <f t="shared" si="5"/>
        <v>0</v>
      </c>
      <c r="H12" s="14">
        <f t="shared" si="5"/>
        <v>0</v>
      </c>
      <c r="I12" s="14">
        <f t="shared" si="5"/>
        <v>0</v>
      </c>
      <c r="J12" s="14">
        <f t="shared" si="5"/>
        <v>0</v>
      </c>
    </row>
    <row r="13" spans="1:208">
      <c r="A13" s="14">
        <v>20</v>
      </c>
      <c r="B13" s="14" t="s">
        <v>62</v>
      </c>
      <c r="C13" s="14">
        <f t="shared" ref="C13:J16" si="6">HLOOKUP((C$8&amp;$A13)*1,$A$3:$GZ$5,3,FALSE)</f>
        <v>0</v>
      </c>
      <c r="D13" s="14">
        <f t="shared" si="6"/>
        <v>0</v>
      </c>
      <c r="E13" s="14">
        <f t="shared" si="6"/>
        <v>0</v>
      </c>
      <c r="F13" s="14">
        <f t="shared" si="6"/>
        <v>0</v>
      </c>
      <c r="G13" s="14">
        <f t="shared" si="6"/>
        <v>0</v>
      </c>
      <c r="H13" s="14">
        <f t="shared" si="6"/>
        <v>0</v>
      </c>
      <c r="I13" s="14">
        <f t="shared" si="6"/>
        <v>0</v>
      </c>
      <c r="J13" s="14">
        <f t="shared" si="6"/>
        <v>0</v>
      </c>
    </row>
    <row r="14" spans="1:208">
      <c r="A14" s="14">
        <v>23</v>
      </c>
      <c r="B14" s="14" t="s">
        <v>65</v>
      </c>
      <c r="C14" s="14">
        <f t="shared" si="6"/>
        <v>0</v>
      </c>
      <c r="D14" s="14">
        <f t="shared" si="6"/>
        <v>0</v>
      </c>
      <c r="E14" s="14">
        <f t="shared" si="6"/>
        <v>0</v>
      </c>
      <c r="F14" s="14">
        <f t="shared" si="6"/>
        <v>0</v>
      </c>
      <c r="G14" s="14">
        <f t="shared" si="6"/>
        <v>0</v>
      </c>
      <c r="H14" s="14">
        <f t="shared" si="6"/>
        <v>0</v>
      </c>
      <c r="I14" s="14">
        <f t="shared" si="6"/>
        <v>0</v>
      </c>
      <c r="J14" s="14">
        <f t="shared" si="6"/>
        <v>0</v>
      </c>
    </row>
    <row r="15" spans="1:208">
      <c r="A15" s="14">
        <v>11</v>
      </c>
      <c r="B15" s="14" t="s">
        <v>53</v>
      </c>
      <c r="C15" s="14">
        <f t="shared" si="6"/>
        <v>0</v>
      </c>
      <c r="D15" s="14">
        <f t="shared" si="6"/>
        <v>0</v>
      </c>
      <c r="E15" s="14">
        <f t="shared" si="6"/>
        <v>0</v>
      </c>
      <c r="F15" s="14">
        <f t="shared" si="6"/>
        <v>0</v>
      </c>
      <c r="G15" s="14">
        <f t="shared" si="6"/>
        <v>0</v>
      </c>
      <c r="H15" s="14">
        <f t="shared" si="6"/>
        <v>0</v>
      </c>
      <c r="I15" s="14">
        <f t="shared" si="6"/>
        <v>0</v>
      </c>
      <c r="J15" s="14">
        <f t="shared" si="6"/>
        <v>0</v>
      </c>
    </row>
    <row r="16" spans="1:208">
      <c r="A16" s="14">
        <v>26</v>
      </c>
      <c r="B16" s="14" t="s">
        <v>68</v>
      </c>
      <c r="C16" s="14">
        <f t="shared" si="6"/>
        <v>0</v>
      </c>
      <c r="D16" s="14">
        <f t="shared" si="6"/>
        <v>0</v>
      </c>
      <c r="E16" s="14">
        <f t="shared" si="6"/>
        <v>0</v>
      </c>
      <c r="F16" s="14">
        <f t="shared" si="6"/>
        <v>0</v>
      </c>
      <c r="G16" s="14">
        <f t="shared" si="6"/>
        <v>0</v>
      </c>
      <c r="H16" s="14">
        <f t="shared" si="6"/>
        <v>0</v>
      </c>
      <c r="I16" s="14">
        <f t="shared" si="6"/>
        <v>0</v>
      </c>
      <c r="J16" s="14">
        <f t="shared" si="6"/>
        <v>0</v>
      </c>
    </row>
    <row r="17" spans="1:10">
      <c r="A17" s="14"/>
      <c r="B17" s="14" t="s">
        <v>79</v>
      </c>
      <c r="C17" s="22"/>
      <c r="D17" s="22"/>
      <c r="E17" s="22"/>
      <c r="F17" s="22" t="str">
        <f>IF(F11=0,"",(F11-$E11)/ABS($E11))</f>
        <v/>
      </c>
      <c r="G17" s="22" t="str">
        <f>IF(G11=0,"",(G11-$E11)/ABS($E11))</f>
        <v/>
      </c>
      <c r="H17" s="22" t="str">
        <f>IF(H11=0,"",(H11-$E11)/ABS($E11))</f>
        <v/>
      </c>
      <c r="I17" s="22" t="str">
        <f>IF(I11=0,"",(I11-$E11)/ABS($E11))</f>
        <v/>
      </c>
      <c r="J17" s="22" t="str">
        <f>IF(J11=0,"",(J11-$E11)/ABS($E11))</f>
        <v/>
      </c>
    </row>
    <row r="18" spans="1:10">
      <c r="A18" s="14"/>
      <c r="B18" s="14" t="s">
        <v>80</v>
      </c>
      <c r="C18" s="22"/>
      <c r="D18" s="22"/>
      <c r="E18" s="22"/>
      <c r="F18" s="22" t="str">
        <f>IF(F10=0,"",(F10-$E10)/ABS($E10))</f>
        <v/>
      </c>
      <c r="G18" s="22" t="str">
        <f>IF(G10=0,"",(G10-$E10)/ABS($E10))</f>
        <v/>
      </c>
      <c r="H18" s="22" t="str">
        <f>IF(H10=0,"",(H10-$E10)/ABS($E10))</f>
        <v/>
      </c>
      <c r="I18" s="22" t="str">
        <f>IF(I10=0,"",(I10-$E10)/ABS($E10))</f>
        <v/>
      </c>
      <c r="J18" s="22" t="str">
        <f>IF(J10=0,"",(J10-$E10)/ABS($E10))</f>
        <v/>
      </c>
    </row>
    <row r="19" spans="1:10">
      <c r="A19" s="14"/>
      <c r="B19" s="14" t="s">
        <v>81</v>
      </c>
      <c r="C19" s="22"/>
      <c r="D19" s="22"/>
      <c r="E19" s="22"/>
      <c r="F19" s="22" t="str">
        <f>IF(F12=0,"",(F12-$E12)/ABS($E12))</f>
        <v/>
      </c>
      <c r="G19" s="22" t="str">
        <f>IF(G12=0,"",(G12-$E12)/ABS($E12))</f>
        <v/>
      </c>
      <c r="H19" s="22" t="str">
        <f>IF(H12=0,"",(H12-$E12)/ABS($E12))</f>
        <v/>
      </c>
      <c r="I19" s="22" t="str">
        <f>IF(I12=0,"",(I12-$E12)/ABS($E12))</f>
        <v/>
      </c>
      <c r="J19" s="22" t="str">
        <f>IF(J12=0,"",(J12-$E12)/ABS($E12))</f>
        <v/>
      </c>
    </row>
    <row r="20" spans="1:10">
      <c r="A20" s="14"/>
      <c r="B20" s="14" t="s">
        <v>82</v>
      </c>
      <c r="C20" s="22"/>
      <c r="D20" s="22"/>
      <c r="E20" s="22"/>
      <c r="F20" s="22" t="str">
        <f>IF(F14=0,"",(F14-$E14)/ABS($E14))</f>
        <v/>
      </c>
      <c r="G20" s="22" t="str">
        <f t="shared" ref="G20:J22" si="7">IF(G14=0,"",(G14-$E14)/ABS($E14))</f>
        <v/>
      </c>
      <c r="H20" s="22" t="str">
        <f t="shared" si="7"/>
        <v/>
      </c>
      <c r="I20" s="22" t="str">
        <f t="shared" si="7"/>
        <v/>
      </c>
      <c r="J20" s="22" t="str">
        <f t="shared" si="7"/>
        <v/>
      </c>
    </row>
    <row r="21" spans="1:10">
      <c r="A21" s="14"/>
      <c r="B21" s="14" t="s">
        <v>83</v>
      </c>
      <c r="C21" s="22"/>
      <c r="D21" s="22"/>
      <c r="E21" s="22"/>
      <c r="F21" s="22" t="str">
        <f>IF(F15=0,"",(F15-$E15)/ABS($E15))</f>
        <v/>
      </c>
      <c r="G21" s="22" t="str">
        <f t="shared" si="7"/>
        <v/>
      </c>
      <c r="H21" s="22" t="str">
        <f t="shared" si="7"/>
        <v/>
      </c>
      <c r="I21" s="22" t="str">
        <f t="shared" si="7"/>
        <v/>
      </c>
      <c r="J21" s="22" t="str">
        <f t="shared" si="7"/>
        <v/>
      </c>
    </row>
    <row r="22" spans="1:10">
      <c r="A22" s="14"/>
      <c r="B22" s="14" t="s">
        <v>84</v>
      </c>
      <c r="C22" s="22"/>
      <c r="D22" s="22"/>
      <c r="E22" s="22"/>
      <c r="F22" s="22" t="str">
        <f>IF(F16=0,"",(F16-$E16)/ABS($E16))</f>
        <v/>
      </c>
      <c r="G22" s="22" t="str">
        <f t="shared" si="7"/>
        <v/>
      </c>
      <c r="H22" s="22" t="str">
        <f t="shared" si="7"/>
        <v/>
      </c>
      <c r="I22" s="22" t="str">
        <f t="shared" si="7"/>
        <v/>
      </c>
      <c r="J22" s="22" t="str">
        <f t="shared" si="7"/>
        <v/>
      </c>
    </row>
  </sheetData>
  <sheetProtection algorithmName="SHA-512" hashValue="uUrRjujJxaRWdGsVgW1OzBHa+PAHOUeLo5fukkx8Ozfc+szsmqmwMkPrXfcRwNgoO4Z1ZtyRDSNjpxuADWSthw==" saltValue="L6MHlIxAkfLZJuuWUw7u2Q==" spinCount="100000" sheet="1" objects="1" scenarios="1" selectLockedCells="1" selectUnlockedCells="1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3EBD7-8FAD-413B-9CF6-28583BDA0A52}">
  <sheetPr codeName="Sheet3">
    <pageSetUpPr fitToPage="1"/>
  </sheetPr>
  <dimension ref="A1:L37"/>
  <sheetViews>
    <sheetView view="pageBreakPreview" topLeftCell="A13" zoomScaleNormal="100" zoomScaleSheetLayoutView="100" workbookViewId="0">
      <selection activeCell="C30" sqref="C30"/>
    </sheetView>
  </sheetViews>
  <sheetFormatPr defaultRowHeight="18"/>
  <cols>
    <col min="1" max="1" width="3.33203125" bestFit="1" customWidth="1"/>
    <col min="2" max="2" width="21.33203125" bestFit="1" customWidth="1"/>
    <col min="3" max="11" width="11.58203125" customWidth="1"/>
  </cols>
  <sheetData>
    <row r="1" spans="1:12" ht="24" customHeight="1">
      <c r="A1" s="111" t="e">
        <f ca="1">MID(L1,FIND("＜",L1)+1,FIND("＞",L1)-FIND("＜",L1)-1)</f>
        <v>#VALUE!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t="str" cm="1">
        <f t="array" aca="1" ref="L1" ca="1">CELL("filename")</f>
        <v>\\10.192.33.7\chisan\03 創業・地場産業班\34 ものづくり革新総合支援事業（R4～\01_実施要領関係\250401_実施要領等（R7年度）\03_HP掲載用\実掲載データ各種\[12_（様式第2号の別紙４）５　経営・資金計画と目標○.xlsx]様式第2号の別紙４</v>
      </c>
    </row>
    <row r="26" spans="1:10" ht="18.5" thickBot="1"/>
    <row r="27" spans="1:10">
      <c r="A27" s="102"/>
      <c r="B27" s="103"/>
      <c r="C27" s="108" t="s">
        <v>2</v>
      </c>
      <c r="D27" s="109"/>
      <c r="E27" s="110"/>
      <c r="F27" s="108" t="s">
        <v>87</v>
      </c>
      <c r="G27" s="109"/>
      <c r="H27" s="109"/>
      <c r="I27" s="109"/>
      <c r="J27" s="110"/>
    </row>
    <row r="28" spans="1:10">
      <c r="A28" s="104"/>
      <c r="B28" s="105"/>
      <c r="C28" s="1" t="s">
        <v>3</v>
      </c>
      <c r="D28" s="2" t="s">
        <v>4</v>
      </c>
      <c r="E28" s="3" t="s">
        <v>5</v>
      </c>
      <c r="F28" s="1" t="s">
        <v>88</v>
      </c>
      <c r="G28" s="2" t="s">
        <v>89</v>
      </c>
      <c r="H28" s="2" t="s">
        <v>90</v>
      </c>
      <c r="I28" s="2" t="s">
        <v>91</v>
      </c>
      <c r="J28" s="3" t="s">
        <v>92</v>
      </c>
    </row>
    <row r="29" spans="1:10" ht="26.25" customHeight="1" thickBot="1">
      <c r="A29" s="106"/>
      <c r="B29" s="107"/>
      <c r="C29" s="23" t="str">
        <f>様式第2号の別紙４!D5</f>
        <v>年　月期</v>
      </c>
      <c r="D29" s="24" t="str">
        <f>様式第2号の別紙４!E5</f>
        <v>年　月期</v>
      </c>
      <c r="E29" s="25" t="str">
        <f>様式第2号の別紙４!F5</f>
        <v>年　月期</v>
      </c>
      <c r="F29" s="23" t="str">
        <f>様式第2号の別紙４!G5</f>
        <v>年　月期</v>
      </c>
      <c r="G29" s="24" t="str">
        <f>様式第2号の別紙４!H5</f>
        <v>年　月期</v>
      </c>
      <c r="H29" s="24" t="str">
        <f>様式第2号の別紙４!I5</f>
        <v>年　月期</v>
      </c>
      <c r="I29" s="24" t="str">
        <f>様式第2号の別紙４!J5</f>
        <v>年　月期</v>
      </c>
      <c r="J29" s="25" t="str">
        <f>様式第2号の別紙４!K5</f>
        <v>年　月期</v>
      </c>
    </row>
    <row r="30" spans="1:10" ht="26.25" customHeight="1">
      <c r="A30" s="15" t="s">
        <v>31</v>
      </c>
      <c r="B30" s="5" t="s">
        <v>32</v>
      </c>
      <c r="C30" s="19">
        <f>様式第2号の別紙４!D21</f>
        <v>0</v>
      </c>
      <c r="D30" s="20">
        <f>様式第2号の別紙４!E21</f>
        <v>0</v>
      </c>
      <c r="E30" s="21">
        <f>様式第2号の別紙４!F21</f>
        <v>0</v>
      </c>
      <c r="F30" s="19" t="str">
        <f>IF(様式第2号の別紙４!G21=0,"",様式第2号の別紙４!G21)</f>
        <v/>
      </c>
      <c r="G30" s="20" t="str">
        <f>IF(様式第2号の別紙４!H21=0,"",様式第2号の別紙４!H21)</f>
        <v/>
      </c>
      <c r="H30" s="20" t="str">
        <f>IF(様式第2号の別紙４!I21=0,"",様式第2号の別紙４!I21)</f>
        <v/>
      </c>
      <c r="I30" s="20" t="str">
        <f>IF(様式第2号の別紙４!J21=0,"",様式第2号の別紙４!J21)</f>
        <v/>
      </c>
      <c r="J30" s="21" t="str">
        <f>IF(様式第2号の別紙４!K21=0,"",様式第2号の別紙４!K21)</f>
        <v/>
      </c>
    </row>
    <row r="31" spans="1:10" ht="26.25" customHeight="1" thickBot="1">
      <c r="A31" s="9" t="s">
        <v>31</v>
      </c>
      <c r="B31" s="10" t="s">
        <v>33</v>
      </c>
      <c r="C31" s="11"/>
      <c r="D31" s="12"/>
      <c r="E31" s="13"/>
      <c r="F31" s="16" t="str">
        <f>様式第2号の別紙４!G22</f>
        <v/>
      </c>
      <c r="G31" s="17" t="str">
        <f>様式第2号の別紙４!H22</f>
        <v/>
      </c>
      <c r="H31" s="17" t="str">
        <f>様式第2号の別紙４!I22</f>
        <v/>
      </c>
      <c r="I31" s="17" t="str">
        <f>様式第2号の別紙４!J22</f>
        <v/>
      </c>
      <c r="J31" s="18" t="str">
        <f>様式第2号の別紙４!K22</f>
        <v/>
      </c>
    </row>
    <row r="32" spans="1:10" ht="26.25" customHeight="1">
      <c r="A32" s="4" t="s">
        <v>38</v>
      </c>
      <c r="B32" s="5" t="s">
        <v>39</v>
      </c>
      <c r="C32" s="6">
        <f>様式第2号の別紙４!D26</f>
        <v>0</v>
      </c>
      <c r="D32" s="7">
        <f>様式第2号の別紙４!E26</f>
        <v>0</v>
      </c>
      <c r="E32" s="8">
        <f>様式第2号の別紙４!F26</f>
        <v>0</v>
      </c>
      <c r="F32" s="6" t="str">
        <f>IF(様式第2号の別紙４!G26=0,"",様式第2号の別紙４!G26)</f>
        <v/>
      </c>
      <c r="G32" s="7" t="str">
        <f>IF(様式第2号の別紙４!H26=0,"",様式第2号の別紙４!H26)</f>
        <v/>
      </c>
      <c r="H32" s="7" t="str">
        <f>IF(様式第2号の別紙４!I26=0,"",様式第2号の別紙４!I26)</f>
        <v/>
      </c>
      <c r="I32" s="7" t="str">
        <f>IF(様式第2号の別紙４!J26=0,"",様式第2号の別紙４!J26)</f>
        <v/>
      </c>
      <c r="J32" s="8" t="str">
        <f>IF(様式第2号の別紙４!K26=0,"",様式第2号の別紙４!K26)</f>
        <v/>
      </c>
    </row>
    <row r="33" spans="1:11" ht="26.25" customHeight="1" thickBot="1">
      <c r="A33" s="9" t="s">
        <v>38</v>
      </c>
      <c r="B33" s="10" t="s">
        <v>33</v>
      </c>
      <c r="C33" s="11"/>
      <c r="D33" s="12"/>
      <c r="E33" s="13"/>
      <c r="F33" s="16" t="str">
        <f>様式第2号の別紙４!G27</f>
        <v/>
      </c>
      <c r="G33" s="17" t="str">
        <f>様式第2号の別紙４!H27</f>
        <v/>
      </c>
      <c r="H33" s="17" t="str">
        <f>様式第2号の別紙４!I27</f>
        <v/>
      </c>
      <c r="I33" s="17" t="str">
        <f>様式第2号の別紙４!J27</f>
        <v/>
      </c>
      <c r="J33" s="18" t="str">
        <f>様式第2号の別紙４!K27</f>
        <v/>
      </c>
    </row>
    <row r="34" spans="1:11" ht="26.25" customHeight="1">
      <c r="A34" s="4" t="s">
        <v>40</v>
      </c>
      <c r="B34" s="5" t="s">
        <v>41</v>
      </c>
      <c r="C34" s="6">
        <f>様式第2号の別紙４!D28</f>
        <v>0</v>
      </c>
      <c r="D34" s="7">
        <f>様式第2号の別紙４!E28</f>
        <v>0</v>
      </c>
      <c r="E34" s="8">
        <f>様式第2号の別紙４!F28</f>
        <v>0</v>
      </c>
      <c r="F34" s="6" t="str">
        <f>IF(様式第2号の別紙４!G28=0,"",様式第2号の別紙４!G28)</f>
        <v/>
      </c>
      <c r="G34" s="7" t="str">
        <f>IF(様式第2号の別紙４!H28=0,"",様式第2号の別紙４!H28)</f>
        <v/>
      </c>
      <c r="H34" s="7" t="str">
        <f>IF(様式第2号の別紙４!I28=0,"",様式第2号の別紙４!I28)</f>
        <v/>
      </c>
      <c r="I34" s="7" t="str">
        <f>IF(様式第2号の別紙４!J28=0,"",様式第2号の別紙４!J28)</f>
        <v/>
      </c>
      <c r="J34" s="8" t="str">
        <f>IF(様式第2号の別紙４!K28=0,"",様式第2号の別紙４!K28)</f>
        <v/>
      </c>
    </row>
    <row r="35" spans="1:11" ht="26.25" customHeight="1" thickBot="1">
      <c r="A35" s="9" t="s">
        <v>40</v>
      </c>
      <c r="B35" s="10" t="s">
        <v>33</v>
      </c>
      <c r="C35" s="11"/>
      <c r="D35" s="12"/>
      <c r="E35" s="13"/>
      <c r="F35" s="16" t="str">
        <f>様式第2号の別紙４!G29</f>
        <v/>
      </c>
      <c r="G35" s="17" t="str">
        <f>様式第2号の別紙４!H29</f>
        <v/>
      </c>
      <c r="H35" s="17" t="str">
        <f>様式第2号の別紙４!I29</f>
        <v/>
      </c>
      <c r="I35" s="17" t="str">
        <f>様式第2号の別紙４!J29</f>
        <v/>
      </c>
      <c r="J35" s="18" t="str">
        <f>様式第2号の別紙４!K29</f>
        <v/>
      </c>
    </row>
    <row r="36" spans="1:11" ht="9.75" customHeight="1" thickBot="1">
      <c r="D36" s="28"/>
      <c r="E36" s="28"/>
      <c r="F36" s="28"/>
      <c r="G36" s="28"/>
      <c r="H36" s="28"/>
      <c r="I36" s="28"/>
      <c r="J36" s="28"/>
      <c r="K36" s="30"/>
    </row>
    <row r="37" spans="1:11" ht="30.75" customHeight="1" thickBot="1">
      <c r="B37" s="26" t="s">
        <v>86</v>
      </c>
      <c r="C37" s="27"/>
      <c r="D37" s="29"/>
      <c r="E37" s="29"/>
      <c r="F37" s="29"/>
      <c r="G37" s="29"/>
      <c r="H37" s="29"/>
      <c r="I37" s="29"/>
      <c r="J37" s="29"/>
      <c r="K37" s="29"/>
    </row>
  </sheetData>
  <sheetProtection algorithmName="SHA-512" hashValue="O4iZzm6GAeHIjHvZbjQT+z5gv60TlIa2GXOkbDlXL+r92d3/bM03ZFvkaUh6KgI8TmauS7odEpYismQUec9Eyg==" saltValue="H1alG+3479zDzMUL8GmzVw==" spinCount="100000" sheet="1" objects="1" scenarios="1" selectLockedCells="1" selectUnlockedCells="1"/>
  <mergeCells count="4">
    <mergeCell ref="A27:B29"/>
    <mergeCell ref="C27:E27"/>
    <mergeCell ref="F27:J27"/>
    <mergeCell ref="A1:K1"/>
  </mergeCells>
  <phoneticPr fontId="2"/>
  <dataValidations count="1">
    <dataValidation imeMode="halfAlpha" allowBlank="1" showInputMessage="1" showErrorMessage="1" sqref="C30:J35" xr:uid="{4237B6CE-68AA-44C9-9223-73791CC9D8FF}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様式第2号の別紙４</vt:lpstr>
      <vt:lpstr>入力データ</vt:lpstr>
      <vt:lpstr>審査会参考資料</vt:lpstr>
      <vt:lpstr>審査会参考資料!Print_Area</vt:lpstr>
      <vt:lpstr>様式第2号の別紙４!Print_Area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宮本　修</cp:lastModifiedBy>
  <cp:lastPrinted>2023-03-10T08:35:14Z</cp:lastPrinted>
  <dcterms:created xsi:type="dcterms:W3CDTF">2022-05-12T12:56:47Z</dcterms:created>
  <dcterms:modified xsi:type="dcterms:W3CDTF">2025-04-11T05:30:16Z</dcterms:modified>
</cp:coreProperties>
</file>