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R4\R4各種報告関係\20220907【0916〆切】令和２年度財政状況資料集の作成について（2回目）\20220922【0927〆切】修正依頼\"/>
    </mc:Choice>
  </mc:AlternateContent>
  <bookViews>
    <workbookView xWindow="-120" yWindow="-120" windowWidth="29040" windowHeight="15840" tabRatio="83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63" i="12" l="1"/>
  <c r="AP63" i="12"/>
  <c r="AP88" i="12" l="1"/>
  <c r="AF88" i="12"/>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C35" i="10"/>
  <c r="C34" i="10"/>
  <c r="AM34" i="10" l="1"/>
  <c r="AM35"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W34" i="10" s="1"/>
  <c r="BW35" i="10" s="1"/>
  <c r="BW36" i="10" s="1"/>
  <c r="BW37" i="10" s="1"/>
  <c r="BW38" i="10" s="1"/>
  <c r="BW39" i="10" s="1"/>
  <c r="BW40" i="10" s="1"/>
  <c r="BW41" i="10" s="1"/>
  <c r="CO34" i="10" l="1"/>
</calcChain>
</file>

<file path=xl/sharedStrings.xml><?xml version="1.0" encoding="utf-8"?>
<sst xmlns="http://schemas.openxmlformats.org/spreadsheetml/2006/main" count="1152" uniqueCount="610">
  <si>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</si>
  <si>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</si>
  <si>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</si>
  <si>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</si>
  <si>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</si>
  <si>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</si>
  <si>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</si>
  <si>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</si>
  <si>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</si>
  <si>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</si>
  <si>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</si>
  <si>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</si>
  <si>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</si>
  <si>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</si>
  <si>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</si>
  <si>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</si>
  <si>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</si>
  <si>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</si>
  <si>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</si>
  <si>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</si>
  <si>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</si>
  <si>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</si>
  <si>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</si>
  <si>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</si>
  <si>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</si>
  <si>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</si>
  <si>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</si>
  <si>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</si>
  <si>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</si>
  <si>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</si>
  <si>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</si>
  <si>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</si>
  <si>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</si>
  <si>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</si>
  <si>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</si>
  <si>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</si>
  <si>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</si>
  <si>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</si>
  <si>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</si>
  <si>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</si>
  <si>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</si>
  <si>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</si>
  <si>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</si>
  <si>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</si>
  <si>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</si>
  <si>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</si>
  <si>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</si>
  <si>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</si>
  <si>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</si>
  <si>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</si>
  <si>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</si>
  <si>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</si>
  <si>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</si>
  <si>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</si>
  <si>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</si>
  <si>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</si>
  <si>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</si>
  <si>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</si>
  <si>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</si>
  <si>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</si>
  <si>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</si>
  <si>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</si>
  <si>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</si>
  <si>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</si>
  <si>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</si>
  <si>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</si>
  <si>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</si>
  <si>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</si>
  <si>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</si>
  <si>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</si>
  <si>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</si>
  <si>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</si>
  <si>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</si>
  <si>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</si>
  <si>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</si>
  <si>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</si>
  <si>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</si>
  <si>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</si>
  <si>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</si>
  <si>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</si>
  <si>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</si>
  <si>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</si>
  <si>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</si>
  <si>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</si>
  <si>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</si>
  <si>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</si>
  <si>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</si>
  <si>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</si>
  <si>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</si>
  <si>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</si>
  <si>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</si>
  <si>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</si>
  <si>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</si>
  <si>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</si>
  <si>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</si>
  <si>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</si>
  <si>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</si>
  <si>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</si>
  <si>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にかほ市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</si>
  <si>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</si>
  <si>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</si>
  <si>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</si>
  <si>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</si>
  <si>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</si>
  <si>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</si>
  <si>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</si>
  <si>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</si>
  <si>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</si>
  <si>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</si>
  <si>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</si>
  <si>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</si>
  <si>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</si>
  <si>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</si>
  <si>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</si>
  <si>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</si>
  <si>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</si>
  <si>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</si>
  <si>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</si>
  <si>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</si>
  <si>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</si>
  <si>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</si>
  <si>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</si>
  <si>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</si>
  <si>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</si>
  <si>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</si>
  <si>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</si>
  <si>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</si>
  <si>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</si>
  <si>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</si>
  <si>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</si>
  <si>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</si>
  <si>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</si>
  <si>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</si>
  <si>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</si>
  <si>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</si>
  <si>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</si>
  <si>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</si>
  <si>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</si>
  <si>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</si>
  <si>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</si>
  <si>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</si>
  <si>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</si>
  <si>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</si>
  <si>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</si>
  <si>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</si>
  <si>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</si>
  <si>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</si>
  <si>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</si>
  <si>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</si>
  <si>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</si>
  <si>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</si>
  <si>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</si>
  <si>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</si>
  <si>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</si>
  <si>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</si>
  <si>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</si>
  <si>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</si>
  <si>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</si>
  <si>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</si>
  <si>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</si>
  <si>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</si>
  <si>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</si>
  <si>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</si>
  <si>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</si>
  <si>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</si>
  <si>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</si>
  <si>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</si>
  <si>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</si>
  <si>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</si>
  <si>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</si>
  <si>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</si>
  <si>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</si>
  <si>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</si>
  <si>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</si>
  <si>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</si>
  <si>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</si>
  <si>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</si>
  <si>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</si>
  <si>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</si>
  <si>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</si>
  <si>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</si>
  <si>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</si>
  <si>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</si>
  <si>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</si>
  <si>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</si>
  <si>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</si>
  <si>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</si>
  <si>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</si>
  <si>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</si>
  <si>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</si>
  <si>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</si>
  <si>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</si>
  <si>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</si>
  <si>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</si>
  <si>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</si>
  <si>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</si>
  <si>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</si>
  <si>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</si>
  <si>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</si>
  <si>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</si>
  <si>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</si>
  <si>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</si>
  <si>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</si>
  <si>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</si>
  <si>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</si>
  <si>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</si>
  <si>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</si>
  <si>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</si>
  <si>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</si>
  <si>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</si>
  <si>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</si>
  <si>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</si>
  <si>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</si>
  <si>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</si>
  <si>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秋田県にかほ市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</si>
  <si>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</si>
  <si>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</si>
  <si>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</si>
  <si>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</si>
  <si>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</si>
  <si>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</si>
  <si>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</si>
  <si>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</si>
  <si>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</si>
  <si>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</si>
  <si>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</si>
  <si>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</si>
  <si>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</si>
  <si>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</si>
  <si>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</si>
  <si>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</si>
  <si>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</si>
  <si>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</si>
  <si>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</si>
  <si>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</si>
  <si>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</si>
  <si>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</si>
  <si>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</si>
  <si>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</si>
  <si>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</si>
  <si>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</si>
  <si>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</si>
  <si>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</si>
  <si>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</si>
  <si>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</si>
  <si>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</si>
  <si>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</si>
  <si>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</si>
  <si>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</si>
  <si>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</si>
  <si>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</si>
  <si>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</si>
  <si>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</si>
  <si>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</si>
  <si>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</si>
  <si>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</si>
  <si>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</si>
  <si>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</si>
  <si>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</si>
  <si>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</si>
  <si>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</si>
  <si>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</si>
  <si>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</si>
  <si>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</si>
  <si>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</si>
  <si>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</si>
  <si>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</si>
  <si>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</si>
  <si>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</si>
  <si>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</si>
  <si>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</si>
  <si>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</si>
  <si>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</si>
  <si>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</si>
  <si>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</si>
  <si>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</si>
  <si>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</si>
  <si>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</si>
  <si>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</si>
  <si>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</si>
  <si>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</si>
  <si>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</si>
  <si>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</si>
  <si>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</si>
  <si>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</si>
  <si>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</si>
  <si>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</si>
  <si>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</si>
  <si>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</si>
  <si>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</si>
  <si>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</si>
  <si>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</si>
  <si>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</si>
  <si>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</si>
  <si>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</si>
  <si>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</si>
  <si>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</si>
  <si>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</si>
  <si>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</si>
  <si>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</si>
  <si>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</si>
  <si>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</si>
  <si>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</si>
  <si>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</si>
  <si>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</si>
  <si>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</si>
  <si>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</si>
  <si>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</si>
  <si>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</si>
  <si>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</si>
  <si>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</si>
  <si>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</si>
  <si>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</si>
  <si>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</si>
  <si>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</si>
  <si>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</si>
  <si>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</si>
  <si>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</si>
  <si>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</si>
  <si>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</si>
  <si>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</si>
  <si>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</si>
  <si>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</si>
  <si>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</si>
  <si>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</si>
  <si>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</si>
  <si>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</si>
  <si>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</si>
  <si>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</si>
  <si>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</si>
  <si>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</si>
  <si>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</si>
  <si>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</si>
  <si>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</si>
  <si>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</si>
  <si>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</si>
  <si>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</si>
  <si>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</si>
  <si>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</si>
  <si>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</si>
  <si>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</si>
  <si>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</si>
  <si>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</si>
  <si>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</si>
  <si>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</si>
  <si>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</si>
  <si>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</si>
  <si>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</si>
  <si>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</si>
  <si>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</si>
  <si>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</si>
  <si>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</si>
  <si>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</si>
  <si>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</si>
  <si>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</si>
  <si>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</si>
  <si>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</si>
  <si>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</si>
  <si>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</si>
  <si>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</si>
  <si>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</si>
  <si>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</si>
  <si>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</si>
  <si>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</si>
  <si>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</si>
  <si>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</si>
  <si>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</si>
  <si>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</si>
  <si>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秋田県にかほ市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</si>
  <si>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</si>
  <si>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</si>
  <si>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</si>
  <si>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</si>
  <si>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</si>
  <si>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</si>
  <si>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</si>
  <si>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</si>
  <si>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</si>
  <si>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</si>
  <si>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</si>
  <si>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</si>
  <si>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</si>
  <si>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</si>
  <si>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</si>
  <si>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</si>
  <si>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</si>
  <si>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</si>
  <si>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</si>
  <si>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</si>
  <si>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</si>
  <si>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</si>
  <si>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</si>
  <si>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</si>
  <si>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</si>
  <si>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</si>
  <si>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</si>
  <si>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</si>
  <si>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</si>
  <si>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</si>
  <si>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</si>
  <si>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</si>
  <si>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</si>
  <si>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</si>
  <si>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国民健康保険事業特別会計施設勘定</t>
    <phoneticPr fontId="5"/>
  </si>
  <si>
    <t>後期高齢者医療特別会計</t>
    <phoneticPr fontId="5"/>
  </si>
  <si>
    <t>ガス事業清算特別会計</t>
    <phoneticPr fontId="5"/>
  </si>
  <si>
    <t>法適用企業</t>
    <phoneticPr fontId="5"/>
  </si>
  <si>
    <t>水道事業会計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</si>
  <si>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</si>
  <si>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</si>
  <si>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</si>
  <si>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</si>
  <si>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</si>
  <si>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</si>
  <si>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</si>
  <si>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</si>
  <si>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</si>
  <si>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</si>
  <si>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</si>
  <si>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</si>
  <si>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</si>
  <si>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</si>
  <si>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</si>
  <si>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</si>
  <si>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</si>
  <si>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</si>
  <si>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</si>
  <si>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</si>
  <si>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</si>
  <si>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</si>
  <si>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</si>
  <si>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</si>
  <si>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</si>
  <si>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</si>
  <si>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</si>
  <si>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</si>
  <si>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</si>
  <si>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</si>
  <si>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</si>
  <si>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</si>
  <si>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</si>
  <si>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</si>
  <si>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</si>
  <si>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</si>
  <si>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</si>
  <si>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</si>
  <si>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</si>
  <si>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</si>
  <si>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</si>
  <si>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</si>
  <si>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</si>
  <si>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</si>
  <si>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</si>
  <si>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</si>
  <si>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</si>
  <si>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</si>
  <si>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</si>
  <si>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</si>
  <si>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</si>
  <si>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</si>
  <si>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</si>
  <si>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</si>
  <si>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</si>
  <si>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</si>
  <si>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</si>
  <si>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</si>
  <si>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</si>
  <si>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</si>
  <si>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</si>
  <si>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</si>
  <si>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</si>
  <si>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</si>
  <si>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</si>
  <si>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</si>
  <si>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</si>
  <si>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</si>
  <si>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</si>
  <si>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</si>
  <si>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</si>
  <si>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</si>
  <si>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</si>
  <si>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</si>
  <si>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</si>
  <si>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</si>
  <si>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</si>
  <si>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</si>
  <si>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</si>
  <si>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</si>
  <si>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</si>
  <si>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</si>
  <si>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</si>
  <si>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</si>
  <si>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</si>
  <si>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</si>
  <si>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</si>
  <si>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</si>
  <si>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</si>
  <si>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</si>
  <si>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</si>
  <si>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</si>
  <si>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</si>
  <si>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</si>
  <si>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</si>
  <si>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</si>
  <si>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</si>
  <si>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</si>
  <si>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</si>
  <si>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</si>
  <si>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</si>
  <si>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</si>
  <si>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</si>
  <si>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</si>
  <si>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</si>
  <si>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</si>
  <si>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</si>
  <si>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</si>
  <si>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</si>
  <si>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</si>
  <si>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</si>
  <si>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</si>
  <si>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</si>
  <si>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</si>
  <si>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</si>
  <si>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</si>
  <si>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</si>
  <si>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</si>
  <si>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</si>
  <si>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</si>
  <si>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</si>
  <si>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</si>
  <si>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</si>
  <si>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</si>
  <si>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</si>
  <si>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</si>
  <si>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</si>
  <si>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</si>
  <si>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</si>
  <si>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</si>
  <si>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</si>
  <si>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</si>
  <si>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</si>
  <si>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</si>
  <si>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</si>
  <si>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</si>
  <si>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</si>
  <si>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</si>
  <si>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</si>
  <si>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</si>
  <si>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</si>
  <si>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</si>
  <si>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</si>
  <si>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</si>
  <si>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</si>
  <si>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3.96</t>
  </si>
  <si>
    <t>水道事業会計</t>
  </si>
  <si>
    <t>一般会計</t>
  </si>
  <si>
    <t>国民健康保険事業特別会計事業勘定</t>
  </si>
  <si>
    <t>公共下水道事業特別会計</t>
  </si>
  <si>
    <t>農業集落排水事業特別会計</t>
  </si>
  <si>
    <t>国民健康保険事業特別会計施設勘定</t>
  </si>
  <si>
    <t>後期高齢者医療特別会計</t>
  </si>
  <si>
    <t>ガス事業清算特別会計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</si>
  <si>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</si>
  <si>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</si>
  <si>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</si>
  <si>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</si>
  <si>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</si>
  <si>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</si>
  <si>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</si>
  <si>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</si>
  <si>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</si>
  <si>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</si>
  <si>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</si>
  <si>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にかほ市観光開発</t>
    <rPh sb="3" eb="4">
      <t>シ</t>
    </rPh>
    <rPh sb="4" eb="6">
      <t>カンコウ</t>
    </rPh>
    <rPh sb="6" eb="8">
      <t>カイハツ</t>
    </rPh>
    <phoneticPr fontId="2"/>
  </si>
  <si>
    <t>-</t>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</si>
  <si>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</si>
  <si>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9">
      <t>コウツウサイガイキョウサイ</t>
    </rPh>
    <rPh sb="19" eb="21">
      <t>ジギョウ</t>
    </rPh>
    <rPh sb="21" eb="22">
      <t>ナド</t>
    </rPh>
    <rPh sb="22" eb="24">
      <t>トクベツ</t>
    </rPh>
    <rPh sb="24" eb="26">
      <t>カイケイ</t>
    </rPh>
    <phoneticPr fontId="2"/>
  </si>
  <si>
    <t>秋田県市町村会館管理組合（一般会計）</t>
    <rPh sb="0" eb="3">
      <t>アキタケン</t>
    </rPh>
    <rPh sb="3" eb="6">
      <t>シチョウソン</t>
    </rPh>
    <rPh sb="6" eb="8">
      <t>カイカン</t>
    </rPh>
    <rPh sb="8" eb="10">
      <t>カンリ</t>
    </rPh>
    <rPh sb="10" eb="12">
      <t>クミアイ</t>
    </rPh>
    <rPh sb="13" eb="17">
      <t>イッパンカイケイ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</si>
  <si>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9">
      <t>イッパンカイケイ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</si>
  <si>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</si>
  <si>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本荘由利広域市町村圏組合（一般会計）</t>
    <rPh sb="0" eb="2">
      <t>ホンジョウ</t>
    </rPh>
    <rPh sb="2" eb="4">
      <t>ユリ</t>
    </rPh>
    <rPh sb="4" eb="6">
      <t>コウイキ</t>
    </rPh>
    <rPh sb="6" eb="9">
      <t>シチョウソン</t>
    </rPh>
    <rPh sb="9" eb="10">
      <t>ケン</t>
    </rPh>
    <rPh sb="10" eb="12">
      <t>クミアイ</t>
    </rPh>
    <rPh sb="13" eb="17">
      <t>イッパンカイケイ</t>
    </rPh>
    <phoneticPr fontId="2"/>
  </si>
  <si>
    <t>本荘由利広域市町村圏組合（介護保険特別会計）</t>
    <rPh sb="0" eb="2">
      <t>ホンジョウ</t>
    </rPh>
    <rPh sb="2" eb="4">
      <t>ユリ</t>
    </rPh>
    <rPh sb="4" eb="6">
      <t>コウイキ</t>
    </rPh>
    <rPh sb="6" eb="9">
      <t>シチョウソン</t>
    </rPh>
    <rPh sb="9" eb="10">
      <t>ケン</t>
    </rPh>
    <rPh sb="10" eb="12">
      <t>クミアイ</t>
    </rPh>
    <rPh sb="13" eb="15">
      <t>カイゴ</t>
    </rPh>
    <rPh sb="15" eb="17">
      <t>ホケン</t>
    </rPh>
    <rPh sb="17" eb="19">
      <t>トクベツ</t>
    </rPh>
    <rPh sb="19" eb="21">
      <t>カイケイ</t>
    </rPh>
    <phoneticPr fontId="2"/>
  </si>
  <si>
    <t>本荘由利広域市町村圏組合（特別養護老人ホーム特別会計）</t>
    <rPh sb="0" eb="4">
      <t>ホンジョウユリ</t>
    </rPh>
    <rPh sb="4" eb="6">
      <t>コウイキ</t>
    </rPh>
    <rPh sb="6" eb="9">
      <t>シチョウソン</t>
    </rPh>
    <rPh sb="9" eb="10">
      <t>ケン</t>
    </rPh>
    <rPh sb="10" eb="12">
      <t>クミアイ</t>
    </rPh>
    <rPh sb="13" eb="15">
      <t>トクベツ</t>
    </rPh>
    <rPh sb="15" eb="17">
      <t>ヨウゴ</t>
    </rPh>
    <rPh sb="17" eb="19">
      <t>ロウジン</t>
    </rPh>
    <rPh sb="22" eb="24">
      <t>トクベツ</t>
    </rPh>
    <rPh sb="24" eb="26">
      <t>カイケイ</t>
    </rPh>
    <phoneticPr fontId="2"/>
  </si>
  <si>
    <t>-</t>
    <phoneticPr fontId="2"/>
  </si>
  <si>
    <t>-</t>
    <phoneticPr fontId="2"/>
  </si>
  <si>
    <t>-</t>
    <phoneticPr fontId="2"/>
  </si>
  <si>
    <t>-</t>
    <phoneticPr fontId="2"/>
  </si>
  <si>
    <t>地域振興基金</t>
    <rPh sb="0" eb="2">
      <t>チイキ</t>
    </rPh>
    <rPh sb="2" eb="4">
      <t>シンコウ</t>
    </rPh>
    <rPh sb="4" eb="6">
      <t>キキン</t>
    </rPh>
    <phoneticPr fontId="5"/>
  </si>
  <si>
    <t>みらい創造基金</t>
    <rPh sb="3" eb="5">
      <t>ソウゾウ</t>
    </rPh>
    <rPh sb="5" eb="7">
      <t>キキン</t>
    </rPh>
    <phoneticPr fontId="5"/>
  </si>
  <si>
    <t>社会教育施設整備基金</t>
    <rPh sb="0" eb="2">
      <t>シャカイ</t>
    </rPh>
    <rPh sb="2" eb="4">
      <t>キョウイク</t>
    </rPh>
    <rPh sb="4" eb="6">
      <t>シセツ</t>
    </rPh>
    <rPh sb="6" eb="8">
      <t>セイビ</t>
    </rPh>
    <rPh sb="8" eb="10">
      <t>キキン</t>
    </rPh>
    <phoneticPr fontId="5"/>
  </si>
  <si>
    <t>山﨑科学教育振興基金</t>
    <rPh sb="0" eb="2">
      <t>ヤマザキ</t>
    </rPh>
    <rPh sb="2" eb="4">
      <t>カガク</t>
    </rPh>
    <rPh sb="4" eb="6">
      <t>キョウイク</t>
    </rPh>
    <rPh sb="6" eb="8">
      <t>シンコウ</t>
    </rPh>
    <rPh sb="8" eb="10">
      <t>キキン</t>
    </rPh>
    <phoneticPr fontId="5"/>
  </si>
  <si>
    <t>白瀬南極探検隊記念館施設整備基金</t>
    <rPh sb="0" eb="2">
      <t>シラセ</t>
    </rPh>
    <rPh sb="2" eb="4">
      <t>ナンキョク</t>
    </rPh>
    <rPh sb="4" eb="6">
      <t>タンケン</t>
    </rPh>
    <rPh sb="6" eb="7">
      <t>タイ</t>
    </rPh>
    <rPh sb="7" eb="9">
      <t>キネン</t>
    </rPh>
    <rPh sb="9" eb="10">
      <t>カン</t>
    </rPh>
    <rPh sb="10" eb="12">
      <t>シセツ</t>
    </rPh>
    <rPh sb="12" eb="14">
      <t>セイビ</t>
    </rPh>
    <rPh sb="14" eb="16">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</si>
  <si>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</si>
  <si>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</si>
  <si>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</si>
  <si>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</si>
  <si>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と比較して低い水準となっているものの、道路等の工作物を除く建物の償却率は体育館や市民会館では100％となっており、老朽化が進んでいる。将来負担比率においても、地方債発行の精査による地方債残高の抑制や交付税措置が有利な地方債の積極的な活用により年々改善傾向が続いているが、類似団体と比較して以前として高い水準にある。なお、令和２年度はガス事業清算会計からの貸付金元利収入及び精算剰余金の繰入金による基金積立を行ったことにより充当可能財源が増加し、令和元年度に悪化した数値が改善した。
　今後課題となる各公共施設等の老朽化対策は将来負担の過度な増加を防ぎつつ、公共施設等総合管理計画に基づいて適切な対策に取り組むとともに、地方債の新規発行の精査や基金残高の確保により将来負担比率の改善に努める。</t>
    <rPh sb="187" eb="189">
      <t>セイサン</t>
    </rPh>
    <rPh sb="189" eb="191">
      <t>カイケイ</t>
    </rPh>
    <rPh sb="194" eb="196">
      <t>カシツケ</t>
    </rPh>
    <rPh sb="196" eb="197">
      <t>キン</t>
    </rPh>
    <rPh sb="197" eb="199">
      <t>ガンリ</t>
    </rPh>
    <rPh sb="199" eb="201">
      <t>シュウニュウ</t>
    </rPh>
    <rPh sb="201" eb="202">
      <t>オヨ</t>
    </rPh>
    <rPh sb="203" eb="205">
      <t>セイサン</t>
    </rPh>
    <rPh sb="205" eb="208">
      <t>ジョウヨキン</t>
    </rPh>
    <rPh sb="209" eb="211">
      <t>クリイレ</t>
    </rPh>
    <rPh sb="211" eb="212">
      <t>キン</t>
    </rPh>
    <rPh sb="215" eb="217">
      <t>キキン</t>
    </rPh>
    <rPh sb="217" eb="219">
      <t>ツミタテ</t>
    </rPh>
    <rPh sb="220" eb="221">
      <t>オコナ</t>
    </rPh>
    <rPh sb="235" eb="237">
      <t>ゾウカ</t>
    </rPh>
    <rPh sb="239" eb="241">
      <t>レイワ</t>
    </rPh>
    <rPh sb="241" eb="242">
      <t>ガン</t>
    </rPh>
    <rPh sb="242" eb="244">
      <t>ネンド</t>
    </rPh>
    <rPh sb="249" eb="251">
      <t>スウチ</t>
    </rPh>
    <rPh sb="252" eb="254">
      <t>カイゼン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</si>
  <si>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</si>
  <si>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</si>
  <si>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</si>
  <si>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</si>
  <si>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</si>
  <si>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</si>
  <si>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</si>
  <si>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</si>
  <si>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</si>
  <si>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</si>
  <si>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</si>
  <si>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</si>
  <si>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将来負担比率は類似団体と比較して高い水準にあるが、前年度比で6.9％改善した。ガス事業清算会計からの貸付金元利収入及び精算剰余金の繰入金による基金積立により充当可能財源が増加したことが要因として挙げられる。なお、公営企業債等繰入金は増加傾向にあるものの、公共下水道事業・農業集落排水事業において資本費平準化債を発行し繰入金の平準化を図っているほか、平成30年度まで実施していた任意繰上償還により、地方債残高は着実に減少している。
　実質公債費比率は、平成29年度時点よりも令和2年度の地方債元利償還金額が減少しているため、3ヶ年平均の比率が前年度比で0.7％改善した。引き続き、財政状況を勘案しながら任意繰上償還の実施を検討するとともに、地方債の新規発行の精査等により公債費の抑制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</si>
</sst>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8"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78864</c:v>
                </c:pt>
                <c:pt idx="1">
                  <c:v>85042</c:v>
                </c:pt>
                <c:pt idx="2">
                  <c:v>83774</c:v>
                </c:pt>
                <c:pt idx="3">
                  <c:v>132981</c:v>
                </c:pt>
                <c:pt idx="4">
                  <c:v>128523</c:v>
                </c:pt>
              </c:numCache>
            </c:numRef>
          </c:val>
          <c:smooth val="0"/>
          <c:extLst>
            <c:ext xmlns:c16="http://schemas.microsoft.com/office/drawing/2014/chart" uri="{C3380CC4-5D6E-409C-BE32-E72D297353CC}">
              <c16:uniqueId val="{00000000-D302-4235-9141-32F80CF0A8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80031</c:v>
                </c:pt>
                <c:pt idx="1">
                  <c:v>75190</c:v>
                </c:pt>
                <c:pt idx="2">
                  <c:v>51754</c:v>
                </c:pt>
                <c:pt idx="3">
                  <c:v>62361</c:v>
                </c:pt>
                <c:pt idx="4">
                  <c:v>80837</c:v>
                </c:pt>
              </c:numCache>
            </c:numRef>
          </c:val>
          <c:smooth val="0"/>
          <c:extLst>
            <c:ext xmlns:c16="http://schemas.microsoft.com/office/drawing/2014/chart" uri="{C3380CC4-5D6E-409C-BE32-E72D297353CC}">
              <c16:uniqueId val="{00000001-D302-4235-9141-32F80CF0A8C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2.4300000000000002</c:v>
                </c:pt>
                <c:pt idx="1">
                  <c:v>1.93</c:v>
                </c:pt>
                <c:pt idx="2">
                  <c:v>2.0699999999999998</c:v>
                </c:pt>
                <c:pt idx="3">
                  <c:v>2.59</c:v>
                </c:pt>
                <c:pt idx="4">
                  <c:v>3.8</c:v>
                </c:pt>
              </c:numCache>
            </c:numRef>
          </c:val>
          <c:extLst>
            <c:ext xmlns:c16="http://schemas.microsoft.com/office/drawing/2014/chart" uri="{C3380CC4-5D6E-409C-BE32-E72D297353CC}">
              <c16:uniqueId val="{00000000-3896-4BCD-A181-325B19C3221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25.86</c:v>
                </c:pt>
                <c:pt idx="1">
                  <c:v>25.42</c:v>
                </c:pt>
                <c:pt idx="2">
                  <c:v>24.86</c:v>
                </c:pt>
                <c:pt idx="3">
                  <c:v>20.73</c:v>
                </c:pt>
                <c:pt idx="4">
                  <c:v>31.07</c:v>
                </c:pt>
              </c:numCache>
            </c:numRef>
          </c:val>
          <c:extLst>
            <c:ext xmlns:c16="http://schemas.microsoft.com/office/drawing/2014/chart" uri="{C3380CC4-5D6E-409C-BE32-E72D297353CC}">
              <c16:uniqueId val="{00000001-3896-4BCD-A181-325B19C3221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6.87</c:v>
                </c:pt>
                <c:pt idx="1">
                  <c:v>8.1199999999999992</c:v>
                </c:pt>
                <c:pt idx="2">
                  <c:v>5.73</c:v>
                </c:pt>
                <c:pt idx="3">
                  <c:v>-3.96</c:v>
                </c:pt>
                <c:pt idx="4">
                  <c:v>11.71</c:v>
                </c:pt>
              </c:numCache>
            </c:numRef>
          </c:val>
          <c:smooth val="0"/>
          <c:extLst>
            <c:ext xmlns:c16="http://schemas.microsoft.com/office/drawing/2014/chart" uri="{C3380CC4-5D6E-409C-BE32-E72D297353CC}">
              <c16:uniqueId val="{00000002-3896-4BCD-A181-325B19C3221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009-47C2-9D62-5AC4E8EF597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009-47C2-9D62-5AC4E8EF597A}"/>
            </c:ext>
          </c:extLst>
        </c:ser>
        <c:ser>
          <c:idx val="2"/>
          <c:order val="2"/>
          <c:tx>
            <c:strRef>
              <c:f>データシート!$A$29</c:f>
              <c:strCache>
                <c:ptCount val="1"/>
                <c:pt idx="0">
                  <c:v>ガス事業清算特別会計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0.28000000000000003</c:v>
                </c:pt>
                <c:pt idx="2">
                  <c:v>#N/A</c:v>
                </c:pt>
                <c:pt idx="3">
                  <c:v>1.01</c:v>
                </c:pt>
                <c:pt idx="4">
                  <c:v>#N/A</c:v>
                </c:pt>
                <c:pt idx="5">
                  <c:v>1.34</c:v>
                </c:pt>
                <c:pt idx="6">
                  <c:v>#N/A</c:v>
                </c:pt>
                <c:pt idx="7">
                  <c:v>5.71</c:v>
                </c:pt>
                <c:pt idx="8">
                  <c:v>#N/A</c:v>
                </c:pt>
                <c:pt idx="9">
                  <c:v>0</c:v>
                </c:pt>
              </c:numCache>
            </c:numRef>
          </c:val>
          <c:extLst>
            <c:ext xmlns:c16="http://schemas.microsoft.com/office/drawing/2014/chart" uri="{C3380CC4-5D6E-409C-BE32-E72D297353CC}">
              <c16:uniqueId val="{00000002-4009-47C2-9D62-5AC4E8EF597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c:v>
                </c:pt>
                <c:pt idx="4">
                  <c:v>#N/A</c:v>
                </c:pt>
                <c:pt idx="5">
                  <c:v>0.02</c:v>
                </c:pt>
                <c:pt idx="6">
                  <c:v>#N/A</c:v>
                </c:pt>
                <c:pt idx="7">
                  <c:v>0.02</c:v>
                </c:pt>
                <c:pt idx="8">
                  <c:v>#N/A</c:v>
                </c:pt>
                <c:pt idx="9">
                  <c:v>0.01</c:v>
                </c:pt>
              </c:numCache>
            </c:numRef>
          </c:val>
          <c:extLst>
            <c:ext xmlns:c16="http://schemas.microsoft.com/office/drawing/2014/chart" uri="{C3380CC4-5D6E-409C-BE32-E72D297353CC}">
              <c16:uniqueId val="{00000003-4009-47C2-9D62-5AC4E8EF597A}"/>
            </c:ext>
          </c:extLst>
        </c:ser>
        <c:ser>
          <c:idx val="4"/>
          <c:order val="4"/>
          <c:tx>
            <c:strRef>
              <c:f>データシート!$A$31</c:f>
              <c:strCache>
                <c:ptCount val="1"/>
                <c:pt idx="0">
                  <c:v>国民健康保険事業特別会計施設勘定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0.14000000000000001</c:v>
                </c:pt>
                <c:pt idx="2">
                  <c:v>#N/A</c:v>
                </c:pt>
                <c:pt idx="3">
                  <c:v>0.11</c:v>
                </c:pt>
                <c:pt idx="4">
                  <c:v>#N/A</c:v>
                </c:pt>
                <c:pt idx="5">
                  <c:v>0.17</c:v>
                </c:pt>
                <c:pt idx="6">
                  <c:v>#N/A</c:v>
                </c:pt>
                <c:pt idx="7">
                  <c:v>0.18</c:v>
                </c:pt>
                <c:pt idx="8">
                  <c:v>#N/A</c:v>
                </c:pt>
                <c:pt idx="9">
                  <c:v>7.0000000000000007E-2</c:v>
                </c:pt>
              </c:numCache>
            </c:numRef>
          </c:val>
          <c:extLst>
            <c:ext xmlns:c16="http://schemas.microsoft.com/office/drawing/2014/chart" uri="{C3380CC4-5D6E-409C-BE32-E72D297353CC}">
              <c16:uniqueId val="{00000004-4009-47C2-9D62-5AC4E8EF597A}"/>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0.05</c:v>
                </c:pt>
                <c:pt idx="2">
                  <c:v>#N/A</c:v>
                </c:pt>
                <c:pt idx="3">
                  <c:v>7.0000000000000007E-2</c:v>
                </c:pt>
                <c:pt idx="4">
                  <c:v>#N/A</c:v>
                </c:pt>
                <c:pt idx="5">
                  <c:v>0.03</c:v>
                </c:pt>
                <c:pt idx="6">
                  <c:v>#N/A</c:v>
                </c:pt>
                <c:pt idx="7">
                  <c:v>0.08</c:v>
                </c:pt>
                <c:pt idx="8">
                  <c:v>#N/A</c:v>
                </c:pt>
                <c:pt idx="9">
                  <c:v>0.1</c:v>
                </c:pt>
              </c:numCache>
            </c:numRef>
          </c:val>
          <c:extLst>
            <c:ext xmlns:c16="http://schemas.microsoft.com/office/drawing/2014/chart" uri="{C3380CC4-5D6E-409C-BE32-E72D297353CC}">
              <c16:uniqueId val="{00000005-4009-47C2-9D62-5AC4E8EF597A}"/>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0.27</c:v>
                </c:pt>
                <c:pt idx="2">
                  <c:v>#N/A</c:v>
                </c:pt>
                <c:pt idx="3">
                  <c:v>0.22</c:v>
                </c:pt>
                <c:pt idx="4">
                  <c:v>#N/A</c:v>
                </c:pt>
                <c:pt idx="5">
                  <c:v>0.26</c:v>
                </c:pt>
                <c:pt idx="6">
                  <c:v>#N/A</c:v>
                </c:pt>
                <c:pt idx="7">
                  <c:v>0.28000000000000003</c:v>
                </c:pt>
                <c:pt idx="8">
                  <c:v>#N/A</c:v>
                </c:pt>
                <c:pt idx="9">
                  <c:v>0.35</c:v>
                </c:pt>
              </c:numCache>
            </c:numRef>
          </c:val>
          <c:extLst>
            <c:ext xmlns:c16="http://schemas.microsoft.com/office/drawing/2014/chart" uri="{C3380CC4-5D6E-409C-BE32-E72D297353CC}">
              <c16:uniqueId val="{00000006-4009-47C2-9D62-5AC4E8EF597A}"/>
            </c:ext>
          </c:extLst>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0.32</c:v>
                </c:pt>
                <c:pt idx="2">
                  <c:v>#N/A</c:v>
                </c:pt>
                <c:pt idx="3">
                  <c:v>0.25</c:v>
                </c:pt>
                <c:pt idx="4">
                  <c:v>#N/A</c:v>
                </c:pt>
                <c:pt idx="5">
                  <c:v>0.37</c:v>
                </c:pt>
                <c:pt idx="6">
                  <c:v>#N/A</c:v>
                </c:pt>
                <c:pt idx="7">
                  <c:v>0.19</c:v>
                </c:pt>
                <c:pt idx="8">
                  <c:v>#N/A</c:v>
                </c:pt>
                <c:pt idx="9">
                  <c:v>0.51</c:v>
                </c:pt>
              </c:numCache>
            </c:numRef>
          </c:val>
          <c:extLst>
            <c:ext xmlns:c16="http://schemas.microsoft.com/office/drawing/2014/chart" uri="{C3380CC4-5D6E-409C-BE32-E72D297353CC}">
              <c16:uniqueId val="{00000007-4009-47C2-9D62-5AC4E8EF597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2.4300000000000002</c:v>
                </c:pt>
                <c:pt idx="2">
                  <c:v>#N/A</c:v>
                </c:pt>
                <c:pt idx="3">
                  <c:v>1.92</c:v>
                </c:pt>
                <c:pt idx="4">
                  <c:v>#N/A</c:v>
                </c:pt>
                <c:pt idx="5">
                  <c:v>2.06</c:v>
                </c:pt>
                <c:pt idx="6">
                  <c:v>#N/A</c:v>
                </c:pt>
                <c:pt idx="7">
                  <c:v>2.58</c:v>
                </c:pt>
                <c:pt idx="8">
                  <c:v>#N/A</c:v>
                </c:pt>
                <c:pt idx="9">
                  <c:v>3.8</c:v>
                </c:pt>
              </c:numCache>
            </c:numRef>
          </c:val>
          <c:extLst>
            <c:ext xmlns:c16="http://schemas.microsoft.com/office/drawing/2014/chart" uri="{C3380CC4-5D6E-409C-BE32-E72D297353CC}">
              <c16:uniqueId val="{00000008-4009-47C2-9D62-5AC4E8EF597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3.39</c:v>
                </c:pt>
                <c:pt idx="2">
                  <c:v>#N/A</c:v>
                </c:pt>
                <c:pt idx="3">
                  <c:v>4.3499999999999996</c:v>
                </c:pt>
                <c:pt idx="4">
                  <c:v>#N/A</c:v>
                </c:pt>
                <c:pt idx="5">
                  <c:v>5.23</c:v>
                </c:pt>
                <c:pt idx="6">
                  <c:v>#N/A</c:v>
                </c:pt>
                <c:pt idx="7">
                  <c:v>5.84</c:v>
                </c:pt>
                <c:pt idx="8">
                  <c:v>#N/A</c:v>
                </c:pt>
                <c:pt idx="9">
                  <c:v>7.07</c:v>
                </c:pt>
              </c:numCache>
            </c:numRef>
          </c:val>
          <c:extLst>
            <c:ext xmlns:c16="http://schemas.microsoft.com/office/drawing/2014/chart" uri="{C3380CC4-5D6E-409C-BE32-E72D297353CC}">
              <c16:uniqueId val="{00000009-4009-47C2-9D62-5AC4E8EF597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1798</c:v>
                </c:pt>
                <c:pt idx="5">
                  <c:v>1877</c:v>
                </c:pt>
                <c:pt idx="8">
                  <c:v>1884</c:v>
                </c:pt>
                <c:pt idx="11">
                  <c:v>1860</c:v>
                </c:pt>
                <c:pt idx="14">
                  <c:v>1811</c:v>
                </c:pt>
              </c:numCache>
            </c:numRef>
          </c:val>
          <c:extLst>
            <c:ext xmlns:c16="http://schemas.microsoft.com/office/drawing/2014/chart" uri="{C3380CC4-5D6E-409C-BE32-E72D297353CC}">
              <c16:uniqueId val="{00000000-797A-4A16-9680-6365024A985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97A-4A16-9680-6365024A985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c:v>
                </c:pt>
                <c:pt idx="3">
                  <c:v>4</c:v>
                </c:pt>
                <c:pt idx="6">
                  <c:v>0</c:v>
                </c:pt>
                <c:pt idx="9">
                  <c:v>0</c:v>
                </c:pt>
                <c:pt idx="12">
                  <c:v>0</c:v>
                </c:pt>
              </c:numCache>
            </c:numRef>
          </c:val>
          <c:extLst>
            <c:ext xmlns:c16="http://schemas.microsoft.com/office/drawing/2014/chart" uri="{C3380CC4-5D6E-409C-BE32-E72D297353CC}">
              <c16:uniqueId val="{00000002-797A-4A16-9680-6365024A985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c:v>
                </c:pt>
                <c:pt idx="3">
                  <c:v>13</c:v>
                </c:pt>
                <c:pt idx="6">
                  <c:v>9</c:v>
                </c:pt>
                <c:pt idx="9">
                  <c:v>9</c:v>
                </c:pt>
                <c:pt idx="12">
                  <c:v>8</c:v>
                </c:pt>
              </c:numCache>
            </c:numRef>
          </c:val>
          <c:extLst>
            <c:ext xmlns:c16="http://schemas.microsoft.com/office/drawing/2014/chart" uri="{C3380CC4-5D6E-409C-BE32-E72D297353CC}">
              <c16:uniqueId val="{00000003-797A-4A16-9680-6365024A985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651</c:v>
                </c:pt>
                <c:pt idx="3">
                  <c:v>740</c:v>
                </c:pt>
                <c:pt idx="6">
                  <c:v>799</c:v>
                </c:pt>
                <c:pt idx="9">
                  <c:v>757</c:v>
                </c:pt>
                <c:pt idx="12">
                  <c:v>794</c:v>
                </c:pt>
              </c:numCache>
            </c:numRef>
          </c:val>
          <c:extLst>
            <c:ext xmlns:c16="http://schemas.microsoft.com/office/drawing/2014/chart" uri="{C3380CC4-5D6E-409C-BE32-E72D297353CC}">
              <c16:uniqueId val="{00000004-797A-4A16-9680-6365024A985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7A-4A16-9680-6365024A985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97A-4A16-9680-6365024A985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1812</c:v>
                </c:pt>
                <c:pt idx="3">
                  <c:v>1904</c:v>
                </c:pt>
                <c:pt idx="6">
                  <c:v>1786</c:v>
                </c:pt>
                <c:pt idx="9">
                  <c:v>1636</c:v>
                </c:pt>
                <c:pt idx="12">
                  <c:v>1634</c:v>
                </c:pt>
              </c:numCache>
            </c:numRef>
          </c:val>
          <c:extLst>
            <c:ext xmlns:c16="http://schemas.microsoft.com/office/drawing/2014/chart" uri="{C3380CC4-5D6E-409C-BE32-E72D297353CC}">
              <c16:uniqueId val="{00000007-797A-4A16-9680-6365024A985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682</c:v>
                </c:pt>
                <c:pt idx="2">
                  <c:v>#N/A</c:v>
                </c:pt>
                <c:pt idx="3">
                  <c:v>#N/A</c:v>
                </c:pt>
                <c:pt idx="4">
                  <c:v>784</c:v>
                </c:pt>
                <c:pt idx="5">
                  <c:v>#N/A</c:v>
                </c:pt>
                <c:pt idx="6">
                  <c:v>#N/A</c:v>
                </c:pt>
                <c:pt idx="7">
                  <c:v>710</c:v>
                </c:pt>
                <c:pt idx="8">
                  <c:v>#N/A</c:v>
                </c:pt>
                <c:pt idx="9">
                  <c:v>#N/A</c:v>
                </c:pt>
                <c:pt idx="10">
                  <c:v>542</c:v>
                </c:pt>
                <c:pt idx="11">
                  <c:v>#N/A</c:v>
                </c:pt>
                <c:pt idx="12">
                  <c:v>#N/A</c:v>
                </c:pt>
                <c:pt idx="13">
                  <c:v>625</c:v>
                </c:pt>
                <c:pt idx="14">
                  <c:v>#N/A</c:v>
                </c:pt>
              </c:numCache>
            </c:numRef>
          </c:val>
          <c:smooth val="0"/>
          <c:extLst>
            <c:ext xmlns:c16="http://schemas.microsoft.com/office/drawing/2014/chart" uri="{C3380CC4-5D6E-409C-BE32-E72D297353CC}">
              <c16:uniqueId val="{00000008-797A-4A16-9680-6365024A985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21239</c:v>
                </c:pt>
                <c:pt idx="5">
                  <c:v>20657</c:v>
                </c:pt>
                <c:pt idx="8">
                  <c:v>20188</c:v>
                </c:pt>
                <c:pt idx="11">
                  <c:v>19358</c:v>
                </c:pt>
                <c:pt idx="14">
                  <c:v>18751</c:v>
                </c:pt>
              </c:numCache>
            </c:numRef>
          </c:val>
          <c:extLst>
            <c:ext xmlns:c16="http://schemas.microsoft.com/office/drawing/2014/chart" uri="{C3380CC4-5D6E-409C-BE32-E72D297353CC}">
              <c16:uniqueId val="{00000000-D4FC-4D02-B0D5-FBC6A7EF4B2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324</c:v>
                </c:pt>
                <c:pt idx="5">
                  <c:v>265</c:v>
                </c:pt>
                <c:pt idx="8">
                  <c:v>218</c:v>
                </c:pt>
                <c:pt idx="11">
                  <c:v>203</c:v>
                </c:pt>
                <c:pt idx="14">
                  <c:v>209</c:v>
                </c:pt>
              </c:numCache>
            </c:numRef>
          </c:val>
          <c:extLst>
            <c:ext xmlns:c16="http://schemas.microsoft.com/office/drawing/2014/chart" uri="{C3380CC4-5D6E-409C-BE32-E72D297353CC}">
              <c16:uniqueId val="{00000001-D4FC-4D02-B0D5-FBC6A7EF4B2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3474</c:v>
                </c:pt>
                <c:pt idx="5">
                  <c:v>3486</c:v>
                </c:pt>
                <c:pt idx="8">
                  <c:v>3437</c:v>
                </c:pt>
                <c:pt idx="11">
                  <c:v>3236</c:v>
                </c:pt>
                <c:pt idx="14">
                  <c:v>4472</c:v>
                </c:pt>
              </c:numCache>
            </c:numRef>
          </c:val>
          <c:extLst>
            <c:ext xmlns:c16="http://schemas.microsoft.com/office/drawing/2014/chart" uri="{C3380CC4-5D6E-409C-BE32-E72D297353CC}">
              <c16:uniqueId val="{00000002-D4FC-4D02-B0D5-FBC6A7EF4B2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4FC-4D02-B0D5-FBC6A7EF4B2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4FC-4D02-B0D5-FBC6A7EF4B2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4FC-4D02-B0D5-FBC6A7EF4B2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1831</c:v>
                </c:pt>
                <c:pt idx="3">
                  <c:v>1726</c:v>
                </c:pt>
                <c:pt idx="6">
                  <c:v>1627</c:v>
                </c:pt>
                <c:pt idx="9">
                  <c:v>1586</c:v>
                </c:pt>
                <c:pt idx="12">
                  <c:v>1711</c:v>
                </c:pt>
              </c:numCache>
            </c:numRef>
          </c:val>
          <c:extLst>
            <c:ext xmlns:c16="http://schemas.microsoft.com/office/drawing/2014/chart" uri="{C3380CC4-5D6E-409C-BE32-E72D297353CC}">
              <c16:uniqueId val="{00000006-D4FC-4D02-B0D5-FBC6A7EF4B2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43</c:v>
                </c:pt>
                <c:pt idx="3">
                  <c:v>30</c:v>
                </c:pt>
                <c:pt idx="6">
                  <c:v>22</c:v>
                </c:pt>
                <c:pt idx="9">
                  <c:v>13</c:v>
                </c:pt>
                <c:pt idx="12">
                  <c:v>6</c:v>
                </c:pt>
              </c:numCache>
            </c:numRef>
          </c:val>
          <c:extLst>
            <c:ext xmlns:c16="http://schemas.microsoft.com/office/drawing/2014/chart" uri="{C3380CC4-5D6E-409C-BE32-E72D297353CC}">
              <c16:uniqueId val="{00000007-D4FC-4D02-B0D5-FBC6A7EF4B2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12562</c:v>
                </c:pt>
                <c:pt idx="3">
                  <c:v>12198</c:v>
                </c:pt>
                <c:pt idx="6">
                  <c:v>12419</c:v>
                </c:pt>
                <c:pt idx="9">
                  <c:v>12461</c:v>
                </c:pt>
                <c:pt idx="12">
                  <c:v>12643</c:v>
                </c:pt>
              </c:numCache>
            </c:numRef>
          </c:val>
          <c:extLst>
            <c:ext xmlns:c16="http://schemas.microsoft.com/office/drawing/2014/chart" uri="{C3380CC4-5D6E-409C-BE32-E72D297353CC}">
              <c16:uniqueId val="{00000008-D4FC-4D02-B0D5-FBC6A7EF4B2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9-D4FC-4D02-B0D5-FBC6A7EF4B2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17382</c:v>
                </c:pt>
                <c:pt idx="3">
                  <c:v>16205</c:v>
                </c:pt>
                <c:pt idx="6">
                  <c:v>15126</c:v>
                </c:pt>
                <c:pt idx="9">
                  <c:v>14478</c:v>
                </c:pt>
                <c:pt idx="12">
                  <c:v>14384</c:v>
                </c:pt>
              </c:numCache>
            </c:numRef>
          </c:val>
          <c:extLst>
            <c:ext xmlns:c16="http://schemas.microsoft.com/office/drawing/2014/chart" uri="{C3380CC4-5D6E-409C-BE32-E72D297353CC}">
              <c16:uniqueId val="{0000000A-D4FC-4D02-B0D5-FBC6A7EF4B2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6784</c:v>
                </c:pt>
                <c:pt idx="2">
                  <c:v>#N/A</c:v>
                </c:pt>
                <c:pt idx="3">
                  <c:v>#N/A</c:v>
                </c:pt>
                <c:pt idx="4">
                  <c:v>5752</c:v>
                </c:pt>
                <c:pt idx="5">
                  <c:v>#N/A</c:v>
                </c:pt>
                <c:pt idx="6">
                  <c:v>#N/A</c:v>
                </c:pt>
                <c:pt idx="7">
                  <c:v>5350</c:v>
                </c:pt>
                <c:pt idx="8">
                  <c:v>#N/A</c:v>
                </c:pt>
                <c:pt idx="9">
                  <c:v>#N/A</c:v>
                </c:pt>
                <c:pt idx="10">
                  <c:v>5740</c:v>
                </c:pt>
                <c:pt idx="11">
                  <c:v>#N/A</c:v>
                </c:pt>
                <c:pt idx="12">
                  <c:v>#N/A</c:v>
                </c:pt>
                <c:pt idx="13">
                  <c:v>5311</c:v>
                </c:pt>
                <c:pt idx="14">
                  <c:v>#N/A</c:v>
                </c:pt>
              </c:numCache>
            </c:numRef>
          </c:val>
          <c:smooth val="0"/>
          <c:extLst>
            <c:ext xmlns:c16="http://schemas.microsoft.com/office/drawing/2014/chart" uri="{C3380CC4-5D6E-409C-BE32-E72D297353CC}">
              <c16:uniqueId val="{0000000B-D4FC-4D02-B0D5-FBC6A7EF4B2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2284</c:v>
                </c:pt>
                <c:pt idx="1">
                  <c:v>1880</c:v>
                </c:pt>
                <c:pt idx="2">
                  <c:v>2836</c:v>
                </c:pt>
              </c:numCache>
            </c:numRef>
          </c:val>
          <c:extLst>
            <c:ext xmlns:c16="http://schemas.microsoft.com/office/drawing/2014/chart" uri="{C3380CC4-5D6E-409C-BE32-E72D297353CC}">
              <c16:uniqueId val="{00000000-16DB-4DB4-B7F7-513DD14540C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16DB-4DB4-B7F7-513DD14540C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2448</c:v>
                </c:pt>
                <c:pt idx="1">
                  <c:v>2644</c:v>
                </c:pt>
                <c:pt idx="2">
                  <c:v>2870</c:v>
                </c:pt>
              </c:numCache>
            </c:numRef>
          </c:val>
          <c:extLst>
            <c:ext xmlns:c16="http://schemas.microsoft.com/office/drawing/2014/chart" uri="{C3380CC4-5D6E-409C-BE32-E72D297353CC}">
              <c16:uniqueId val="{00000002-16DB-4DB4-B7F7-513DD14540C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{A41826F7-9C08-4162-BC65-8358FA9CB0B0}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94A-4FFD-A272-063017C25F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{41B50F6E-D14A-4028-AD0E-3B6C5239569A}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4A-4FFD-A272-063017C25F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{293ABA2C-5778-4F33-B974-90A901F5F114}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4A-4FFD-A272-063017C25F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{3717559C-0080-4E6C-A282-4D330BF0414E}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4A-4FFD-A272-063017C25F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{39F6AD79-EDD4-4853-86E3-E7C1BD54FB93}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4A-4FFD-A272-063017C25F21}"/>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{3A354C24-FF88-4BAB-AAB5-8D6ED859BEB2}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94A-4FFD-A272-063017C25F21}"/>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{80F49D66-0210-423D-8DC0-23DB7DA28A82}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94A-4FFD-A272-063017C25F21}"/>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{33091D07-4376-47D3-8D93-6996F7D6CCC5}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94A-4FFD-A272-063017C25F21}"/>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{24AA4F9B-FA00-4824-BD18-229E8CE233F4}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94A-4FFD-A272-063017C25F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27.3</c:v>
                </c:pt>
                <c:pt idx="8">
                  <c:v>29.2</c:v>
                </c:pt>
                <c:pt idx="16">
                  <c:v>31.2</c:v>
                </c:pt>
                <c:pt idx="24">
                  <c:v>33.299999999999997</c:v>
                </c:pt>
                <c:pt idx="32">
                  <c:v>35.200000000000003</c:v>
                </c:pt>
              </c:numCache>
            </c:numRef>
          </c:xVal>
          <c:yVal>
            <c:numRef>
              <c:f>公会計指標分析・財政指標組合せ分析表!$BP$51:$DC$51</c:f>
              <c:numCache>
                <c:formatCode>#,##0.0;"▲ "#,##0.0</c:formatCode>
                <c:ptCount val="40"/>
                <c:pt idx="0">
                  <c:v>88.8</c:v>
                </c:pt>
                <c:pt idx="8">
                  <c:v>77.3</c:v>
                </c:pt>
                <c:pt idx="16">
                  <c:v>72.7</c:v>
                </c:pt>
                <c:pt idx="24">
                  <c:v>79.099999999999994</c:v>
                </c:pt>
                <c:pt idx="32">
                  <c:v>72.2</c:v>
                </c:pt>
              </c:numCache>
            </c:numRef>
          </c:yVal>
          <c:smooth val="0"/>
          <c:extLst>
            <c:ext xmlns:c16="http://schemas.microsoft.com/office/drawing/2014/chart" uri="{C3380CC4-5D6E-409C-BE32-E72D297353CC}">
              <c16:uniqueId val="{00000009-394A-4FFD-A272-063017C25F2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{9998F732-D868-4AA5-B4D4-F86479786574}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94A-4FFD-A272-063017C25F2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{C0BE393B-211F-4283-B8F2-8419B72ECD10}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4A-4FFD-A272-063017C25F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{60D6C856-F92C-4091-A927-E059717AC052}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4A-4FFD-A272-063017C25F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{88776997-3A19-4EC1-AF48-8EC2B7A2C550}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4A-4FFD-A272-063017C25F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{47F16DD6-8025-4CFC-B2A3-9874FEDFD681}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4A-4FFD-A272-063017C25F21}"/>
                </c:ext>
              </c:extLst>
            </c:dLbl>
            <c:dLbl>
              <c:idx val="8"/>
              <c:layout>
                <c:manualLayout>
                  <c:x val="-3.0501522673521731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{D569CDF3-8336-4E28-ABD2-352A86274F23}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94A-4FFD-A272-063017C25F21}"/>
                </c:ext>
              </c:extLst>
            </c:dLbl>
            <c:dLbl>
              <c:idx val="16"/>
              <c:layout>
                <c:manualLayout>
                  <c:x val="-3.3788878265622907E-2"/>
                  <c:y val="-2.896196934286913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{F7A88615-F29D-407A-A48E-BD1221BE6E1D}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94A-4FFD-A272-063017C25F21}"/>
                </c:ext>
              </c:extLst>
            </c:dLbl>
            <c:dLbl>
              <c:idx val="24"/>
              <c:layout>
                <c:manualLayout>
                  <c:x val="-3.2015750650234161E-2"/>
                  <c:y val="-0.10366949892205206"/>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{BB60C00A-AFCF-4E61-8881-72BDCC381A14}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94A-4FFD-A272-063017C25F21}"/>
                </c:ext>
              </c:extLst>
            </c:dLbl>
            <c:dLbl>
              <c:idx val="32"/>
              <c:layout>
                <c:manualLayout>
                  <c:x val="-3.2015750650234161E-2"/>
                  <c:y val="-6.1584947591019887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{37EACA2A-ECD2-4EA7-BB66-047CCB1625CD}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94A-4FFD-A272-063017C25F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53.6</c:v>
                </c:pt>
                <c:pt idx="8">
                  <c:v>56.1</c:v>
                </c:pt>
                <c:pt idx="16">
                  <c:v>57.5</c:v>
                </c:pt>
                <c:pt idx="24">
                  <c:v>58.5</c:v>
                </c:pt>
                <c:pt idx="32">
                  <c:v>58.9</c:v>
                </c:pt>
              </c:numCache>
            </c:numRef>
          </c:xVal>
          <c:yVal>
            <c:numRef>
              <c:f>公会計指標分析・財政指標組合せ分析表!$BP$55:$DC$55</c:f>
              <c:numCache>
                <c:formatCode>#,##0.0;"▲ "#,##0.0</c:formatCode>
                <c:ptCount val="40"/>
                <c:pt idx="0">
                  <c:v>20.2</c:v>
                </c:pt>
                <c:pt idx="8">
                  <c:v>19</c:v>
                </c:pt>
                <c:pt idx="16">
                  <c:v>15.4</c:v>
                </c:pt>
                <c:pt idx="24">
                  <c:v>14.9</c:v>
                </c:pt>
                <c:pt idx="32">
                  <c:v>14.5</c:v>
                </c:pt>
              </c:numCache>
            </c:numRef>
          </c:yVal>
          <c:smooth val="0"/>
          <c:extLst>
            <c:ext xmlns:c16="http://schemas.microsoft.com/office/drawing/2014/chart" uri="{C3380CC4-5D6E-409C-BE32-E72D297353CC}">
              <c16:uniqueId val="{00000013-394A-4FFD-A272-063017C25F21}"/>
            </c:ext>
          </c:extLst>
        </c:ser>
        <c:dLbls>
          <c:showLegendKey val="0"/>
          <c:showVal val="1"/>
          <c:showCatName val="0"/>
          <c:showSerName val="0"/>
          <c:showPercent val="0"/>
          <c:showBubbleSize val="0"/>
        </c:dLbls>
        <c:axId val="46179840"/>
        <c:axId val="46181760"/>
      </c:scatterChart>
      <c:valAx>
        <c:axId val="46179840"/>
        <c:scaling>
          <c:orientation val="maxMin"/>
          <c:max val="70"/>
          <c:min val="2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{ED6FC8C4-D87A-4AFF-859F-F9673FB309D3}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E5B-4DD4-B6DB-AD5EEC4CCE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{42C97936-2161-4677-A9E1-5F24C456F1F8}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5B-4DD4-B6DB-AD5EEC4CCE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{C8376F3F-5090-4E1D-B7AE-CA260C934FCB}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5B-4DD4-B6DB-AD5EEC4CCE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{2C1116F7-5558-427D-A1EE-BED501EE2885}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5B-4DD4-B6DB-AD5EEC4CCE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{6DD56C76-D632-46BE-BC2F-88591DAA0515}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5B-4DD4-B6DB-AD5EEC4CCEF6}"/>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{D608BD3A-DF13-4336-AC64-651AC20244DD}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E5B-4DD4-B6DB-AD5EEC4CCEF6}"/>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{8DEF9F79-DF2D-44BB-A505-D5B4020F19F2}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E5B-4DD4-B6DB-AD5EEC4CCEF6}"/>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{A4A2CBD6-926C-412C-8059-35439BC3DC77}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E5B-4DD4-B6DB-AD5EEC4CCEF6}"/>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{73833567-1B00-49BD-A66D-B23334ECAEC6}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E5B-4DD4-B6DB-AD5EEC4CCE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9.6</c:v>
                </c:pt>
                <c:pt idx="16">
                  <c:v>9.6999999999999993</c:v>
                </c:pt>
                <c:pt idx="24">
                  <c:v>9.1999999999999993</c:v>
                </c:pt>
                <c:pt idx="32">
                  <c:v>8.5</c:v>
                </c:pt>
              </c:numCache>
            </c:numRef>
          </c:xVal>
          <c:yVal>
            <c:numRef>
              <c:f>公会計指標分析・財政指標組合せ分析表!$BP$73:$DC$73</c:f>
              <c:numCache>
                <c:formatCode>#,##0.0;"▲ "#,##0.0</c:formatCode>
                <c:ptCount val="40"/>
                <c:pt idx="0">
                  <c:v>88.8</c:v>
                </c:pt>
                <c:pt idx="8">
                  <c:v>77.3</c:v>
                </c:pt>
                <c:pt idx="16">
                  <c:v>72.7</c:v>
                </c:pt>
                <c:pt idx="24">
                  <c:v>79.099999999999994</c:v>
                </c:pt>
                <c:pt idx="32">
                  <c:v>72.2</c:v>
                </c:pt>
              </c:numCache>
            </c:numRef>
          </c:yVal>
          <c:smooth val="0"/>
          <c:extLst>
            <c:ext xmlns:c16="http://schemas.microsoft.com/office/drawing/2014/chart" uri="{C3380CC4-5D6E-409C-BE32-E72D297353CC}">
              <c16:uniqueId val="{00000009-8E5B-4DD4-B6DB-AD5EEC4CCEF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{FDA83F6C-558B-4E8A-B649-C74CB523FBDC}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E5B-4DD4-B6DB-AD5EEC4CCEF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{86E0D7AD-F023-42B7-AC99-7FF7C95E189B}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5B-4DD4-B6DB-AD5EEC4CCE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{D5DB2E30-26B4-4087-805C-5DB4458DBE8A}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5B-4DD4-B6DB-AD5EEC4CCE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{D696F73E-E87C-49DA-BDCD-12D38FF3399D}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5B-4DD4-B6DB-AD5EEC4CCE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{31D0B3C7-09D6-4DEA-9C12-40473545C0B6}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5B-4DD4-B6DB-AD5EEC4CCEF6}"/>
                </c:ext>
              </c:extLst>
            </c:dLbl>
            <c:dLbl>
              <c:idx val="8"/>
              <c:layout>
                <c:manualLayout>
                  <c:x val="-4.5160355153971272E-2"/>
                  <c:y val="-4.557773200621683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{C92A1F3E-AF98-4BD6-82C0-3558BABB061C}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E5B-4DD4-B6DB-AD5EEC4CCEF6}"/>
                </c:ext>
              </c:extLst>
            </c:dLbl>
            <c:dLbl>
              <c:idx val="16"/>
              <c:layout>
                <c:manualLayout>
                  <c:x val="-1.8235628084250128E-2"/>
                  <c:y val="-5.36861252120854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{D04DC4D8-92C1-4D44-ABBD-49C2ACAB23FE}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E5B-4DD4-B6DB-AD5EEC4CCEF6}"/>
                </c:ext>
              </c:extLst>
            </c:dLbl>
            <c:dLbl>
              <c:idx val="24"/>
              <c:layout>
                <c:manualLayout>
                  <c:x val="-3.1570342725075584E-2"/>
                  <c:y val="-8.798625528886429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{56042760-8B95-49F6-AE61-57596CDD3E0C}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E5B-4DD4-B6DB-AD5EEC4CCEF6}"/>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{5DA985A2-77BE-4AA3-8C87-6A2DD2071F74}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E5B-4DD4-B6DB-AD5EEC4CCE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8.5</c:v>
                </c:pt>
                <c:pt idx="32">
                  <c:v>8.4</c:v>
                </c:pt>
              </c:numCache>
            </c:numRef>
          </c:xVal>
          <c:yVal>
            <c:numRef>
              <c:f>公会計指標分析・財政指標組合せ分析表!$BP$77:$DC$77</c:f>
              <c:numCache>
                <c:formatCode>#,##0.0;"▲ "#,##0.0</c:formatCode>
                <c:ptCount val="40"/>
                <c:pt idx="0">
                  <c:v>20.2</c:v>
                </c:pt>
                <c:pt idx="8">
                  <c:v>19</c:v>
                </c:pt>
                <c:pt idx="16">
                  <c:v>15.4</c:v>
                </c:pt>
                <c:pt idx="24">
                  <c:v>14.9</c:v>
                </c:pt>
                <c:pt idx="32">
                  <c:v>14.5</c:v>
                </c:pt>
              </c:numCache>
            </c:numRef>
          </c:yVal>
          <c:smooth val="0"/>
          <c:extLst>
            <c:ext xmlns:c16="http://schemas.microsoft.com/office/drawing/2014/chart" uri="{C3380CC4-5D6E-409C-BE32-E72D297353CC}">
              <c16:uniqueId val="{00000013-8E5B-4DD4-B6DB-AD5EEC4CCEF6}"/>
            </c:ext>
          </c:extLst>
        </c:ser>
        <c:dLbls>
          <c:showLegendKey val="0"/>
          <c:showVal val="1"/>
          <c:showCatName val="0"/>
          <c:showSerName val="0"/>
          <c:showPercent val="0"/>
          <c:showBubbleSize val="0"/>
        </c:dLbls>
        <c:axId val="84219776"/>
        <c:axId val="84234240"/>
      </c:scatterChart>
      <c:valAx>
        <c:axId val="84219776"/>
        <c:scaling>
          <c:orientation val="maxMin"/>
          <c:max val="10"/>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秋田県にかほ市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〇元利償還金</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地方債の新規発行と併せ、任意繰上償還を行い元利償還金を抑制してきたが、元年度より任意繰上償還額が縮小していること及びその他の償還終了により、</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年度は前年度より微減となった。</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〇公営企業債の元利償還金に対する繰入金</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公共下水道事業が継続中のため、増加傾向で推移している。</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年度は下水道事業に係る公債費等の増により前年度から増加した。</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〇今後の見通し</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早期健全化基準未満ではあるが、財政状況を勘案しながら任意繰上償還の実施を検討するとともに、地方債の新規発行の精査などにより、比率の改善を図る。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本市では、満期一括償還の地方債を発行していないため、減債基金残高と減債基金積立相当額に該当する数値はありません。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秋田県にかほ市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〇一般会計等に係る地方債の現在高</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元利償還の終了や</a:t>
          </a:r>
          <a:r>
            <a:rPr kumimoji="1" lang="en-US" altLang="ja-JP" sz="1000">
              <a:latin typeface="ＭＳ ゴシック" pitchFamily="49" charset="-128"/>
              <a:ea typeface="ＭＳ ゴシック" pitchFamily="49" charset="-128"/>
            </a:rPr>
            <a:t>19</a:t>
          </a:r>
          <a:r>
            <a:rPr kumimoji="1" lang="ja-JP" altLang="en-US" sz="1000">
              <a:latin typeface="ＭＳ ゴシック" pitchFamily="49" charset="-128"/>
              <a:ea typeface="ＭＳ ゴシック" pitchFamily="49" charset="-128"/>
            </a:rPr>
            <a:t>年度から実施している任意繰上償還により着実に減少している。</a:t>
          </a:r>
          <a:endParaRPr kumimoji="1" lang="en-US" altLang="ja-JP" sz="1000">
            <a:latin typeface="ＭＳ ゴシック" pitchFamily="49" charset="-128"/>
            <a:ea typeface="ＭＳ ゴシック" pitchFamily="49" charset="-128"/>
          </a:endParaRPr>
        </a:p>
        <a:p>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〇公営企業債等繰入見込額</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資本費平準化債の発行により繰入金の平準化を図っているものの、公共下水道整備事業が継続中であるため、</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年度以降は増加傾向にあり、</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年度も前年度から増加している。</a:t>
          </a:r>
          <a:endParaRPr kumimoji="1" lang="en-US" altLang="ja-JP" sz="1000">
            <a:latin typeface="ＭＳ ゴシック" pitchFamily="49" charset="-128"/>
            <a:ea typeface="ＭＳ ゴシック" pitchFamily="49" charset="-128"/>
          </a:endParaRPr>
        </a:p>
        <a:p>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〇充当可能財源等</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直近</a:t>
          </a:r>
          <a:r>
            <a:rPr kumimoji="1" lang="en-US" altLang="ja-JP" sz="1000">
              <a:latin typeface="ＭＳ ゴシック" pitchFamily="49" charset="-128"/>
              <a:ea typeface="ＭＳ ゴシック" pitchFamily="49" charset="-128"/>
            </a:rPr>
            <a:t>5</a:t>
          </a:r>
          <a:r>
            <a:rPr kumimoji="1" lang="ja-JP" altLang="en-US" sz="1000">
              <a:latin typeface="ＭＳ ゴシック" pitchFamily="49" charset="-128"/>
              <a:ea typeface="ＭＳ ゴシック" pitchFamily="49" charset="-128"/>
            </a:rPr>
            <a:t>年間で充当可能財源は減少傾向で推移していたが、</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年度はガス事業の廃止に伴うガス事業会計貸付金（元年度）に係る貸付金収入の増などにより、前年度より大幅に増加した。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今後も市税や地方交付税の減少による財源不足により、基金を取り崩しての財政運営となることが予想される。</a:t>
          </a:r>
          <a:endParaRPr kumimoji="1" lang="en-US" altLang="ja-JP" sz="1000">
            <a:latin typeface="ＭＳ ゴシック" pitchFamily="49" charset="-128"/>
            <a:ea typeface="ＭＳ ゴシック" pitchFamily="49" charset="-128"/>
          </a:endParaRPr>
        </a:p>
        <a:p>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〇今後の見通し</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早期健全化基準未満ではあるが、今後、充当可能財源等の減少は避けられないことから、財政状況を勘案しながら地方債の新規発行の精査等により比率の改善を図り、また、公営企業においても、一般会計からの繰入金に依存しないよう料金改定を行うなど経営改善も併せて実施することで、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秋田県にかほ市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ふるさと納税に対する本市特産品の返礼や若者支援住宅整備事業等への充当財源として「みらい創造基金」を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百万円、旧上浜小学校利活用事業等の充当財源として「地域振興基金」を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百万円、観光施設の改修工事に伴い「観光振興基金」を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百万円、森林整備意向調査事業の充当財源として「森林環境譲与税基金」を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百万円取り崩した一方、「財政調整基金」へガス事業清算特別会計からの貸付金元利収入及び精算余剰金など一般財源の増による積立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百万円、「みらい創造基金」へふるさと納税など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百万円、「地域振興基金」の運用収入など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百万円、「社会教育施設整備基金」へ定額積立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百万円、「観光振興基金」へ市内観光施設の使用料など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百万円、「森林環境譲与税基金」へ森林環境譲与税など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教育施設整備基金」、「山﨑科学教育振興基金」など施設整備の財源に充てるために積み立てている基金が多く、現時点では繰り入れを予定している事業がないことから、短期的には微減で推移してき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ふるさと納税の増収やガス事業清算特別会計からの貸付金元利収入などにより大幅に増加している。今後は、地方交付税の減収、施設の老朽化による維持管理費の増、新型コロナウイルス感染症対策などにより取り崩しは年々増加する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・地域振興基金：市民の連帯強化及び地域振興に係る施策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・みらい創造基金：豊かな自然環境の保護や美しい景観の保全事業、伝統芸能や地域文化の伝承並びに史跡等の保全・継承事業、環境保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全や環境浄化並びに循環型社会の形成事業、その他活力あるふるさとづくりとして、寄附者の想いに沿うと認められる事業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・社会教育施設整備基金：社会教育施設の整備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・山﨑科学教育振興基金：フェライト子ども科学館及び学校教育を通じて、科学的な知識及び創造力を養い、次代に貢献し得る有為な人間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の育成を図る施策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・白瀬南極探検隊記念館施設整備基金：白瀬南極探検隊記念館の施設整備及び周辺環境の整備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・地域振興基金：旧上浜小学校利活用事業、ジオパーク推進事業、協働のまちづくり事業、地域振興交付金事業、福祉医療費助成事業等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百万円を充当した一方で、基金の運用収入や一般寄附金を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・みらい創造基金：ふるさと納税に係る特産品返礼事業、若者支援住宅整備事業、子ども伴奏プロジェクト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事業、景観保全事業、伝承芸</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能保護・継承事業等の財源として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百万円を充当した一方で、ふるさと納税等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・地域振興基金：旧合併特例事業債を原資としており、市民の連帯強化や地域振興を図ると認められる事業の財源として、令和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192</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百万円、令和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百万円の取り崩しを予定しており、基金利子分を積み立てる予定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・みらい創造基金：寄附金（主にふるさと納税）を原資としており、環境保全や史跡等の保全、承継事業等のほか、寄附者の想いに沿うと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認められる事業の財源として、令和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百万円の取り崩しを予定しており、寄附金及び基金利子を積み立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・ガス事業清算特別会計からの貸付金元利収入及び精算剰余金の増加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・市税や地方交付税の減収や災害、新型コロナウイルス感染症等特別の事業による財源不足を補てんするため、毎年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億程度を目途に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積み立てることが見込まれる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・基金残高は現在高い水準であるが、今後、市税や地方交付税の減収対策により減少していく見込みである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年度に地方債の任意繰上償還の財源として全額取り崩しを行った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今後、積立は行わない見込みである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秋田県にかほ市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23,841
23,756
241.13
19,271,134
18,810,485
347,035
9,128,111
14,383,678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有形固定資産減価償却率は、類似団体平均を大きく下回っている。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これは、有形固定資産の約</a:t>
          </a:r>
          <a:r>
            <a:rPr kumimoji="1" lang="en-US" altLang="ja-JP" sz="1000">
              <a:latin typeface="ＭＳ Ｐゴシック" panose="020B0600070205080204" pitchFamily="50" charset="-128"/>
              <a:ea typeface="ＭＳ Ｐゴシック" panose="020B0600070205080204" pitchFamily="50" charset="-128"/>
            </a:rPr>
            <a:t>8</a:t>
          </a:r>
          <a:r>
            <a:rPr kumimoji="1" lang="ja-JP" altLang="en-US" sz="1000">
              <a:latin typeface="ＭＳ Ｐゴシック" panose="020B0600070205080204" pitchFamily="50" charset="-128"/>
              <a:ea typeface="ＭＳ Ｐゴシック" panose="020B0600070205080204" pitchFamily="50" charset="-128"/>
            </a:rPr>
            <a:t>割を占める道路等の工作物について、供用開始年月日が不明なものが多く、合併時の平成</a:t>
          </a:r>
          <a:r>
            <a:rPr kumimoji="1" lang="en-US" altLang="ja-JP" sz="1000">
              <a:latin typeface="ＭＳ Ｐゴシック" panose="020B0600070205080204" pitchFamily="50" charset="-128"/>
              <a:ea typeface="ＭＳ Ｐゴシック" panose="020B0600070205080204" pitchFamily="50" charset="-128"/>
            </a:rPr>
            <a:t>17</a:t>
          </a:r>
          <a:r>
            <a:rPr kumimoji="1" lang="ja-JP" altLang="en-US" sz="1000">
              <a:latin typeface="ＭＳ Ｐゴシック" panose="020B0600070205080204" pitchFamily="50" charset="-128"/>
              <a:ea typeface="ＭＳ Ｐゴシック" panose="020B0600070205080204" pitchFamily="50" charset="-128"/>
            </a:rPr>
            <a:t>年を供用開始としているためであり、これにより全体の償却率が低くなっている。一方で、建物については老朽化が進んでおり、償却率は</a:t>
          </a:r>
          <a:r>
            <a:rPr kumimoji="1" lang="en-US" altLang="ja-JP" sz="1000">
              <a:latin typeface="ＭＳ Ｐゴシック" panose="020B0600070205080204" pitchFamily="50" charset="-128"/>
              <a:ea typeface="ＭＳ Ｐゴシック" panose="020B0600070205080204" pitchFamily="50" charset="-128"/>
            </a:rPr>
            <a:t>61.6</a:t>
          </a:r>
          <a:r>
            <a:rPr kumimoji="1" lang="ja-JP" altLang="en-US" sz="1000">
              <a:latin typeface="ＭＳ Ｐゴシック" panose="020B0600070205080204" pitchFamily="50" charset="-128"/>
              <a:ea typeface="ＭＳ Ｐゴシック" panose="020B0600070205080204" pitchFamily="50" charset="-128"/>
            </a:rPr>
            <a:t>％で類似団体平均よりも高い水準にある。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今後は、にかほ市公共施設等総合管理計画に基づき、予防保全型の維持管理により各施設の長寿命化を図るとともに、統廃合についても検討を行っていく。</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14182</xdr:rowOff>
    </xdr:from>
    <xdr:to>
      <xdr:col>23</xdr:col>
      <xdr:colOff>85090</xdr:colOff>
      <xdr:row>33</xdr:row>
      <xdr:rowOff>60113</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586307"/>
          <a:ext cx="1270" cy="903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63940</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493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60113</xdr:rowOff>
    </xdr:from>
    <xdr:to>
      <xdr:col>23</xdr:col>
      <xdr:colOff>174625</xdr:colOff>
      <xdr:row>33</xdr:row>
      <xdr:rowOff>60113</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48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132309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361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14182</xdr:rowOff>
    </xdr:from>
    <xdr:to>
      <xdr:col>23</xdr:col>
      <xdr:colOff>174625</xdr:colOff>
      <xdr:row>28</xdr:row>
      <xdr:rowOff>14182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5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25311</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9403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46884</xdr:rowOff>
    </xdr:from>
    <xdr:to>
      <xdr:col>23</xdr:col>
      <xdr:colOff>136525</xdr:colOff>
      <xdr:row>30</xdr:row>
      <xdr:rowOff>148484</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39688</xdr:rowOff>
    </xdr:from>
    <xdr:to>
      <xdr:col>19</xdr:col>
      <xdr:colOff>187325</xdr:colOff>
      <xdr:row>30</xdr:row>
      <xdr:rowOff>141288</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595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21696</xdr:rowOff>
    </xdr:from>
    <xdr:to>
      <xdr:col>15</xdr:col>
      <xdr:colOff>187325</xdr:colOff>
      <xdr:row>30</xdr:row>
      <xdr:rowOff>123296</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593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167958</xdr:rowOff>
    </xdr:from>
    <xdr:to>
      <xdr:col>11</xdr:col>
      <xdr:colOff>187325</xdr:colOff>
      <xdr:row>30</xdr:row>
      <xdr:rowOff>98108</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1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122978</xdr:rowOff>
    </xdr:from>
    <xdr:to>
      <xdr:col>7</xdr:col>
      <xdr:colOff>187325</xdr:colOff>
      <xdr:row>30</xdr:row>
      <xdr:rowOff>53128</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86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134832</xdr:rowOff>
    </xdr:from>
    <xdr:to>
      <xdr:col>23</xdr:col>
      <xdr:colOff>136525</xdr:colOff>
      <xdr:row>28</xdr:row>
      <xdr:rowOff>64982</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53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87859</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488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100647</xdr:rowOff>
    </xdr:from>
    <xdr:to>
      <xdr:col>19</xdr:col>
      <xdr:colOff>187325</xdr:colOff>
      <xdr:row>28</xdr:row>
      <xdr:rowOff>30797</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50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151447</xdr:rowOff>
    </xdr:from>
    <xdr:to>
      <xdr:col>23</xdr:col>
      <xdr:colOff>85725</xdr:colOff>
      <xdr:row>28</xdr:row>
      <xdr:rowOff>14182</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5552122"/>
          <a:ext cx="7112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62865</xdr:rowOff>
    </xdr:from>
    <xdr:to>
      <xdr:col>15</xdr:col>
      <xdr:colOff>187325</xdr:colOff>
      <xdr:row>27</xdr:row>
      <xdr:rowOff>164465</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4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113665</xdr:rowOff>
    </xdr:from>
    <xdr:to>
      <xdr:col>19</xdr:col>
      <xdr:colOff>136525</xdr:colOff>
      <xdr:row>27</xdr:row>
      <xdr:rowOff>151447</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5514340"/>
          <a:ext cx="7620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26882</xdr:rowOff>
    </xdr:from>
    <xdr:to>
      <xdr:col>11</xdr:col>
      <xdr:colOff>187325</xdr:colOff>
      <xdr:row>27</xdr:row>
      <xdr:rowOff>128482</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42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77682</xdr:rowOff>
    </xdr:from>
    <xdr:to>
      <xdr:col>15</xdr:col>
      <xdr:colOff>136525</xdr:colOff>
      <xdr:row>27</xdr:row>
      <xdr:rowOff>113665</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5478357"/>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164147</xdr:rowOff>
    </xdr:from>
    <xdr:to>
      <xdr:col>7</xdr:col>
      <xdr:colOff>187325</xdr:colOff>
      <xdr:row>27</xdr:row>
      <xdr:rowOff>94297</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39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43497</xdr:rowOff>
    </xdr:from>
    <xdr:to>
      <xdr:col>11</xdr:col>
      <xdr:colOff>136525</xdr:colOff>
      <xdr:row>27</xdr:row>
      <xdr:rowOff>77682</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5444172"/>
          <a:ext cx="762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132415</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604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114423</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6029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89235</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6004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44255</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95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47324</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527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9542</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5238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145009</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5202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110824</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5168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債務償還比率は、類似団体平均を</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152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％上回っており、前年度から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17.7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％改善した。分母の経常一般財源である市税や普通交付税などは年々減少傾向にある。分子では、</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公営企業債の償還財源に充当する一般会計等からの負担等見込額が増加したこと等により</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将来負担額が約</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億円増加したが、令和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年度はガス事業清算特別会計からの貸付金元利収入及び精算剰余金の繰入金による基金積立を行ったことにより、充当可能財源が約</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億円増加したことが改善の要因である。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今後も分母の減少は避けられないと見込まれるため、地方債の新規発行の精査や職員数の適正管理による退職手当引当金等の将来負担額の抑制とともに基金残高の確保を図り、分子の抑制に努める。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00000000-0008-0000-0D00-000081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42228</xdr:rowOff>
    </xdr:from>
    <xdr:to>
      <xdr:col>76</xdr:col>
      <xdr:colOff>21589</xdr:colOff>
      <xdr:row>34</xdr:row>
      <xdr:rowOff>170670</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flipV="1">
          <a:off x="14793595" y="5271453"/>
          <a:ext cx="1269" cy="1500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3047</xdr:rowOff>
    </xdr:from>
    <xdr:ext cx="560923" cy="259045"/>
    <xdr:sp macro="" textlink="">
      <xdr:nvSpPr>
        <xdr:cNvPr id="131" name="債務償還比率最小値テキスト">
          <a:extLst>
            <a:ext uri="{FF2B5EF4-FFF2-40B4-BE49-F238E27FC236}">
              <a16:creationId xmlns:a16="http://schemas.microsoft.com/office/drawing/2014/main" id="{00000000-0008-0000-0D00-000083000000}"/>
            </a:ext>
          </a:extLst>
        </xdr:cNvPr>
        <xdr:cNvSpPr txBox="1"/>
      </xdr:nvSpPr>
      <xdr:spPr>
        <a:xfrm>
          <a:off x="14846300" y="67753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170670</xdr:rowOff>
    </xdr:from>
    <xdr:to>
      <xdr:col>76</xdr:col>
      <xdr:colOff>111125</xdr:colOff>
      <xdr:row>34</xdr:row>
      <xdr:rowOff>170670</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a:off x="14706600" y="677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160355</xdr:rowOff>
    </xdr:from>
    <xdr:ext cx="469744" cy="259045"/>
    <xdr:sp macro="" textlink="">
      <xdr:nvSpPr>
        <xdr:cNvPr id="133" name="債務償還比率最大値テキスト">
          <a:extLst>
            <a:ext uri="{FF2B5EF4-FFF2-40B4-BE49-F238E27FC236}">
              <a16:creationId xmlns:a16="http://schemas.microsoft.com/office/drawing/2014/main" id="{00000000-0008-0000-0D00-000085000000}"/>
            </a:ext>
          </a:extLst>
        </xdr:cNvPr>
        <xdr:cNvSpPr txBox="1"/>
      </xdr:nvSpPr>
      <xdr:spPr>
        <a:xfrm>
          <a:off x="14846300" y="504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42228</xdr:rowOff>
    </xdr:from>
    <xdr:to>
      <xdr:col>76</xdr:col>
      <xdr:colOff>111125</xdr:colOff>
      <xdr:row>26</xdr:row>
      <xdr:rowOff>42228</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14706600" y="527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76099</xdr:rowOff>
    </xdr:from>
    <xdr:ext cx="469744" cy="259045"/>
    <xdr:sp macro="" textlink="">
      <xdr:nvSpPr>
        <xdr:cNvPr id="135" name="債務償還比率平均値テキスト">
          <a:extLst>
            <a:ext uri="{FF2B5EF4-FFF2-40B4-BE49-F238E27FC236}">
              <a16:creationId xmlns:a16="http://schemas.microsoft.com/office/drawing/2014/main" id="{00000000-0008-0000-0D00-000087000000}"/>
            </a:ext>
          </a:extLst>
        </xdr:cNvPr>
        <xdr:cNvSpPr txBox="1"/>
      </xdr:nvSpPr>
      <xdr:spPr>
        <a:xfrm>
          <a:off x="14846300" y="5648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53222</xdr:rowOff>
    </xdr:from>
    <xdr:to>
      <xdr:col>76</xdr:col>
      <xdr:colOff>73025</xdr:colOff>
      <xdr:row>29</xdr:row>
      <xdr:rowOff>154822</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744700" y="579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95168</xdr:rowOff>
    </xdr:from>
    <xdr:to>
      <xdr:col>72</xdr:col>
      <xdr:colOff>123825</xdr:colOff>
      <xdr:row>30</xdr:row>
      <xdr:rowOff>25318</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4033500" y="583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61087</xdr:rowOff>
    </xdr:from>
    <xdr:to>
      <xdr:col>68</xdr:col>
      <xdr:colOff>123825</xdr:colOff>
      <xdr:row>29</xdr:row>
      <xdr:rowOff>162687</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3271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40268</xdr:rowOff>
    </xdr:from>
    <xdr:to>
      <xdr:col>64</xdr:col>
      <xdr:colOff>123825</xdr:colOff>
      <xdr:row>29</xdr:row>
      <xdr:rowOff>141868</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2509500" y="578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18832</xdr:rowOff>
    </xdr:from>
    <xdr:to>
      <xdr:col>60</xdr:col>
      <xdr:colOff>123825</xdr:colOff>
      <xdr:row>29</xdr:row>
      <xdr:rowOff>120432</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1747500" y="576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116178</xdr:rowOff>
    </xdr:from>
    <xdr:to>
      <xdr:col>76</xdr:col>
      <xdr:colOff>73025</xdr:colOff>
      <xdr:row>31</xdr:row>
      <xdr:rowOff>46328</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4744700" y="603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94605</xdr:rowOff>
    </xdr:from>
    <xdr:ext cx="469744" cy="259045"/>
    <xdr:sp macro="" textlink="">
      <xdr:nvSpPr>
        <xdr:cNvPr id="147" name="債務償還比率該当値テキスト">
          <a:extLst>
            <a:ext uri="{FF2B5EF4-FFF2-40B4-BE49-F238E27FC236}">
              <a16:creationId xmlns:a16="http://schemas.microsoft.com/office/drawing/2014/main" id="{00000000-0008-0000-0D00-000093000000}"/>
            </a:ext>
          </a:extLst>
        </xdr:cNvPr>
        <xdr:cNvSpPr txBox="1"/>
      </xdr:nvSpPr>
      <xdr:spPr>
        <a:xfrm>
          <a:off x="14846300" y="600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143474</xdr:rowOff>
    </xdr:from>
    <xdr:to>
      <xdr:col>72</xdr:col>
      <xdr:colOff>123825</xdr:colOff>
      <xdr:row>31</xdr:row>
      <xdr:rowOff>73624</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4033500" y="605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166978</xdr:rowOff>
    </xdr:from>
    <xdr:to>
      <xdr:col>76</xdr:col>
      <xdr:colOff>22225</xdr:colOff>
      <xdr:row>31</xdr:row>
      <xdr:rowOff>22824</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flipV="1">
          <a:off x="14084300" y="6082003"/>
          <a:ext cx="711200" cy="2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119879</xdr:rowOff>
    </xdr:from>
    <xdr:to>
      <xdr:col>68</xdr:col>
      <xdr:colOff>123825</xdr:colOff>
      <xdr:row>31</xdr:row>
      <xdr:rowOff>50029</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3271500" y="603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170679</xdr:rowOff>
    </xdr:from>
    <xdr:to>
      <xdr:col>72</xdr:col>
      <xdr:colOff>73025</xdr:colOff>
      <xdr:row>31</xdr:row>
      <xdr:rowOff>22824</xdr:rowOff>
    </xdr:to>
    <xdr:cxnSp macro="">
      <xdr:nvCxnSpPr>
        <xdr:cNvPr id="151" name="直線コネクタ 150">
          <a:extLst>
            <a:ext uri="{FF2B5EF4-FFF2-40B4-BE49-F238E27FC236}">
              <a16:creationId xmlns:a16="http://schemas.microsoft.com/office/drawing/2014/main" id="{00000000-0008-0000-0D00-000097000000}"/>
            </a:ext>
          </a:extLst>
        </xdr:cNvPr>
        <xdr:cNvCxnSpPr/>
      </xdr:nvCxnSpPr>
      <xdr:spPr>
        <a:xfrm>
          <a:off x="13322300" y="6085704"/>
          <a:ext cx="762000" cy="2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127589</xdr:rowOff>
    </xdr:from>
    <xdr:to>
      <xdr:col>64</xdr:col>
      <xdr:colOff>123825</xdr:colOff>
      <xdr:row>31</xdr:row>
      <xdr:rowOff>57739</xdr:rowOff>
    </xdr:to>
    <xdr:sp macro="" textlink="">
      <xdr:nvSpPr>
        <xdr:cNvPr id="152" name="楕円 151">
          <a:extLst>
            <a:ext uri="{FF2B5EF4-FFF2-40B4-BE49-F238E27FC236}">
              <a16:creationId xmlns:a16="http://schemas.microsoft.com/office/drawing/2014/main" id="{00000000-0008-0000-0D00-000098000000}"/>
            </a:ext>
          </a:extLst>
        </xdr:cNvPr>
        <xdr:cNvSpPr/>
      </xdr:nvSpPr>
      <xdr:spPr>
        <a:xfrm>
          <a:off x="12509500" y="604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170679</xdr:rowOff>
    </xdr:from>
    <xdr:to>
      <xdr:col>68</xdr:col>
      <xdr:colOff>73025</xdr:colOff>
      <xdr:row>31</xdr:row>
      <xdr:rowOff>6939</xdr:rowOff>
    </xdr:to>
    <xdr:cxnSp macro="">
      <xdr:nvCxnSpPr>
        <xdr:cNvPr id="153" name="直線コネクタ 152">
          <a:extLst>
            <a:ext uri="{FF2B5EF4-FFF2-40B4-BE49-F238E27FC236}">
              <a16:creationId xmlns:a16="http://schemas.microsoft.com/office/drawing/2014/main" id="{00000000-0008-0000-0D00-000099000000}"/>
            </a:ext>
          </a:extLst>
        </xdr:cNvPr>
        <xdr:cNvCxnSpPr/>
      </xdr:nvCxnSpPr>
      <xdr:spPr>
        <a:xfrm flipV="1">
          <a:off x="12560300" y="6085704"/>
          <a:ext cx="762000"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50365</xdr:rowOff>
    </xdr:from>
    <xdr:to>
      <xdr:col>60</xdr:col>
      <xdr:colOff>123825</xdr:colOff>
      <xdr:row>31</xdr:row>
      <xdr:rowOff>151965</xdr:rowOff>
    </xdr:to>
    <xdr:sp macro="" textlink="">
      <xdr:nvSpPr>
        <xdr:cNvPr id="154" name="楕円 153">
          <a:extLst>
            <a:ext uri="{FF2B5EF4-FFF2-40B4-BE49-F238E27FC236}">
              <a16:creationId xmlns:a16="http://schemas.microsoft.com/office/drawing/2014/main" id="{00000000-0008-0000-0D00-00009A000000}"/>
            </a:ext>
          </a:extLst>
        </xdr:cNvPr>
        <xdr:cNvSpPr/>
      </xdr:nvSpPr>
      <xdr:spPr>
        <a:xfrm>
          <a:off x="11747500" y="613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6939</xdr:rowOff>
    </xdr:from>
    <xdr:to>
      <xdr:col>64</xdr:col>
      <xdr:colOff>73025</xdr:colOff>
      <xdr:row>31</xdr:row>
      <xdr:rowOff>101165</xdr:rowOff>
    </xdr:to>
    <xdr:cxnSp macro="">
      <xdr:nvCxnSpPr>
        <xdr:cNvPr id="155" name="直線コネクタ 154">
          <a:extLst>
            <a:ext uri="{FF2B5EF4-FFF2-40B4-BE49-F238E27FC236}">
              <a16:creationId xmlns:a16="http://schemas.microsoft.com/office/drawing/2014/main" id="{00000000-0008-0000-0D00-00009B000000}"/>
            </a:ext>
          </a:extLst>
        </xdr:cNvPr>
        <xdr:cNvCxnSpPr/>
      </xdr:nvCxnSpPr>
      <xdr:spPr>
        <a:xfrm flipV="1">
          <a:off x="11798300" y="6093414"/>
          <a:ext cx="762000" cy="9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41845</xdr:rowOff>
    </xdr:from>
    <xdr:ext cx="469744" cy="259045"/>
    <xdr:sp macro="" textlink="">
      <xdr:nvSpPr>
        <xdr:cNvPr id="156" name="n_1aveValue債務償還比率">
          <a:extLst>
            <a:ext uri="{FF2B5EF4-FFF2-40B4-BE49-F238E27FC236}">
              <a16:creationId xmlns:a16="http://schemas.microsoft.com/office/drawing/2014/main" id="{00000000-0008-0000-0D00-00009C000000}"/>
            </a:ext>
          </a:extLst>
        </xdr:cNvPr>
        <xdr:cNvSpPr txBox="1"/>
      </xdr:nvSpPr>
      <xdr:spPr>
        <a:xfrm>
          <a:off x="13836727" y="561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7764</xdr:rowOff>
    </xdr:from>
    <xdr:ext cx="469744" cy="259045"/>
    <xdr:sp macro="" textlink="">
      <xdr:nvSpPr>
        <xdr:cNvPr id="157" name="n_2aveValue債務償還比率">
          <a:extLst>
            <a:ext uri="{FF2B5EF4-FFF2-40B4-BE49-F238E27FC236}">
              <a16:creationId xmlns:a16="http://schemas.microsoft.com/office/drawing/2014/main" id="{00000000-0008-0000-0D00-00009D000000}"/>
            </a:ext>
          </a:extLst>
        </xdr:cNvPr>
        <xdr:cNvSpPr txBox="1"/>
      </xdr:nvSpPr>
      <xdr:spPr>
        <a:xfrm>
          <a:off x="13087427" y="557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158395</xdr:rowOff>
    </xdr:from>
    <xdr:ext cx="469744" cy="259045"/>
    <xdr:sp macro="" textlink="">
      <xdr:nvSpPr>
        <xdr:cNvPr id="158" name="n_3aveValue債務償還比率">
          <a:extLst>
            <a:ext uri="{FF2B5EF4-FFF2-40B4-BE49-F238E27FC236}">
              <a16:creationId xmlns:a16="http://schemas.microsoft.com/office/drawing/2014/main" id="{00000000-0008-0000-0D00-00009E000000}"/>
            </a:ext>
          </a:extLst>
        </xdr:cNvPr>
        <xdr:cNvSpPr txBox="1"/>
      </xdr:nvSpPr>
      <xdr:spPr>
        <a:xfrm>
          <a:off x="12325427" y="555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136959</xdr:rowOff>
    </xdr:from>
    <xdr:ext cx="469744" cy="259045"/>
    <xdr:sp macro="" textlink="">
      <xdr:nvSpPr>
        <xdr:cNvPr id="159" name="n_4aveValue債務償還比率">
          <a:extLst>
            <a:ext uri="{FF2B5EF4-FFF2-40B4-BE49-F238E27FC236}">
              <a16:creationId xmlns:a16="http://schemas.microsoft.com/office/drawing/2014/main" id="{00000000-0008-0000-0D00-00009F000000}"/>
            </a:ext>
          </a:extLst>
        </xdr:cNvPr>
        <xdr:cNvSpPr txBox="1"/>
      </xdr:nvSpPr>
      <xdr:spPr>
        <a:xfrm>
          <a:off x="11563427" y="5537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64751</xdr:rowOff>
    </xdr:from>
    <xdr:ext cx="469744" cy="259045"/>
    <xdr:sp macro="" textlink="">
      <xdr:nvSpPr>
        <xdr:cNvPr id="160" name="n_1mainValue債務償還比率">
          <a:extLst>
            <a:ext uri="{FF2B5EF4-FFF2-40B4-BE49-F238E27FC236}">
              <a16:creationId xmlns:a16="http://schemas.microsoft.com/office/drawing/2014/main" id="{00000000-0008-0000-0D00-0000A0000000}"/>
            </a:ext>
          </a:extLst>
        </xdr:cNvPr>
        <xdr:cNvSpPr txBox="1"/>
      </xdr:nvSpPr>
      <xdr:spPr>
        <a:xfrm>
          <a:off x="13836727" y="6151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41156</xdr:rowOff>
    </xdr:from>
    <xdr:ext cx="469744" cy="259045"/>
    <xdr:sp macro="" textlink="">
      <xdr:nvSpPr>
        <xdr:cNvPr id="161" name="n_2mainValue債務償還比率">
          <a:extLst>
            <a:ext uri="{FF2B5EF4-FFF2-40B4-BE49-F238E27FC236}">
              <a16:creationId xmlns:a16="http://schemas.microsoft.com/office/drawing/2014/main" id="{00000000-0008-0000-0D00-0000A1000000}"/>
            </a:ext>
          </a:extLst>
        </xdr:cNvPr>
        <xdr:cNvSpPr txBox="1"/>
      </xdr:nvSpPr>
      <xdr:spPr>
        <a:xfrm>
          <a:off x="13087427" y="612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48866</xdr:rowOff>
    </xdr:from>
    <xdr:ext cx="469744" cy="259045"/>
    <xdr:sp macro="" textlink="">
      <xdr:nvSpPr>
        <xdr:cNvPr id="162" name="n_3mainValue債務償還比率">
          <a:extLst>
            <a:ext uri="{FF2B5EF4-FFF2-40B4-BE49-F238E27FC236}">
              <a16:creationId xmlns:a16="http://schemas.microsoft.com/office/drawing/2014/main" id="{00000000-0008-0000-0D00-0000A2000000}"/>
            </a:ext>
          </a:extLst>
        </xdr:cNvPr>
        <xdr:cNvSpPr txBox="1"/>
      </xdr:nvSpPr>
      <xdr:spPr>
        <a:xfrm>
          <a:off x="12325427" y="613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143092</xdr:rowOff>
    </xdr:from>
    <xdr:ext cx="469744" cy="259045"/>
    <xdr:sp macro="" textlink="">
      <xdr:nvSpPr>
        <xdr:cNvPr id="163" name="n_4mainValue債務償還比率">
          <a:extLst>
            <a:ext uri="{FF2B5EF4-FFF2-40B4-BE49-F238E27FC236}">
              <a16:creationId xmlns:a16="http://schemas.microsoft.com/office/drawing/2014/main" id="{00000000-0008-0000-0D00-0000A3000000}"/>
            </a:ext>
          </a:extLst>
        </xdr:cNvPr>
        <xdr:cNvSpPr txBox="1"/>
      </xdr:nvSpPr>
      <xdr:spPr>
        <a:xfrm>
          <a:off x="11563427" y="622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id="{00000000-0008-0000-0D00-0000A5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秋田県にかほ市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23,841
23,756
241.13
19,271,134
18,810,485
347,035
9,128,111
14,383,678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38100</xdr:rowOff>
    </xdr:from>
    <xdr:to>
      <xdr:col>24</xdr:col>
      <xdr:colOff>62865</xdr:colOff>
      <xdr:row>41</xdr:row>
      <xdr:rowOff>66675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86740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70502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66675</xdr:rowOff>
    </xdr:from>
    <xdr:to>
      <xdr:col>24</xdr:col>
      <xdr:colOff>152400</xdr:colOff>
      <xdr:row>41</xdr:row>
      <xdr:rowOff>66675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156227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38100</xdr:rowOff>
    </xdr:from>
    <xdr:to>
      <xdr:col>24</xdr:col>
      <xdr:colOff>152400</xdr:colOff>
      <xdr:row>34</xdr:row>
      <xdr:rowOff>38100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42545</xdr:rowOff>
    </xdr:from>
    <xdr:to>
      <xdr:col>20</xdr:col>
      <xdr:colOff>38100</xdr:colOff>
      <xdr:row>37</xdr:row>
      <xdr:rowOff>144145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xdr:rowOff>
    </xdr:from>
    <xdr:to>
      <xdr:col>15</xdr:col>
      <xdr:colOff>101600</xdr:colOff>
      <xdr:row>37</xdr:row>
      <xdr:rowOff>106045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135890</xdr:rowOff>
    </xdr:from>
    <xdr:to>
      <xdr:col>10</xdr:col>
      <xdr:colOff>165100</xdr:colOff>
      <xdr:row>37</xdr:row>
      <xdr:rowOff>66040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99695</xdr:rowOff>
    </xdr:from>
    <xdr:to>
      <xdr:col>6</xdr:col>
      <xdr:colOff>38100</xdr:colOff>
      <xdr:row>37</xdr:row>
      <xdr:rowOff>29845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158750</xdr:rowOff>
    </xdr:from>
    <xdr:to>
      <xdr:col>24</xdr:col>
      <xdr:colOff>114300</xdr:colOff>
      <xdr:row>34</xdr:row>
      <xdr:rowOff>88900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111777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576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120650</xdr:rowOff>
    </xdr:from>
    <xdr:to>
      <xdr:col>20</xdr:col>
      <xdr:colOff>38100</xdr:colOff>
      <xdr:row>34</xdr:row>
      <xdr:rowOff>50800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0</xdr:rowOff>
    </xdr:from>
    <xdr:to>
      <xdr:col>24</xdr:col>
      <xdr:colOff>63500</xdr:colOff>
      <xdr:row>34</xdr:row>
      <xdr:rowOff>38100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5829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82550</xdr:rowOff>
    </xdr:from>
    <xdr:to>
      <xdr:col>15</xdr:col>
      <xdr:colOff>101600</xdr:colOff>
      <xdr:row>34</xdr:row>
      <xdr:rowOff>12700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133350</xdr:rowOff>
    </xdr:from>
    <xdr:to>
      <xdr:col>19</xdr:col>
      <xdr:colOff>177800</xdr:colOff>
      <xdr:row>34</xdr:row>
      <xdr:rowOff>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579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44450</xdr:rowOff>
    </xdr:from>
    <xdr:to>
      <xdr:col>10</xdr:col>
      <xdr:colOff>165100</xdr:colOff>
      <xdr:row>33</xdr:row>
      <xdr:rowOff>146050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95250</xdr:rowOff>
    </xdr:from>
    <xdr:to>
      <xdr:col>15</xdr:col>
      <xdr:colOff>50800</xdr:colOff>
      <xdr:row>33</xdr:row>
      <xdr:rowOff>133350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575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6350</xdr:rowOff>
    </xdr:from>
    <xdr:to>
      <xdr:col>6</xdr:col>
      <xdr:colOff>38100</xdr:colOff>
      <xdr:row>33</xdr:row>
      <xdr:rowOff>107950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57150</xdr:rowOff>
    </xdr:from>
    <xdr:to>
      <xdr:col>10</xdr:col>
      <xdr:colOff>114300</xdr:colOff>
      <xdr:row>33</xdr:row>
      <xdr:rowOff>95250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571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135272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97172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57167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20972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67327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55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29227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162577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54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124477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54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128244</xdr:rowOff>
    </xdr:from>
    <xdr:to>
      <xdr:col>54</xdr:col>
      <xdr:colOff>189865</xdr:colOff>
      <xdr:row>41</xdr:row>
      <xdr:rowOff>68732</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786094"/>
          <a:ext cx="0" cy="1312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72559</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10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68732</xdr:rowOff>
    </xdr:from>
    <xdr:to>
      <xdr:col>55</xdr:col>
      <xdr:colOff>88900</xdr:colOff>
      <xdr:row>41</xdr:row>
      <xdr:rowOff>68732</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09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74921</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56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128244</xdr:rowOff>
    </xdr:from>
    <xdr:to>
      <xdr:col>55</xdr:col>
      <xdr:colOff>88900</xdr:colOff>
      <xdr:row>33</xdr:row>
      <xdr:rowOff>128244</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78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37278</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552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58851</xdr:rowOff>
    </xdr:from>
    <xdr:to>
      <xdr:col>55</xdr:col>
      <xdr:colOff>50800</xdr:colOff>
      <xdr:row>38</xdr:row>
      <xdr:rowOff>160451</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57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87332</xdr:rowOff>
    </xdr:from>
    <xdr:to>
      <xdr:col>50</xdr:col>
      <xdr:colOff>165100</xdr:colOff>
      <xdr:row>39</xdr:row>
      <xdr:rowOff>17482</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60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109658</xdr:rowOff>
    </xdr:from>
    <xdr:to>
      <xdr:col>46</xdr:col>
      <xdr:colOff>38100</xdr:colOff>
      <xdr:row>39</xdr:row>
      <xdr:rowOff>39808</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6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132747</xdr:rowOff>
    </xdr:from>
    <xdr:to>
      <xdr:col>41</xdr:col>
      <xdr:colOff>101600</xdr:colOff>
      <xdr:row>39</xdr:row>
      <xdr:rowOff>62897</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89427</xdr:rowOff>
    </xdr:from>
    <xdr:to>
      <xdr:col>36</xdr:col>
      <xdr:colOff>165100</xdr:colOff>
      <xdr:row>39</xdr:row>
      <xdr:rowOff>19577</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77444</xdr:rowOff>
    </xdr:from>
    <xdr:to>
      <xdr:col>55</xdr:col>
      <xdr:colOff>50800</xdr:colOff>
      <xdr:row>34</xdr:row>
      <xdr:rowOff>7594</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573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30471</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568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104362</xdr:rowOff>
    </xdr:from>
    <xdr:to>
      <xdr:col>50</xdr:col>
      <xdr:colOff>165100</xdr:colOff>
      <xdr:row>34</xdr:row>
      <xdr:rowOff>34512</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576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128244</xdr:rowOff>
    </xdr:from>
    <xdr:to>
      <xdr:col>55</xdr:col>
      <xdr:colOff>0</xdr:colOff>
      <xdr:row>33</xdr:row>
      <xdr:rowOff>155162</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5786094"/>
          <a:ext cx="838200" cy="2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128365</xdr:rowOff>
    </xdr:from>
    <xdr:to>
      <xdr:col>46</xdr:col>
      <xdr:colOff>38100</xdr:colOff>
      <xdr:row>34</xdr:row>
      <xdr:rowOff>58515</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578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155162</xdr:rowOff>
    </xdr:from>
    <xdr:to>
      <xdr:col>50</xdr:col>
      <xdr:colOff>114300</xdr:colOff>
      <xdr:row>34</xdr:row>
      <xdr:rowOff>7715</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5813012"/>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152845</xdr:rowOff>
    </xdr:from>
    <xdr:to>
      <xdr:col>41</xdr:col>
      <xdr:colOff>101600</xdr:colOff>
      <xdr:row>34</xdr:row>
      <xdr:rowOff>82995</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581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7715</xdr:rowOff>
    </xdr:from>
    <xdr:to>
      <xdr:col>45</xdr:col>
      <xdr:colOff>177800</xdr:colOff>
      <xdr:row>34</xdr:row>
      <xdr:rowOff>32195</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5837015"/>
          <a:ext cx="889000" cy="2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3397</xdr:rowOff>
    </xdr:from>
    <xdr:to>
      <xdr:col>36</xdr:col>
      <xdr:colOff>165100</xdr:colOff>
      <xdr:row>34</xdr:row>
      <xdr:rowOff>104997</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583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32195</xdr:rowOff>
    </xdr:from>
    <xdr:to>
      <xdr:col>41</xdr:col>
      <xdr:colOff>50800</xdr:colOff>
      <xdr:row>34</xdr:row>
      <xdr:rowOff>54197</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5861495"/>
          <a:ext cx="889000" cy="2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8609</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69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30935</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71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54024</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7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10704</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51039</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553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75042</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556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99522</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558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32</xdr:row>
      <xdr:rowOff>121524</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560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120831</xdr:rowOff>
    </xdr:from>
    <xdr:to>
      <xdr:col>24</xdr:col>
      <xdr:colOff>62865</xdr:colOff>
      <xdr:row>64</xdr:row>
      <xdr:rowOff>8165</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5058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098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67508</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32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120831</xdr:rowOff>
    </xdr:from>
    <xdr:to>
      <xdr:col>24</xdr:col>
      <xdr:colOff>152400</xdr:colOff>
      <xdr:row>55</xdr:row>
      <xdr:rowOff>120831</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5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43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104322</xdr:rowOff>
    </xdr:from>
    <xdr:to>
      <xdr:col>15</xdr:col>
      <xdr:colOff>101600</xdr:colOff>
      <xdr:row>61</xdr:row>
      <xdr:rowOff>34472</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29210</xdr:rowOff>
    </xdr:from>
    <xdr:to>
      <xdr:col>24</xdr:col>
      <xdr:colOff>114300</xdr:colOff>
      <xdr:row>60</xdr:row>
      <xdr:rowOff>130810</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52087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3084</xdr:rowOff>
    </xdr:from>
    <xdr:to>
      <xdr:col>20</xdr:col>
      <xdr:colOff>38100</xdr:colOff>
      <xdr:row>60</xdr:row>
      <xdr:rowOff>104684</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53884</xdr:rowOff>
    </xdr:from>
    <xdr:to>
      <xdr:col>24</xdr:col>
      <xdr:colOff>63500</xdr:colOff>
      <xdr:row>60</xdr:row>
      <xdr:rowOff>80010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34088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148409</xdr:rowOff>
    </xdr:from>
    <xdr:to>
      <xdr:col>15</xdr:col>
      <xdr:colOff>101600</xdr:colOff>
      <xdr:row>60</xdr:row>
      <xdr:rowOff>78559</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27759</xdr:rowOff>
    </xdr:from>
    <xdr:to>
      <xdr:col>19</xdr:col>
      <xdr:colOff>177800</xdr:colOff>
      <xdr:row>60</xdr:row>
      <xdr:rowOff>53884</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31475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123916</xdr:rowOff>
    </xdr:from>
    <xdr:to>
      <xdr:col>10</xdr:col>
      <xdr:colOff>165100</xdr:colOff>
      <xdr:row>60</xdr:row>
      <xdr:rowOff>54066</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3266</xdr:rowOff>
    </xdr:from>
    <xdr:to>
      <xdr:col>15</xdr:col>
      <xdr:colOff>50800</xdr:colOff>
      <xdr:row>60</xdr:row>
      <xdr:rowOff>27759</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29026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102688</xdr:rowOff>
    </xdr:from>
    <xdr:to>
      <xdr:col>6</xdr:col>
      <xdr:colOff>38100</xdr:colOff>
      <xdr:row>60</xdr:row>
      <xdr:rowOff>32838</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153488</xdr:rowOff>
    </xdr:from>
    <xdr:to>
      <xdr:col>10</xdr:col>
      <xdr:colOff>114300</xdr:colOff>
      <xdr:row>60</xdr:row>
      <xdr:rowOff>3266</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26903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25599</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28864</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28864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121211</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06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95086</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70593</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49365</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9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142511</xdr:rowOff>
    </xdr:from>
    <xdr:to>
      <xdr:col>54</xdr:col>
      <xdr:colOff>189865</xdr:colOff>
      <xdr:row>63</xdr:row>
      <xdr:rowOff>160739</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10476865" y="9572261"/>
          <a:ext cx="0" cy="138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164566</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10515600" y="1096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160739</xdr:rowOff>
    </xdr:from>
    <xdr:to>
      <xdr:col>55</xdr:col>
      <xdr:colOff>88900</xdr:colOff>
      <xdr:row>63</xdr:row>
      <xdr:rowOff>160739</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1096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89188</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10515600" y="93474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142511</xdr:rowOff>
    </xdr:from>
    <xdr:to>
      <xdr:col>55</xdr:col>
      <xdr:colOff>88900</xdr:colOff>
      <xdr:row>55</xdr:row>
      <xdr:rowOff>142511</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957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129769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10515600" y="10588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151342</xdr:rowOff>
    </xdr:from>
    <xdr:to>
      <xdr:col>55</xdr:col>
      <xdr:colOff>50800</xdr:colOff>
      <xdr:row>62</xdr:row>
      <xdr:rowOff>81492</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10426700" y="106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159878</xdr:rowOff>
    </xdr:from>
    <xdr:to>
      <xdr:col>50</xdr:col>
      <xdr:colOff>165100</xdr:colOff>
      <xdr:row>62</xdr:row>
      <xdr:rowOff>90028</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588500" y="1061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11171</xdr:rowOff>
    </xdr:from>
    <xdr:to>
      <xdr:col>46</xdr:col>
      <xdr:colOff>38100</xdr:colOff>
      <xdr:row>62</xdr:row>
      <xdr:rowOff>112771</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699500" y="1064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40067</xdr:rowOff>
    </xdr:from>
    <xdr:to>
      <xdr:col>41</xdr:col>
      <xdr:colOff>101600</xdr:colOff>
      <xdr:row>62</xdr:row>
      <xdr:rowOff>141667</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810500" y="10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22265</xdr:rowOff>
    </xdr:from>
    <xdr:to>
      <xdr:col>36</xdr:col>
      <xdr:colOff>165100</xdr:colOff>
      <xdr:row>62</xdr:row>
      <xdr:rowOff>123865</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921500" y="106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129040</xdr:rowOff>
    </xdr:from>
    <xdr:to>
      <xdr:col>55</xdr:col>
      <xdr:colOff>50800</xdr:colOff>
      <xdr:row>60</xdr:row>
      <xdr:rowOff>59190</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10426700" y="10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151917</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10515600" y="1009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141590</xdr:rowOff>
    </xdr:from>
    <xdr:to>
      <xdr:col>50</xdr:col>
      <xdr:colOff>165100</xdr:colOff>
      <xdr:row>60</xdr:row>
      <xdr:rowOff>71740</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588500" y="1025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8390</xdr:rowOff>
    </xdr:from>
    <xdr:to>
      <xdr:col>55</xdr:col>
      <xdr:colOff>0</xdr:colOff>
      <xdr:row>60</xdr:row>
      <xdr:rowOff>20940</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9639300" y="10295390"/>
          <a:ext cx="838200" cy="1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152784</xdr:rowOff>
    </xdr:from>
    <xdr:to>
      <xdr:col>46</xdr:col>
      <xdr:colOff>38100</xdr:colOff>
      <xdr:row>60</xdr:row>
      <xdr:rowOff>82934</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699500" y="1026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20940</xdr:rowOff>
    </xdr:from>
    <xdr:to>
      <xdr:col>50</xdr:col>
      <xdr:colOff>114300</xdr:colOff>
      <xdr:row>60</xdr:row>
      <xdr:rowOff>32134</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750300" y="10307940"/>
          <a:ext cx="889000" cy="1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164890</xdr:rowOff>
    </xdr:from>
    <xdr:to>
      <xdr:col>41</xdr:col>
      <xdr:colOff>101600</xdr:colOff>
      <xdr:row>60</xdr:row>
      <xdr:rowOff>95040</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810500" y="1028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32134</xdr:rowOff>
    </xdr:from>
    <xdr:to>
      <xdr:col>45</xdr:col>
      <xdr:colOff>177800</xdr:colOff>
      <xdr:row>60</xdr:row>
      <xdr:rowOff>44240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7861300" y="10319134"/>
          <a:ext cx="889000" cy="1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7865</xdr:rowOff>
    </xdr:from>
    <xdr:to>
      <xdr:col>36</xdr:col>
      <xdr:colOff>165100</xdr:colOff>
      <xdr:row>60</xdr:row>
      <xdr:rowOff>109465</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921500" y="1029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44240</xdr:rowOff>
    </xdr:from>
    <xdr:to>
      <xdr:col>41</xdr:col>
      <xdr:colOff>50800</xdr:colOff>
      <xdr:row>60</xdr:row>
      <xdr:rowOff>58665</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972300" y="10331240"/>
          <a:ext cx="889000" cy="1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81155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9327095" y="10711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103898</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450795" y="1073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132794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561795" y="1076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114992</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672795" y="10744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88267</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7095" y="1003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99461</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795" y="1004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111567</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795" y="1005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125992</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795" y="10070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80011</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4634865" y="1338453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83838</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4673600"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80011</xdr:rowOff>
    </xdr:from>
    <xdr:to>
      <xdr:col>24</xdr:col>
      <xdr:colOff>152400</xdr:colOff>
      <xdr:row>86</xdr:row>
      <xdr:rowOff>80011</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546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125747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4673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6350</xdr:rowOff>
    </xdr:from>
    <xdr:to>
      <xdr:col>15</xdr:col>
      <xdr:colOff>101600</xdr:colOff>
      <xdr:row>83</xdr:row>
      <xdr:rowOff>107950</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857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116839</xdr:rowOff>
    </xdr:from>
    <xdr:to>
      <xdr:col>6</xdr:col>
      <xdr:colOff>38100</xdr:colOff>
      <xdr:row>83</xdr:row>
      <xdr:rowOff>46989</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079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45847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80663</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4673600"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17780</xdr:rowOff>
    </xdr:from>
    <xdr:to>
      <xdr:col>20</xdr:col>
      <xdr:colOff>38100</xdr:colOff>
      <xdr:row>82</xdr:row>
      <xdr:rowOff>119380</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746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68580</xdr:rowOff>
    </xdr:from>
    <xdr:to>
      <xdr:col>24</xdr:col>
      <xdr:colOff>63500</xdr:colOff>
      <xdr:row>82</xdr:row>
      <xdr:rowOff>108586</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3797300" y="1412748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151130</xdr:rowOff>
    </xdr:from>
    <xdr:to>
      <xdr:col>15</xdr:col>
      <xdr:colOff>101600</xdr:colOff>
      <xdr:row>82</xdr:row>
      <xdr:rowOff>81280</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857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30480</xdr:rowOff>
    </xdr:from>
    <xdr:to>
      <xdr:col>19</xdr:col>
      <xdr:colOff>177800</xdr:colOff>
      <xdr:row>82</xdr:row>
      <xdr:rowOff>68580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908300" y="14089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113030</xdr:rowOff>
    </xdr:from>
    <xdr:to>
      <xdr:col>10</xdr:col>
      <xdr:colOff>165100</xdr:colOff>
      <xdr:row>82</xdr:row>
      <xdr:rowOff>43180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968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163830</xdr:rowOff>
    </xdr:from>
    <xdr:to>
      <xdr:col>15</xdr:col>
      <xdr:colOff>50800</xdr:colOff>
      <xdr:row>82</xdr:row>
      <xdr:rowOff>30480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019300" y="14051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78739</xdr:rowOff>
    </xdr:from>
    <xdr:to>
      <xdr:col>6</xdr:col>
      <xdr:colOff>38100</xdr:colOff>
      <xdr:row>82</xdr:row>
      <xdr:rowOff>8889</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079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129539</xdr:rowOff>
    </xdr:from>
    <xdr:to>
      <xdr:col>10</xdr:col>
      <xdr:colOff>114300</xdr:colOff>
      <xdr:row>81</xdr:row>
      <xdr:rowOff>163830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130300" y="140169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53357</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582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99077</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705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68597</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816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38116</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927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135907</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59707</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00000000-0008-0000-0E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160629</xdr:rowOff>
    </xdr:from>
    <xdr:to>
      <xdr:col>54</xdr:col>
      <xdr:colOff>189865</xdr:colOff>
      <xdr:row>85</xdr:row>
      <xdr:rowOff>167487</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flipV="1">
          <a:off x="10476865" y="13362279"/>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42" name="【公営住宅】&#10;一人当たり面積最小値テキスト">
          <a:extLst>
            <a:ext uri="{FF2B5EF4-FFF2-40B4-BE49-F238E27FC236}">
              <a16:creationId xmlns:a16="http://schemas.microsoft.com/office/drawing/2014/main" id="{00000000-0008-0000-0E00-000056010000}"/>
            </a:ext>
          </a:extLst>
        </xdr:cNvPr>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107306</xdr:rowOff>
    </xdr:from>
    <xdr:ext cx="469744" cy="259045"/>
    <xdr:sp macro="" textlink="">
      <xdr:nvSpPr>
        <xdr:cNvPr id="344" name="【公営住宅】&#10;一人当たり面積最大値テキスト">
          <a:extLst>
            <a:ext uri="{FF2B5EF4-FFF2-40B4-BE49-F238E27FC236}">
              <a16:creationId xmlns:a16="http://schemas.microsoft.com/office/drawing/2014/main" id="{00000000-0008-0000-0E00-000058010000}"/>
            </a:ext>
          </a:extLst>
        </xdr:cNvPr>
        <xdr:cNvSpPr txBox="1"/>
      </xdr:nvSpPr>
      <xdr:spPr>
        <a:xfrm>
          <a:off x="10515600" y="1313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160629</xdr:rowOff>
    </xdr:from>
    <xdr:to>
      <xdr:col>55</xdr:col>
      <xdr:colOff>88900</xdr:colOff>
      <xdr:row>77</xdr:row>
      <xdr:rowOff>160629</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3362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53967</xdr:rowOff>
    </xdr:from>
    <xdr:ext cx="469744" cy="259045"/>
    <xdr:sp macro="" textlink="">
      <xdr:nvSpPr>
        <xdr:cNvPr id="346" name="【公営住宅】&#10;一人当たり面積平均値テキスト">
          <a:extLst>
            <a:ext uri="{FF2B5EF4-FFF2-40B4-BE49-F238E27FC236}">
              <a16:creationId xmlns:a16="http://schemas.microsoft.com/office/drawing/2014/main" id="{00000000-0008-0000-0E00-00005A010000}"/>
            </a:ext>
          </a:extLst>
        </xdr:cNvPr>
        <xdr:cNvSpPr txBox="1"/>
      </xdr:nvSpPr>
      <xdr:spPr>
        <a:xfrm>
          <a:off x="10515600" y="14284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75540</xdr:rowOff>
    </xdr:from>
    <xdr:to>
      <xdr:col>55</xdr:col>
      <xdr:colOff>50800</xdr:colOff>
      <xdr:row>84</xdr:row>
      <xdr:rowOff>5690</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10426700" y="143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64567</xdr:rowOff>
    </xdr:from>
    <xdr:to>
      <xdr:col>50</xdr:col>
      <xdr:colOff>165100</xdr:colOff>
      <xdr:row>83</xdr:row>
      <xdr:rowOff>166167</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95885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116687</xdr:rowOff>
    </xdr:from>
    <xdr:to>
      <xdr:col>46</xdr:col>
      <xdr:colOff>38100</xdr:colOff>
      <xdr:row>84</xdr:row>
      <xdr:rowOff>46837</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8699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112573</xdr:rowOff>
    </xdr:from>
    <xdr:to>
      <xdr:col>41</xdr:col>
      <xdr:colOff>101600</xdr:colOff>
      <xdr:row>84</xdr:row>
      <xdr:rowOff>42723</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7810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87885</xdr:rowOff>
    </xdr:from>
    <xdr:to>
      <xdr:col>36</xdr:col>
      <xdr:colOff>165100</xdr:colOff>
      <xdr:row>84</xdr:row>
      <xdr:rowOff>18035</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6921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102972</xdr:rowOff>
    </xdr:from>
    <xdr:to>
      <xdr:col>55</xdr:col>
      <xdr:colOff>50800</xdr:colOff>
      <xdr:row>81</xdr:row>
      <xdr:rowOff>33122</xdr:rowOff>
    </xdr:to>
    <xdr:sp macro="" textlink="">
      <xdr:nvSpPr>
        <xdr:cNvPr id="357" name="楕円 356">
          <a:extLst>
            <a:ext uri="{FF2B5EF4-FFF2-40B4-BE49-F238E27FC236}">
              <a16:creationId xmlns:a16="http://schemas.microsoft.com/office/drawing/2014/main" id="{00000000-0008-0000-0E00-000065010000}"/>
            </a:ext>
          </a:extLst>
        </xdr:cNvPr>
        <xdr:cNvSpPr/>
      </xdr:nvSpPr>
      <xdr:spPr>
        <a:xfrm>
          <a:off x="10426700" y="1381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125849</xdr:rowOff>
    </xdr:from>
    <xdr:ext cx="469744" cy="259045"/>
    <xdr:sp macro="" textlink="">
      <xdr:nvSpPr>
        <xdr:cNvPr id="358" name="【公営住宅】&#10;一人当たり面積該当値テキスト">
          <a:extLst>
            <a:ext uri="{FF2B5EF4-FFF2-40B4-BE49-F238E27FC236}">
              <a16:creationId xmlns:a16="http://schemas.microsoft.com/office/drawing/2014/main" id="{00000000-0008-0000-0E00-000066010000}"/>
            </a:ext>
          </a:extLst>
        </xdr:cNvPr>
        <xdr:cNvSpPr txBox="1"/>
      </xdr:nvSpPr>
      <xdr:spPr>
        <a:xfrm>
          <a:off x="10515600" y="1367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119431</xdr:rowOff>
    </xdr:from>
    <xdr:to>
      <xdr:col>50</xdr:col>
      <xdr:colOff>165100</xdr:colOff>
      <xdr:row>81</xdr:row>
      <xdr:rowOff>49581</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9588500" y="1383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153772</xdr:rowOff>
    </xdr:from>
    <xdr:to>
      <xdr:col>55</xdr:col>
      <xdr:colOff>0</xdr:colOff>
      <xdr:row>80</xdr:row>
      <xdr:rowOff>170231</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flipV="1">
          <a:off x="9639300" y="13869772"/>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134519</xdr:rowOff>
    </xdr:from>
    <xdr:to>
      <xdr:col>46</xdr:col>
      <xdr:colOff>38100</xdr:colOff>
      <xdr:row>81</xdr:row>
      <xdr:rowOff>64669</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8699500" y="1385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170231</xdr:rowOff>
    </xdr:from>
    <xdr:to>
      <xdr:col>50</xdr:col>
      <xdr:colOff>114300</xdr:colOff>
      <xdr:row>81</xdr:row>
      <xdr:rowOff>13869</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8750300" y="13886231"/>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150064</xdr:rowOff>
    </xdr:from>
    <xdr:to>
      <xdr:col>41</xdr:col>
      <xdr:colOff>101600</xdr:colOff>
      <xdr:row>81</xdr:row>
      <xdr:rowOff>80214</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7810500" y="1386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13869</xdr:rowOff>
    </xdr:from>
    <xdr:to>
      <xdr:col>45</xdr:col>
      <xdr:colOff>177800</xdr:colOff>
      <xdr:row>81</xdr:row>
      <xdr:rowOff>29414</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7861300" y="13901319"/>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150521</xdr:rowOff>
    </xdr:from>
    <xdr:to>
      <xdr:col>36</xdr:col>
      <xdr:colOff>165100</xdr:colOff>
      <xdr:row>81</xdr:row>
      <xdr:rowOff>80671</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6921500" y="1386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29414</xdr:rowOff>
    </xdr:from>
    <xdr:to>
      <xdr:col>41</xdr:col>
      <xdr:colOff>50800</xdr:colOff>
      <xdr:row>81</xdr:row>
      <xdr:rowOff>29871</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6972300" y="1391686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157294</xdr:rowOff>
    </xdr:from>
    <xdr:ext cx="469744" cy="259045"/>
    <xdr:sp macro="" textlink="">
      <xdr:nvSpPr>
        <xdr:cNvPr id="367" name="n_1aveValue【公営住宅】&#10;一人当たり面積">
          <a:extLst>
            <a:ext uri="{FF2B5EF4-FFF2-40B4-BE49-F238E27FC236}">
              <a16:creationId xmlns:a16="http://schemas.microsoft.com/office/drawing/2014/main" id="{00000000-0008-0000-0E00-00006F010000}"/>
            </a:ext>
          </a:extLst>
        </xdr:cNvPr>
        <xdr:cNvSpPr txBox="1"/>
      </xdr:nvSpPr>
      <xdr:spPr>
        <a:xfrm>
          <a:off x="9391727" y="143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37964</xdr:rowOff>
    </xdr:from>
    <xdr:ext cx="469744" cy="259045"/>
    <xdr:sp macro="" textlink="">
      <xdr:nvSpPr>
        <xdr:cNvPr id="368" name="n_2aveValue【公営住宅】&#10;一人当たり面積">
          <a:extLst>
            <a:ext uri="{FF2B5EF4-FFF2-40B4-BE49-F238E27FC236}">
              <a16:creationId xmlns:a16="http://schemas.microsoft.com/office/drawing/2014/main" id="{00000000-0008-0000-0E00-000070010000}"/>
            </a:ext>
          </a:extLst>
        </xdr:cNvPr>
        <xdr:cNvSpPr txBox="1"/>
      </xdr:nvSpPr>
      <xdr:spPr>
        <a:xfrm>
          <a:off x="8515427" y="1443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33850</xdr:rowOff>
    </xdr:from>
    <xdr:ext cx="469744" cy="259045"/>
    <xdr:sp macro="" textlink="">
      <xdr:nvSpPr>
        <xdr:cNvPr id="369" name="n_3aveValue【公営住宅】&#10;一人当たり面積">
          <a:extLst>
            <a:ext uri="{FF2B5EF4-FFF2-40B4-BE49-F238E27FC236}">
              <a16:creationId xmlns:a16="http://schemas.microsoft.com/office/drawing/2014/main" id="{00000000-0008-0000-0E00-000071010000}"/>
            </a:ext>
          </a:extLst>
        </xdr:cNvPr>
        <xdr:cNvSpPr txBox="1"/>
      </xdr:nvSpPr>
      <xdr:spPr>
        <a:xfrm>
          <a:off x="76264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9162</xdr:rowOff>
    </xdr:from>
    <xdr:ext cx="469744" cy="259045"/>
    <xdr:sp macro="" textlink="">
      <xdr:nvSpPr>
        <xdr:cNvPr id="370" name="n_4aveValue【公営住宅】&#10;一人当たり面積">
          <a:extLst>
            <a:ext uri="{FF2B5EF4-FFF2-40B4-BE49-F238E27FC236}">
              <a16:creationId xmlns:a16="http://schemas.microsoft.com/office/drawing/2014/main" id="{00000000-0008-0000-0E00-000072010000}"/>
            </a:ext>
          </a:extLst>
        </xdr:cNvPr>
        <xdr:cNvSpPr txBox="1"/>
      </xdr:nvSpPr>
      <xdr:spPr>
        <a:xfrm>
          <a:off x="6737427"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66108</xdr:rowOff>
    </xdr:from>
    <xdr:ext cx="469744" cy="259045"/>
    <xdr:sp macro="" textlink="">
      <xdr:nvSpPr>
        <xdr:cNvPr id="371" name="n_1mainValue【公営住宅】&#10;一人当たり面積">
          <a:extLst>
            <a:ext uri="{FF2B5EF4-FFF2-40B4-BE49-F238E27FC236}">
              <a16:creationId xmlns:a16="http://schemas.microsoft.com/office/drawing/2014/main" id="{00000000-0008-0000-0E00-000073010000}"/>
            </a:ext>
          </a:extLst>
        </xdr:cNvPr>
        <xdr:cNvSpPr txBox="1"/>
      </xdr:nvSpPr>
      <xdr:spPr>
        <a:xfrm>
          <a:off x="9391727" y="1361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81196</xdr:rowOff>
    </xdr:from>
    <xdr:ext cx="469744" cy="259045"/>
    <xdr:sp macro="" textlink="">
      <xdr:nvSpPr>
        <xdr:cNvPr id="372" name="n_2mainValue【公営住宅】&#10;一人当たり面積">
          <a:extLst>
            <a:ext uri="{FF2B5EF4-FFF2-40B4-BE49-F238E27FC236}">
              <a16:creationId xmlns:a16="http://schemas.microsoft.com/office/drawing/2014/main" id="{00000000-0008-0000-0E00-000074010000}"/>
            </a:ext>
          </a:extLst>
        </xdr:cNvPr>
        <xdr:cNvSpPr txBox="1"/>
      </xdr:nvSpPr>
      <xdr:spPr>
        <a:xfrm>
          <a:off x="8515427" y="1362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96741</xdr:rowOff>
    </xdr:from>
    <xdr:ext cx="469744" cy="259045"/>
    <xdr:sp macro="" textlink="">
      <xdr:nvSpPr>
        <xdr:cNvPr id="373" name="n_3mainValue【公営住宅】&#10;一人当たり面積">
          <a:extLst>
            <a:ext uri="{FF2B5EF4-FFF2-40B4-BE49-F238E27FC236}">
              <a16:creationId xmlns:a16="http://schemas.microsoft.com/office/drawing/2014/main" id="{00000000-0008-0000-0E00-000075010000}"/>
            </a:ext>
          </a:extLst>
        </xdr:cNvPr>
        <xdr:cNvSpPr txBox="1"/>
      </xdr:nvSpPr>
      <xdr:spPr>
        <a:xfrm>
          <a:off x="7626427" y="1364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97198</xdr:rowOff>
    </xdr:from>
    <xdr:ext cx="469744" cy="259045"/>
    <xdr:sp macro="" textlink="">
      <xdr:nvSpPr>
        <xdr:cNvPr id="374" name="n_4mainValue【公営住宅】&#10;一人当たり面積">
          <a:extLst>
            <a:ext uri="{FF2B5EF4-FFF2-40B4-BE49-F238E27FC236}">
              <a16:creationId xmlns:a16="http://schemas.microsoft.com/office/drawing/2014/main" id="{00000000-0008-0000-0E00-000076010000}"/>
            </a:ext>
          </a:extLst>
        </xdr:cNvPr>
        <xdr:cNvSpPr txBox="1"/>
      </xdr:nvSpPr>
      <xdr:spPr>
        <a:xfrm>
          <a:off x="6737427" y="1364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a:extLst>
            <a:ext uri="{FF2B5EF4-FFF2-40B4-BE49-F238E27FC236}">
              <a16:creationId xmlns:a16="http://schemas.microsoft.com/office/drawing/2014/main" id="{00000000-0008-0000-0E00-00008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20682</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flipV="1">
          <a:off x="4634865" y="17090571"/>
          <a:ext cx="0" cy="161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24509</xdr:rowOff>
    </xdr:from>
    <xdr:ext cx="405111" cy="259045"/>
    <xdr:sp macro="" textlink="">
      <xdr:nvSpPr>
        <xdr:cNvPr id="401" name="【港湾・漁港】&#10;有形固定資産減価償却率最小値テキスト">
          <a:extLst>
            <a:ext uri="{FF2B5EF4-FFF2-40B4-BE49-F238E27FC236}">
              <a16:creationId xmlns:a16="http://schemas.microsoft.com/office/drawing/2014/main" id="{00000000-0008-0000-0E00-000091010000}"/>
            </a:ext>
          </a:extLst>
        </xdr:cNvPr>
        <xdr:cNvSpPr txBox="1"/>
      </xdr:nvSpPr>
      <xdr:spPr>
        <a:xfrm>
          <a:off x="4673600" y="18712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20682</xdr:rowOff>
    </xdr:from>
    <xdr:to>
      <xdr:col>24</xdr:col>
      <xdr:colOff>152400</xdr:colOff>
      <xdr:row>109</xdr:row>
      <xdr:rowOff>20682</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4546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3" name="【港湾・漁港】&#10;有形固定資産減価償却率最大値テキスト">
          <a:extLst>
            <a:ext uri="{FF2B5EF4-FFF2-40B4-BE49-F238E27FC236}">
              <a16:creationId xmlns:a16="http://schemas.microsoft.com/office/drawing/2014/main" id="{00000000-0008-0000-0E00-000093010000}"/>
            </a:ext>
          </a:extLst>
        </xdr:cNvPr>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56078</xdr:rowOff>
    </xdr:from>
    <xdr:ext cx="405111" cy="259045"/>
    <xdr:sp macro="" textlink="">
      <xdr:nvSpPr>
        <xdr:cNvPr id="405" name="【港湾・漁港】&#10;有形固定資産減価償却率平均値テキスト">
          <a:extLst>
            <a:ext uri="{FF2B5EF4-FFF2-40B4-BE49-F238E27FC236}">
              <a16:creationId xmlns:a16="http://schemas.microsoft.com/office/drawing/2014/main" id="{00000000-0008-0000-0E00-000095010000}"/>
            </a:ext>
          </a:extLst>
        </xdr:cNvPr>
        <xdr:cNvSpPr txBox="1"/>
      </xdr:nvSpPr>
      <xdr:spPr>
        <a:xfrm>
          <a:off x="4673600" y="177154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77651</xdr:rowOff>
    </xdr:from>
    <xdr:to>
      <xdr:col>24</xdr:col>
      <xdr:colOff>114300</xdr:colOff>
      <xdr:row>104</xdr:row>
      <xdr:rowOff>7801</xdr:rowOff>
    </xdr:to>
    <xdr:sp macro="" textlink="">
      <xdr:nvSpPr>
        <xdr:cNvPr id="406" name="フローチャート: 判断 405">
          <a:extLst>
            <a:ext uri="{FF2B5EF4-FFF2-40B4-BE49-F238E27FC236}">
              <a16:creationId xmlns:a16="http://schemas.microsoft.com/office/drawing/2014/main" id="{00000000-0008-0000-0E00-000096010000}"/>
            </a:ext>
          </a:extLst>
        </xdr:cNvPr>
        <xdr:cNvSpPr/>
      </xdr:nvSpPr>
      <xdr:spPr>
        <a:xfrm>
          <a:off x="4584700" y="177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xdr:rowOff>
    </xdr:from>
    <xdr:to>
      <xdr:col>20</xdr:col>
      <xdr:colOff>38100</xdr:colOff>
      <xdr:row>103</xdr:row>
      <xdr:rowOff>117202</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37465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142966</xdr:rowOff>
    </xdr:from>
    <xdr:to>
      <xdr:col>15</xdr:col>
      <xdr:colOff>101600</xdr:colOff>
      <xdr:row>104</xdr:row>
      <xdr:rowOff>73116</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2857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131536</xdr:rowOff>
    </xdr:from>
    <xdr:to>
      <xdr:col>10</xdr:col>
      <xdr:colOff>165100</xdr:colOff>
      <xdr:row>105</xdr:row>
      <xdr:rowOff>61686</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19685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66221</xdr:rowOff>
    </xdr:from>
    <xdr:to>
      <xdr:col>24</xdr:col>
      <xdr:colOff>114300</xdr:colOff>
      <xdr:row>99</xdr:row>
      <xdr:rowOff>167821</xdr:rowOff>
    </xdr:to>
    <xdr:sp macro="" textlink="">
      <xdr:nvSpPr>
        <xdr:cNvPr id="416" name="楕円 415">
          <a:extLst>
            <a:ext uri="{FF2B5EF4-FFF2-40B4-BE49-F238E27FC236}">
              <a16:creationId xmlns:a16="http://schemas.microsoft.com/office/drawing/2014/main" id="{00000000-0008-0000-0E00-0000A0010000}"/>
            </a:ext>
          </a:extLst>
        </xdr:cNvPr>
        <xdr:cNvSpPr/>
      </xdr:nvSpPr>
      <xdr:spPr>
        <a:xfrm>
          <a:off x="4584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19248</xdr:rowOff>
    </xdr:from>
    <xdr:ext cx="340478" cy="259045"/>
    <xdr:sp macro="" textlink="">
      <xdr:nvSpPr>
        <xdr:cNvPr id="417" name="【港湾・漁港】&#10;有形固定資産減価償却率該当値テキスト">
          <a:extLst>
            <a:ext uri="{FF2B5EF4-FFF2-40B4-BE49-F238E27FC236}">
              <a16:creationId xmlns:a16="http://schemas.microsoft.com/office/drawing/2014/main" id="{00000000-0008-0000-0E00-0000A1010000}"/>
            </a:ext>
          </a:extLst>
        </xdr:cNvPr>
        <xdr:cNvSpPr txBox="1"/>
      </xdr:nvSpPr>
      <xdr:spPr>
        <a:xfrm>
          <a:off x="4673600" y="16992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66221</xdr:rowOff>
    </xdr:from>
    <xdr:to>
      <xdr:col>20</xdr:col>
      <xdr:colOff>38100</xdr:colOff>
      <xdr:row>99</xdr:row>
      <xdr:rowOff>167821</xdr:rowOff>
    </xdr:to>
    <xdr:sp macro="" textlink="">
      <xdr:nvSpPr>
        <xdr:cNvPr id="418" name="楕円 417">
          <a:extLst>
            <a:ext uri="{FF2B5EF4-FFF2-40B4-BE49-F238E27FC236}">
              <a16:creationId xmlns:a16="http://schemas.microsoft.com/office/drawing/2014/main" id="{00000000-0008-0000-0E00-0000A2010000}"/>
            </a:ext>
          </a:extLst>
        </xdr:cNvPr>
        <xdr:cNvSpPr/>
      </xdr:nvSpPr>
      <xdr:spPr>
        <a:xfrm>
          <a:off x="3746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117021</xdr:rowOff>
    </xdr:from>
    <xdr:to>
      <xdr:col>24</xdr:col>
      <xdr:colOff>63500</xdr:colOff>
      <xdr:row>99</xdr:row>
      <xdr:rowOff>117021</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3797300" y="1709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66221</xdr:rowOff>
    </xdr:from>
    <xdr:to>
      <xdr:col>15</xdr:col>
      <xdr:colOff>101600</xdr:colOff>
      <xdr:row>99</xdr:row>
      <xdr:rowOff>167821</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2857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117021</xdr:rowOff>
    </xdr:from>
    <xdr:to>
      <xdr:col>19</xdr:col>
      <xdr:colOff>177800</xdr:colOff>
      <xdr:row>99</xdr:row>
      <xdr:rowOff>117021</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2908300" y="1709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66221</xdr:rowOff>
    </xdr:from>
    <xdr:to>
      <xdr:col>10</xdr:col>
      <xdr:colOff>165100</xdr:colOff>
      <xdr:row>99</xdr:row>
      <xdr:rowOff>167821</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1968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117021</xdr:rowOff>
    </xdr:from>
    <xdr:to>
      <xdr:col>15</xdr:col>
      <xdr:colOff>50800</xdr:colOff>
      <xdr:row>99</xdr:row>
      <xdr:rowOff>117021</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2019300" y="1709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108329</xdr:rowOff>
    </xdr:from>
    <xdr:ext cx="405111" cy="259045"/>
    <xdr:sp macro="" textlink="">
      <xdr:nvSpPr>
        <xdr:cNvPr id="424" name="n_1aveValue【港湾・漁港】&#10;有形固定資産減価償却率">
          <a:extLst>
            <a:ext uri="{FF2B5EF4-FFF2-40B4-BE49-F238E27FC236}">
              <a16:creationId xmlns:a16="http://schemas.microsoft.com/office/drawing/2014/main" id="{00000000-0008-0000-0E00-0000A8010000}"/>
            </a:ext>
          </a:extLst>
        </xdr:cNvPr>
        <xdr:cNvSpPr txBox="1"/>
      </xdr:nvSpPr>
      <xdr:spPr>
        <a:xfrm>
          <a:off x="3582044" y="17767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64243</xdr:rowOff>
    </xdr:from>
    <xdr:ext cx="405111" cy="259045"/>
    <xdr:sp macro="" textlink="">
      <xdr:nvSpPr>
        <xdr:cNvPr id="425" name="n_2aveValue【港湾・漁港】&#10;有形固定資産減価償却率">
          <a:extLst>
            <a:ext uri="{FF2B5EF4-FFF2-40B4-BE49-F238E27FC236}">
              <a16:creationId xmlns:a16="http://schemas.microsoft.com/office/drawing/2014/main" id="{00000000-0008-0000-0E00-0000A9010000}"/>
            </a:ext>
          </a:extLst>
        </xdr:cNvPr>
        <xdr:cNvSpPr txBox="1"/>
      </xdr:nvSpPr>
      <xdr:spPr>
        <a:xfrm>
          <a:off x="2705744" y="1789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52813</xdr:rowOff>
    </xdr:from>
    <xdr:ext cx="405111" cy="259045"/>
    <xdr:sp macro="" textlink="">
      <xdr:nvSpPr>
        <xdr:cNvPr id="426" name="n_3aveValue【港湾・漁港】&#10;有形固定資産減価償却率">
          <a:extLst>
            <a:ext uri="{FF2B5EF4-FFF2-40B4-BE49-F238E27FC236}">
              <a16:creationId xmlns:a16="http://schemas.microsoft.com/office/drawing/2014/main" id="{00000000-0008-0000-0E00-0000AA010000}"/>
            </a:ext>
          </a:extLst>
        </xdr:cNvPr>
        <xdr:cNvSpPr txBox="1"/>
      </xdr:nvSpPr>
      <xdr:spPr>
        <a:xfrm>
          <a:off x="1816744" y="1805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427" name="n_4aveValue【港湾・漁港】&#10;有形固定資産減価償却率">
          <a:extLst>
            <a:ext uri="{FF2B5EF4-FFF2-40B4-BE49-F238E27FC236}">
              <a16:creationId xmlns:a16="http://schemas.microsoft.com/office/drawing/2014/main" id="{00000000-0008-0000-0E00-0000AB010000}"/>
            </a:ext>
          </a:extLst>
        </xdr:cNvPr>
        <xdr:cNvSpPr txBox="1"/>
      </xdr:nvSpPr>
      <xdr:spPr>
        <a:xfrm>
          <a:off x="927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12898</xdr:rowOff>
    </xdr:from>
    <xdr:ext cx="340478" cy="259045"/>
    <xdr:sp macro="" textlink="">
      <xdr:nvSpPr>
        <xdr:cNvPr id="428" name="n_1mainValue【港湾・漁港】&#10;有形固定資産減価償却率">
          <a:extLst>
            <a:ext uri="{FF2B5EF4-FFF2-40B4-BE49-F238E27FC236}">
              <a16:creationId xmlns:a16="http://schemas.microsoft.com/office/drawing/2014/main" id="{00000000-0008-0000-0E00-0000AC010000}"/>
            </a:ext>
          </a:extLst>
        </xdr:cNvPr>
        <xdr:cNvSpPr txBox="1"/>
      </xdr:nvSpPr>
      <xdr:spPr>
        <a:xfrm>
          <a:off x="3614361" y="16814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12898</xdr:rowOff>
    </xdr:from>
    <xdr:ext cx="340478" cy="259045"/>
    <xdr:sp macro="" textlink="">
      <xdr:nvSpPr>
        <xdr:cNvPr id="429" name="n_2mainValue【港湾・漁港】&#10;有形固定資産減価償却率">
          <a:extLst>
            <a:ext uri="{FF2B5EF4-FFF2-40B4-BE49-F238E27FC236}">
              <a16:creationId xmlns:a16="http://schemas.microsoft.com/office/drawing/2014/main" id="{00000000-0008-0000-0E00-0000AD010000}"/>
            </a:ext>
          </a:extLst>
        </xdr:cNvPr>
        <xdr:cNvSpPr txBox="1"/>
      </xdr:nvSpPr>
      <xdr:spPr>
        <a:xfrm>
          <a:off x="2738061" y="16814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12898</xdr:rowOff>
    </xdr:from>
    <xdr:ext cx="340478" cy="259045"/>
    <xdr:sp macro="" textlink="">
      <xdr:nvSpPr>
        <xdr:cNvPr id="430" name="n_3mainValue【港湾・漁港】&#10;有形固定資産減価償却率">
          <a:extLst>
            <a:ext uri="{FF2B5EF4-FFF2-40B4-BE49-F238E27FC236}">
              <a16:creationId xmlns:a16="http://schemas.microsoft.com/office/drawing/2014/main" id="{00000000-0008-0000-0E00-0000AE010000}"/>
            </a:ext>
          </a:extLst>
        </xdr:cNvPr>
        <xdr:cNvSpPr txBox="1"/>
      </xdr:nvSpPr>
      <xdr:spPr>
        <a:xfrm>
          <a:off x="1849061" y="16814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港湾・漁港】&#10;一人当たり有形固定資産（償却資産）額グラフ枠">
          <a:extLst>
            <a:ext uri="{FF2B5EF4-FFF2-40B4-BE49-F238E27FC236}">
              <a16:creationId xmlns:a16="http://schemas.microsoft.com/office/drawing/2014/main" id="{00000000-0008-0000-0E00-0000C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74792</xdr:rowOff>
    </xdr:from>
    <xdr:to>
      <xdr:col>54</xdr:col>
      <xdr:colOff>189865</xdr:colOff>
      <xdr:row>108</xdr:row>
      <xdr:rowOff>152400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flipV="1">
          <a:off x="10476865" y="17391242"/>
          <a:ext cx="0" cy="127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55" name="【港湾・漁港】&#10;一人当たり有形固定資産（償却資産）額最小値テキスト">
          <a:extLst>
            <a:ext uri="{FF2B5EF4-FFF2-40B4-BE49-F238E27FC236}">
              <a16:creationId xmlns:a16="http://schemas.microsoft.com/office/drawing/2014/main" id="{00000000-0008-0000-0E00-0000C7010000}"/>
            </a:ext>
          </a:extLst>
        </xdr:cNvPr>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21469</xdr:rowOff>
    </xdr:from>
    <xdr:ext cx="690189" cy="259045"/>
    <xdr:sp macro="" textlink="">
      <xdr:nvSpPr>
        <xdr:cNvPr id="457" name="【港湾・漁港】&#10;一人当たり有形固定資産（償却資産）額最大値テキスト">
          <a:extLst>
            <a:ext uri="{FF2B5EF4-FFF2-40B4-BE49-F238E27FC236}">
              <a16:creationId xmlns:a16="http://schemas.microsoft.com/office/drawing/2014/main" id="{00000000-0008-0000-0E00-0000C9010000}"/>
            </a:ext>
          </a:extLst>
        </xdr:cNvPr>
        <xdr:cNvSpPr txBox="1"/>
      </xdr:nvSpPr>
      <xdr:spPr>
        <a:xfrm>
          <a:off x="10515600" y="171664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74792</xdr:rowOff>
    </xdr:from>
    <xdr:to>
      <xdr:col>55</xdr:col>
      <xdr:colOff>88900</xdr:colOff>
      <xdr:row>101</xdr:row>
      <xdr:rowOff>74792</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0388600" y="17391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31187</xdr:rowOff>
    </xdr:from>
    <xdr:ext cx="599010" cy="259045"/>
    <xdr:sp macro="" textlink="">
      <xdr:nvSpPr>
        <xdr:cNvPr id="459" name="【港湾・漁港】&#10;一人当たり有形固定資産（償却資産）額平均値テキスト">
          <a:extLst>
            <a:ext uri="{FF2B5EF4-FFF2-40B4-BE49-F238E27FC236}">
              <a16:creationId xmlns:a16="http://schemas.microsoft.com/office/drawing/2014/main" id="{00000000-0008-0000-0E00-0000CB010000}"/>
            </a:ext>
          </a:extLst>
        </xdr:cNvPr>
        <xdr:cNvSpPr txBox="1"/>
      </xdr:nvSpPr>
      <xdr:spPr>
        <a:xfrm>
          <a:off x="10515600" y="182048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8310</xdr:rowOff>
    </xdr:from>
    <xdr:to>
      <xdr:col>55</xdr:col>
      <xdr:colOff>50800</xdr:colOff>
      <xdr:row>107</xdr:row>
      <xdr:rowOff>109910</xdr:rowOff>
    </xdr:to>
    <xdr:sp macro="" textlink="">
      <xdr:nvSpPr>
        <xdr:cNvPr id="460" name="フローチャート: 判断 459">
          <a:extLst>
            <a:ext uri="{FF2B5EF4-FFF2-40B4-BE49-F238E27FC236}">
              <a16:creationId xmlns:a16="http://schemas.microsoft.com/office/drawing/2014/main" id="{00000000-0008-0000-0E00-0000CC010000}"/>
            </a:ext>
          </a:extLst>
        </xdr:cNvPr>
        <xdr:cNvSpPr/>
      </xdr:nvSpPr>
      <xdr:spPr>
        <a:xfrm>
          <a:off x="10426700" y="1835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13564</xdr:rowOff>
    </xdr:from>
    <xdr:to>
      <xdr:col>50</xdr:col>
      <xdr:colOff>165100</xdr:colOff>
      <xdr:row>107</xdr:row>
      <xdr:rowOff>115164</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9588500" y="183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108099</xdr:rowOff>
    </xdr:from>
    <xdr:to>
      <xdr:col>46</xdr:col>
      <xdr:colOff>38100</xdr:colOff>
      <xdr:row>108</xdr:row>
      <xdr:rowOff>38249</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8699500" y="1845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110474</xdr:rowOff>
    </xdr:from>
    <xdr:to>
      <xdr:col>41</xdr:col>
      <xdr:colOff>101600</xdr:colOff>
      <xdr:row>108</xdr:row>
      <xdr:rowOff>40624</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7810500" y="1845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42661</xdr:rowOff>
    </xdr:from>
    <xdr:to>
      <xdr:col>36</xdr:col>
      <xdr:colOff>165100</xdr:colOff>
      <xdr:row>107</xdr:row>
      <xdr:rowOff>144261</xdr:rowOff>
    </xdr:to>
    <xdr:sp macro="" textlink="">
      <xdr:nvSpPr>
        <xdr:cNvPr id="464" name="フローチャート: 判断 463">
          <a:extLst>
            <a:ext uri="{FF2B5EF4-FFF2-40B4-BE49-F238E27FC236}">
              <a16:creationId xmlns:a16="http://schemas.microsoft.com/office/drawing/2014/main" id="{00000000-0008-0000-0E00-0000D0010000}"/>
            </a:ext>
          </a:extLst>
        </xdr:cNvPr>
        <xdr:cNvSpPr/>
      </xdr:nvSpPr>
      <xdr:spPr>
        <a:xfrm>
          <a:off x="6921500" y="1838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101600</xdr:rowOff>
    </xdr:from>
    <xdr:to>
      <xdr:col>55</xdr:col>
      <xdr:colOff>50800</xdr:colOff>
      <xdr:row>109</xdr:row>
      <xdr:rowOff>31750</xdr:rowOff>
    </xdr:to>
    <xdr:sp macro="" textlink="">
      <xdr:nvSpPr>
        <xdr:cNvPr id="470" name="楕円 469">
          <a:extLst>
            <a:ext uri="{FF2B5EF4-FFF2-40B4-BE49-F238E27FC236}">
              <a16:creationId xmlns:a16="http://schemas.microsoft.com/office/drawing/2014/main" id="{00000000-0008-0000-0E00-0000D6010000}"/>
            </a:ext>
          </a:extLst>
        </xdr:cNvPr>
        <xdr:cNvSpPr/>
      </xdr:nvSpPr>
      <xdr:spPr>
        <a:xfrm>
          <a:off x="10426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16527</xdr:rowOff>
    </xdr:from>
    <xdr:ext cx="249299" cy="259045"/>
    <xdr:sp macro="" textlink="">
      <xdr:nvSpPr>
        <xdr:cNvPr id="471" name="【港湾・漁港】&#10;一人当たり有形固定資産（償却資産）額該当値テキスト">
          <a:extLst>
            <a:ext uri="{FF2B5EF4-FFF2-40B4-BE49-F238E27FC236}">
              <a16:creationId xmlns:a16="http://schemas.microsoft.com/office/drawing/2014/main" id="{00000000-0008-0000-0E00-0000D7010000}"/>
            </a:ext>
          </a:extLst>
        </xdr:cNvPr>
        <xdr:cNvSpPr txBox="1"/>
      </xdr:nvSpPr>
      <xdr:spPr>
        <a:xfrm>
          <a:off x="10515600" y="1853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101600</xdr:rowOff>
    </xdr:from>
    <xdr:to>
      <xdr:col>50</xdr:col>
      <xdr:colOff>165100</xdr:colOff>
      <xdr:row>109</xdr:row>
      <xdr:rowOff>31750</xdr:rowOff>
    </xdr:to>
    <xdr:sp macro="" textlink="">
      <xdr:nvSpPr>
        <xdr:cNvPr id="472" name="楕円 471">
          <a:extLst>
            <a:ext uri="{FF2B5EF4-FFF2-40B4-BE49-F238E27FC236}">
              <a16:creationId xmlns:a16="http://schemas.microsoft.com/office/drawing/2014/main" id="{00000000-0008-0000-0E00-0000D8010000}"/>
            </a:ext>
          </a:extLst>
        </xdr:cNvPr>
        <xdr:cNvSpPr/>
      </xdr:nvSpPr>
      <xdr:spPr>
        <a:xfrm>
          <a:off x="9588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152400</xdr:rowOff>
    </xdr:from>
    <xdr:to>
      <xdr:col>55</xdr:col>
      <xdr:colOff>0</xdr:colOff>
      <xdr:row>108</xdr:row>
      <xdr:rowOff>152400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9639300" y="1866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101600</xdr:rowOff>
    </xdr:from>
    <xdr:to>
      <xdr:col>46</xdr:col>
      <xdr:colOff>38100</xdr:colOff>
      <xdr:row>109</xdr:row>
      <xdr:rowOff>31750</xdr:rowOff>
    </xdr:to>
    <xdr:sp macro="" textlink="">
      <xdr:nvSpPr>
        <xdr:cNvPr id="474" name="楕円 473">
          <a:extLst>
            <a:ext uri="{FF2B5EF4-FFF2-40B4-BE49-F238E27FC236}">
              <a16:creationId xmlns:a16="http://schemas.microsoft.com/office/drawing/2014/main" id="{00000000-0008-0000-0E00-0000DA010000}"/>
            </a:ext>
          </a:extLst>
        </xdr:cNvPr>
        <xdr:cNvSpPr/>
      </xdr:nvSpPr>
      <xdr:spPr>
        <a:xfrm>
          <a:off x="8699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152400</xdr:rowOff>
    </xdr:from>
    <xdr:to>
      <xdr:col>50</xdr:col>
      <xdr:colOff>114300</xdr:colOff>
      <xdr:row>108</xdr:row>
      <xdr:rowOff>152400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8750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101600</xdr:rowOff>
    </xdr:from>
    <xdr:to>
      <xdr:col>41</xdr:col>
      <xdr:colOff>101600</xdr:colOff>
      <xdr:row>109</xdr:row>
      <xdr:rowOff>31750</xdr:rowOff>
    </xdr:to>
    <xdr:sp macro="" textlink="">
      <xdr:nvSpPr>
        <xdr:cNvPr id="476" name="楕円 475">
          <a:extLst>
            <a:ext uri="{FF2B5EF4-FFF2-40B4-BE49-F238E27FC236}">
              <a16:creationId xmlns:a16="http://schemas.microsoft.com/office/drawing/2014/main" id="{00000000-0008-0000-0E00-0000DC010000}"/>
            </a:ext>
          </a:extLst>
        </xdr:cNvPr>
        <xdr:cNvSpPr/>
      </xdr:nvSpPr>
      <xdr:spPr>
        <a:xfrm>
          <a:off x="7810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152400</xdr:rowOff>
    </xdr:from>
    <xdr:to>
      <xdr:col>45</xdr:col>
      <xdr:colOff>177800</xdr:colOff>
      <xdr:row>108</xdr:row>
      <xdr:rowOff>152400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7861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131691</xdr:rowOff>
    </xdr:from>
    <xdr:ext cx="599010" cy="259045"/>
    <xdr:sp macro="" textlink="">
      <xdr:nvSpPr>
        <xdr:cNvPr id="478" name="n_1aveValue【港湾・漁港】&#10;一人当たり有形固定資産（償却資産）額">
          <a:extLst>
            <a:ext uri="{FF2B5EF4-FFF2-40B4-BE49-F238E27FC236}">
              <a16:creationId xmlns:a16="http://schemas.microsoft.com/office/drawing/2014/main" id="{00000000-0008-0000-0E00-0000DE010000}"/>
            </a:ext>
          </a:extLst>
        </xdr:cNvPr>
        <xdr:cNvSpPr txBox="1"/>
      </xdr:nvSpPr>
      <xdr:spPr>
        <a:xfrm>
          <a:off x="9327095" y="1813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54776</xdr:rowOff>
    </xdr:from>
    <xdr:ext cx="599010" cy="259045"/>
    <xdr:sp macro="" textlink="">
      <xdr:nvSpPr>
        <xdr:cNvPr id="479" name="n_2aveValue【港湾・漁港】&#10;一人当たり有形固定資産（償却資産）額">
          <a:extLst>
            <a:ext uri="{FF2B5EF4-FFF2-40B4-BE49-F238E27FC236}">
              <a16:creationId xmlns:a16="http://schemas.microsoft.com/office/drawing/2014/main" id="{00000000-0008-0000-0E00-0000DF010000}"/>
            </a:ext>
          </a:extLst>
        </xdr:cNvPr>
        <xdr:cNvSpPr txBox="1"/>
      </xdr:nvSpPr>
      <xdr:spPr>
        <a:xfrm>
          <a:off x="8450795" y="18228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57151</xdr:rowOff>
    </xdr:from>
    <xdr:ext cx="599010" cy="259045"/>
    <xdr:sp macro="" textlink="">
      <xdr:nvSpPr>
        <xdr:cNvPr id="480" name="n_3aveValue【港湾・漁港】&#10;一人当たり有形固定資産（償却資産）額">
          <a:extLst>
            <a:ext uri="{FF2B5EF4-FFF2-40B4-BE49-F238E27FC236}">
              <a16:creationId xmlns:a16="http://schemas.microsoft.com/office/drawing/2014/main" id="{00000000-0008-0000-0E00-0000E0010000}"/>
            </a:ext>
          </a:extLst>
        </xdr:cNvPr>
        <xdr:cNvSpPr txBox="1"/>
      </xdr:nvSpPr>
      <xdr:spPr>
        <a:xfrm>
          <a:off x="7561795" y="18230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160788</xdr:rowOff>
    </xdr:from>
    <xdr:ext cx="599010" cy="259045"/>
    <xdr:sp macro="" textlink="">
      <xdr:nvSpPr>
        <xdr:cNvPr id="481" name="n_4aveValue【港湾・漁港】&#10;一人当たり有形固定資産（償却資産）額">
          <a:extLst>
            <a:ext uri="{FF2B5EF4-FFF2-40B4-BE49-F238E27FC236}">
              <a16:creationId xmlns:a16="http://schemas.microsoft.com/office/drawing/2014/main" id="{00000000-0008-0000-0E00-0000E1010000}"/>
            </a:ext>
          </a:extLst>
        </xdr:cNvPr>
        <xdr:cNvSpPr txBox="1"/>
      </xdr:nvSpPr>
      <xdr:spPr>
        <a:xfrm>
          <a:off x="6672795" y="18163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167450</xdr:colOff>
      <xdr:row>109</xdr:row>
      <xdr:rowOff>22877</xdr:rowOff>
    </xdr:from>
    <xdr:ext cx="249299" cy="259045"/>
    <xdr:sp macro="" textlink="">
      <xdr:nvSpPr>
        <xdr:cNvPr id="482" name="n_1mainValue【港湾・漁港】&#10;一人当たり有形固定資産（償却資産）額">
          <a:extLst>
            <a:ext uri="{FF2B5EF4-FFF2-40B4-BE49-F238E27FC236}">
              <a16:creationId xmlns:a16="http://schemas.microsoft.com/office/drawing/2014/main" id="{00000000-0008-0000-0E00-0000E2010000}"/>
            </a:ext>
          </a:extLst>
        </xdr:cNvPr>
        <xdr:cNvSpPr txBox="1"/>
      </xdr:nvSpPr>
      <xdr:spPr>
        <a:xfrm>
          <a:off x="9501950" y="1871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45</xdr:col>
      <xdr:colOff>53150</xdr:colOff>
      <xdr:row>109</xdr:row>
      <xdr:rowOff>22877</xdr:rowOff>
    </xdr:from>
    <xdr:ext cx="249299" cy="259045"/>
    <xdr:sp macro="" textlink="">
      <xdr:nvSpPr>
        <xdr:cNvPr id="483" name="n_2mainValue【港湾・漁港】&#10;一人当たり有形固定資産（償却資産）額">
          <a:extLst>
            <a:ext uri="{FF2B5EF4-FFF2-40B4-BE49-F238E27FC236}">
              <a16:creationId xmlns:a16="http://schemas.microsoft.com/office/drawing/2014/main" id="{00000000-0008-0000-0E00-0000E3010000}"/>
            </a:ext>
          </a:extLst>
        </xdr:cNvPr>
        <xdr:cNvSpPr txBox="1"/>
      </xdr:nvSpPr>
      <xdr:spPr>
        <a:xfrm>
          <a:off x="8625650" y="1871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116650</xdr:colOff>
      <xdr:row>109</xdr:row>
      <xdr:rowOff>22877</xdr:rowOff>
    </xdr:from>
    <xdr:ext cx="249299" cy="259045"/>
    <xdr:sp macro="" textlink="">
      <xdr:nvSpPr>
        <xdr:cNvPr id="484" name="n_3mainValue【港湾・漁港】&#10;一人当たり有形固定資産（償却資産）額">
          <a:extLst>
            <a:ext uri="{FF2B5EF4-FFF2-40B4-BE49-F238E27FC236}">
              <a16:creationId xmlns:a16="http://schemas.microsoft.com/office/drawing/2014/main" id="{00000000-0008-0000-0E00-0000E4010000}"/>
            </a:ext>
          </a:extLst>
        </xdr:cNvPr>
        <xdr:cNvSpPr txBox="1"/>
      </xdr:nvSpPr>
      <xdr:spPr>
        <a:xfrm>
          <a:off x="7736650" y="1871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2" name="【学校施設】&#10;有形固定資産減価償却率グラフ枠">
          <a:extLst>
            <a:ext uri="{FF2B5EF4-FFF2-40B4-BE49-F238E27FC236}">
              <a16:creationId xmlns:a16="http://schemas.microsoft.com/office/drawing/2014/main" id="{00000000-0008-0000-0E00-00000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93726</xdr:rowOff>
    </xdr:from>
    <xdr:to>
      <xdr:col>85</xdr:col>
      <xdr:colOff>126364</xdr:colOff>
      <xdr:row>64</xdr:row>
      <xdr:rowOff>68580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flipV="1">
          <a:off x="16318864" y="98663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24" name="【学校施設】&#10;有形固定資産減価償却率最小値テキスト">
          <a:extLst>
            <a:ext uri="{FF2B5EF4-FFF2-40B4-BE49-F238E27FC236}">
              <a16:creationId xmlns:a16="http://schemas.microsoft.com/office/drawing/2014/main" id="{00000000-0008-0000-0E00-00000C020000}"/>
            </a:ext>
          </a:extLst>
        </xdr:cNvPr>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40403</xdr:rowOff>
    </xdr:from>
    <xdr:ext cx="405111" cy="259045"/>
    <xdr:sp macro="" textlink="">
      <xdr:nvSpPr>
        <xdr:cNvPr id="526" name="【学校施設】&#10;有形固定資産減価償却率最大値テキスト">
          <a:extLst>
            <a:ext uri="{FF2B5EF4-FFF2-40B4-BE49-F238E27FC236}">
              <a16:creationId xmlns:a16="http://schemas.microsoft.com/office/drawing/2014/main" id="{00000000-0008-0000-0E00-00000E020000}"/>
            </a:ext>
          </a:extLst>
        </xdr:cNvPr>
        <xdr:cNvSpPr txBox="1"/>
      </xdr:nvSpPr>
      <xdr:spPr>
        <a:xfrm>
          <a:off x="16357600" y="964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93726</xdr:rowOff>
    </xdr:from>
    <xdr:to>
      <xdr:col>86</xdr:col>
      <xdr:colOff>25400</xdr:colOff>
      <xdr:row>57</xdr:row>
      <xdr:rowOff>93726</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6230600" y="986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136669</xdr:rowOff>
    </xdr:from>
    <xdr:ext cx="405111" cy="259045"/>
    <xdr:sp macro="" textlink="">
      <xdr:nvSpPr>
        <xdr:cNvPr id="528" name="【学校施設】&#10;有形固定資産減価償却率平均値テキスト">
          <a:extLst>
            <a:ext uri="{FF2B5EF4-FFF2-40B4-BE49-F238E27FC236}">
              <a16:creationId xmlns:a16="http://schemas.microsoft.com/office/drawing/2014/main" id="{00000000-0008-0000-0E00-000010020000}"/>
            </a:ext>
          </a:extLst>
        </xdr:cNvPr>
        <xdr:cNvSpPr txBox="1"/>
      </xdr:nvSpPr>
      <xdr:spPr>
        <a:xfrm>
          <a:off x="16357600" y="1025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113792</xdr:rowOff>
    </xdr:from>
    <xdr:to>
      <xdr:col>85</xdr:col>
      <xdr:colOff>177800</xdr:colOff>
      <xdr:row>61</xdr:row>
      <xdr:rowOff>43942</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16268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141224</xdr:rowOff>
    </xdr:from>
    <xdr:to>
      <xdr:col>81</xdr:col>
      <xdr:colOff>101600</xdr:colOff>
      <xdr:row>61</xdr:row>
      <xdr:rowOff>71374</xdr:rowOff>
    </xdr:to>
    <xdr:sp macro="" textlink="">
      <xdr:nvSpPr>
        <xdr:cNvPr id="530" name="フローチャート: 判断 529">
          <a:extLst>
            <a:ext uri="{FF2B5EF4-FFF2-40B4-BE49-F238E27FC236}">
              <a16:creationId xmlns:a16="http://schemas.microsoft.com/office/drawing/2014/main" id="{00000000-0008-0000-0E00-000012020000}"/>
            </a:ext>
          </a:extLst>
        </xdr:cNvPr>
        <xdr:cNvSpPr/>
      </xdr:nvSpPr>
      <xdr:spPr>
        <a:xfrm>
          <a:off x="15430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8636</xdr:rowOff>
    </xdr:from>
    <xdr:to>
      <xdr:col>76</xdr:col>
      <xdr:colOff>165100</xdr:colOff>
      <xdr:row>61</xdr:row>
      <xdr:rowOff>110236</xdr:rowOff>
    </xdr:to>
    <xdr:sp macro="" textlink="">
      <xdr:nvSpPr>
        <xdr:cNvPr id="531" name="フローチャート: 判断 530">
          <a:extLst>
            <a:ext uri="{FF2B5EF4-FFF2-40B4-BE49-F238E27FC236}">
              <a16:creationId xmlns:a16="http://schemas.microsoft.com/office/drawing/2014/main" id="{00000000-0008-0000-0E00-000013020000}"/>
            </a:ext>
          </a:extLst>
        </xdr:cNvPr>
        <xdr:cNvSpPr/>
      </xdr:nvSpPr>
      <xdr:spPr>
        <a:xfrm>
          <a:off x="14541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152654</xdr:rowOff>
    </xdr:from>
    <xdr:to>
      <xdr:col>72</xdr:col>
      <xdr:colOff>38100</xdr:colOff>
      <xdr:row>61</xdr:row>
      <xdr:rowOff>82804</xdr:rowOff>
    </xdr:to>
    <xdr:sp macro="" textlink="">
      <xdr:nvSpPr>
        <xdr:cNvPr id="532" name="フローチャート: 判断 531">
          <a:extLst>
            <a:ext uri="{FF2B5EF4-FFF2-40B4-BE49-F238E27FC236}">
              <a16:creationId xmlns:a16="http://schemas.microsoft.com/office/drawing/2014/main" id="{00000000-0008-0000-0E00-000014020000}"/>
            </a:ext>
          </a:extLst>
        </xdr:cNvPr>
        <xdr:cNvSpPr/>
      </xdr:nvSpPr>
      <xdr:spPr>
        <a:xfrm>
          <a:off x="13652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33" name="フローチャート: 判断 532">
          <a:extLst>
            <a:ext uri="{FF2B5EF4-FFF2-40B4-BE49-F238E27FC236}">
              <a16:creationId xmlns:a16="http://schemas.microsoft.com/office/drawing/2014/main" id="{00000000-0008-0000-0E00-000015020000}"/>
            </a:ext>
          </a:extLst>
        </xdr:cNvPr>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129794</xdr:rowOff>
    </xdr:from>
    <xdr:to>
      <xdr:col>85</xdr:col>
      <xdr:colOff>177800</xdr:colOff>
      <xdr:row>61</xdr:row>
      <xdr:rowOff>59944</xdr:rowOff>
    </xdr:to>
    <xdr:sp macro="" textlink="">
      <xdr:nvSpPr>
        <xdr:cNvPr id="539" name="楕円 538">
          <a:extLst>
            <a:ext uri="{FF2B5EF4-FFF2-40B4-BE49-F238E27FC236}">
              <a16:creationId xmlns:a16="http://schemas.microsoft.com/office/drawing/2014/main" id="{00000000-0008-0000-0E00-00001B020000}"/>
            </a:ext>
          </a:extLst>
        </xdr:cNvPr>
        <xdr:cNvSpPr/>
      </xdr:nvSpPr>
      <xdr:spPr>
        <a:xfrm>
          <a:off x="162687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108221</xdr:rowOff>
    </xdr:from>
    <xdr:ext cx="405111" cy="259045"/>
    <xdr:sp macro="" textlink="">
      <xdr:nvSpPr>
        <xdr:cNvPr id="540" name="【学校施設】&#10;有形固定資産減価償却率該当値テキスト">
          <a:extLst>
            <a:ext uri="{FF2B5EF4-FFF2-40B4-BE49-F238E27FC236}">
              <a16:creationId xmlns:a16="http://schemas.microsoft.com/office/drawing/2014/main" id="{00000000-0008-0000-0E00-00001C020000}"/>
            </a:ext>
          </a:extLst>
        </xdr:cNvPr>
        <xdr:cNvSpPr txBox="1"/>
      </xdr:nvSpPr>
      <xdr:spPr>
        <a:xfrm>
          <a:off x="16357600" y="1039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58928</xdr:rowOff>
    </xdr:from>
    <xdr:to>
      <xdr:col>81</xdr:col>
      <xdr:colOff>101600</xdr:colOff>
      <xdr:row>60</xdr:row>
      <xdr:rowOff>160528</xdr:rowOff>
    </xdr:to>
    <xdr:sp macro="" textlink="">
      <xdr:nvSpPr>
        <xdr:cNvPr id="541" name="楕円 540">
          <a:extLst>
            <a:ext uri="{FF2B5EF4-FFF2-40B4-BE49-F238E27FC236}">
              <a16:creationId xmlns:a16="http://schemas.microsoft.com/office/drawing/2014/main" id="{00000000-0008-0000-0E00-00001D020000}"/>
            </a:ext>
          </a:extLst>
        </xdr:cNvPr>
        <xdr:cNvSpPr/>
      </xdr:nvSpPr>
      <xdr:spPr>
        <a:xfrm>
          <a:off x="15430500" y="10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109728</xdr:rowOff>
    </xdr:from>
    <xdr:to>
      <xdr:col>85</xdr:col>
      <xdr:colOff>127000</xdr:colOff>
      <xdr:row>61</xdr:row>
      <xdr:rowOff>9144</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5481300" y="10396728"/>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13208</xdr:rowOff>
    </xdr:from>
    <xdr:to>
      <xdr:col>76</xdr:col>
      <xdr:colOff>165100</xdr:colOff>
      <xdr:row>60</xdr:row>
      <xdr:rowOff>114808</xdr:rowOff>
    </xdr:to>
    <xdr:sp macro="" textlink="">
      <xdr:nvSpPr>
        <xdr:cNvPr id="543" name="楕円 542">
          <a:extLst>
            <a:ext uri="{FF2B5EF4-FFF2-40B4-BE49-F238E27FC236}">
              <a16:creationId xmlns:a16="http://schemas.microsoft.com/office/drawing/2014/main" id="{00000000-0008-0000-0E00-00001F020000}"/>
            </a:ext>
          </a:extLst>
        </xdr:cNvPr>
        <xdr:cNvSpPr/>
      </xdr:nvSpPr>
      <xdr:spPr>
        <a:xfrm>
          <a:off x="145415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64008</xdr:rowOff>
    </xdr:from>
    <xdr:to>
      <xdr:col>81</xdr:col>
      <xdr:colOff>50800</xdr:colOff>
      <xdr:row>60</xdr:row>
      <xdr:rowOff>109728</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4592300" y="103510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141224</xdr:rowOff>
    </xdr:from>
    <xdr:to>
      <xdr:col>72</xdr:col>
      <xdr:colOff>38100</xdr:colOff>
      <xdr:row>60</xdr:row>
      <xdr:rowOff>71374</xdr:rowOff>
    </xdr:to>
    <xdr:sp macro="" textlink="">
      <xdr:nvSpPr>
        <xdr:cNvPr id="545" name="楕円 544">
          <a:extLst>
            <a:ext uri="{FF2B5EF4-FFF2-40B4-BE49-F238E27FC236}">
              <a16:creationId xmlns:a16="http://schemas.microsoft.com/office/drawing/2014/main" id="{00000000-0008-0000-0E00-000021020000}"/>
            </a:ext>
          </a:extLst>
        </xdr:cNvPr>
        <xdr:cNvSpPr/>
      </xdr:nvSpPr>
      <xdr:spPr>
        <a:xfrm>
          <a:off x="136525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20574</xdr:rowOff>
    </xdr:from>
    <xdr:to>
      <xdr:col>76</xdr:col>
      <xdr:colOff>114300</xdr:colOff>
      <xdr:row>60</xdr:row>
      <xdr:rowOff>64008</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3703300" y="1030757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118364</xdr:rowOff>
    </xdr:from>
    <xdr:to>
      <xdr:col>67</xdr:col>
      <xdr:colOff>101600</xdr:colOff>
      <xdr:row>60</xdr:row>
      <xdr:rowOff>48514</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2763500" y="1023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169164</xdr:rowOff>
    </xdr:from>
    <xdr:to>
      <xdr:col>71</xdr:col>
      <xdr:colOff>177800</xdr:colOff>
      <xdr:row>60</xdr:row>
      <xdr:rowOff>20574</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2814300" y="1028471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62501</xdr:rowOff>
    </xdr:from>
    <xdr:ext cx="405111" cy="259045"/>
    <xdr:sp macro="" textlink="">
      <xdr:nvSpPr>
        <xdr:cNvPr id="549" name="n_1aveValue【学校施設】&#10;有形固定資産減価償却率">
          <a:extLst>
            <a:ext uri="{FF2B5EF4-FFF2-40B4-BE49-F238E27FC236}">
              <a16:creationId xmlns:a16="http://schemas.microsoft.com/office/drawing/2014/main" id="{00000000-0008-0000-0E00-000025020000}"/>
            </a:ext>
          </a:extLst>
        </xdr:cNvPr>
        <xdr:cNvSpPr txBox="1"/>
      </xdr:nvSpPr>
      <xdr:spPr>
        <a:xfrm>
          <a:off x="15266044" y="1052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101363</xdr:rowOff>
    </xdr:from>
    <xdr:ext cx="405111" cy="259045"/>
    <xdr:sp macro="" textlink="">
      <xdr:nvSpPr>
        <xdr:cNvPr id="550" name="n_2aveValue【学校施設】&#10;有形固定資産減価償却率">
          <a:extLst>
            <a:ext uri="{FF2B5EF4-FFF2-40B4-BE49-F238E27FC236}">
              <a16:creationId xmlns:a16="http://schemas.microsoft.com/office/drawing/2014/main" id="{00000000-0008-0000-0E00-000026020000}"/>
            </a:ext>
          </a:extLst>
        </xdr:cNvPr>
        <xdr:cNvSpPr txBox="1"/>
      </xdr:nvSpPr>
      <xdr:spPr>
        <a:xfrm>
          <a:off x="14389744" y="1055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73931</xdr:rowOff>
    </xdr:from>
    <xdr:ext cx="405111" cy="259045"/>
    <xdr:sp macro="" textlink="">
      <xdr:nvSpPr>
        <xdr:cNvPr id="551" name="n_3aveValue【学校施設】&#10;有形固定資産減価償却率">
          <a:extLst>
            <a:ext uri="{FF2B5EF4-FFF2-40B4-BE49-F238E27FC236}">
              <a16:creationId xmlns:a16="http://schemas.microsoft.com/office/drawing/2014/main" id="{00000000-0008-0000-0E00-000027020000}"/>
            </a:ext>
          </a:extLst>
        </xdr:cNvPr>
        <xdr:cNvSpPr txBox="1"/>
      </xdr:nvSpPr>
      <xdr:spPr>
        <a:xfrm>
          <a:off x="13500744" y="1053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23639</xdr:rowOff>
    </xdr:from>
    <xdr:ext cx="405111" cy="259045"/>
    <xdr:sp macro="" textlink="">
      <xdr:nvSpPr>
        <xdr:cNvPr id="552" name="n_4aveValue【学校施設】&#10;有形固定資産減価償却率">
          <a:extLst>
            <a:ext uri="{FF2B5EF4-FFF2-40B4-BE49-F238E27FC236}">
              <a16:creationId xmlns:a16="http://schemas.microsoft.com/office/drawing/2014/main" id="{00000000-0008-0000-0E00-000028020000}"/>
            </a:ext>
          </a:extLst>
        </xdr:cNvPr>
        <xdr:cNvSpPr txBox="1"/>
      </xdr:nvSpPr>
      <xdr:spPr>
        <a:xfrm>
          <a:off x="12611744" y="1048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5605</xdr:rowOff>
    </xdr:from>
    <xdr:ext cx="405111" cy="259045"/>
    <xdr:sp macro="" textlink="">
      <xdr:nvSpPr>
        <xdr:cNvPr id="553" name="n_1mainValue【学校施設】&#10;有形固定資産減価償却率">
          <a:extLst>
            <a:ext uri="{FF2B5EF4-FFF2-40B4-BE49-F238E27FC236}">
              <a16:creationId xmlns:a16="http://schemas.microsoft.com/office/drawing/2014/main" id="{00000000-0008-0000-0E00-000029020000}"/>
            </a:ext>
          </a:extLst>
        </xdr:cNvPr>
        <xdr:cNvSpPr txBox="1"/>
      </xdr:nvSpPr>
      <xdr:spPr>
        <a:xfrm>
          <a:off x="15266044" y="1012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131335</xdr:rowOff>
    </xdr:from>
    <xdr:ext cx="405111" cy="259045"/>
    <xdr:sp macro="" textlink="">
      <xdr:nvSpPr>
        <xdr:cNvPr id="554" name="n_2mainValue【学校施設】&#10;有形固定資産減価償却率">
          <a:extLst>
            <a:ext uri="{FF2B5EF4-FFF2-40B4-BE49-F238E27FC236}">
              <a16:creationId xmlns:a16="http://schemas.microsoft.com/office/drawing/2014/main" id="{00000000-0008-0000-0E00-00002A020000}"/>
            </a:ext>
          </a:extLst>
        </xdr:cNvPr>
        <xdr:cNvSpPr txBox="1"/>
      </xdr:nvSpPr>
      <xdr:spPr>
        <a:xfrm>
          <a:off x="14389744" y="1007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87901</xdr:rowOff>
    </xdr:from>
    <xdr:ext cx="405111" cy="259045"/>
    <xdr:sp macro="" textlink="">
      <xdr:nvSpPr>
        <xdr:cNvPr id="555" name="n_3mainValue【学校施設】&#10;有形固定資産減価償却率">
          <a:extLst>
            <a:ext uri="{FF2B5EF4-FFF2-40B4-BE49-F238E27FC236}">
              <a16:creationId xmlns:a16="http://schemas.microsoft.com/office/drawing/2014/main" id="{00000000-0008-0000-0E00-00002B020000}"/>
            </a:ext>
          </a:extLst>
        </xdr:cNvPr>
        <xdr:cNvSpPr txBox="1"/>
      </xdr:nvSpPr>
      <xdr:spPr>
        <a:xfrm>
          <a:off x="13500744" y="10032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65041</xdr:rowOff>
    </xdr:from>
    <xdr:ext cx="405111" cy="259045"/>
    <xdr:sp macro="" textlink="">
      <xdr:nvSpPr>
        <xdr:cNvPr id="556" name="n_4mainValue【学校施設】&#10;有形固定資産減価償却率">
          <a:extLst>
            <a:ext uri="{FF2B5EF4-FFF2-40B4-BE49-F238E27FC236}">
              <a16:creationId xmlns:a16="http://schemas.microsoft.com/office/drawing/2014/main" id="{00000000-0008-0000-0E00-00002C020000}"/>
            </a:ext>
          </a:extLst>
        </xdr:cNvPr>
        <xdr:cNvSpPr txBox="1"/>
      </xdr:nvSpPr>
      <xdr:spPr>
        <a:xfrm>
          <a:off x="12611744" y="1000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学校施設】&#10;一人当たり面積グラフ枠">
          <a:extLst>
            <a:ext uri="{FF2B5EF4-FFF2-40B4-BE49-F238E27FC236}">
              <a16:creationId xmlns:a16="http://schemas.microsoft.com/office/drawing/2014/main" id="{00000000-0008-0000-0E00-00004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160020</xdr:rowOff>
    </xdr:from>
    <xdr:to>
      <xdr:col>116</xdr:col>
      <xdr:colOff>62864</xdr:colOff>
      <xdr:row>63</xdr:row>
      <xdr:rowOff>110490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flipV="1">
          <a:off x="22160864" y="941832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114317</xdr:rowOff>
    </xdr:from>
    <xdr:ext cx="469744" cy="259045"/>
    <xdr:sp macro="" textlink="">
      <xdr:nvSpPr>
        <xdr:cNvPr id="582" name="【学校施設】&#10;一人当たり面積最小値テキスト">
          <a:extLst>
            <a:ext uri="{FF2B5EF4-FFF2-40B4-BE49-F238E27FC236}">
              <a16:creationId xmlns:a16="http://schemas.microsoft.com/office/drawing/2014/main" id="{00000000-0008-0000-0E00-000046020000}"/>
            </a:ext>
          </a:extLst>
        </xdr:cNvPr>
        <xdr:cNvSpPr txBox="1"/>
      </xdr:nvSpPr>
      <xdr:spPr>
        <a:xfrm>
          <a:off x="22199600"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110490</xdr:rowOff>
    </xdr:from>
    <xdr:to>
      <xdr:col>116</xdr:col>
      <xdr:colOff>152400</xdr:colOff>
      <xdr:row>63</xdr:row>
      <xdr:rowOff>110490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22072600" y="1091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106697</xdr:rowOff>
    </xdr:from>
    <xdr:ext cx="469744" cy="259045"/>
    <xdr:sp macro="" textlink="">
      <xdr:nvSpPr>
        <xdr:cNvPr id="584" name="【学校施設】&#10;一人当たり面積最大値テキスト">
          <a:extLst>
            <a:ext uri="{FF2B5EF4-FFF2-40B4-BE49-F238E27FC236}">
              <a16:creationId xmlns:a16="http://schemas.microsoft.com/office/drawing/2014/main" id="{00000000-0008-0000-0E00-000048020000}"/>
            </a:ext>
          </a:extLst>
        </xdr:cNvPr>
        <xdr:cNvSpPr txBox="1"/>
      </xdr:nvSpPr>
      <xdr:spPr>
        <a:xfrm>
          <a:off x="22199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160020</xdr:rowOff>
    </xdr:from>
    <xdr:to>
      <xdr:col>116</xdr:col>
      <xdr:colOff>152400</xdr:colOff>
      <xdr:row>54</xdr:row>
      <xdr:rowOff>160020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22072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14495</xdr:rowOff>
    </xdr:from>
    <xdr:ext cx="469744" cy="259045"/>
    <xdr:sp macro="" textlink="">
      <xdr:nvSpPr>
        <xdr:cNvPr id="586" name="【学校施設】&#10;一人当たり面積平均値テキスト">
          <a:extLst>
            <a:ext uri="{FF2B5EF4-FFF2-40B4-BE49-F238E27FC236}">
              <a16:creationId xmlns:a16="http://schemas.microsoft.com/office/drawing/2014/main" id="{00000000-0008-0000-0E00-00004A020000}"/>
            </a:ext>
          </a:extLst>
        </xdr:cNvPr>
        <xdr:cNvSpPr txBox="1"/>
      </xdr:nvSpPr>
      <xdr:spPr>
        <a:xfrm>
          <a:off x="22199600" y="10472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36068</xdr:rowOff>
    </xdr:from>
    <xdr:to>
      <xdr:col>116</xdr:col>
      <xdr:colOff>114300</xdr:colOff>
      <xdr:row>61</xdr:row>
      <xdr:rowOff>137668</xdr:rowOff>
    </xdr:to>
    <xdr:sp macro="" textlink="">
      <xdr:nvSpPr>
        <xdr:cNvPr id="587" name="フローチャート: 判断 586">
          <a:extLst>
            <a:ext uri="{FF2B5EF4-FFF2-40B4-BE49-F238E27FC236}">
              <a16:creationId xmlns:a16="http://schemas.microsoft.com/office/drawing/2014/main" id="{00000000-0008-0000-0E00-00004B020000}"/>
            </a:ext>
          </a:extLst>
        </xdr:cNvPr>
        <xdr:cNvSpPr/>
      </xdr:nvSpPr>
      <xdr:spPr>
        <a:xfrm>
          <a:off x="221107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39116</xdr:rowOff>
    </xdr:from>
    <xdr:to>
      <xdr:col>112</xdr:col>
      <xdr:colOff>38100</xdr:colOff>
      <xdr:row>61</xdr:row>
      <xdr:rowOff>140716</xdr:rowOff>
    </xdr:to>
    <xdr:sp macro="" textlink="">
      <xdr:nvSpPr>
        <xdr:cNvPr id="588" name="フローチャート: 判断 587">
          <a:extLst>
            <a:ext uri="{FF2B5EF4-FFF2-40B4-BE49-F238E27FC236}">
              <a16:creationId xmlns:a16="http://schemas.microsoft.com/office/drawing/2014/main" id="{00000000-0008-0000-0E00-00004C020000}"/>
            </a:ext>
          </a:extLst>
        </xdr:cNvPr>
        <xdr:cNvSpPr/>
      </xdr:nvSpPr>
      <xdr:spPr>
        <a:xfrm>
          <a:off x="21272500" y="104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74168</xdr:rowOff>
    </xdr:from>
    <xdr:to>
      <xdr:col>107</xdr:col>
      <xdr:colOff>101600</xdr:colOff>
      <xdr:row>62</xdr:row>
      <xdr:rowOff>4318</xdr:rowOff>
    </xdr:to>
    <xdr:sp macro="" textlink="">
      <xdr:nvSpPr>
        <xdr:cNvPr id="589" name="フローチャート: 判断 588">
          <a:extLst>
            <a:ext uri="{FF2B5EF4-FFF2-40B4-BE49-F238E27FC236}">
              <a16:creationId xmlns:a16="http://schemas.microsoft.com/office/drawing/2014/main" id="{00000000-0008-0000-0E00-00004D020000}"/>
            </a:ext>
          </a:extLst>
        </xdr:cNvPr>
        <xdr:cNvSpPr/>
      </xdr:nvSpPr>
      <xdr:spPr>
        <a:xfrm>
          <a:off x="20383500" y="1053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92075</xdr:rowOff>
    </xdr:from>
    <xdr:to>
      <xdr:col>102</xdr:col>
      <xdr:colOff>165100</xdr:colOff>
      <xdr:row>62</xdr:row>
      <xdr:rowOff>22225</xdr:rowOff>
    </xdr:to>
    <xdr:sp macro="" textlink="">
      <xdr:nvSpPr>
        <xdr:cNvPr id="590" name="フローチャート: 判断 589">
          <a:extLst>
            <a:ext uri="{FF2B5EF4-FFF2-40B4-BE49-F238E27FC236}">
              <a16:creationId xmlns:a16="http://schemas.microsoft.com/office/drawing/2014/main" id="{00000000-0008-0000-0E00-00004E020000}"/>
            </a:ext>
          </a:extLst>
        </xdr:cNvPr>
        <xdr:cNvSpPr/>
      </xdr:nvSpPr>
      <xdr:spPr>
        <a:xfrm>
          <a:off x="19494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114173</xdr:rowOff>
    </xdr:from>
    <xdr:to>
      <xdr:col>98</xdr:col>
      <xdr:colOff>38100</xdr:colOff>
      <xdr:row>62</xdr:row>
      <xdr:rowOff>44323</xdr:rowOff>
    </xdr:to>
    <xdr:sp macro="" textlink="">
      <xdr:nvSpPr>
        <xdr:cNvPr id="591" name="フローチャート: 判断 590">
          <a:extLst>
            <a:ext uri="{FF2B5EF4-FFF2-40B4-BE49-F238E27FC236}">
              <a16:creationId xmlns:a16="http://schemas.microsoft.com/office/drawing/2014/main" id="{00000000-0008-0000-0E00-00004F020000}"/>
            </a:ext>
          </a:extLst>
        </xdr:cNvPr>
        <xdr:cNvSpPr/>
      </xdr:nvSpPr>
      <xdr:spPr>
        <a:xfrm>
          <a:off x="18605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109220</xdr:rowOff>
    </xdr:from>
    <xdr:to>
      <xdr:col>116</xdr:col>
      <xdr:colOff>114300</xdr:colOff>
      <xdr:row>55</xdr:row>
      <xdr:rowOff>39370</xdr:rowOff>
    </xdr:to>
    <xdr:sp macro="" textlink="">
      <xdr:nvSpPr>
        <xdr:cNvPr id="597" name="楕円 596">
          <a:extLst>
            <a:ext uri="{FF2B5EF4-FFF2-40B4-BE49-F238E27FC236}">
              <a16:creationId xmlns:a16="http://schemas.microsoft.com/office/drawing/2014/main" id="{00000000-0008-0000-0E00-000055020000}"/>
            </a:ext>
          </a:extLst>
        </xdr:cNvPr>
        <xdr:cNvSpPr/>
      </xdr:nvSpPr>
      <xdr:spPr>
        <a:xfrm>
          <a:off x="22110700" y="936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62247</xdr:rowOff>
    </xdr:from>
    <xdr:ext cx="469744" cy="259045"/>
    <xdr:sp macro="" textlink="">
      <xdr:nvSpPr>
        <xdr:cNvPr id="598" name="【学校施設】&#10;一人当たり面積該当値テキスト">
          <a:extLst>
            <a:ext uri="{FF2B5EF4-FFF2-40B4-BE49-F238E27FC236}">
              <a16:creationId xmlns:a16="http://schemas.microsoft.com/office/drawing/2014/main" id="{00000000-0008-0000-0E00-000056020000}"/>
            </a:ext>
          </a:extLst>
        </xdr:cNvPr>
        <xdr:cNvSpPr txBox="1"/>
      </xdr:nvSpPr>
      <xdr:spPr>
        <a:xfrm>
          <a:off x="22199600" y="932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146558</xdr:rowOff>
    </xdr:from>
    <xdr:to>
      <xdr:col>112</xdr:col>
      <xdr:colOff>38100</xdr:colOff>
      <xdr:row>55</xdr:row>
      <xdr:rowOff>76708</xdr:rowOff>
    </xdr:to>
    <xdr:sp macro="" textlink="">
      <xdr:nvSpPr>
        <xdr:cNvPr id="599" name="楕円 598">
          <a:extLst>
            <a:ext uri="{FF2B5EF4-FFF2-40B4-BE49-F238E27FC236}">
              <a16:creationId xmlns:a16="http://schemas.microsoft.com/office/drawing/2014/main" id="{00000000-0008-0000-0E00-000057020000}"/>
            </a:ext>
          </a:extLst>
        </xdr:cNvPr>
        <xdr:cNvSpPr/>
      </xdr:nvSpPr>
      <xdr:spPr>
        <a:xfrm>
          <a:off x="21272500" y="940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54</xdr:row>
      <xdr:rowOff>160020</xdr:rowOff>
    </xdr:from>
    <xdr:to>
      <xdr:col>116</xdr:col>
      <xdr:colOff>63500</xdr:colOff>
      <xdr:row>55</xdr:row>
      <xdr:rowOff>25908</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flipV="1">
          <a:off x="21323300" y="9418320"/>
          <a:ext cx="8382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8255</xdr:rowOff>
    </xdr:from>
    <xdr:to>
      <xdr:col>107</xdr:col>
      <xdr:colOff>101600</xdr:colOff>
      <xdr:row>55</xdr:row>
      <xdr:rowOff>109855</xdr:rowOff>
    </xdr:to>
    <xdr:sp macro="" textlink="">
      <xdr:nvSpPr>
        <xdr:cNvPr id="601" name="楕円 600">
          <a:extLst>
            <a:ext uri="{FF2B5EF4-FFF2-40B4-BE49-F238E27FC236}">
              <a16:creationId xmlns:a16="http://schemas.microsoft.com/office/drawing/2014/main" id="{00000000-0008-0000-0E00-000059020000}"/>
            </a:ext>
          </a:extLst>
        </xdr:cNvPr>
        <xdr:cNvSpPr/>
      </xdr:nvSpPr>
      <xdr:spPr>
        <a:xfrm>
          <a:off x="20383500" y="943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25908</xdr:rowOff>
    </xdr:from>
    <xdr:to>
      <xdr:col>111</xdr:col>
      <xdr:colOff>177800</xdr:colOff>
      <xdr:row>55</xdr:row>
      <xdr:rowOff>59055</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flipV="1">
          <a:off x="20434300" y="9455658"/>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42164</xdr:rowOff>
    </xdr:from>
    <xdr:to>
      <xdr:col>102</xdr:col>
      <xdr:colOff>165100</xdr:colOff>
      <xdr:row>55</xdr:row>
      <xdr:rowOff>143764</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19494500" y="947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59055</xdr:rowOff>
    </xdr:from>
    <xdr:to>
      <xdr:col>107</xdr:col>
      <xdr:colOff>50800</xdr:colOff>
      <xdr:row>55</xdr:row>
      <xdr:rowOff>92964</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flipV="1">
          <a:off x="19545300" y="9488805"/>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72644</xdr:rowOff>
    </xdr:from>
    <xdr:to>
      <xdr:col>98</xdr:col>
      <xdr:colOff>38100</xdr:colOff>
      <xdr:row>56</xdr:row>
      <xdr:rowOff>2794</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18605500" y="950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55</xdr:row>
      <xdr:rowOff>92964</xdr:rowOff>
    </xdr:from>
    <xdr:to>
      <xdr:col>102</xdr:col>
      <xdr:colOff>114300</xdr:colOff>
      <xdr:row>55</xdr:row>
      <xdr:rowOff>123444</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flipV="1">
          <a:off x="18656300" y="9522714"/>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131843</xdr:rowOff>
    </xdr:from>
    <xdr:ext cx="469744" cy="259045"/>
    <xdr:sp macro="" textlink="">
      <xdr:nvSpPr>
        <xdr:cNvPr id="607" name="n_1aveValue【学校施設】&#10;一人当たり面積">
          <a:extLst>
            <a:ext uri="{FF2B5EF4-FFF2-40B4-BE49-F238E27FC236}">
              <a16:creationId xmlns:a16="http://schemas.microsoft.com/office/drawing/2014/main" id="{00000000-0008-0000-0E00-00005F020000}"/>
            </a:ext>
          </a:extLst>
        </xdr:cNvPr>
        <xdr:cNvSpPr txBox="1"/>
      </xdr:nvSpPr>
      <xdr:spPr>
        <a:xfrm>
          <a:off x="21075727" y="1059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166895</xdr:rowOff>
    </xdr:from>
    <xdr:ext cx="469744" cy="259045"/>
    <xdr:sp macro="" textlink="">
      <xdr:nvSpPr>
        <xdr:cNvPr id="608" name="n_2aveValue【学校施設】&#10;一人当たり面積">
          <a:extLst>
            <a:ext uri="{FF2B5EF4-FFF2-40B4-BE49-F238E27FC236}">
              <a16:creationId xmlns:a16="http://schemas.microsoft.com/office/drawing/2014/main" id="{00000000-0008-0000-0E00-000060020000}"/>
            </a:ext>
          </a:extLst>
        </xdr:cNvPr>
        <xdr:cNvSpPr txBox="1"/>
      </xdr:nvSpPr>
      <xdr:spPr>
        <a:xfrm>
          <a:off x="20199427" y="1062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13352</xdr:rowOff>
    </xdr:from>
    <xdr:ext cx="469744" cy="259045"/>
    <xdr:sp macro="" textlink="">
      <xdr:nvSpPr>
        <xdr:cNvPr id="609" name="n_3aveValue【学校施設】&#10;一人当たり面積">
          <a:extLst>
            <a:ext uri="{FF2B5EF4-FFF2-40B4-BE49-F238E27FC236}">
              <a16:creationId xmlns:a16="http://schemas.microsoft.com/office/drawing/2014/main" id="{00000000-0008-0000-0E00-000061020000}"/>
            </a:ext>
          </a:extLst>
        </xdr:cNvPr>
        <xdr:cNvSpPr txBox="1"/>
      </xdr:nvSpPr>
      <xdr:spPr>
        <a:xfrm>
          <a:off x="19310427" y="106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35450</xdr:rowOff>
    </xdr:from>
    <xdr:ext cx="469744" cy="259045"/>
    <xdr:sp macro="" textlink="">
      <xdr:nvSpPr>
        <xdr:cNvPr id="610" name="n_4aveValue【学校施設】&#10;一人当たり面積">
          <a:extLst>
            <a:ext uri="{FF2B5EF4-FFF2-40B4-BE49-F238E27FC236}">
              <a16:creationId xmlns:a16="http://schemas.microsoft.com/office/drawing/2014/main" id="{00000000-0008-0000-0E00-000062020000}"/>
            </a:ext>
          </a:extLst>
        </xdr:cNvPr>
        <xdr:cNvSpPr txBox="1"/>
      </xdr:nvSpPr>
      <xdr:spPr>
        <a:xfrm>
          <a:off x="184214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93235</xdr:rowOff>
    </xdr:from>
    <xdr:ext cx="469744" cy="259045"/>
    <xdr:sp macro="" textlink="">
      <xdr:nvSpPr>
        <xdr:cNvPr id="611" name="n_1mainValue【学校施設】&#10;一人当たり面積">
          <a:extLst>
            <a:ext uri="{FF2B5EF4-FFF2-40B4-BE49-F238E27FC236}">
              <a16:creationId xmlns:a16="http://schemas.microsoft.com/office/drawing/2014/main" id="{00000000-0008-0000-0E00-000063020000}"/>
            </a:ext>
          </a:extLst>
        </xdr:cNvPr>
        <xdr:cNvSpPr txBox="1"/>
      </xdr:nvSpPr>
      <xdr:spPr>
        <a:xfrm>
          <a:off x="21075727" y="918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126382</xdr:rowOff>
    </xdr:from>
    <xdr:ext cx="469744" cy="259045"/>
    <xdr:sp macro="" textlink="">
      <xdr:nvSpPr>
        <xdr:cNvPr id="612" name="n_2mainValue【学校施設】&#10;一人当たり面積">
          <a:extLst>
            <a:ext uri="{FF2B5EF4-FFF2-40B4-BE49-F238E27FC236}">
              <a16:creationId xmlns:a16="http://schemas.microsoft.com/office/drawing/2014/main" id="{00000000-0008-0000-0E00-000064020000}"/>
            </a:ext>
          </a:extLst>
        </xdr:cNvPr>
        <xdr:cNvSpPr txBox="1"/>
      </xdr:nvSpPr>
      <xdr:spPr>
        <a:xfrm>
          <a:off x="20199427" y="921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53</xdr:row>
      <xdr:rowOff>160291</xdr:rowOff>
    </xdr:from>
    <xdr:ext cx="469744" cy="259045"/>
    <xdr:sp macro="" textlink="">
      <xdr:nvSpPr>
        <xdr:cNvPr id="613" name="n_3mainValue【学校施設】&#10;一人当たり面積">
          <a:extLst>
            <a:ext uri="{FF2B5EF4-FFF2-40B4-BE49-F238E27FC236}">
              <a16:creationId xmlns:a16="http://schemas.microsoft.com/office/drawing/2014/main" id="{00000000-0008-0000-0E00-000065020000}"/>
            </a:ext>
          </a:extLst>
        </xdr:cNvPr>
        <xdr:cNvSpPr txBox="1"/>
      </xdr:nvSpPr>
      <xdr:spPr>
        <a:xfrm>
          <a:off x="19310427" y="92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19321</xdr:rowOff>
    </xdr:from>
    <xdr:ext cx="469744" cy="259045"/>
    <xdr:sp macro="" textlink="">
      <xdr:nvSpPr>
        <xdr:cNvPr id="614" name="n_4mainValue【学校施設】&#10;一人当たり面積">
          <a:extLst>
            <a:ext uri="{FF2B5EF4-FFF2-40B4-BE49-F238E27FC236}">
              <a16:creationId xmlns:a16="http://schemas.microsoft.com/office/drawing/2014/main" id="{00000000-0008-0000-0E00-000066020000}"/>
            </a:ext>
          </a:extLst>
        </xdr:cNvPr>
        <xdr:cNvSpPr txBox="1"/>
      </xdr:nvSpPr>
      <xdr:spPr>
        <a:xfrm>
          <a:off x="18421427" y="927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4" name="【公民館】&#10;有形固定資産減価償却率グラフ枠">
          <a:extLst>
            <a:ext uri="{FF2B5EF4-FFF2-40B4-BE49-F238E27FC236}">
              <a16:creationId xmlns:a16="http://schemas.microsoft.com/office/drawing/2014/main" id="{00000000-0008-0000-0E00-00008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139064</xdr:rowOff>
    </xdr:from>
    <xdr:to>
      <xdr:col>85</xdr:col>
      <xdr:colOff>126364</xdr:colOff>
      <xdr:row>108</xdr:row>
      <xdr:rowOff>45720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flipV="1">
          <a:off x="16318864" y="17284064"/>
          <a:ext cx="0" cy="1278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49547</xdr:rowOff>
    </xdr:from>
    <xdr:ext cx="405111" cy="259045"/>
    <xdr:sp macro="" textlink="">
      <xdr:nvSpPr>
        <xdr:cNvPr id="656" name="【公民館】&#10;有形固定資産減価償却率最小値テキスト">
          <a:extLst>
            <a:ext uri="{FF2B5EF4-FFF2-40B4-BE49-F238E27FC236}">
              <a16:creationId xmlns:a16="http://schemas.microsoft.com/office/drawing/2014/main" id="{00000000-0008-0000-0E00-000090020000}"/>
            </a:ext>
          </a:extLst>
        </xdr:cNvPr>
        <xdr:cNvSpPr txBox="1"/>
      </xdr:nvSpPr>
      <xdr:spPr>
        <a:xfrm>
          <a:off x="163576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45720</xdr:rowOff>
    </xdr:from>
    <xdr:to>
      <xdr:col>86</xdr:col>
      <xdr:colOff>25400</xdr:colOff>
      <xdr:row>108</xdr:row>
      <xdr:rowOff>45720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85741</xdr:rowOff>
    </xdr:from>
    <xdr:ext cx="405111" cy="259045"/>
    <xdr:sp macro="" textlink="">
      <xdr:nvSpPr>
        <xdr:cNvPr id="658" name="【公民館】&#10;有形固定資産減価償却率最大値テキスト">
          <a:extLst>
            <a:ext uri="{FF2B5EF4-FFF2-40B4-BE49-F238E27FC236}">
              <a16:creationId xmlns:a16="http://schemas.microsoft.com/office/drawing/2014/main" id="{00000000-0008-0000-0E00-000092020000}"/>
            </a:ext>
          </a:extLst>
        </xdr:cNvPr>
        <xdr:cNvSpPr txBox="1"/>
      </xdr:nvSpPr>
      <xdr:spPr>
        <a:xfrm>
          <a:off x="16357600" y="17059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139064</xdr:rowOff>
    </xdr:from>
    <xdr:to>
      <xdr:col>86</xdr:col>
      <xdr:colOff>25400</xdr:colOff>
      <xdr:row>100</xdr:row>
      <xdr:rowOff>139064</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6230600" y="17284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74947</xdr:rowOff>
    </xdr:from>
    <xdr:ext cx="405111" cy="259045"/>
    <xdr:sp macro="" textlink="">
      <xdr:nvSpPr>
        <xdr:cNvPr id="660" name="【公民館】&#10;有形固定資産減価償却率平均値テキスト">
          <a:extLst>
            <a:ext uri="{FF2B5EF4-FFF2-40B4-BE49-F238E27FC236}">
              <a16:creationId xmlns:a16="http://schemas.microsoft.com/office/drawing/2014/main" id="{00000000-0008-0000-0E00-000094020000}"/>
            </a:ext>
          </a:extLst>
        </xdr:cNvPr>
        <xdr:cNvSpPr txBox="1"/>
      </xdr:nvSpPr>
      <xdr:spPr>
        <a:xfrm>
          <a:off x="16357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52070</xdr:rowOff>
    </xdr:from>
    <xdr:to>
      <xdr:col>85</xdr:col>
      <xdr:colOff>177800</xdr:colOff>
      <xdr:row>104</xdr:row>
      <xdr:rowOff>153670</xdr:rowOff>
    </xdr:to>
    <xdr:sp macro="" textlink="">
      <xdr:nvSpPr>
        <xdr:cNvPr id="661" name="フローチャート: 判断 660">
          <a:extLst>
            <a:ext uri="{FF2B5EF4-FFF2-40B4-BE49-F238E27FC236}">
              <a16:creationId xmlns:a16="http://schemas.microsoft.com/office/drawing/2014/main" id="{00000000-0008-0000-0E00-000095020000}"/>
            </a:ext>
          </a:extLst>
        </xdr:cNvPr>
        <xdr:cNvSpPr/>
      </xdr:nvSpPr>
      <xdr:spPr>
        <a:xfrm>
          <a:off x="16268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662" name="フローチャート: 判断 661">
          <a:extLst>
            <a:ext uri="{FF2B5EF4-FFF2-40B4-BE49-F238E27FC236}">
              <a16:creationId xmlns:a16="http://schemas.microsoft.com/office/drawing/2014/main" id="{00000000-0008-0000-0E00-000096020000}"/>
            </a:ext>
          </a:extLst>
        </xdr:cNvPr>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663" name="フローチャート: 判断 662">
          <a:extLst>
            <a:ext uri="{FF2B5EF4-FFF2-40B4-BE49-F238E27FC236}">
              <a16:creationId xmlns:a16="http://schemas.microsoft.com/office/drawing/2014/main" id="{00000000-0008-0000-0E00-000097020000}"/>
            </a:ext>
          </a:extLst>
        </xdr:cNvPr>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90170</xdr:rowOff>
    </xdr:from>
    <xdr:to>
      <xdr:col>72</xdr:col>
      <xdr:colOff>38100</xdr:colOff>
      <xdr:row>106</xdr:row>
      <xdr:rowOff>20320</xdr:rowOff>
    </xdr:to>
    <xdr:sp macro="" textlink="">
      <xdr:nvSpPr>
        <xdr:cNvPr id="664" name="フローチャート: 判断 663">
          <a:extLst>
            <a:ext uri="{FF2B5EF4-FFF2-40B4-BE49-F238E27FC236}">
              <a16:creationId xmlns:a16="http://schemas.microsoft.com/office/drawing/2014/main" id="{00000000-0008-0000-0E00-000098020000}"/>
            </a:ext>
          </a:extLst>
        </xdr:cNvPr>
        <xdr:cNvSpPr/>
      </xdr:nvSpPr>
      <xdr:spPr>
        <a:xfrm>
          <a:off x="1365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25400</xdr:rowOff>
    </xdr:from>
    <xdr:to>
      <xdr:col>67</xdr:col>
      <xdr:colOff>101600</xdr:colOff>
      <xdr:row>104</xdr:row>
      <xdr:rowOff>127000</xdr:rowOff>
    </xdr:to>
    <xdr:sp macro="" textlink="">
      <xdr:nvSpPr>
        <xdr:cNvPr id="665" name="フローチャート: 判断 664">
          <a:extLst>
            <a:ext uri="{FF2B5EF4-FFF2-40B4-BE49-F238E27FC236}">
              <a16:creationId xmlns:a16="http://schemas.microsoft.com/office/drawing/2014/main" id="{00000000-0008-0000-0E00-000099020000}"/>
            </a:ext>
          </a:extLst>
        </xdr:cNvPr>
        <xdr:cNvSpPr/>
      </xdr:nvSpPr>
      <xdr:spPr>
        <a:xfrm>
          <a:off x="12763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57786</xdr:rowOff>
    </xdr:from>
    <xdr:to>
      <xdr:col>85</xdr:col>
      <xdr:colOff>177800</xdr:colOff>
      <xdr:row>106</xdr:row>
      <xdr:rowOff>159386</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162687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36213</xdr:rowOff>
    </xdr:from>
    <xdr:ext cx="405111" cy="259045"/>
    <xdr:sp macro="" textlink="">
      <xdr:nvSpPr>
        <xdr:cNvPr id="672" name="【公民館】&#10;有形固定資産減価償却率該当値テキスト">
          <a:extLst>
            <a:ext uri="{FF2B5EF4-FFF2-40B4-BE49-F238E27FC236}">
              <a16:creationId xmlns:a16="http://schemas.microsoft.com/office/drawing/2014/main" id="{00000000-0008-0000-0E00-0000A0020000}"/>
            </a:ext>
          </a:extLst>
        </xdr:cNvPr>
        <xdr:cNvSpPr txBox="1"/>
      </xdr:nvSpPr>
      <xdr:spPr>
        <a:xfrm>
          <a:off x="16357600" y="1820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17780</xdr:rowOff>
    </xdr:from>
    <xdr:to>
      <xdr:col>81</xdr:col>
      <xdr:colOff>101600</xdr:colOff>
      <xdr:row>106</xdr:row>
      <xdr:rowOff>119380</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15430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68580</xdr:rowOff>
    </xdr:from>
    <xdr:to>
      <xdr:col>85</xdr:col>
      <xdr:colOff>127000</xdr:colOff>
      <xdr:row>106</xdr:row>
      <xdr:rowOff>108586</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5481300" y="1824228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147320</xdr:rowOff>
    </xdr:from>
    <xdr:to>
      <xdr:col>76</xdr:col>
      <xdr:colOff>165100</xdr:colOff>
      <xdr:row>106</xdr:row>
      <xdr:rowOff>77470</xdr:rowOff>
    </xdr:to>
    <xdr:sp macro="" textlink="">
      <xdr:nvSpPr>
        <xdr:cNvPr id="675" name="楕円 674">
          <a:extLst>
            <a:ext uri="{FF2B5EF4-FFF2-40B4-BE49-F238E27FC236}">
              <a16:creationId xmlns:a16="http://schemas.microsoft.com/office/drawing/2014/main" id="{00000000-0008-0000-0E00-0000A3020000}"/>
            </a:ext>
          </a:extLst>
        </xdr:cNvPr>
        <xdr:cNvSpPr/>
      </xdr:nvSpPr>
      <xdr:spPr>
        <a:xfrm>
          <a:off x="14541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26670</xdr:rowOff>
    </xdr:from>
    <xdr:to>
      <xdr:col>81</xdr:col>
      <xdr:colOff>50800</xdr:colOff>
      <xdr:row>106</xdr:row>
      <xdr:rowOff>68580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4592300" y="182003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107314</xdr:rowOff>
    </xdr:from>
    <xdr:to>
      <xdr:col>72</xdr:col>
      <xdr:colOff>38100</xdr:colOff>
      <xdr:row>106</xdr:row>
      <xdr:rowOff>37464</xdr:rowOff>
    </xdr:to>
    <xdr:sp macro="" textlink="">
      <xdr:nvSpPr>
        <xdr:cNvPr id="677" name="楕円 676">
          <a:extLst>
            <a:ext uri="{FF2B5EF4-FFF2-40B4-BE49-F238E27FC236}">
              <a16:creationId xmlns:a16="http://schemas.microsoft.com/office/drawing/2014/main" id="{00000000-0008-0000-0E00-0000A5020000}"/>
            </a:ext>
          </a:extLst>
        </xdr:cNvPr>
        <xdr:cNvSpPr/>
      </xdr:nvSpPr>
      <xdr:spPr>
        <a:xfrm>
          <a:off x="13652500" y="181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158114</xdr:rowOff>
    </xdr:from>
    <xdr:to>
      <xdr:col>76</xdr:col>
      <xdr:colOff>114300</xdr:colOff>
      <xdr:row>106</xdr:row>
      <xdr:rowOff>26670</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3703300" y="181603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65405</xdr:rowOff>
    </xdr:from>
    <xdr:to>
      <xdr:col>67</xdr:col>
      <xdr:colOff>101600</xdr:colOff>
      <xdr:row>105</xdr:row>
      <xdr:rowOff>167005</xdr:rowOff>
    </xdr:to>
    <xdr:sp macro="" textlink="">
      <xdr:nvSpPr>
        <xdr:cNvPr id="679" name="楕円 678">
          <a:extLst>
            <a:ext uri="{FF2B5EF4-FFF2-40B4-BE49-F238E27FC236}">
              <a16:creationId xmlns:a16="http://schemas.microsoft.com/office/drawing/2014/main" id="{00000000-0008-0000-0E00-0000A7020000}"/>
            </a:ext>
          </a:extLst>
        </xdr:cNvPr>
        <xdr:cNvSpPr/>
      </xdr:nvSpPr>
      <xdr:spPr>
        <a:xfrm>
          <a:off x="127635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116205</xdr:rowOff>
    </xdr:from>
    <xdr:to>
      <xdr:col>71</xdr:col>
      <xdr:colOff>177800</xdr:colOff>
      <xdr:row>105</xdr:row>
      <xdr:rowOff>158114</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2814300" y="181184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681" name="n_1aveValue【公民館】&#10;有形固定資産減価償却率">
          <a:extLst>
            <a:ext uri="{FF2B5EF4-FFF2-40B4-BE49-F238E27FC236}">
              <a16:creationId xmlns:a16="http://schemas.microsoft.com/office/drawing/2014/main" id="{00000000-0008-0000-0E00-0000A9020000}"/>
            </a:ext>
          </a:extLst>
        </xdr:cNvPr>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682" name="n_2aveValue【公民館】&#10;有形固定資産減価償却率">
          <a:extLst>
            <a:ext uri="{FF2B5EF4-FFF2-40B4-BE49-F238E27FC236}">
              <a16:creationId xmlns:a16="http://schemas.microsoft.com/office/drawing/2014/main" id="{00000000-0008-0000-0E00-0000AA020000}"/>
            </a:ext>
          </a:extLst>
        </xdr:cNvPr>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36847</xdr:rowOff>
    </xdr:from>
    <xdr:ext cx="405111" cy="259045"/>
    <xdr:sp macro="" textlink="">
      <xdr:nvSpPr>
        <xdr:cNvPr id="683" name="n_3aveValue【公民館】&#10;有形固定資産減価償却率">
          <a:extLst>
            <a:ext uri="{FF2B5EF4-FFF2-40B4-BE49-F238E27FC236}">
              <a16:creationId xmlns:a16="http://schemas.microsoft.com/office/drawing/2014/main" id="{00000000-0008-0000-0E00-0000AB020000}"/>
            </a:ext>
          </a:extLst>
        </xdr:cNvPr>
        <xdr:cNvSpPr txBox="1"/>
      </xdr:nvSpPr>
      <xdr:spPr>
        <a:xfrm>
          <a:off x="13500744"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143527</xdr:rowOff>
    </xdr:from>
    <xdr:ext cx="405111" cy="259045"/>
    <xdr:sp macro="" textlink="">
      <xdr:nvSpPr>
        <xdr:cNvPr id="684" name="n_4aveValue【公民館】&#10;有形固定資産減価償却率">
          <a:extLst>
            <a:ext uri="{FF2B5EF4-FFF2-40B4-BE49-F238E27FC236}">
              <a16:creationId xmlns:a16="http://schemas.microsoft.com/office/drawing/2014/main" id="{00000000-0008-0000-0E00-0000AC020000}"/>
            </a:ext>
          </a:extLst>
        </xdr:cNvPr>
        <xdr:cNvSpPr txBox="1"/>
      </xdr:nvSpPr>
      <xdr:spPr>
        <a:xfrm>
          <a:off x="12611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110507</xdr:rowOff>
    </xdr:from>
    <xdr:ext cx="405111" cy="259045"/>
    <xdr:sp macro="" textlink="">
      <xdr:nvSpPr>
        <xdr:cNvPr id="685" name="n_1mainValue【公民館】&#10;有形固定資産減価償却率">
          <a:extLst>
            <a:ext uri="{FF2B5EF4-FFF2-40B4-BE49-F238E27FC236}">
              <a16:creationId xmlns:a16="http://schemas.microsoft.com/office/drawing/2014/main" id="{00000000-0008-0000-0E00-0000AD020000}"/>
            </a:ext>
          </a:extLst>
        </xdr:cNvPr>
        <xdr:cNvSpPr txBox="1"/>
      </xdr:nvSpPr>
      <xdr:spPr>
        <a:xfrm>
          <a:off x="15266044" y="182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68597</xdr:rowOff>
    </xdr:from>
    <xdr:ext cx="405111" cy="259045"/>
    <xdr:sp macro="" textlink="">
      <xdr:nvSpPr>
        <xdr:cNvPr id="686" name="n_2mainValue【公民館】&#10;有形固定資産減価償却率">
          <a:extLst>
            <a:ext uri="{FF2B5EF4-FFF2-40B4-BE49-F238E27FC236}">
              <a16:creationId xmlns:a16="http://schemas.microsoft.com/office/drawing/2014/main" id="{00000000-0008-0000-0E00-0000AE020000}"/>
            </a:ext>
          </a:extLst>
        </xdr:cNvPr>
        <xdr:cNvSpPr txBox="1"/>
      </xdr:nvSpPr>
      <xdr:spPr>
        <a:xfrm>
          <a:off x="14389744" y="182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28591</xdr:rowOff>
    </xdr:from>
    <xdr:ext cx="405111" cy="259045"/>
    <xdr:sp macro="" textlink="">
      <xdr:nvSpPr>
        <xdr:cNvPr id="687" name="n_3mainValue【公民館】&#10;有形固定資産減価償却率">
          <a:extLst>
            <a:ext uri="{FF2B5EF4-FFF2-40B4-BE49-F238E27FC236}">
              <a16:creationId xmlns:a16="http://schemas.microsoft.com/office/drawing/2014/main" id="{00000000-0008-0000-0E00-0000AF020000}"/>
            </a:ext>
          </a:extLst>
        </xdr:cNvPr>
        <xdr:cNvSpPr txBox="1"/>
      </xdr:nvSpPr>
      <xdr:spPr>
        <a:xfrm>
          <a:off x="13500744" y="1820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158132</xdr:rowOff>
    </xdr:from>
    <xdr:ext cx="405111" cy="259045"/>
    <xdr:sp macro="" textlink="">
      <xdr:nvSpPr>
        <xdr:cNvPr id="688" name="n_4mainValue【公民館】&#10;有形固定資産減価償却率">
          <a:extLst>
            <a:ext uri="{FF2B5EF4-FFF2-40B4-BE49-F238E27FC236}">
              <a16:creationId xmlns:a16="http://schemas.microsoft.com/office/drawing/2014/main" id="{00000000-0008-0000-0E00-0000B0020000}"/>
            </a:ext>
          </a:extLst>
        </xdr:cNvPr>
        <xdr:cNvSpPr txBox="1"/>
      </xdr:nvSpPr>
      <xdr:spPr>
        <a:xfrm>
          <a:off x="12611744" y="181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a:extLst>
            <a:ext uri="{FF2B5EF4-FFF2-40B4-BE49-F238E27FC236}">
              <a16:creationId xmlns:a16="http://schemas.microsoft.com/office/drawing/2014/main" id="{00000000-0008-0000-0E00-0000B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公民館】&#10;一人当たり面積グラフ枠">
          <a:extLst>
            <a:ext uri="{FF2B5EF4-FFF2-40B4-BE49-F238E27FC236}">
              <a16:creationId xmlns:a16="http://schemas.microsoft.com/office/drawing/2014/main" id="{00000000-0008-0000-0E00-0000C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162742</xdr:rowOff>
    </xdr:from>
    <xdr:to>
      <xdr:col>116</xdr:col>
      <xdr:colOff>62864</xdr:colOff>
      <xdr:row>109</xdr:row>
      <xdr:rowOff>26670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flipV="1">
          <a:off x="22160864" y="17136292"/>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715" name="【公民館】&#10;一人当たり面積最小値テキスト">
          <a:extLst>
            <a:ext uri="{FF2B5EF4-FFF2-40B4-BE49-F238E27FC236}">
              <a16:creationId xmlns:a16="http://schemas.microsoft.com/office/drawing/2014/main" id="{00000000-0008-0000-0E00-0000CB020000}"/>
            </a:ext>
          </a:extLst>
        </xdr:cNvPr>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109419</xdr:rowOff>
    </xdr:from>
    <xdr:ext cx="469744" cy="259045"/>
    <xdr:sp macro="" textlink="">
      <xdr:nvSpPr>
        <xdr:cNvPr id="717" name="【公民館】&#10;一人当たり面積最大値テキスト">
          <a:extLst>
            <a:ext uri="{FF2B5EF4-FFF2-40B4-BE49-F238E27FC236}">
              <a16:creationId xmlns:a16="http://schemas.microsoft.com/office/drawing/2014/main" id="{00000000-0008-0000-0E00-0000CD020000}"/>
            </a:ext>
          </a:extLst>
        </xdr:cNvPr>
        <xdr:cNvSpPr txBox="1"/>
      </xdr:nvSpPr>
      <xdr:spPr>
        <a:xfrm>
          <a:off x="22199600" y="1691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162742</xdr:rowOff>
    </xdr:from>
    <xdr:to>
      <xdr:col>116</xdr:col>
      <xdr:colOff>152400</xdr:colOff>
      <xdr:row>99</xdr:row>
      <xdr:rowOff>162742</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22072600" y="1713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43559</xdr:rowOff>
    </xdr:from>
    <xdr:ext cx="469744" cy="259045"/>
    <xdr:sp macro="" textlink="">
      <xdr:nvSpPr>
        <xdr:cNvPr id="719" name="【公民館】&#10;一人当たり面積平均値テキスト">
          <a:extLst>
            <a:ext uri="{FF2B5EF4-FFF2-40B4-BE49-F238E27FC236}">
              <a16:creationId xmlns:a16="http://schemas.microsoft.com/office/drawing/2014/main" id="{00000000-0008-0000-0E00-0000CF020000}"/>
            </a:ext>
          </a:extLst>
        </xdr:cNvPr>
        <xdr:cNvSpPr txBox="1"/>
      </xdr:nvSpPr>
      <xdr:spPr>
        <a:xfrm>
          <a:off x="22199600" y="18388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65132</xdr:rowOff>
    </xdr:from>
    <xdr:to>
      <xdr:col>116</xdr:col>
      <xdr:colOff>114300</xdr:colOff>
      <xdr:row>107</xdr:row>
      <xdr:rowOff>166732</xdr:rowOff>
    </xdr:to>
    <xdr:sp macro="" textlink="">
      <xdr:nvSpPr>
        <xdr:cNvPr id="720" name="フローチャート: 判断 719">
          <a:extLst>
            <a:ext uri="{FF2B5EF4-FFF2-40B4-BE49-F238E27FC236}">
              <a16:creationId xmlns:a16="http://schemas.microsoft.com/office/drawing/2014/main" id="{00000000-0008-0000-0E00-0000D0020000}"/>
            </a:ext>
          </a:extLst>
        </xdr:cNvPr>
        <xdr:cNvSpPr/>
      </xdr:nvSpPr>
      <xdr:spPr>
        <a:xfrm>
          <a:off x="22110700" y="1841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47716</xdr:rowOff>
    </xdr:from>
    <xdr:to>
      <xdr:col>112</xdr:col>
      <xdr:colOff>38100</xdr:colOff>
      <xdr:row>107</xdr:row>
      <xdr:rowOff>149316</xdr:rowOff>
    </xdr:to>
    <xdr:sp macro="" textlink="">
      <xdr:nvSpPr>
        <xdr:cNvPr id="721" name="フローチャート: 判断 720">
          <a:extLst>
            <a:ext uri="{FF2B5EF4-FFF2-40B4-BE49-F238E27FC236}">
              <a16:creationId xmlns:a16="http://schemas.microsoft.com/office/drawing/2014/main" id="{00000000-0008-0000-0E00-0000D1020000}"/>
            </a:ext>
          </a:extLst>
        </xdr:cNvPr>
        <xdr:cNvSpPr/>
      </xdr:nvSpPr>
      <xdr:spPr>
        <a:xfrm>
          <a:off x="212725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59689</xdr:rowOff>
    </xdr:from>
    <xdr:to>
      <xdr:col>107</xdr:col>
      <xdr:colOff>101600</xdr:colOff>
      <xdr:row>107</xdr:row>
      <xdr:rowOff>161289</xdr:rowOff>
    </xdr:to>
    <xdr:sp macro="" textlink="">
      <xdr:nvSpPr>
        <xdr:cNvPr id="722" name="フローチャート: 判断 721">
          <a:extLst>
            <a:ext uri="{FF2B5EF4-FFF2-40B4-BE49-F238E27FC236}">
              <a16:creationId xmlns:a16="http://schemas.microsoft.com/office/drawing/2014/main" id="{00000000-0008-0000-0E00-0000D2020000}"/>
            </a:ext>
          </a:extLst>
        </xdr:cNvPr>
        <xdr:cNvSpPr/>
      </xdr:nvSpPr>
      <xdr:spPr>
        <a:xfrm>
          <a:off x="20383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55336</xdr:rowOff>
    </xdr:from>
    <xdr:to>
      <xdr:col>102</xdr:col>
      <xdr:colOff>165100</xdr:colOff>
      <xdr:row>107</xdr:row>
      <xdr:rowOff>156936</xdr:rowOff>
    </xdr:to>
    <xdr:sp macro="" textlink="">
      <xdr:nvSpPr>
        <xdr:cNvPr id="723" name="フローチャート: 判断 722">
          <a:extLst>
            <a:ext uri="{FF2B5EF4-FFF2-40B4-BE49-F238E27FC236}">
              <a16:creationId xmlns:a16="http://schemas.microsoft.com/office/drawing/2014/main" id="{00000000-0008-0000-0E00-0000D3020000}"/>
            </a:ext>
          </a:extLst>
        </xdr:cNvPr>
        <xdr:cNvSpPr/>
      </xdr:nvSpPr>
      <xdr:spPr>
        <a:xfrm>
          <a:off x="19494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58601</xdr:rowOff>
    </xdr:from>
    <xdr:to>
      <xdr:col>98</xdr:col>
      <xdr:colOff>38100</xdr:colOff>
      <xdr:row>107</xdr:row>
      <xdr:rowOff>160201</xdr:rowOff>
    </xdr:to>
    <xdr:sp macro="" textlink="">
      <xdr:nvSpPr>
        <xdr:cNvPr id="724" name="フローチャート: 判断 723">
          <a:extLst>
            <a:ext uri="{FF2B5EF4-FFF2-40B4-BE49-F238E27FC236}">
              <a16:creationId xmlns:a16="http://schemas.microsoft.com/office/drawing/2014/main" id="{00000000-0008-0000-0E00-0000D4020000}"/>
            </a:ext>
          </a:extLst>
        </xdr:cNvPr>
        <xdr:cNvSpPr/>
      </xdr:nvSpPr>
      <xdr:spPr>
        <a:xfrm>
          <a:off x="18605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0000000-0008-0000-0E00-0000D5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E00-0000D7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91258</xdr:rowOff>
    </xdr:from>
    <xdr:to>
      <xdr:col>116</xdr:col>
      <xdr:colOff>114300</xdr:colOff>
      <xdr:row>106</xdr:row>
      <xdr:rowOff>21408</xdr:rowOff>
    </xdr:to>
    <xdr:sp macro="" textlink="">
      <xdr:nvSpPr>
        <xdr:cNvPr id="730" name="楕円 729">
          <a:extLst>
            <a:ext uri="{FF2B5EF4-FFF2-40B4-BE49-F238E27FC236}">
              <a16:creationId xmlns:a16="http://schemas.microsoft.com/office/drawing/2014/main" id="{00000000-0008-0000-0E00-0000DA020000}"/>
            </a:ext>
          </a:extLst>
        </xdr:cNvPr>
        <xdr:cNvSpPr/>
      </xdr:nvSpPr>
      <xdr:spPr>
        <a:xfrm>
          <a:off x="22110700" y="1809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114135</xdr:rowOff>
    </xdr:from>
    <xdr:ext cx="469744" cy="259045"/>
    <xdr:sp macro="" textlink="">
      <xdr:nvSpPr>
        <xdr:cNvPr id="731" name="【公民館】&#10;一人当たり面積該当値テキスト">
          <a:extLst>
            <a:ext uri="{FF2B5EF4-FFF2-40B4-BE49-F238E27FC236}">
              <a16:creationId xmlns:a16="http://schemas.microsoft.com/office/drawing/2014/main" id="{00000000-0008-0000-0E00-0000DB020000}"/>
            </a:ext>
          </a:extLst>
        </xdr:cNvPr>
        <xdr:cNvSpPr txBox="1"/>
      </xdr:nvSpPr>
      <xdr:spPr>
        <a:xfrm>
          <a:off x="22199600" y="179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102144</xdr:rowOff>
    </xdr:from>
    <xdr:to>
      <xdr:col>112</xdr:col>
      <xdr:colOff>38100</xdr:colOff>
      <xdr:row>106</xdr:row>
      <xdr:rowOff>32294</xdr:rowOff>
    </xdr:to>
    <xdr:sp macro="" textlink="">
      <xdr:nvSpPr>
        <xdr:cNvPr id="732" name="楕円 731">
          <a:extLst>
            <a:ext uri="{FF2B5EF4-FFF2-40B4-BE49-F238E27FC236}">
              <a16:creationId xmlns:a16="http://schemas.microsoft.com/office/drawing/2014/main" id="{00000000-0008-0000-0E00-0000DC020000}"/>
            </a:ext>
          </a:extLst>
        </xdr:cNvPr>
        <xdr:cNvSpPr/>
      </xdr:nvSpPr>
      <xdr:spPr>
        <a:xfrm>
          <a:off x="21272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142058</xdr:rowOff>
    </xdr:from>
    <xdr:to>
      <xdr:col>116</xdr:col>
      <xdr:colOff>63500</xdr:colOff>
      <xdr:row>105</xdr:row>
      <xdr:rowOff>152944</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flipV="1">
          <a:off x="21323300" y="18144308"/>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111942</xdr:rowOff>
    </xdr:from>
    <xdr:to>
      <xdr:col>107</xdr:col>
      <xdr:colOff>101600</xdr:colOff>
      <xdr:row>106</xdr:row>
      <xdr:rowOff>42092</xdr:rowOff>
    </xdr:to>
    <xdr:sp macro="" textlink="">
      <xdr:nvSpPr>
        <xdr:cNvPr id="734" name="楕円 733">
          <a:extLst>
            <a:ext uri="{FF2B5EF4-FFF2-40B4-BE49-F238E27FC236}">
              <a16:creationId xmlns:a16="http://schemas.microsoft.com/office/drawing/2014/main" id="{00000000-0008-0000-0E00-0000DE020000}"/>
            </a:ext>
          </a:extLst>
        </xdr:cNvPr>
        <xdr:cNvSpPr/>
      </xdr:nvSpPr>
      <xdr:spPr>
        <a:xfrm>
          <a:off x="20383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152944</xdr:rowOff>
    </xdr:from>
    <xdr:to>
      <xdr:col>111</xdr:col>
      <xdr:colOff>177800</xdr:colOff>
      <xdr:row>105</xdr:row>
      <xdr:rowOff>162742</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flipV="1">
          <a:off x="20434300" y="1815519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121738</xdr:rowOff>
    </xdr:from>
    <xdr:to>
      <xdr:col>102</xdr:col>
      <xdr:colOff>165100</xdr:colOff>
      <xdr:row>106</xdr:row>
      <xdr:rowOff>51888</xdr:rowOff>
    </xdr:to>
    <xdr:sp macro="" textlink="">
      <xdr:nvSpPr>
        <xdr:cNvPr id="736" name="楕円 735">
          <a:extLst>
            <a:ext uri="{FF2B5EF4-FFF2-40B4-BE49-F238E27FC236}">
              <a16:creationId xmlns:a16="http://schemas.microsoft.com/office/drawing/2014/main" id="{00000000-0008-0000-0E00-0000E0020000}"/>
            </a:ext>
          </a:extLst>
        </xdr:cNvPr>
        <xdr:cNvSpPr/>
      </xdr:nvSpPr>
      <xdr:spPr>
        <a:xfrm>
          <a:off x="19494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162742</xdr:rowOff>
    </xdr:from>
    <xdr:to>
      <xdr:col>107</xdr:col>
      <xdr:colOff>50800</xdr:colOff>
      <xdr:row>106</xdr:row>
      <xdr:rowOff>1088</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flipV="1">
          <a:off x="19545300" y="1816499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130448</xdr:rowOff>
    </xdr:from>
    <xdr:to>
      <xdr:col>98</xdr:col>
      <xdr:colOff>38100</xdr:colOff>
      <xdr:row>106</xdr:row>
      <xdr:rowOff>60598</xdr:rowOff>
    </xdr:to>
    <xdr:sp macro="" textlink="">
      <xdr:nvSpPr>
        <xdr:cNvPr id="738" name="楕円 737">
          <a:extLst>
            <a:ext uri="{FF2B5EF4-FFF2-40B4-BE49-F238E27FC236}">
              <a16:creationId xmlns:a16="http://schemas.microsoft.com/office/drawing/2014/main" id="{00000000-0008-0000-0E00-0000E2020000}"/>
            </a:ext>
          </a:extLst>
        </xdr:cNvPr>
        <xdr:cNvSpPr/>
      </xdr:nvSpPr>
      <xdr:spPr>
        <a:xfrm>
          <a:off x="18605500" y="1813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1088</xdr:rowOff>
    </xdr:from>
    <xdr:to>
      <xdr:col>102</xdr:col>
      <xdr:colOff>114300</xdr:colOff>
      <xdr:row>106</xdr:row>
      <xdr:rowOff>9798</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flipV="1">
          <a:off x="18656300" y="18174788"/>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140443</xdr:rowOff>
    </xdr:from>
    <xdr:ext cx="469744" cy="259045"/>
    <xdr:sp macro="" textlink="">
      <xdr:nvSpPr>
        <xdr:cNvPr id="740" name="n_1aveValue【公民館】&#10;一人当たり面積">
          <a:extLst>
            <a:ext uri="{FF2B5EF4-FFF2-40B4-BE49-F238E27FC236}">
              <a16:creationId xmlns:a16="http://schemas.microsoft.com/office/drawing/2014/main" id="{00000000-0008-0000-0E00-0000E4020000}"/>
            </a:ext>
          </a:extLst>
        </xdr:cNvPr>
        <xdr:cNvSpPr txBox="1"/>
      </xdr:nvSpPr>
      <xdr:spPr>
        <a:xfrm>
          <a:off x="21075727" y="1848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741" name="n_2aveValue【公民館】&#10;一人当たり面積">
          <a:extLst>
            <a:ext uri="{FF2B5EF4-FFF2-40B4-BE49-F238E27FC236}">
              <a16:creationId xmlns:a16="http://schemas.microsoft.com/office/drawing/2014/main" id="{00000000-0008-0000-0E00-0000E5020000}"/>
            </a:ext>
          </a:extLst>
        </xdr:cNvPr>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148063</xdr:rowOff>
    </xdr:from>
    <xdr:ext cx="469744" cy="259045"/>
    <xdr:sp macro="" textlink="">
      <xdr:nvSpPr>
        <xdr:cNvPr id="742" name="n_3aveValue【公民館】&#10;一人当たり面積">
          <a:extLst>
            <a:ext uri="{FF2B5EF4-FFF2-40B4-BE49-F238E27FC236}">
              <a16:creationId xmlns:a16="http://schemas.microsoft.com/office/drawing/2014/main" id="{00000000-0008-0000-0E00-0000E6020000}"/>
            </a:ext>
          </a:extLst>
        </xdr:cNvPr>
        <xdr:cNvSpPr txBox="1"/>
      </xdr:nvSpPr>
      <xdr:spPr>
        <a:xfrm>
          <a:off x="19310427" y="184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151328</xdr:rowOff>
    </xdr:from>
    <xdr:ext cx="469744" cy="259045"/>
    <xdr:sp macro="" textlink="">
      <xdr:nvSpPr>
        <xdr:cNvPr id="743" name="n_4aveValue【公民館】&#10;一人当たり面積">
          <a:extLst>
            <a:ext uri="{FF2B5EF4-FFF2-40B4-BE49-F238E27FC236}">
              <a16:creationId xmlns:a16="http://schemas.microsoft.com/office/drawing/2014/main" id="{00000000-0008-0000-0E00-0000E7020000}"/>
            </a:ext>
          </a:extLst>
        </xdr:cNvPr>
        <xdr:cNvSpPr txBox="1"/>
      </xdr:nvSpPr>
      <xdr:spPr>
        <a:xfrm>
          <a:off x="18421427" y="1849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48821</xdr:rowOff>
    </xdr:from>
    <xdr:ext cx="469744" cy="259045"/>
    <xdr:sp macro="" textlink="">
      <xdr:nvSpPr>
        <xdr:cNvPr id="744" name="n_1mainValue【公民館】&#10;一人当たり面積">
          <a:extLst>
            <a:ext uri="{FF2B5EF4-FFF2-40B4-BE49-F238E27FC236}">
              <a16:creationId xmlns:a16="http://schemas.microsoft.com/office/drawing/2014/main" id="{00000000-0008-0000-0E00-0000E8020000}"/>
            </a:ext>
          </a:extLst>
        </xdr:cNvPr>
        <xdr:cNvSpPr txBox="1"/>
      </xdr:nvSpPr>
      <xdr:spPr>
        <a:xfrm>
          <a:off x="210757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58619</xdr:rowOff>
    </xdr:from>
    <xdr:ext cx="469744" cy="259045"/>
    <xdr:sp macro="" textlink="">
      <xdr:nvSpPr>
        <xdr:cNvPr id="745" name="n_2mainValue【公民館】&#10;一人当たり面積">
          <a:extLst>
            <a:ext uri="{FF2B5EF4-FFF2-40B4-BE49-F238E27FC236}">
              <a16:creationId xmlns:a16="http://schemas.microsoft.com/office/drawing/2014/main" id="{00000000-0008-0000-0E00-0000E9020000}"/>
            </a:ext>
          </a:extLst>
        </xdr:cNvPr>
        <xdr:cNvSpPr txBox="1"/>
      </xdr:nvSpPr>
      <xdr:spPr>
        <a:xfrm>
          <a:off x="20199427" y="178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68415</xdr:rowOff>
    </xdr:from>
    <xdr:ext cx="469744" cy="259045"/>
    <xdr:sp macro="" textlink="">
      <xdr:nvSpPr>
        <xdr:cNvPr id="746" name="n_3mainValue【公民館】&#10;一人当たり面積">
          <a:extLst>
            <a:ext uri="{FF2B5EF4-FFF2-40B4-BE49-F238E27FC236}">
              <a16:creationId xmlns:a16="http://schemas.microsoft.com/office/drawing/2014/main" id="{00000000-0008-0000-0E00-0000EA020000}"/>
            </a:ext>
          </a:extLst>
        </xdr:cNvPr>
        <xdr:cNvSpPr txBox="1"/>
      </xdr:nvSpPr>
      <xdr:spPr>
        <a:xfrm>
          <a:off x="19310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77125</xdr:rowOff>
    </xdr:from>
    <xdr:ext cx="469744" cy="259045"/>
    <xdr:sp macro="" textlink="">
      <xdr:nvSpPr>
        <xdr:cNvPr id="747" name="n_4mainValue【公民館】&#10;一人当たり面積">
          <a:extLst>
            <a:ext uri="{FF2B5EF4-FFF2-40B4-BE49-F238E27FC236}">
              <a16:creationId xmlns:a16="http://schemas.microsoft.com/office/drawing/2014/main" id="{00000000-0008-0000-0E00-0000EB020000}"/>
            </a:ext>
          </a:extLst>
        </xdr:cNvPr>
        <xdr:cNvSpPr txBox="1"/>
      </xdr:nvSpPr>
      <xdr:spPr>
        <a:xfrm>
          <a:off x="18421427" y="1790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類似団体と比較して有形固定資産減価償却率が高くなっている施設は公民館、学校施設であり、低くなっている施設は道路、橋りょう・トンネル、公営住宅である。</a:t>
          </a:r>
        </a:p>
        <a:p>
          <a:r>
            <a:rPr kumimoji="1" lang="ja-JP" altLang="en-US" sz="1300">
              <a:latin typeface="ＭＳ Ｐゴシック" panose="020B0600070205080204" pitchFamily="50" charset="-128"/>
              <a:ea typeface="ＭＳ Ｐゴシック" panose="020B0600070205080204" pitchFamily="50" charset="-128"/>
            </a:rPr>
            <a:t>　公民館は、有形固定資産減価償却率の類似団体平均を</a:t>
          </a:r>
          <a:r>
            <a:rPr kumimoji="1" lang="en-US" altLang="ja-JP" sz="1300">
              <a:latin typeface="ＭＳ Ｐゴシック" panose="020B0600070205080204" pitchFamily="50" charset="-128"/>
              <a:ea typeface="ＭＳ Ｐゴシック" panose="020B0600070205080204" pitchFamily="50" charset="-128"/>
            </a:rPr>
            <a:t>18.3</a:t>
          </a:r>
          <a:r>
            <a:rPr kumimoji="1" lang="ja-JP" altLang="en-US" sz="1300">
              <a:latin typeface="ＭＳ Ｐゴシック" panose="020B0600070205080204" pitchFamily="50" charset="-128"/>
              <a:ea typeface="ＭＳ Ｐゴシック" panose="020B0600070205080204" pitchFamily="50" charset="-128"/>
            </a:rPr>
            <a:t>ポイント上回っている。公民館は旧</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町ごとに設置しており、象潟公民館は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階部分の大規模改修を平成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年度に実施したが、他の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施設についても計画的に老朽化対策を実施し長寿命化を図る必要がある。</a:t>
          </a:r>
        </a:p>
        <a:p>
          <a:r>
            <a:rPr kumimoji="1" lang="ja-JP" altLang="en-US" sz="1300">
              <a:latin typeface="ＭＳ Ｐゴシック" panose="020B0600070205080204" pitchFamily="50" charset="-128"/>
              <a:ea typeface="ＭＳ Ｐゴシック" panose="020B0600070205080204" pitchFamily="50" charset="-128"/>
            </a:rPr>
            <a:t>　道路及び橋りょう・トンネルは、有形固定資産減価償却率の類似団体平均をそれぞれ</a:t>
          </a:r>
          <a:r>
            <a:rPr kumimoji="1" lang="en-US" altLang="ja-JP" sz="1300">
              <a:latin typeface="ＭＳ Ｐゴシック" panose="020B0600070205080204" pitchFamily="50" charset="-128"/>
              <a:ea typeface="ＭＳ Ｐゴシック" panose="020B0600070205080204" pitchFamily="50" charset="-128"/>
            </a:rPr>
            <a:t>30.5</a:t>
          </a:r>
          <a:r>
            <a:rPr kumimoji="1" lang="ja-JP" altLang="en-US" sz="1300">
              <a:latin typeface="ＭＳ Ｐゴシック" panose="020B0600070205080204" pitchFamily="50" charset="-128"/>
              <a:ea typeface="ＭＳ Ｐゴシック" panose="020B0600070205080204" pitchFamily="50" charset="-128"/>
            </a:rPr>
            <a:t>ポイント、</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ポイント下回っている。これは、供用開始年月日が不明なものが多く、合併時の平成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年を供用開始としていることが償却率が低い要因となっている。</a:t>
          </a:r>
        </a:p>
        <a:p>
          <a:r>
            <a:rPr kumimoji="1" lang="ja-JP" altLang="en-US" sz="1300">
              <a:latin typeface="ＭＳ Ｐゴシック" panose="020B0600070205080204" pitchFamily="50" charset="-128"/>
              <a:ea typeface="ＭＳ Ｐゴシック" panose="020B0600070205080204" pitchFamily="50" charset="-128"/>
            </a:rPr>
            <a:t>　学校施設は、小学校が有形固定資産減価償却率</a:t>
          </a:r>
          <a:r>
            <a:rPr kumimoji="1" lang="en-US" altLang="ja-JP" sz="1300">
              <a:latin typeface="ＭＳ Ｐゴシック" panose="020B0600070205080204" pitchFamily="50" charset="-128"/>
              <a:ea typeface="ＭＳ Ｐゴシック" panose="020B0600070205080204" pitchFamily="50" charset="-128"/>
            </a:rPr>
            <a:t>73.9</a:t>
          </a:r>
          <a:r>
            <a:rPr kumimoji="1" lang="ja-JP" altLang="en-US" sz="1300">
              <a:latin typeface="ＭＳ Ｐゴシック" panose="020B0600070205080204" pitchFamily="50" charset="-128"/>
              <a:ea typeface="ＭＳ Ｐゴシック" panose="020B0600070205080204" pitchFamily="50" charset="-128"/>
            </a:rPr>
            <a:t>％、中学校が</a:t>
          </a:r>
          <a:r>
            <a:rPr kumimoji="1" lang="en-US" altLang="ja-JP" sz="1300">
              <a:latin typeface="ＭＳ Ｐゴシック" panose="020B0600070205080204" pitchFamily="50" charset="-128"/>
              <a:ea typeface="ＭＳ Ｐゴシック" panose="020B0600070205080204" pitchFamily="50" charset="-128"/>
            </a:rPr>
            <a:t>35.4</a:t>
          </a:r>
          <a:r>
            <a:rPr kumimoji="1" lang="ja-JP" altLang="en-US" sz="1300">
              <a:latin typeface="ＭＳ Ｐゴシック" panose="020B0600070205080204" pitchFamily="50" charset="-128"/>
              <a:ea typeface="ＭＳ Ｐゴシック" panose="020B0600070205080204" pitchFamily="50" charset="-128"/>
            </a:rPr>
            <a:t>％で特に小学校の比率が高くなっている。平成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小学校の統合に伴い象潟小学校の大規模改修を実施したが、他の学校においても児童生徒の安全を最優先とし、計画的な老朽化対策を行っていく。</a:t>
          </a:r>
        </a:p>
        <a:p>
          <a:r>
            <a:rPr kumimoji="1" lang="ja-JP" altLang="en-US" sz="1300">
              <a:latin typeface="ＭＳ Ｐゴシック" panose="020B0600070205080204" pitchFamily="50" charset="-128"/>
              <a:ea typeface="ＭＳ Ｐゴシック" panose="020B0600070205080204" pitchFamily="50" charset="-128"/>
            </a:rPr>
            <a:t>　公営住宅は、有形固定資産減価償却率の類似団体平均を</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ポイント下回っている。国庫補助事業を活用しながら長寿命化計画に基づいて老朽化対策を実施しており、今後も公共施設等総合管理計画に基づいた対策を進めていく。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秋田県にかほ市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23,841
23,756
241.13
19,271,134
18,810,485
347,035
9,128,111
14,383,678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113756</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71606"/>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60433</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4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113756</xdr:rowOff>
    </xdr:from>
    <xdr:to>
      <xdr:col>24</xdr:col>
      <xdr:colOff>152400</xdr:colOff>
      <xdr:row>33</xdr:row>
      <xdr:rowOff>113756</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170724</xdr:rowOff>
    </xdr:from>
    <xdr:to>
      <xdr:col>20</xdr:col>
      <xdr:colOff>38100</xdr:colOff>
      <xdr:row>37</xdr:row>
      <xdr:rowOff>100874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35197</xdr:rowOff>
    </xdr:from>
    <xdr:to>
      <xdr:col>6</xdr:col>
      <xdr:colOff>38100</xdr:colOff>
      <xdr:row>35</xdr:row>
      <xdr:rowOff>136797</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0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7455</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17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123372</xdr:rowOff>
    </xdr:from>
    <xdr:to>
      <xdr:col>20</xdr:col>
      <xdr:colOff>38100</xdr:colOff>
      <xdr:row>37</xdr:row>
      <xdr:rowOff>53522</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2722</xdr:rowOff>
    </xdr:from>
    <xdr:to>
      <xdr:col>24</xdr:col>
      <xdr:colOff>63500</xdr:colOff>
      <xdr:row>37</xdr:row>
      <xdr:rowOff>35378</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3463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90714</xdr:rowOff>
    </xdr:from>
    <xdr:to>
      <xdr:col>15</xdr:col>
      <xdr:colOff>101600</xdr:colOff>
      <xdr:row>37</xdr:row>
      <xdr:rowOff>20864</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141514</xdr:rowOff>
    </xdr:from>
    <xdr:to>
      <xdr:col>19</xdr:col>
      <xdr:colOff>177800</xdr:colOff>
      <xdr:row>37</xdr:row>
      <xdr:rowOff>2722</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3137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58057</xdr:rowOff>
    </xdr:from>
    <xdr:to>
      <xdr:col>10</xdr:col>
      <xdr:colOff>165100</xdr:colOff>
      <xdr:row>36</xdr:row>
      <xdr:rowOff>159657</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108857</xdr:rowOff>
    </xdr:from>
    <xdr:to>
      <xdr:col>15</xdr:col>
      <xdr:colOff>50800</xdr:colOff>
      <xdr:row>36</xdr:row>
      <xdr:rowOff>141514</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28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139700</xdr:rowOff>
    </xdr:from>
    <xdr:to>
      <xdr:col>6</xdr:col>
      <xdr:colOff>38100</xdr:colOff>
      <xdr:row>35</xdr:row>
      <xdr:rowOff>69850</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19050</xdr:rowOff>
    </xdr:from>
    <xdr:to>
      <xdr:col>10</xdr:col>
      <xdr:colOff>114300</xdr:colOff>
      <xdr:row>36</xdr:row>
      <xdr:rowOff>108857</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01980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92001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127924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128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70049</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37391</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4734</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86377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0000000-0008-0000-0F00-00007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5443</xdr:rowOff>
    </xdr:from>
    <xdr:to>
      <xdr:col>54</xdr:col>
      <xdr:colOff>189865</xdr:colOff>
      <xdr:row>41</xdr:row>
      <xdr:rowOff>46265</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flipV="1">
          <a:off x="10476865" y="5834743"/>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50092</xdr:rowOff>
    </xdr:from>
    <xdr:ext cx="469744" cy="259045"/>
    <xdr:sp macro="" textlink="">
      <xdr:nvSpPr>
        <xdr:cNvPr id="118" name="【図書館】&#10;一人当たり面積最小値テキスト">
          <a:extLst>
            <a:ext uri="{FF2B5EF4-FFF2-40B4-BE49-F238E27FC236}">
              <a16:creationId xmlns:a16="http://schemas.microsoft.com/office/drawing/2014/main" id="{00000000-0008-0000-0F00-000076000000}"/>
            </a:ext>
          </a:extLst>
        </xdr:cNvPr>
        <xdr:cNvSpPr txBox="1"/>
      </xdr:nvSpPr>
      <xdr:spPr>
        <a:xfrm>
          <a:off x="10515600" y="707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46265</xdr:rowOff>
    </xdr:from>
    <xdr:to>
      <xdr:col>55</xdr:col>
      <xdr:colOff>88900</xdr:colOff>
      <xdr:row>41</xdr:row>
      <xdr:rowOff>46265</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707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123570</xdr:rowOff>
    </xdr:from>
    <xdr:ext cx="469744" cy="259045"/>
    <xdr:sp macro="" textlink="">
      <xdr:nvSpPr>
        <xdr:cNvPr id="120" name="【図書館】&#10;一人当たり面積最大値テキスト">
          <a:extLst>
            <a:ext uri="{FF2B5EF4-FFF2-40B4-BE49-F238E27FC236}">
              <a16:creationId xmlns:a16="http://schemas.microsoft.com/office/drawing/2014/main" id="{00000000-0008-0000-0F00-000078000000}"/>
            </a:ext>
          </a:extLst>
        </xdr:cNvPr>
        <xdr:cNvSpPr txBox="1"/>
      </xdr:nvSpPr>
      <xdr:spPr>
        <a:xfrm>
          <a:off x="10515600" y="560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5443</xdr:rowOff>
    </xdr:from>
    <xdr:to>
      <xdr:col>55</xdr:col>
      <xdr:colOff>88900</xdr:colOff>
      <xdr:row>34</xdr:row>
      <xdr:rowOff>5443</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10388600" y="583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96355</xdr:rowOff>
    </xdr:from>
    <xdr:ext cx="469744" cy="259045"/>
    <xdr:sp macro="" textlink="">
      <xdr:nvSpPr>
        <xdr:cNvPr id="122" name="【図書館】&#10;一人当たり面積平均値テキスト">
          <a:extLst>
            <a:ext uri="{FF2B5EF4-FFF2-40B4-BE49-F238E27FC236}">
              <a16:creationId xmlns:a16="http://schemas.microsoft.com/office/drawing/2014/main" id="{00000000-0008-0000-0F00-00007A000000}"/>
            </a:ext>
          </a:extLst>
        </xdr:cNvPr>
        <xdr:cNvSpPr txBox="1"/>
      </xdr:nvSpPr>
      <xdr:spPr>
        <a:xfrm>
          <a:off x="10515600" y="6611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117928</xdr:rowOff>
    </xdr:from>
    <xdr:to>
      <xdr:col>55</xdr:col>
      <xdr:colOff>50800</xdr:colOff>
      <xdr:row>39</xdr:row>
      <xdr:rowOff>48078</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104267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107043</xdr:rowOff>
    </xdr:from>
    <xdr:to>
      <xdr:col>50</xdr:col>
      <xdr:colOff>165100</xdr:colOff>
      <xdr:row>39</xdr:row>
      <xdr:rowOff>37193</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9588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161472</xdr:rowOff>
    </xdr:from>
    <xdr:to>
      <xdr:col>46</xdr:col>
      <xdr:colOff>38100</xdr:colOff>
      <xdr:row>39</xdr:row>
      <xdr:rowOff>91622</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8699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161472</xdr:rowOff>
    </xdr:from>
    <xdr:to>
      <xdr:col>41</xdr:col>
      <xdr:colOff>101600</xdr:colOff>
      <xdr:row>39</xdr:row>
      <xdr:rowOff>91622</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7810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11793</xdr:rowOff>
    </xdr:from>
    <xdr:to>
      <xdr:col>36</xdr:col>
      <xdr:colOff>165100</xdr:colOff>
      <xdr:row>39</xdr:row>
      <xdr:rowOff>113393</xdr:rowOff>
    </xdr:to>
    <xdr:sp macro="" textlink="">
      <xdr:nvSpPr>
        <xdr:cNvPr id="127" name="フローチャート: 判断 126">
          <a:extLst>
            <a:ext uri="{FF2B5EF4-FFF2-40B4-BE49-F238E27FC236}">
              <a16:creationId xmlns:a16="http://schemas.microsoft.com/office/drawing/2014/main" id="{00000000-0008-0000-0F00-00007F000000}"/>
            </a:ext>
          </a:extLst>
        </xdr:cNvPr>
        <xdr:cNvSpPr/>
      </xdr:nvSpPr>
      <xdr:spPr>
        <a:xfrm>
          <a:off x="6921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10426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10177</xdr:rowOff>
    </xdr:from>
    <xdr:ext cx="469744" cy="259045"/>
    <xdr:sp macro="" textlink="">
      <xdr:nvSpPr>
        <xdr:cNvPr id="134" name="【図書館】&#10;一人当たり面積該当値テキスト">
          <a:extLst>
            <a:ext uri="{FF2B5EF4-FFF2-40B4-BE49-F238E27FC236}">
              <a16:creationId xmlns:a16="http://schemas.microsoft.com/office/drawing/2014/main" id="{00000000-0008-0000-0F00-000086000000}"/>
            </a:ext>
          </a:extLst>
        </xdr:cNvPr>
        <xdr:cNvSpPr txBox="1"/>
      </xdr:nvSpPr>
      <xdr:spPr>
        <a:xfrm>
          <a:off x="10515600"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9072</xdr:rowOff>
    </xdr:from>
    <xdr:to>
      <xdr:col>50</xdr:col>
      <xdr:colOff>165100</xdr:colOff>
      <xdr:row>38</xdr:row>
      <xdr:rowOff>110672</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9588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38100</xdr:rowOff>
    </xdr:from>
    <xdr:to>
      <xdr:col>55</xdr:col>
      <xdr:colOff>0</xdr:colOff>
      <xdr:row>38</xdr:row>
      <xdr:rowOff>59872</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9639300" y="65532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19957</xdr:rowOff>
    </xdr:from>
    <xdr:to>
      <xdr:col>46</xdr:col>
      <xdr:colOff>38100</xdr:colOff>
      <xdr:row>38</xdr:row>
      <xdr:rowOff>121557</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8699500" y="65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59872</xdr:rowOff>
    </xdr:from>
    <xdr:to>
      <xdr:col>50</xdr:col>
      <xdr:colOff>114300</xdr:colOff>
      <xdr:row>38</xdr:row>
      <xdr:rowOff>70757</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8750300" y="65749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30843</xdr:rowOff>
    </xdr:from>
    <xdr:to>
      <xdr:col>41</xdr:col>
      <xdr:colOff>101600</xdr:colOff>
      <xdr:row>38</xdr:row>
      <xdr:rowOff>132443</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7810500" y="654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70757</xdr:rowOff>
    </xdr:from>
    <xdr:to>
      <xdr:col>45</xdr:col>
      <xdr:colOff>177800</xdr:colOff>
      <xdr:row>38</xdr:row>
      <xdr:rowOff>81643</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7861300" y="65858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41728</xdr:rowOff>
    </xdr:from>
    <xdr:to>
      <xdr:col>36</xdr:col>
      <xdr:colOff>165100</xdr:colOff>
      <xdr:row>38</xdr:row>
      <xdr:rowOff>143328</xdr:rowOff>
    </xdr:to>
    <xdr:sp macro="" textlink="">
      <xdr:nvSpPr>
        <xdr:cNvPr id="141" name="楕円 140">
          <a:extLst>
            <a:ext uri="{FF2B5EF4-FFF2-40B4-BE49-F238E27FC236}">
              <a16:creationId xmlns:a16="http://schemas.microsoft.com/office/drawing/2014/main" id="{00000000-0008-0000-0F00-00008D000000}"/>
            </a:ext>
          </a:extLst>
        </xdr:cNvPr>
        <xdr:cNvSpPr/>
      </xdr:nvSpPr>
      <xdr:spPr>
        <a:xfrm>
          <a:off x="6921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81643</xdr:rowOff>
    </xdr:from>
    <xdr:to>
      <xdr:col>41</xdr:col>
      <xdr:colOff>50800</xdr:colOff>
      <xdr:row>38</xdr:row>
      <xdr:rowOff>92528</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flipV="1">
          <a:off x="6972300" y="65967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28320</xdr:rowOff>
    </xdr:from>
    <xdr:ext cx="469744" cy="259045"/>
    <xdr:sp macro="" textlink="">
      <xdr:nvSpPr>
        <xdr:cNvPr id="143" name="n_1aveValue【図書館】&#10;一人当たり面積">
          <a:extLst>
            <a:ext uri="{FF2B5EF4-FFF2-40B4-BE49-F238E27FC236}">
              <a16:creationId xmlns:a16="http://schemas.microsoft.com/office/drawing/2014/main" id="{00000000-0008-0000-0F00-00008F000000}"/>
            </a:ext>
          </a:extLst>
        </xdr:cNvPr>
        <xdr:cNvSpPr txBox="1"/>
      </xdr:nvSpPr>
      <xdr:spPr>
        <a:xfrm>
          <a:off x="93917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82749</xdr:rowOff>
    </xdr:from>
    <xdr:ext cx="469744" cy="259045"/>
    <xdr:sp macro="" textlink="">
      <xdr:nvSpPr>
        <xdr:cNvPr id="144" name="n_2aveValue【図書館】&#10;一人当たり面積">
          <a:extLst>
            <a:ext uri="{FF2B5EF4-FFF2-40B4-BE49-F238E27FC236}">
              <a16:creationId xmlns:a16="http://schemas.microsoft.com/office/drawing/2014/main" id="{00000000-0008-0000-0F00-000090000000}"/>
            </a:ext>
          </a:extLst>
        </xdr:cNvPr>
        <xdr:cNvSpPr txBox="1"/>
      </xdr:nvSpPr>
      <xdr:spPr>
        <a:xfrm>
          <a:off x="85154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82749</xdr:rowOff>
    </xdr:from>
    <xdr:ext cx="469744" cy="259045"/>
    <xdr:sp macro="" textlink="">
      <xdr:nvSpPr>
        <xdr:cNvPr id="145" name="n_3aveValue【図書館】&#10;一人当たり面積">
          <a:extLst>
            <a:ext uri="{FF2B5EF4-FFF2-40B4-BE49-F238E27FC236}">
              <a16:creationId xmlns:a16="http://schemas.microsoft.com/office/drawing/2014/main" id="{00000000-0008-0000-0F00-000091000000}"/>
            </a:ext>
          </a:extLst>
        </xdr:cNvPr>
        <xdr:cNvSpPr txBox="1"/>
      </xdr:nvSpPr>
      <xdr:spPr>
        <a:xfrm>
          <a:off x="76264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104520</xdr:rowOff>
    </xdr:from>
    <xdr:ext cx="469744" cy="259045"/>
    <xdr:sp macro="" textlink="">
      <xdr:nvSpPr>
        <xdr:cNvPr id="146" name="n_4aveValue【図書館】&#10;一人当たり面積">
          <a:extLst>
            <a:ext uri="{FF2B5EF4-FFF2-40B4-BE49-F238E27FC236}">
              <a16:creationId xmlns:a16="http://schemas.microsoft.com/office/drawing/2014/main" id="{00000000-0008-0000-0F00-000092000000}"/>
            </a:ext>
          </a:extLst>
        </xdr:cNvPr>
        <xdr:cNvSpPr txBox="1"/>
      </xdr:nvSpPr>
      <xdr:spPr>
        <a:xfrm>
          <a:off x="6737427"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127199</xdr:rowOff>
    </xdr:from>
    <xdr:ext cx="469744" cy="259045"/>
    <xdr:sp macro="" textlink="">
      <xdr:nvSpPr>
        <xdr:cNvPr id="147" name="n_1mainValue【図書館】&#10;一人当たり面積">
          <a:extLst>
            <a:ext uri="{FF2B5EF4-FFF2-40B4-BE49-F238E27FC236}">
              <a16:creationId xmlns:a16="http://schemas.microsoft.com/office/drawing/2014/main" id="{00000000-0008-0000-0F00-000093000000}"/>
            </a:ext>
          </a:extLst>
        </xdr:cNvPr>
        <xdr:cNvSpPr txBox="1"/>
      </xdr:nvSpPr>
      <xdr:spPr>
        <a:xfrm>
          <a:off x="9391727" y="629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138084</xdr:rowOff>
    </xdr:from>
    <xdr:ext cx="469744" cy="259045"/>
    <xdr:sp macro="" textlink="">
      <xdr:nvSpPr>
        <xdr:cNvPr id="148" name="n_2mainValue【図書館】&#10;一人当たり面積">
          <a:extLst>
            <a:ext uri="{FF2B5EF4-FFF2-40B4-BE49-F238E27FC236}">
              <a16:creationId xmlns:a16="http://schemas.microsoft.com/office/drawing/2014/main" id="{00000000-0008-0000-0F00-000094000000}"/>
            </a:ext>
          </a:extLst>
        </xdr:cNvPr>
        <xdr:cNvSpPr txBox="1"/>
      </xdr:nvSpPr>
      <xdr:spPr>
        <a:xfrm>
          <a:off x="8515427" y="63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148970</xdr:rowOff>
    </xdr:from>
    <xdr:ext cx="469744" cy="259045"/>
    <xdr:sp macro="" textlink="">
      <xdr:nvSpPr>
        <xdr:cNvPr id="149" name="n_3mainValue【図書館】&#10;一人当たり面積">
          <a:extLst>
            <a:ext uri="{FF2B5EF4-FFF2-40B4-BE49-F238E27FC236}">
              <a16:creationId xmlns:a16="http://schemas.microsoft.com/office/drawing/2014/main" id="{00000000-0008-0000-0F00-000095000000}"/>
            </a:ext>
          </a:extLst>
        </xdr:cNvPr>
        <xdr:cNvSpPr txBox="1"/>
      </xdr:nvSpPr>
      <xdr:spPr>
        <a:xfrm>
          <a:off x="7626427" y="632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159855</xdr:rowOff>
    </xdr:from>
    <xdr:ext cx="469744" cy="259045"/>
    <xdr:sp macro="" textlink="">
      <xdr:nvSpPr>
        <xdr:cNvPr id="150" name="n_4mainValue【図書館】&#10;一人当たり面積">
          <a:extLst>
            <a:ext uri="{FF2B5EF4-FFF2-40B4-BE49-F238E27FC236}">
              <a16:creationId xmlns:a16="http://schemas.microsoft.com/office/drawing/2014/main" id="{00000000-0008-0000-0F00-000096000000}"/>
            </a:ext>
          </a:extLst>
        </xdr:cNvPr>
        <xdr:cNvSpPr txBox="1"/>
      </xdr:nvSpPr>
      <xdr:spPr>
        <a:xfrm>
          <a:off x="67374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00000000-0008-0000-0F00-0000A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60416</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flipV="1">
          <a:off x="4634865" y="9637123"/>
          <a:ext cx="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64243</xdr:rowOff>
    </xdr:from>
    <xdr:ext cx="405111" cy="259045"/>
    <xdr:sp macro="" textlink="">
      <xdr:nvSpPr>
        <xdr:cNvPr id="177" name="【体育館・プール】&#10;有形固定資産減価償却率最小値テキスト">
          <a:extLst>
            <a:ext uri="{FF2B5EF4-FFF2-40B4-BE49-F238E27FC236}">
              <a16:creationId xmlns:a16="http://schemas.microsoft.com/office/drawing/2014/main" id="{00000000-0008-0000-0F00-0000B1000000}"/>
            </a:ext>
          </a:extLst>
        </xdr:cNvPr>
        <xdr:cNvSpPr txBox="1"/>
      </xdr:nvSpPr>
      <xdr:spPr>
        <a:xfrm>
          <a:off x="4673600" y="1103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60416</xdr:rowOff>
    </xdr:from>
    <xdr:to>
      <xdr:col>24</xdr:col>
      <xdr:colOff>152400</xdr:colOff>
      <xdr:row>64</xdr:row>
      <xdr:rowOff>60416</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110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9" name="【体育館・プール】&#10;有形固定資産減価償却率最大値テキスト">
          <a:extLst>
            <a:ext uri="{FF2B5EF4-FFF2-40B4-BE49-F238E27FC236}">
              <a16:creationId xmlns:a16="http://schemas.microsoft.com/office/drawing/2014/main" id="{00000000-0008-0000-0F00-0000B3000000}"/>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112503</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00000000-0008-0000-0F00-0000B5000000}"/>
            </a:ext>
          </a:extLst>
        </xdr:cNvPr>
        <xdr:cNvSpPr txBox="1"/>
      </xdr:nvSpPr>
      <xdr:spPr>
        <a:xfrm>
          <a:off x="4673600" y="1022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89626</xdr:rowOff>
    </xdr:from>
    <xdr:to>
      <xdr:col>24</xdr:col>
      <xdr:colOff>114300</xdr:colOff>
      <xdr:row>61</xdr:row>
      <xdr:rowOff>19776</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4584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96157</xdr:rowOff>
    </xdr:from>
    <xdr:to>
      <xdr:col>20</xdr:col>
      <xdr:colOff>38100</xdr:colOff>
      <xdr:row>61</xdr:row>
      <xdr:rowOff>26307</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3746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136978</xdr:rowOff>
    </xdr:from>
    <xdr:to>
      <xdr:col>15</xdr:col>
      <xdr:colOff>101600</xdr:colOff>
      <xdr:row>61</xdr:row>
      <xdr:rowOff>67128</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2857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96157</xdr:rowOff>
    </xdr:from>
    <xdr:to>
      <xdr:col>10</xdr:col>
      <xdr:colOff>165100</xdr:colOff>
      <xdr:row>61</xdr:row>
      <xdr:rowOff>26307</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1968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86" name="フローチャート: 判断 185">
          <a:extLst>
            <a:ext uri="{FF2B5EF4-FFF2-40B4-BE49-F238E27FC236}">
              <a16:creationId xmlns:a16="http://schemas.microsoft.com/office/drawing/2014/main" id="{00000000-0008-0000-0F00-0000BA000000}"/>
            </a:ext>
          </a:extLst>
        </xdr:cNvPr>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34109</xdr:rowOff>
    </xdr:from>
    <xdr:to>
      <xdr:col>24</xdr:col>
      <xdr:colOff>114300</xdr:colOff>
      <xdr:row>61</xdr:row>
      <xdr:rowOff>135709</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45847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12536</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00000000-0008-0000-0F00-0000C1000000}"/>
            </a:ext>
          </a:extLst>
        </xdr:cNvPr>
        <xdr:cNvSpPr txBox="1"/>
      </xdr:nvSpPr>
      <xdr:spPr>
        <a:xfrm>
          <a:off x="4673600"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1451</xdr:rowOff>
    </xdr:from>
    <xdr:to>
      <xdr:col>20</xdr:col>
      <xdr:colOff>38100</xdr:colOff>
      <xdr:row>61</xdr:row>
      <xdr:rowOff>103051</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37465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52251</xdr:rowOff>
    </xdr:from>
    <xdr:to>
      <xdr:col>24</xdr:col>
      <xdr:colOff>63500</xdr:colOff>
      <xdr:row>61</xdr:row>
      <xdr:rowOff>84909</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3797300" y="1051070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140244</xdr:rowOff>
    </xdr:from>
    <xdr:to>
      <xdr:col>15</xdr:col>
      <xdr:colOff>101600</xdr:colOff>
      <xdr:row>61</xdr:row>
      <xdr:rowOff>70394</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28575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19594</xdr:rowOff>
    </xdr:from>
    <xdr:to>
      <xdr:col>19</xdr:col>
      <xdr:colOff>177800</xdr:colOff>
      <xdr:row>61</xdr:row>
      <xdr:rowOff>52251</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908300" y="104780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104322</xdr:rowOff>
    </xdr:from>
    <xdr:to>
      <xdr:col>10</xdr:col>
      <xdr:colOff>165100</xdr:colOff>
      <xdr:row>61</xdr:row>
      <xdr:rowOff>34472</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968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155122</xdr:rowOff>
    </xdr:from>
    <xdr:to>
      <xdr:col>15</xdr:col>
      <xdr:colOff>50800</xdr:colOff>
      <xdr:row>61</xdr:row>
      <xdr:rowOff>19594</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2019300" y="1044212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68399</xdr:rowOff>
    </xdr:from>
    <xdr:to>
      <xdr:col>6</xdr:col>
      <xdr:colOff>38100</xdr:colOff>
      <xdr:row>60</xdr:row>
      <xdr:rowOff>169999</xdr:rowOff>
    </xdr:to>
    <xdr:sp macro="" textlink="">
      <xdr:nvSpPr>
        <xdr:cNvPr id="200" name="楕円 199">
          <a:extLst>
            <a:ext uri="{FF2B5EF4-FFF2-40B4-BE49-F238E27FC236}">
              <a16:creationId xmlns:a16="http://schemas.microsoft.com/office/drawing/2014/main" id="{00000000-0008-0000-0F00-0000C8000000}"/>
            </a:ext>
          </a:extLst>
        </xdr:cNvPr>
        <xdr:cNvSpPr/>
      </xdr:nvSpPr>
      <xdr:spPr>
        <a:xfrm>
          <a:off x="10795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119199</xdr:rowOff>
    </xdr:from>
    <xdr:to>
      <xdr:col>10</xdr:col>
      <xdr:colOff>114300</xdr:colOff>
      <xdr:row>60</xdr:row>
      <xdr:rowOff>155122</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1130300" y="1040619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42834</xdr:rowOff>
    </xdr:from>
    <xdr:ext cx="405111" cy="259045"/>
    <xdr:sp macro="" textlink="">
      <xdr:nvSpPr>
        <xdr:cNvPr id="202" name="n_1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35820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83655</xdr:rowOff>
    </xdr:from>
    <xdr:ext cx="405111" cy="259045"/>
    <xdr:sp macro="" textlink="">
      <xdr:nvSpPr>
        <xdr:cNvPr id="203" name="n_2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2705744" y="1019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42834</xdr:rowOff>
    </xdr:from>
    <xdr:ext cx="405111" cy="259045"/>
    <xdr:sp macro="" textlink="">
      <xdr:nvSpPr>
        <xdr:cNvPr id="204" name="n_3ave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1816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19067</xdr:rowOff>
    </xdr:from>
    <xdr:ext cx="405111" cy="259045"/>
    <xdr:sp macro="" textlink="">
      <xdr:nvSpPr>
        <xdr:cNvPr id="205" name="n_4ave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927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94178</xdr:rowOff>
    </xdr:from>
    <xdr:ext cx="405111" cy="259045"/>
    <xdr:sp macro="" textlink="">
      <xdr:nvSpPr>
        <xdr:cNvPr id="206" name="n_1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3582044"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61521</xdr:rowOff>
    </xdr:from>
    <xdr:ext cx="405111" cy="259045"/>
    <xdr:sp macro="" textlink="">
      <xdr:nvSpPr>
        <xdr:cNvPr id="207" name="n_2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2705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25599</xdr:rowOff>
    </xdr:from>
    <xdr:ext cx="405111" cy="259045"/>
    <xdr:sp macro="" textlink="">
      <xdr:nvSpPr>
        <xdr:cNvPr id="208" name="n_3mainValue【体育館・プール】&#10;有形固定資産減価償却率">
          <a:extLst>
            <a:ext uri="{FF2B5EF4-FFF2-40B4-BE49-F238E27FC236}">
              <a16:creationId xmlns:a16="http://schemas.microsoft.com/office/drawing/2014/main" id="{00000000-0008-0000-0F00-0000D0000000}"/>
            </a:ext>
          </a:extLst>
        </xdr:cNvPr>
        <xdr:cNvSpPr txBox="1"/>
      </xdr:nvSpPr>
      <xdr:spPr>
        <a:xfrm>
          <a:off x="1816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15076</xdr:rowOff>
    </xdr:from>
    <xdr:ext cx="405111" cy="259045"/>
    <xdr:sp macro="" textlink="">
      <xdr:nvSpPr>
        <xdr:cNvPr id="209" name="n_4mainValue【体育館・プール】&#10;有形固定資産減価償却率">
          <a:extLst>
            <a:ext uri="{FF2B5EF4-FFF2-40B4-BE49-F238E27FC236}">
              <a16:creationId xmlns:a16="http://schemas.microsoft.com/office/drawing/2014/main" id="{00000000-0008-0000-0F00-0000D1000000}"/>
            </a:ext>
          </a:extLst>
        </xdr:cNvPr>
        <xdr:cNvSpPr txBox="1"/>
      </xdr:nvSpPr>
      <xdr:spPr>
        <a:xfrm>
          <a:off x="927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00000000-0008-0000-0F00-0000D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a:extLst>
            <a:ext uri="{FF2B5EF4-FFF2-40B4-BE49-F238E27FC236}">
              <a16:creationId xmlns:a16="http://schemas.microsoft.com/office/drawing/2014/main" id="{00000000-0008-0000-0F00-0000E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71846</xdr:rowOff>
    </xdr:from>
    <xdr:to>
      <xdr:col>54</xdr:col>
      <xdr:colOff>189865</xdr:colOff>
      <xdr:row>63</xdr:row>
      <xdr:rowOff>109401</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flipV="1">
          <a:off x="10476865" y="9673046"/>
          <a:ext cx="0" cy="1237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113228</xdr:rowOff>
    </xdr:from>
    <xdr:ext cx="469744" cy="259045"/>
    <xdr:sp macro="" textlink="">
      <xdr:nvSpPr>
        <xdr:cNvPr id="236" name="【体育館・プール】&#10;一人当たり面積最小値テキスト">
          <a:extLst>
            <a:ext uri="{FF2B5EF4-FFF2-40B4-BE49-F238E27FC236}">
              <a16:creationId xmlns:a16="http://schemas.microsoft.com/office/drawing/2014/main" id="{00000000-0008-0000-0F00-0000EC000000}"/>
            </a:ext>
          </a:extLst>
        </xdr:cNvPr>
        <xdr:cNvSpPr txBox="1"/>
      </xdr:nvSpPr>
      <xdr:spPr>
        <a:xfrm>
          <a:off x="10515600" y="1091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109401</xdr:rowOff>
    </xdr:from>
    <xdr:to>
      <xdr:col>55</xdr:col>
      <xdr:colOff>88900</xdr:colOff>
      <xdr:row>63</xdr:row>
      <xdr:rowOff>109401</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10388600" y="1091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18523</xdr:rowOff>
    </xdr:from>
    <xdr:ext cx="469744" cy="259045"/>
    <xdr:sp macro="" textlink="">
      <xdr:nvSpPr>
        <xdr:cNvPr id="238" name="【体育館・プール】&#10;一人当たり面積最大値テキスト">
          <a:extLst>
            <a:ext uri="{FF2B5EF4-FFF2-40B4-BE49-F238E27FC236}">
              <a16:creationId xmlns:a16="http://schemas.microsoft.com/office/drawing/2014/main" id="{00000000-0008-0000-0F00-0000EE000000}"/>
            </a:ext>
          </a:extLst>
        </xdr:cNvPr>
        <xdr:cNvSpPr txBox="1"/>
      </xdr:nvSpPr>
      <xdr:spPr>
        <a:xfrm>
          <a:off x="10515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71846</xdr:rowOff>
    </xdr:from>
    <xdr:to>
      <xdr:col>55</xdr:col>
      <xdr:colOff>88900</xdr:colOff>
      <xdr:row>56</xdr:row>
      <xdr:rowOff>71846</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10388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164392</xdr:rowOff>
    </xdr:from>
    <xdr:ext cx="469744" cy="259045"/>
    <xdr:sp macro="" textlink="">
      <xdr:nvSpPr>
        <xdr:cNvPr id="240" name="【体育館・プール】&#10;一人当たり面積平均値テキスト">
          <a:extLst>
            <a:ext uri="{FF2B5EF4-FFF2-40B4-BE49-F238E27FC236}">
              <a16:creationId xmlns:a16="http://schemas.microsoft.com/office/drawing/2014/main" id="{00000000-0008-0000-0F00-0000F0000000}"/>
            </a:ext>
          </a:extLst>
        </xdr:cNvPr>
        <xdr:cNvSpPr txBox="1"/>
      </xdr:nvSpPr>
      <xdr:spPr>
        <a:xfrm>
          <a:off x="10515600" y="10451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14515</xdr:rowOff>
    </xdr:from>
    <xdr:to>
      <xdr:col>55</xdr:col>
      <xdr:colOff>50800</xdr:colOff>
      <xdr:row>61</xdr:row>
      <xdr:rowOff>116115</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104267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168003</xdr:rowOff>
    </xdr:from>
    <xdr:to>
      <xdr:col>50</xdr:col>
      <xdr:colOff>165100</xdr:colOff>
      <xdr:row>61</xdr:row>
      <xdr:rowOff>98153</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9588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34109</xdr:rowOff>
    </xdr:from>
    <xdr:to>
      <xdr:col>46</xdr:col>
      <xdr:colOff>38100</xdr:colOff>
      <xdr:row>61</xdr:row>
      <xdr:rowOff>135709</xdr:rowOff>
    </xdr:to>
    <xdr:sp macro="" textlink="">
      <xdr:nvSpPr>
        <xdr:cNvPr id="243" name="フローチャート: 判断 242">
          <a:extLst>
            <a:ext uri="{FF2B5EF4-FFF2-40B4-BE49-F238E27FC236}">
              <a16:creationId xmlns:a16="http://schemas.microsoft.com/office/drawing/2014/main" id="{00000000-0008-0000-0F00-0000F3000000}"/>
            </a:ext>
          </a:extLst>
        </xdr:cNvPr>
        <xdr:cNvSpPr/>
      </xdr:nvSpPr>
      <xdr:spPr>
        <a:xfrm>
          <a:off x="869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24312</xdr:rowOff>
    </xdr:from>
    <xdr:to>
      <xdr:col>41</xdr:col>
      <xdr:colOff>101600</xdr:colOff>
      <xdr:row>61</xdr:row>
      <xdr:rowOff>125912</xdr:rowOff>
    </xdr:to>
    <xdr:sp macro="" textlink="">
      <xdr:nvSpPr>
        <xdr:cNvPr id="244" name="フローチャート: 判断 243">
          <a:extLst>
            <a:ext uri="{FF2B5EF4-FFF2-40B4-BE49-F238E27FC236}">
              <a16:creationId xmlns:a16="http://schemas.microsoft.com/office/drawing/2014/main" id="{00000000-0008-0000-0F00-0000F4000000}"/>
            </a:ext>
          </a:extLst>
        </xdr:cNvPr>
        <xdr:cNvSpPr/>
      </xdr:nvSpPr>
      <xdr:spPr>
        <a:xfrm>
          <a:off x="7810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30843</xdr:rowOff>
    </xdr:from>
    <xdr:to>
      <xdr:col>36</xdr:col>
      <xdr:colOff>165100</xdr:colOff>
      <xdr:row>61</xdr:row>
      <xdr:rowOff>132443</xdr:rowOff>
    </xdr:to>
    <xdr:sp macro="" textlink="">
      <xdr:nvSpPr>
        <xdr:cNvPr id="245" name="フローチャート: 判断 244">
          <a:extLst>
            <a:ext uri="{FF2B5EF4-FFF2-40B4-BE49-F238E27FC236}">
              <a16:creationId xmlns:a16="http://schemas.microsoft.com/office/drawing/2014/main" id="{00000000-0008-0000-0F00-0000F5000000}"/>
            </a:ext>
          </a:extLst>
        </xdr:cNvPr>
        <xdr:cNvSpPr/>
      </xdr:nvSpPr>
      <xdr:spPr>
        <a:xfrm>
          <a:off x="6921500" y="104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107587</xdr:rowOff>
    </xdr:from>
    <xdr:to>
      <xdr:col>55</xdr:col>
      <xdr:colOff>50800</xdr:colOff>
      <xdr:row>61</xdr:row>
      <xdr:rowOff>37737</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104267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130464</xdr:rowOff>
    </xdr:from>
    <xdr:ext cx="469744" cy="259045"/>
    <xdr:sp macro="" textlink="">
      <xdr:nvSpPr>
        <xdr:cNvPr id="252" name="【体育館・プール】&#10;一人当たり面積該当値テキスト">
          <a:extLst>
            <a:ext uri="{FF2B5EF4-FFF2-40B4-BE49-F238E27FC236}">
              <a16:creationId xmlns:a16="http://schemas.microsoft.com/office/drawing/2014/main" id="{00000000-0008-0000-0F00-0000FC000000}"/>
            </a:ext>
          </a:extLst>
        </xdr:cNvPr>
        <xdr:cNvSpPr txBox="1"/>
      </xdr:nvSpPr>
      <xdr:spPr>
        <a:xfrm>
          <a:off x="10515600" y="1024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104322</xdr:rowOff>
    </xdr:from>
    <xdr:to>
      <xdr:col>50</xdr:col>
      <xdr:colOff>165100</xdr:colOff>
      <xdr:row>61</xdr:row>
      <xdr:rowOff>34472</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9588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155122</xdr:rowOff>
    </xdr:from>
    <xdr:to>
      <xdr:col>55</xdr:col>
      <xdr:colOff>0</xdr:colOff>
      <xdr:row>60</xdr:row>
      <xdr:rowOff>158387</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9639300" y="1044212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114119</xdr:rowOff>
    </xdr:from>
    <xdr:to>
      <xdr:col>46</xdr:col>
      <xdr:colOff>38100</xdr:colOff>
      <xdr:row>61</xdr:row>
      <xdr:rowOff>44269</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86995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155122</xdr:rowOff>
    </xdr:from>
    <xdr:to>
      <xdr:col>50</xdr:col>
      <xdr:colOff>114300</xdr:colOff>
      <xdr:row>60</xdr:row>
      <xdr:rowOff>164919</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8750300" y="1044212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125549</xdr:rowOff>
    </xdr:from>
    <xdr:to>
      <xdr:col>41</xdr:col>
      <xdr:colOff>101600</xdr:colOff>
      <xdr:row>61</xdr:row>
      <xdr:rowOff>55699</xdr:rowOff>
    </xdr:to>
    <xdr:sp macro="" textlink="">
      <xdr:nvSpPr>
        <xdr:cNvPr id="257" name="楕円 256">
          <a:extLst>
            <a:ext uri="{FF2B5EF4-FFF2-40B4-BE49-F238E27FC236}">
              <a16:creationId xmlns:a16="http://schemas.microsoft.com/office/drawing/2014/main" id="{00000000-0008-0000-0F00-000001010000}"/>
            </a:ext>
          </a:extLst>
        </xdr:cNvPr>
        <xdr:cNvSpPr/>
      </xdr:nvSpPr>
      <xdr:spPr>
        <a:xfrm>
          <a:off x="7810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164919</xdr:rowOff>
    </xdr:from>
    <xdr:to>
      <xdr:col>45</xdr:col>
      <xdr:colOff>177800</xdr:colOff>
      <xdr:row>61</xdr:row>
      <xdr:rowOff>4899</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flipV="1">
          <a:off x="7861300" y="1045191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136978</xdr:rowOff>
    </xdr:from>
    <xdr:to>
      <xdr:col>36</xdr:col>
      <xdr:colOff>165100</xdr:colOff>
      <xdr:row>61</xdr:row>
      <xdr:rowOff>67128</xdr:rowOff>
    </xdr:to>
    <xdr:sp macro="" textlink="">
      <xdr:nvSpPr>
        <xdr:cNvPr id="259" name="楕円 258">
          <a:extLst>
            <a:ext uri="{FF2B5EF4-FFF2-40B4-BE49-F238E27FC236}">
              <a16:creationId xmlns:a16="http://schemas.microsoft.com/office/drawing/2014/main" id="{00000000-0008-0000-0F00-000003010000}"/>
            </a:ext>
          </a:extLst>
        </xdr:cNvPr>
        <xdr:cNvSpPr/>
      </xdr:nvSpPr>
      <xdr:spPr>
        <a:xfrm>
          <a:off x="6921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4899</xdr:rowOff>
    </xdr:from>
    <xdr:to>
      <xdr:col>41</xdr:col>
      <xdr:colOff>50800</xdr:colOff>
      <xdr:row>61</xdr:row>
      <xdr:rowOff>16328</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flipV="1">
          <a:off x="6972300" y="1046334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89280</xdr:rowOff>
    </xdr:from>
    <xdr:ext cx="469744" cy="259045"/>
    <xdr:sp macro="" textlink="">
      <xdr:nvSpPr>
        <xdr:cNvPr id="261" name="n_1aveValue【体育館・プール】&#10;一人当たり面積">
          <a:extLst>
            <a:ext uri="{FF2B5EF4-FFF2-40B4-BE49-F238E27FC236}">
              <a16:creationId xmlns:a16="http://schemas.microsoft.com/office/drawing/2014/main" id="{00000000-0008-0000-0F00-000005010000}"/>
            </a:ext>
          </a:extLst>
        </xdr:cNvPr>
        <xdr:cNvSpPr txBox="1"/>
      </xdr:nvSpPr>
      <xdr:spPr>
        <a:xfrm>
          <a:off x="9391727" y="105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126836</xdr:rowOff>
    </xdr:from>
    <xdr:ext cx="469744" cy="259045"/>
    <xdr:sp macro="" textlink="">
      <xdr:nvSpPr>
        <xdr:cNvPr id="262" name="n_2aveValue【体育館・プール】&#10;一人当たり面積">
          <a:extLst>
            <a:ext uri="{FF2B5EF4-FFF2-40B4-BE49-F238E27FC236}">
              <a16:creationId xmlns:a16="http://schemas.microsoft.com/office/drawing/2014/main" id="{00000000-0008-0000-0F00-000006010000}"/>
            </a:ext>
          </a:extLst>
        </xdr:cNvPr>
        <xdr:cNvSpPr txBox="1"/>
      </xdr:nvSpPr>
      <xdr:spPr>
        <a:xfrm>
          <a:off x="8515427" y="1058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117039</xdr:rowOff>
    </xdr:from>
    <xdr:ext cx="469744" cy="259045"/>
    <xdr:sp macro="" textlink="">
      <xdr:nvSpPr>
        <xdr:cNvPr id="263" name="n_3aveValue【体育館・プール】&#10;一人当たり面積">
          <a:extLst>
            <a:ext uri="{FF2B5EF4-FFF2-40B4-BE49-F238E27FC236}">
              <a16:creationId xmlns:a16="http://schemas.microsoft.com/office/drawing/2014/main" id="{00000000-0008-0000-0F00-000007010000}"/>
            </a:ext>
          </a:extLst>
        </xdr:cNvPr>
        <xdr:cNvSpPr txBox="1"/>
      </xdr:nvSpPr>
      <xdr:spPr>
        <a:xfrm>
          <a:off x="7626427" y="1057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123570</xdr:rowOff>
    </xdr:from>
    <xdr:ext cx="469744" cy="259045"/>
    <xdr:sp macro="" textlink="">
      <xdr:nvSpPr>
        <xdr:cNvPr id="264" name="n_4aveValue【体育館・プール】&#10;一人当たり面積">
          <a:extLst>
            <a:ext uri="{FF2B5EF4-FFF2-40B4-BE49-F238E27FC236}">
              <a16:creationId xmlns:a16="http://schemas.microsoft.com/office/drawing/2014/main" id="{00000000-0008-0000-0F00-000008010000}"/>
            </a:ext>
          </a:extLst>
        </xdr:cNvPr>
        <xdr:cNvSpPr txBox="1"/>
      </xdr:nvSpPr>
      <xdr:spPr>
        <a:xfrm>
          <a:off x="6737427" y="1058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50999</xdr:rowOff>
    </xdr:from>
    <xdr:ext cx="469744" cy="259045"/>
    <xdr:sp macro="" textlink="">
      <xdr:nvSpPr>
        <xdr:cNvPr id="265" name="n_1mainValue【体育館・プール】&#10;一人当たり面積">
          <a:extLst>
            <a:ext uri="{FF2B5EF4-FFF2-40B4-BE49-F238E27FC236}">
              <a16:creationId xmlns:a16="http://schemas.microsoft.com/office/drawing/2014/main" id="{00000000-0008-0000-0F00-000009010000}"/>
            </a:ext>
          </a:extLst>
        </xdr:cNvPr>
        <xdr:cNvSpPr txBox="1"/>
      </xdr:nvSpPr>
      <xdr:spPr>
        <a:xfrm>
          <a:off x="93917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60796</xdr:rowOff>
    </xdr:from>
    <xdr:ext cx="469744" cy="259045"/>
    <xdr:sp macro="" textlink="">
      <xdr:nvSpPr>
        <xdr:cNvPr id="266" name="n_2mainValue【体育館・プール】&#10;一人当たり面積">
          <a:extLst>
            <a:ext uri="{FF2B5EF4-FFF2-40B4-BE49-F238E27FC236}">
              <a16:creationId xmlns:a16="http://schemas.microsoft.com/office/drawing/2014/main" id="{00000000-0008-0000-0F00-00000A010000}"/>
            </a:ext>
          </a:extLst>
        </xdr:cNvPr>
        <xdr:cNvSpPr txBox="1"/>
      </xdr:nvSpPr>
      <xdr:spPr>
        <a:xfrm>
          <a:off x="8515427" y="1017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72226</xdr:rowOff>
    </xdr:from>
    <xdr:ext cx="469744" cy="259045"/>
    <xdr:sp macro="" textlink="">
      <xdr:nvSpPr>
        <xdr:cNvPr id="267" name="n_3mainValue【体育館・プール】&#10;一人当たり面積">
          <a:extLst>
            <a:ext uri="{FF2B5EF4-FFF2-40B4-BE49-F238E27FC236}">
              <a16:creationId xmlns:a16="http://schemas.microsoft.com/office/drawing/2014/main" id="{00000000-0008-0000-0F00-00000B010000}"/>
            </a:ext>
          </a:extLst>
        </xdr:cNvPr>
        <xdr:cNvSpPr txBox="1"/>
      </xdr:nvSpPr>
      <xdr:spPr>
        <a:xfrm>
          <a:off x="7626427" y="1018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83655</xdr:rowOff>
    </xdr:from>
    <xdr:ext cx="469744" cy="259045"/>
    <xdr:sp macro="" textlink="">
      <xdr:nvSpPr>
        <xdr:cNvPr id="268" name="n_4mainValue【体育館・プール】&#10;一人当たり面積">
          <a:extLst>
            <a:ext uri="{FF2B5EF4-FFF2-40B4-BE49-F238E27FC236}">
              <a16:creationId xmlns:a16="http://schemas.microsoft.com/office/drawing/2014/main" id="{00000000-0008-0000-0F00-00000C010000}"/>
            </a:ext>
          </a:extLst>
        </xdr:cNvPr>
        <xdr:cNvSpPr txBox="1"/>
      </xdr:nvSpPr>
      <xdr:spPr>
        <a:xfrm>
          <a:off x="6737427" y="1019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9" name="【市民会館】&#10;有形固定資産減価償却率グラフ枠">
          <a:extLst>
            <a:ext uri="{FF2B5EF4-FFF2-40B4-BE49-F238E27FC236}">
              <a16:creationId xmlns:a16="http://schemas.microsoft.com/office/drawing/2014/main" id="{00000000-0008-0000-0F00-00003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11" name="【市民会館】&#10;有形固定資産減価償却率最小値テキスト">
          <a:extLst>
            <a:ext uri="{FF2B5EF4-FFF2-40B4-BE49-F238E27FC236}">
              <a16:creationId xmlns:a16="http://schemas.microsoft.com/office/drawing/2014/main" id="{00000000-0008-0000-0F00-000037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313" name="【市民会館】&#10;有形固定資産減価償却率最大値テキスト">
          <a:extLst>
            <a:ext uri="{FF2B5EF4-FFF2-40B4-BE49-F238E27FC236}">
              <a16:creationId xmlns:a16="http://schemas.microsoft.com/office/drawing/2014/main" id="{00000000-0008-0000-0F00-000039010000}"/>
            </a:ext>
          </a:extLst>
        </xdr:cNvPr>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58075</xdr:rowOff>
    </xdr:from>
    <xdr:ext cx="405111" cy="259045"/>
    <xdr:sp macro="" textlink="">
      <xdr:nvSpPr>
        <xdr:cNvPr id="315" name="【市民会館】&#10;有形固定資産減価償却率平均値テキスト">
          <a:extLst>
            <a:ext uri="{FF2B5EF4-FFF2-40B4-BE49-F238E27FC236}">
              <a16:creationId xmlns:a16="http://schemas.microsoft.com/office/drawing/2014/main" id="{00000000-0008-0000-0F00-00003B010000}"/>
            </a:ext>
          </a:extLst>
        </xdr:cNvPr>
        <xdr:cNvSpPr txBox="1"/>
      </xdr:nvSpPr>
      <xdr:spPr>
        <a:xfrm>
          <a:off x="4673600" y="17717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35198</xdr:rowOff>
    </xdr:from>
    <xdr:to>
      <xdr:col>24</xdr:col>
      <xdr:colOff>114300</xdr:colOff>
      <xdr:row>104</xdr:row>
      <xdr:rowOff>136798</xdr:rowOff>
    </xdr:to>
    <xdr:sp macro="" textlink="">
      <xdr:nvSpPr>
        <xdr:cNvPr id="316" name="フローチャート: 判断 315">
          <a:extLst>
            <a:ext uri="{FF2B5EF4-FFF2-40B4-BE49-F238E27FC236}">
              <a16:creationId xmlns:a16="http://schemas.microsoft.com/office/drawing/2014/main" id="{00000000-0008-0000-0F00-00003C010000}"/>
            </a:ext>
          </a:extLst>
        </xdr:cNvPr>
        <xdr:cNvSpPr/>
      </xdr:nvSpPr>
      <xdr:spPr>
        <a:xfrm>
          <a:off x="45847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15602</xdr:rowOff>
    </xdr:from>
    <xdr:to>
      <xdr:col>20</xdr:col>
      <xdr:colOff>38100</xdr:colOff>
      <xdr:row>104</xdr:row>
      <xdr:rowOff>117202</xdr:rowOff>
    </xdr:to>
    <xdr:sp macro="" textlink="">
      <xdr:nvSpPr>
        <xdr:cNvPr id="317" name="フローチャート: 判断 316">
          <a:extLst>
            <a:ext uri="{FF2B5EF4-FFF2-40B4-BE49-F238E27FC236}">
              <a16:creationId xmlns:a16="http://schemas.microsoft.com/office/drawing/2014/main" id="{00000000-0008-0000-0F00-00003D010000}"/>
            </a:ext>
          </a:extLst>
        </xdr:cNvPr>
        <xdr:cNvSpPr/>
      </xdr:nvSpPr>
      <xdr:spPr>
        <a:xfrm>
          <a:off x="3746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318" name="フローチャート: 判断 317">
          <a:extLst>
            <a:ext uri="{FF2B5EF4-FFF2-40B4-BE49-F238E27FC236}">
              <a16:creationId xmlns:a16="http://schemas.microsoft.com/office/drawing/2014/main" id="{00000000-0008-0000-0F00-00003E010000}"/>
            </a:ext>
          </a:extLst>
        </xdr:cNvPr>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9071</xdr:rowOff>
    </xdr:from>
    <xdr:to>
      <xdr:col>10</xdr:col>
      <xdr:colOff>165100</xdr:colOff>
      <xdr:row>104</xdr:row>
      <xdr:rowOff>110671</xdr:rowOff>
    </xdr:to>
    <xdr:sp macro="" textlink="">
      <xdr:nvSpPr>
        <xdr:cNvPr id="319" name="フローチャート: 判断 318">
          <a:extLst>
            <a:ext uri="{FF2B5EF4-FFF2-40B4-BE49-F238E27FC236}">
              <a16:creationId xmlns:a16="http://schemas.microsoft.com/office/drawing/2014/main" id="{00000000-0008-0000-0F00-00003F010000}"/>
            </a:ext>
          </a:extLst>
        </xdr:cNvPr>
        <xdr:cNvSpPr/>
      </xdr:nvSpPr>
      <xdr:spPr>
        <a:xfrm>
          <a:off x="1968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87449</xdr:rowOff>
    </xdr:from>
    <xdr:to>
      <xdr:col>6</xdr:col>
      <xdr:colOff>38100</xdr:colOff>
      <xdr:row>105</xdr:row>
      <xdr:rowOff>17599</xdr:rowOff>
    </xdr:to>
    <xdr:sp macro="" textlink="">
      <xdr:nvSpPr>
        <xdr:cNvPr id="320" name="フローチャート: 判断 319">
          <a:extLst>
            <a:ext uri="{FF2B5EF4-FFF2-40B4-BE49-F238E27FC236}">
              <a16:creationId xmlns:a16="http://schemas.microsoft.com/office/drawing/2014/main" id="{00000000-0008-0000-0F00-000040010000}"/>
            </a:ext>
          </a:extLst>
        </xdr:cNvPr>
        <xdr:cNvSpPr/>
      </xdr:nvSpPr>
      <xdr:spPr>
        <a:xfrm>
          <a:off x="1079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156029</xdr:rowOff>
    </xdr:from>
    <xdr:to>
      <xdr:col>24</xdr:col>
      <xdr:colOff>114300</xdr:colOff>
      <xdr:row>109</xdr:row>
      <xdr:rowOff>86179</xdr:rowOff>
    </xdr:to>
    <xdr:sp macro="" textlink="">
      <xdr:nvSpPr>
        <xdr:cNvPr id="326" name="楕円 325">
          <a:extLst>
            <a:ext uri="{FF2B5EF4-FFF2-40B4-BE49-F238E27FC236}">
              <a16:creationId xmlns:a16="http://schemas.microsoft.com/office/drawing/2014/main" id="{00000000-0008-0000-0F00-000046010000}"/>
            </a:ext>
          </a:extLst>
        </xdr:cNvPr>
        <xdr:cNvSpPr/>
      </xdr:nvSpPr>
      <xdr:spPr>
        <a:xfrm>
          <a:off x="4584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70956</xdr:rowOff>
    </xdr:from>
    <xdr:ext cx="469744" cy="259045"/>
    <xdr:sp macro="" textlink="">
      <xdr:nvSpPr>
        <xdr:cNvPr id="327" name="【市民会館】&#10;有形固定資産減価償却率該当値テキスト">
          <a:extLst>
            <a:ext uri="{FF2B5EF4-FFF2-40B4-BE49-F238E27FC236}">
              <a16:creationId xmlns:a16="http://schemas.microsoft.com/office/drawing/2014/main" id="{00000000-0008-0000-0F00-000047010000}"/>
            </a:ext>
          </a:extLst>
        </xdr:cNvPr>
        <xdr:cNvSpPr txBox="1"/>
      </xdr:nvSpPr>
      <xdr:spPr>
        <a:xfrm>
          <a:off x="4673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328" name="楕円 327">
          <a:extLst>
            <a:ext uri="{FF2B5EF4-FFF2-40B4-BE49-F238E27FC236}">
              <a16:creationId xmlns:a16="http://schemas.microsoft.com/office/drawing/2014/main" id="{00000000-0008-0000-0F00-000048010000}"/>
            </a:ext>
          </a:extLst>
        </xdr:cNvPr>
        <xdr:cNvSpPr/>
      </xdr:nvSpPr>
      <xdr:spPr>
        <a:xfrm>
          <a:off x="3746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35379</xdr:rowOff>
    </xdr:from>
    <xdr:to>
      <xdr:col>24</xdr:col>
      <xdr:colOff>63500</xdr:colOff>
      <xdr:row>109</xdr:row>
      <xdr:rowOff>35379</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3797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156029</xdr:rowOff>
    </xdr:from>
    <xdr:to>
      <xdr:col>15</xdr:col>
      <xdr:colOff>101600</xdr:colOff>
      <xdr:row>109</xdr:row>
      <xdr:rowOff>86179</xdr:rowOff>
    </xdr:to>
    <xdr:sp macro="" textlink="">
      <xdr:nvSpPr>
        <xdr:cNvPr id="330" name="楕円 329">
          <a:extLst>
            <a:ext uri="{FF2B5EF4-FFF2-40B4-BE49-F238E27FC236}">
              <a16:creationId xmlns:a16="http://schemas.microsoft.com/office/drawing/2014/main" id="{00000000-0008-0000-0F00-00004A010000}"/>
            </a:ext>
          </a:extLst>
        </xdr:cNvPr>
        <xdr:cNvSpPr/>
      </xdr:nvSpPr>
      <xdr:spPr>
        <a:xfrm>
          <a:off x="2857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35379</xdr:rowOff>
    </xdr:from>
    <xdr:to>
      <xdr:col>19</xdr:col>
      <xdr:colOff>177800</xdr:colOff>
      <xdr:row>109</xdr:row>
      <xdr:rowOff>35379</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2908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332" name="楕円 331">
          <a:extLst>
            <a:ext uri="{FF2B5EF4-FFF2-40B4-BE49-F238E27FC236}">
              <a16:creationId xmlns:a16="http://schemas.microsoft.com/office/drawing/2014/main" id="{00000000-0008-0000-0F00-00004C010000}"/>
            </a:ext>
          </a:extLst>
        </xdr:cNvPr>
        <xdr:cNvSpPr/>
      </xdr:nvSpPr>
      <xdr:spPr>
        <a:xfrm>
          <a:off x="1968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35379</xdr:rowOff>
    </xdr:from>
    <xdr:to>
      <xdr:col>15</xdr:col>
      <xdr:colOff>50800</xdr:colOff>
      <xdr:row>109</xdr:row>
      <xdr:rowOff>35379</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2019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156029</xdr:rowOff>
    </xdr:from>
    <xdr:to>
      <xdr:col>6</xdr:col>
      <xdr:colOff>38100</xdr:colOff>
      <xdr:row>109</xdr:row>
      <xdr:rowOff>86179</xdr:rowOff>
    </xdr:to>
    <xdr:sp macro="" textlink="">
      <xdr:nvSpPr>
        <xdr:cNvPr id="334" name="楕円 333">
          <a:extLst>
            <a:ext uri="{FF2B5EF4-FFF2-40B4-BE49-F238E27FC236}">
              <a16:creationId xmlns:a16="http://schemas.microsoft.com/office/drawing/2014/main" id="{00000000-0008-0000-0F00-00004E010000}"/>
            </a:ext>
          </a:extLst>
        </xdr:cNvPr>
        <xdr:cNvSpPr/>
      </xdr:nvSpPr>
      <xdr:spPr>
        <a:xfrm>
          <a:off x="1079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35379</xdr:rowOff>
    </xdr:from>
    <xdr:to>
      <xdr:col>10</xdr:col>
      <xdr:colOff>114300</xdr:colOff>
      <xdr:row>109</xdr:row>
      <xdr:rowOff>35379</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1130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133729</xdr:rowOff>
    </xdr:from>
    <xdr:ext cx="405111" cy="259045"/>
    <xdr:sp macro="" textlink="">
      <xdr:nvSpPr>
        <xdr:cNvPr id="336" name="n_1aveValue【市民会館】&#10;有形固定資産減価償却率">
          <a:extLst>
            <a:ext uri="{FF2B5EF4-FFF2-40B4-BE49-F238E27FC236}">
              <a16:creationId xmlns:a16="http://schemas.microsoft.com/office/drawing/2014/main" id="{00000000-0008-0000-0F00-000050010000}"/>
            </a:ext>
          </a:extLst>
        </xdr:cNvPr>
        <xdr:cNvSpPr txBox="1"/>
      </xdr:nvSpPr>
      <xdr:spPr>
        <a:xfrm>
          <a:off x="35820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337" name="n_2aveValue【市民会館】&#10;有形固定資産減価償却率">
          <a:extLst>
            <a:ext uri="{FF2B5EF4-FFF2-40B4-BE49-F238E27FC236}">
              <a16:creationId xmlns:a16="http://schemas.microsoft.com/office/drawing/2014/main" id="{00000000-0008-0000-0F00-000051010000}"/>
            </a:ext>
          </a:extLst>
        </xdr:cNvPr>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127198</xdr:rowOff>
    </xdr:from>
    <xdr:ext cx="405111" cy="259045"/>
    <xdr:sp macro="" textlink="">
      <xdr:nvSpPr>
        <xdr:cNvPr id="338" name="n_3aveValue【市民会館】&#10;有形固定資産減価償却率">
          <a:extLst>
            <a:ext uri="{FF2B5EF4-FFF2-40B4-BE49-F238E27FC236}">
              <a16:creationId xmlns:a16="http://schemas.microsoft.com/office/drawing/2014/main" id="{00000000-0008-0000-0F00-000052010000}"/>
            </a:ext>
          </a:extLst>
        </xdr:cNvPr>
        <xdr:cNvSpPr txBox="1"/>
      </xdr:nvSpPr>
      <xdr:spPr>
        <a:xfrm>
          <a:off x="1816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34126</xdr:rowOff>
    </xdr:from>
    <xdr:ext cx="405111" cy="259045"/>
    <xdr:sp macro="" textlink="">
      <xdr:nvSpPr>
        <xdr:cNvPr id="339" name="n_4aveValue【市民会館】&#10;有形固定資産減価償却率">
          <a:extLst>
            <a:ext uri="{FF2B5EF4-FFF2-40B4-BE49-F238E27FC236}">
              <a16:creationId xmlns:a16="http://schemas.microsoft.com/office/drawing/2014/main" id="{00000000-0008-0000-0F00-000053010000}"/>
            </a:ext>
          </a:extLst>
        </xdr:cNvPr>
        <xdr:cNvSpPr txBox="1"/>
      </xdr:nvSpPr>
      <xdr:spPr>
        <a:xfrm>
          <a:off x="9277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77306</xdr:rowOff>
    </xdr:from>
    <xdr:ext cx="469744" cy="259045"/>
    <xdr:sp macro="" textlink="">
      <xdr:nvSpPr>
        <xdr:cNvPr id="340" name="n_1mainValue【市民会館】&#10;有形固定資産減価償却率">
          <a:extLst>
            <a:ext uri="{FF2B5EF4-FFF2-40B4-BE49-F238E27FC236}">
              <a16:creationId xmlns:a16="http://schemas.microsoft.com/office/drawing/2014/main" id="{00000000-0008-0000-0F00-000054010000}"/>
            </a:ext>
          </a:extLst>
        </xdr:cNvPr>
        <xdr:cNvSpPr txBox="1"/>
      </xdr:nvSpPr>
      <xdr:spPr>
        <a:xfrm>
          <a:off x="3549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341" name="n_2mainValue【市民会館】&#10;有形固定資産減価償却率">
          <a:extLst>
            <a:ext uri="{FF2B5EF4-FFF2-40B4-BE49-F238E27FC236}">
              <a16:creationId xmlns:a16="http://schemas.microsoft.com/office/drawing/2014/main" id="{00000000-0008-0000-0F00-000055010000}"/>
            </a:ext>
          </a:extLst>
        </xdr:cNvPr>
        <xdr:cNvSpPr txBox="1"/>
      </xdr:nvSpPr>
      <xdr:spPr>
        <a:xfrm>
          <a:off x="2673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342" name="n_3mainValue【市民会館】&#10;有形固定資産減価償却率">
          <a:extLst>
            <a:ext uri="{FF2B5EF4-FFF2-40B4-BE49-F238E27FC236}">
              <a16:creationId xmlns:a16="http://schemas.microsoft.com/office/drawing/2014/main" id="{00000000-0008-0000-0F00-000056010000}"/>
            </a:ext>
          </a:extLst>
        </xdr:cNvPr>
        <xdr:cNvSpPr txBox="1"/>
      </xdr:nvSpPr>
      <xdr:spPr>
        <a:xfrm>
          <a:off x="1784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77306</xdr:rowOff>
    </xdr:from>
    <xdr:ext cx="469744" cy="259045"/>
    <xdr:sp macro="" textlink="">
      <xdr:nvSpPr>
        <xdr:cNvPr id="343" name="n_4mainValue【市民会館】&#10;有形固定資産減価償却率">
          <a:extLst>
            <a:ext uri="{FF2B5EF4-FFF2-40B4-BE49-F238E27FC236}">
              <a16:creationId xmlns:a16="http://schemas.microsoft.com/office/drawing/2014/main" id="{00000000-0008-0000-0F00-000057010000}"/>
            </a:ext>
          </a:extLst>
        </xdr:cNvPr>
        <xdr:cNvSpPr txBox="1"/>
      </xdr:nvSpPr>
      <xdr:spPr>
        <a:xfrm>
          <a:off x="895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6" name="【市民会館】&#10;一人当たり面積グラフ枠">
          <a:extLst>
            <a:ext uri="{FF2B5EF4-FFF2-40B4-BE49-F238E27FC236}">
              <a16:creationId xmlns:a16="http://schemas.microsoft.com/office/drawing/2014/main" id="{00000000-0008-0000-0F00-00006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15239</xdr:rowOff>
    </xdr:from>
    <xdr:to>
      <xdr:col>54</xdr:col>
      <xdr:colOff>189865</xdr:colOff>
      <xdr:row>108</xdr:row>
      <xdr:rowOff>19050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10476865" y="1716023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368" name="【市民会館】&#10;一人当たり面積最小値テキスト">
          <a:extLst>
            <a:ext uri="{FF2B5EF4-FFF2-40B4-BE49-F238E27FC236}">
              <a16:creationId xmlns:a16="http://schemas.microsoft.com/office/drawing/2014/main" id="{00000000-0008-0000-0F00-000070010000}"/>
            </a:ext>
          </a:extLst>
        </xdr:cNvPr>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133366</xdr:rowOff>
    </xdr:from>
    <xdr:ext cx="469744" cy="259045"/>
    <xdr:sp macro="" textlink="">
      <xdr:nvSpPr>
        <xdr:cNvPr id="370" name="【市民会館】&#10;一人当たり面積最大値テキスト">
          <a:extLst>
            <a:ext uri="{FF2B5EF4-FFF2-40B4-BE49-F238E27FC236}">
              <a16:creationId xmlns:a16="http://schemas.microsoft.com/office/drawing/2014/main" id="{00000000-0008-0000-0F00-000072010000}"/>
            </a:ext>
          </a:extLst>
        </xdr:cNvPr>
        <xdr:cNvSpPr txBox="1"/>
      </xdr:nvSpPr>
      <xdr:spPr>
        <a:xfrm>
          <a:off x="10515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15239</xdr:rowOff>
    </xdr:from>
    <xdr:to>
      <xdr:col>55</xdr:col>
      <xdr:colOff>88900</xdr:colOff>
      <xdr:row>100</xdr:row>
      <xdr:rowOff>15239</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10388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372" name="【市民会館】&#10;一人当たり面積平均値テキスト">
          <a:extLst>
            <a:ext uri="{FF2B5EF4-FFF2-40B4-BE49-F238E27FC236}">
              <a16:creationId xmlns:a16="http://schemas.microsoft.com/office/drawing/2014/main" id="{00000000-0008-0000-0F00-000074010000}"/>
            </a:ext>
          </a:extLst>
        </xdr:cNvPr>
        <xdr:cNvSpPr txBox="1"/>
      </xdr:nvSpPr>
      <xdr:spPr>
        <a:xfrm>
          <a:off x="10515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373" name="フローチャート: 判断 372">
          <a:extLst>
            <a:ext uri="{FF2B5EF4-FFF2-40B4-BE49-F238E27FC236}">
              <a16:creationId xmlns:a16="http://schemas.microsoft.com/office/drawing/2014/main" id="{00000000-0008-0000-0F00-000075010000}"/>
            </a:ext>
          </a:extLst>
        </xdr:cNvPr>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374" name="フローチャート: 判断 373">
          <a:extLst>
            <a:ext uri="{FF2B5EF4-FFF2-40B4-BE49-F238E27FC236}">
              <a16:creationId xmlns:a16="http://schemas.microsoft.com/office/drawing/2014/main" id="{00000000-0008-0000-0F00-000076010000}"/>
            </a:ext>
          </a:extLst>
        </xdr:cNvPr>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71120</xdr:rowOff>
    </xdr:from>
    <xdr:to>
      <xdr:col>46</xdr:col>
      <xdr:colOff>38100</xdr:colOff>
      <xdr:row>106</xdr:row>
      <xdr:rowOff>1270</xdr:rowOff>
    </xdr:to>
    <xdr:sp macro="" textlink="">
      <xdr:nvSpPr>
        <xdr:cNvPr id="375" name="フローチャート: 判断 374">
          <a:extLst>
            <a:ext uri="{FF2B5EF4-FFF2-40B4-BE49-F238E27FC236}">
              <a16:creationId xmlns:a16="http://schemas.microsoft.com/office/drawing/2014/main" id="{00000000-0008-0000-0F00-000077010000}"/>
            </a:ext>
          </a:extLst>
        </xdr:cNvPr>
        <xdr:cNvSpPr/>
      </xdr:nvSpPr>
      <xdr:spPr>
        <a:xfrm>
          <a:off x="8699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78739</xdr:rowOff>
    </xdr:from>
    <xdr:to>
      <xdr:col>41</xdr:col>
      <xdr:colOff>101600</xdr:colOff>
      <xdr:row>106</xdr:row>
      <xdr:rowOff>8889</xdr:rowOff>
    </xdr:to>
    <xdr:sp macro="" textlink="">
      <xdr:nvSpPr>
        <xdr:cNvPr id="376" name="フローチャート: 判断 375">
          <a:extLst>
            <a:ext uri="{FF2B5EF4-FFF2-40B4-BE49-F238E27FC236}">
              <a16:creationId xmlns:a16="http://schemas.microsoft.com/office/drawing/2014/main" id="{00000000-0008-0000-0F00-000078010000}"/>
            </a:ext>
          </a:extLst>
        </xdr:cNvPr>
        <xdr:cNvSpPr/>
      </xdr:nvSpPr>
      <xdr:spPr>
        <a:xfrm>
          <a:off x="7810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55880</xdr:rowOff>
    </xdr:from>
    <xdr:to>
      <xdr:col>36</xdr:col>
      <xdr:colOff>165100</xdr:colOff>
      <xdr:row>105</xdr:row>
      <xdr:rowOff>157480</xdr:rowOff>
    </xdr:to>
    <xdr:sp macro="" textlink="">
      <xdr:nvSpPr>
        <xdr:cNvPr id="377" name="フローチャート: 判断 376">
          <a:extLst>
            <a:ext uri="{FF2B5EF4-FFF2-40B4-BE49-F238E27FC236}">
              <a16:creationId xmlns:a16="http://schemas.microsoft.com/office/drawing/2014/main" id="{00000000-0008-0000-0F00-000079010000}"/>
            </a:ext>
          </a:extLst>
        </xdr:cNvPr>
        <xdr:cNvSpPr/>
      </xdr:nvSpPr>
      <xdr:spPr>
        <a:xfrm>
          <a:off x="6921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135889</xdr:rowOff>
    </xdr:from>
    <xdr:to>
      <xdr:col>55</xdr:col>
      <xdr:colOff>50800</xdr:colOff>
      <xdr:row>108</xdr:row>
      <xdr:rowOff>66039</xdr:rowOff>
    </xdr:to>
    <xdr:sp macro="" textlink="">
      <xdr:nvSpPr>
        <xdr:cNvPr id="383" name="楕円 382">
          <a:extLst>
            <a:ext uri="{FF2B5EF4-FFF2-40B4-BE49-F238E27FC236}">
              <a16:creationId xmlns:a16="http://schemas.microsoft.com/office/drawing/2014/main" id="{00000000-0008-0000-0F00-00007F010000}"/>
            </a:ext>
          </a:extLst>
        </xdr:cNvPr>
        <xdr:cNvSpPr/>
      </xdr:nvSpPr>
      <xdr:spPr>
        <a:xfrm>
          <a:off x="104267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50816</xdr:rowOff>
    </xdr:from>
    <xdr:ext cx="469744" cy="259045"/>
    <xdr:sp macro="" textlink="">
      <xdr:nvSpPr>
        <xdr:cNvPr id="384" name="【市民会館】&#10;一人当たり面積該当値テキスト">
          <a:extLst>
            <a:ext uri="{FF2B5EF4-FFF2-40B4-BE49-F238E27FC236}">
              <a16:creationId xmlns:a16="http://schemas.microsoft.com/office/drawing/2014/main" id="{00000000-0008-0000-0F00-000080010000}"/>
            </a:ext>
          </a:extLst>
        </xdr:cNvPr>
        <xdr:cNvSpPr txBox="1"/>
      </xdr:nvSpPr>
      <xdr:spPr>
        <a:xfrm>
          <a:off x="10515600" y="1839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139700</xdr:rowOff>
    </xdr:from>
    <xdr:to>
      <xdr:col>50</xdr:col>
      <xdr:colOff>165100</xdr:colOff>
      <xdr:row>108</xdr:row>
      <xdr:rowOff>69850</xdr:rowOff>
    </xdr:to>
    <xdr:sp macro="" textlink="">
      <xdr:nvSpPr>
        <xdr:cNvPr id="385" name="楕円 384">
          <a:extLst>
            <a:ext uri="{FF2B5EF4-FFF2-40B4-BE49-F238E27FC236}">
              <a16:creationId xmlns:a16="http://schemas.microsoft.com/office/drawing/2014/main" id="{00000000-0008-0000-0F00-000081010000}"/>
            </a:ext>
          </a:extLst>
        </xdr:cNvPr>
        <xdr:cNvSpPr/>
      </xdr:nvSpPr>
      <xdr:spPr>
        <a:xfrm>
          <a:off x="9588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15239</xdr:rowOff>
    </xdr:from>
    <xdr:to>
      <xdr:col>55</xdr:col>
      <xdr:colOff>0</xdr:colOff>
      <xdr:row>108</xdr:row>
      <xdr:rowOff>19050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flipV="1">
          <a:off x="9639300" y="185318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143511</xdr:rowOff>
    </xdr:from>
    <xdr:to>
      <xdr:col>46</xdr:col>
      <xdr:colOff>38100</xdr:colOff>
      <xdr:row>108</xdr:row>
      <xdr:rowOff>73661</xdr:rowOff>
    </xdr:to>
    <xdr:sp macro="" textlink="">
      <xdr:nvSpPr>
        <xdr:cNvPr id="387" name="楕円 386">
          <a:extLst>
            <a:ext uri="{FF2B5EF4-FFF2-40B4-BE49-F238E27FC236}">
              <a16:creationId xmlns:a16="http://schemas.microsoft.com/office/drawing/2014/main" id="{00000000-0008-0000-0F00-000083010000}"/>
            </a:ext>
          </a:extLst>
        </xdr:cNvPr>
        <xdr:cNvSpPr/>
      </xdr:nvSpPr>
      <xdr:spPr>
        <a:xfrm>
          <a:off x="8699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19050</xdr:rowOff>
    </xdr:from>
    <xdr:to>
      <xdr:col>50</xdr:col>
      <xdr:colOff>114300</xdr:colOff>
      <xdr:row>108</xdr:row>
      <xdr:rowOff>22861</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flipV="1">
          <a:off x="8750300" y="185356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143511</xdr:rowOff>
    </xdr:from>
    <xdr:to>
      <xdr:col>41</xdr:col>
      <xdr:colOff>101600</xdr:colOff>
      <xdr:row>108</xdr:row>
      <xdr:rowOff>73661</xdr:rowOff>
    </xdr:to>
    <xdr:sp macro="" textlink="">
      <xdr:nvSpPr>
        <xdr:cNvPr id="389" name="楕円 388">
          <a:extLst>
            <a:ext uri="{FF2B5EF4-FFF2-40B4-BE49-F238E27FC236}">
              <a16:creationId xmlns:a16="http://schemas.microsoft.com/office/drawing/2014/main" id="{00000000-0008-0000-0F00-000085010000}"/>
            </a:ext>
          </a:extLst>
        </xdr:cNvPr>
        <xdr:cNvSpPr/>
      </xdr:nvSpPr>
      <xdr:spPr>
        <a:xfrm>
          <a:off x="7810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22861</xdr:rowOff>
    </xdr:from>
    <xdr:to>
      <xdr:col>45</xdr:col>
      <xdr:colOff>177800</xdr:colOff>
      <xdr:row>108</xdr:row>
      <xdr:rowOff>22861</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861300" y="18539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147320</xdr:rowOff>
    </xdr:from>
    <xdr:to>
      <xdr:col>36</xdr:col>
      <xdr:colOff>165100</xdr:colOff>
      <xdr:row>108</xdr:row>
      <xdr:rowOff>77470</xdr:rowOff>
    </xdr:to>
    <xdr:sp macro="" textlink="">
      <xdr:nvSpPr>
        <xdr:cNvPr id="391" name="楕円 390">
          <a:extLst>
            <a:ext uri="{FF2B5EF4-FFF2-40B4-BE49-F238E27FC236}">
              <a16:creationId xmlns:a16="http://schemas.microsoft.com/office/drawing/2014/main" id="{00000000-0008-0000-0F00-000087010000}"/>
            </a:ext>
          </a:extLst>
        </xdr:cNvPr>
        <xdr:cNvSpPr/>
      </xdr:nvSpPr>
      <xdr:spPr>
        <a:xfrm>
          <a:off x="69215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22861</xdr:rowOff>
    </xdr:from>
    <xdr:to>
      <xdr:col>41</xdr:col>
      <xdr:colOff>50800</xdr:colOff>
      <xdr:row>108</xdr:row>
      <xdr:rowOff>26670</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flipV="1">
          <a:off x="6972300" y="185394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113047</xdr:rowOff>
    </xdr:from>
    <xdr:ext cx="469744" cy="259045"/>
    <xdr:sp macro="" textlink="">
      <xdr:nvSpPr>
        <xdr:cNvPr id="393" name="n_1aveValue【市民会館】&#10;一人当たり面積">
          <a:extLst>
            <a:ext uri="{FF2B5EF4-FFF2-40B4-BE49-F238E27FC236}">
              <a16:creationId xmlns:a16="http://schemas.microsoft.com/office/drawing/2014/main" id="{00000000-0008-0000-0F00-000089010000}"/>
            </a:ext>
          </a:extLst>
        </xdr:cNvPr>
        <xdr:cNvSpPr txBox="1"/>
      </xdr:nvSpPr>
      <xdr:spPr>
        <a:xfrm>
          <a:off x="93917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17797</xdr:rowOff>
    </xdr:from>
    <xdr:ext cx="469744" cy="259045"/>
    <xdr:sp macro="" textlink="">
      <xdr:nvSpPr>
        <xdr:cNvPr id="394" name="n_2aveValue【市民会館】&#10;一人当たり面積">
          <a:extLst>
            <a:ext uri="{FF2B5EF4-FFF2-40B4-BE49-F238E27FC236}">
              <a16:creationId xmlns:a16="http://schemas.microsoft.com/office/drawing/2014/main" id="{00000000-0008-0000-0F00-00008A010000}"/>
            </a:ext>
          </a:extLst>
        </xdr:cNvPr>
        <xdr:cNvSpPr txBox="1"/>
      </xdr:nvSpPr>
      <xdr:spPr>
        <a:xfrm>
          <a:off x="8515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25416</xdr:rowOff>
    </xdr:from>
    <xdr:ext cx="469744" cy="259045"/>
    <xdr:sp macro="" textlink="">
      <xdr:nvSpPr>
        <xdr:cNvPr id="395" name="n_3aveValue【市民会館】&#10;一人当たり面積">
          <a:extLst>
            <a:ext uri="{FF2B5EF4-FFF2-40B4-BE49-F238E27FC236}">
              <a16:creationId xmlns:a16="http://schemas.microsoft.com/office/drawing/2014/main" id="{00000000-0008-0000-0F00-00008B010000}"/>
            </a:ext>
          </a:extLst>
        </xdr:cNvPr>
        <xdr:cNvSpPr txBox="1"/>
      </xdr:nvSpPr>
      <xdr:spPr>
        <a:xfrm>
          <a:off x="7626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2557</xdr:rowOff>
    </xdr:from>
    <xdr:ext cx="469744" cy="259045"/>
    <xdr:sp macro="" textlink="">
      <xdr:nvSpPr>
        <xdr:cNvPr id="396" name="n_4aveValue【市民会館】&#10;一人当たり面積">
          <a:extLst>
            <a:ext uri="{FF2B5EF4-FFF2-40B4-BE49-F238E27FC236}">
              <a16:creationId xmlns:a16="http://schemas.microsoft.com/office/drawing/2014/main" id="{00000000-0008-0000-0F00-00008C010000}"/>
            </a:ext>
          </a:extLst>
        </xdr:cNvPr>
        <xdr:cNvSpPr txBox="1"/>
      </xdr:nvSpPr>
      <xdr:spPr>
        <a:xfrm>
          <a:off x="6737427"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60977</xdr:rowOff>
    </xdr:from>
    <xdr:ext cx="469744" cy="259045"/>
    <xdr:sp macro="" textlink="">
      <xdr:nvSpPr>
        <xdr:cNvPr id="397" name="n_1mainValue【市民会館】&#10;一人当たり面積">
          <a:extLst>
            <a:ext uri="{FF2B5EF4-FFF2-40B4-BE49-F238E27FC236}">
              <a16:creationId xmlns:a16="http://schemas.microsoft.com/office/drawing/2014/main" id="{00000000-0008-0000-0F00-00008D010000}"/>
            </a:ext>
          </a:extLst>
        </xdr:cNvPr>
        <xdr:cNvSpPr txBox="1"/>
      </xdr:nvSpPr>
      <xdr:spPr>
        <a:xfrm>
          <a:off x="9391727"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64788</xdr:rowOff>
    </xdr:from>
    <xdr:ext cx="469744" cy="259045"/>
    <xdr:sp macro="" textlink="">
      <xdr:nvSpPr>
        <xdr:cNvPr id="398" name="n_2mainValue【市民会館】&#10;一人当たり面積">
          <a:extLst>
            <a:ext uri="{FF2B5EF4-FFF2-40B4-BE49-F238E27FC236}">
              <a16:creationId xmlns:a16="http://schemas.microsoft.com/office/drawing/2014/main" id="{00000000-0008-0000-0F00-00008E010000}"/>
            </a:ext>
          </a:extLst>
        </xdr:cNvPr>
        <xdr:cNvSpPr txBox="1"/>
      </xdr:nvSpPr>
      <xdr:spPr>
        <a:xfrm>
          <a:off x="85154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64788</xdr:rowOff>
    </xdr:from>
    <xdr:ext cx="469744" cy="259045"/>
    <xdr:sp macro="" textlink="">
      <xdr:nvSpPr>
        <xdr:cNvPr id="399" name="n_3mainValue【市民会館】&#10;一人当たり面積">
          <a:extLst>
            <a:ext uri="{FF2B5EF4-FFF2-40B4-BE49-F238E27FC236}">
              <a16:creationId xmlns:a16="http://schemas.microsoft.com/office/drawing/2014/main" id="{00000000-0008-0000-0F00-00008F010000}"/>
            </a:ext>
          </a:extLst>
        </xdr:cNvPr>
        <xdr:cNvSpPr txBox="1"/>
      </xdr:nvSpPr>
      <xdr:spPr>
        <a:xfrm>
          <a:off x="76264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68597</xdr:rowOff>
    </xdr:from>
    <xdr:ext cx="469744" cy="259045"/>
    <xdr:sp macro="" textlink="">
      <xdr:nvSpPr>
        <xdr:cNvPr id="400" name="n_4mainValue【市民会館】&#10;一人当たり面積">
          <a:extLst>
            <a:ext uri="{FF2B5EF4-FFF2-40B4-BE49-F238E27FC236}">
              <a16:creationId xmlns:a16="http://schemas.microsoft.com/office/drawing/2014/main" id="{00000000-0008-0000-0F00-000090010000}"/>
            </a:ext>
          </a:extLst>
        </xdr:cNvPr>
        <xdr:cNvSpPr txBox="1"/>
      </xdr:nvSpPr>
      <xdr:spPr>
        <a:xfrm>
          <a:off x="6737427" y="1858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4" name="【一般廃棄物処理施設】&#10;有形固定資産減価償却率グラフ枠">
          <a:extLst>
            <a:ext uri="{FF2B5EF4-FFF2-40B4-BE49-F238E27FC236}">
              <a16:creationId xmlns:a16="http://schemas.microsoft.com/office/drawing/2014/main" id="{00000000-0008-0000-0F00-0000A8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13335</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flipV="1">
          <a:off x="16318864" y="576834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17162</xdr:rowOff>
    </xdr:from>
    <xdr:ext cx="405111" cy="259045"/>
    <xdr:sp macro="" textlink="">
      <xdr:nvSpPr>
        <xdr:cNvPr id="426" name="【一般廃棄物処理施設】&#10;有形固定資産減価償却率最小値テキスト">
          <a:extLst>
            <a:ext uri="{FF2B5EF4-FFF2-40B4-BE49-F238E27FC236}">
              <a16:creationId xmlns:a16="http://schemas.microsoft.com/office/drawing/2014/main" id="{00000000-0008-0000-0F00-0000AA010000}"/>
            </a:ext>
          </a:extLst>
        </xdr:cNvPr>
        <xdr:cNvSpPr txBox="1"/>
      </xdr:nvSpPr>
      <xdr:spPr>
        <a:xfrm>
          <a:off x="16357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13335</xdr:rowOff>
    </xdr:from>
    <xdr:to>
      <xdr:col>86</xdr:col>
      <xdr:colOff>25400</xdr:colOff>
      <xdr:row>42</xdr:row>
      <xdr:rowOff>13335</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6230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28" name="【一般廃棄物処理施設】&#10;有形固定資産減価償却率最大値テキスト">
          <a:extLst>
            <a:ext uri="{FF2B5EF4-FFF2-40B4-BE49-F238E27FC236}">
              <a16:creationId xmlns:a16="http://schemas.microsoft.com/office/drawing/2014/main" id="{00000000-0008-0000-0F00-0000AC010000}"/>
            </a:ext>
          </a:extLst>
        </xdr:cNvPr>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110507</xdr:rowOff>
    </xdr:from>
    <xdr:ext cx="405111" cy="259045"/>
    <xdr:sp macro="" textlink="">
      <xdr:nvSpPr>
        <xdr:cNvPr id="430" name="【一般廃棄物処理施設】&#10;有形固定資産減価償却率平均値テキスト">
          <a:extLst>
            <a:ext uri="{FF2B5EF4-FFF2-40B4-BE49-F238E27FC236}">
              <a16:creationId xmlns:a16="http://schemas.microsoft.com/office/drawing/2014/main" id="{00000000-0008-0000-0F00-0000AE010000}"/>
            </a:ext>
          </a:extLst>
        </xdr:cNvPr>
        <xdr:cNvSpPr txBox="1"/>
      </xdr:nvSpPr>
      <xdr:spPr>
        <a:xfrm>
          <a:off x="16357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132080</xdr:rowOff>
    </xdr:from>
    <xdr:to>
      <xdr:col>85</xdr:col>
      <xdr:colOff>177800</xdr:colOff>
      <xdr:row>38</xdr:row>
      <xdr:rowOff>62230</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16268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32" name="フローチャート: 判断 431">
          <a:extLst>
            <a:ext uri="{FF2B5EF4-FFF2-40B4-BE49-F238E27FC236}">
              <a16:creationId xmlns:a16="http://schemas.microsoft.com/office/drawing/2014/main" id="{00000000-0008-0000-0F00-0000B0010000}"/>
            </a:ext>
          </a:extLst>
        </xdr:cNvPr>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118745</xdr:rowOff>
    </xdr:from>
    <xdr:to>
      <xdr:col>76</xdr:col>
      <xdr:colOff>165100</xdr:colOff>
      <xdr:row>38</xdr:row>
      <xdr:rowOff>48895</xdr:rowOff>
    </xdr:to>
    <xdr:sp macro="" textlink="">
      <xdr:nvSpPr>
        <xdr:cNvPr id="433" name="フローチャート: 判断 432">
          <a:extLst>
            <a:ext uri="{FF2B5EF4-FFF2-40B4-BE49-F238E27FC236}">
              <a16:creationId xmlns:a16="http://schemas.microsoft.com/office/drawing/2014/main" id="{00000000-0008-0000-0F00-0000B1010000}"/>
            </a:ext>
          </a:extLst>
        </xdr:cNvPr>
        <xdr:cNvSpPr/>
      </xdr:nvSpPr>
      <xdr:spPr>
        <a:xfrm>
          <a:off x="14541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xdr:rowOff>
    </xdr:from>
    <xdr:to>
      <xdr:col>72</xdr:col>
      <xdr:colOff>38100</xdr:colOff>
      <xdr:row>37</xdr:row>
      <xdr:rowOff>109855</xdr:rowOff>
    </xdr:to>
    <xdr:sp macro="" textlink="">
      <xdr:nvSpPr>
        <xdr:cNvPr id="434" name="フローチャート: 判断 433">
          <a:extLst>
            <a:ext uri="{FF2B5EF4-FFF2-40B4-BE49-F238E27FC236}">
              <a16:creationId xmlns:a16="http://schemas.microsoft.com/office/drawing/2014/main" id="{00000000-0008-0000-0F00-0000B2010000}"/>
            </a:ext>
          </a:extLst>
        </xdr:cNvPr>
        <xdr:cNvSpPr/>
      </xdr:nvSpPr>
      <xdr:spPr>
        <a:xfrm>
          <a:off x="13652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35" name="フローチャート: 判断 434">
          <a:extLst>
            <a:ext uri="{FF2B5EF4-FFF2-40B4-BE49-F238E27FC236}">
              <a16:creationId xmlns:a16="http://schemas.microsoft.com/office/drawing/2014/main" id="{00000000-0008-0000-0F00-0000B3010000}"/>
            </a:ext>
          </a:extLst>
        </xdr:cNvPr>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63500</xdr:rowOff>
    </xdr:from>
    <xdr:to>
      <xdr:col>85</xdr:col>
      <xdr:colOff>177800</xdr:colOff>
      <xdr:row>37</xdr:row>
      <xdr:rowOff>165100</xdr:rowOff>
    </xdr:to>
    <xdr:sp macro="" textlink="">
      <xdr:nvSpPr>
        <xdr:cNvPr id="441" name="楕円 440">
          <a:extLst>
            <a:ext uri="{FF2B5EF4-FFF2-40B4-BE49-F238E27FC236}">
              <a16:creationId xmlns:a16="http://schemas.microsoft.com/office/drawing/2014/main" id="{00000000-0008-0000-0F00-0000B9010000}"/>
            </a:ext>
          </a:extLst>
        </xdr:cNvPr>
        <xdr:cNvSpPr/>
      </xdr:nvSpPr>
      <xdr:spPr>
        <a:xfrm>
          <a:off x="162687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86377</xdr:rowOff>
    </xdr:from>
    <xdr:ext cx="405111" cy="259045"/>
    <xdr:sp macro="" textlink="">
      <xdr:nvSpPr>
        <xdr:cNvPr id="442" name="【一般廃棄物処理施設】&#10;有形固定資産減価償却率該当値テキスト">
          <a:extLst>
            <a:ext uri="{FF2B5EF4-FFF2-40B4-BE49-F238E27FC236}">
              <a16:creationId xmlns:a16="http://schemas.microsoft.com/office/drawing/2014/main" id="{00000000-0008-0000-0F00-0000BA010000}"/>
            </a:ext>
          </a:extLst>
        </xdr:cNvPr>
        <xdr:cNvSpPr txBox="1"/>
      </xdr:nvSpPr>
      <xdr:spPr>
        <a:xfrm>
          <a:off x="16357600"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8255</xdr:rowOff>
    </xdr:from>
    <xdr:to>
      <xdr:col>81</xdr:col>
      <xdr:colOff>101600</xdr:colOff>
      <xdr:row>37</xdr:row>
      <xdr:rowOff>109855</xdr:rowOff>
    </xdr:to>
    <xdr:sp macro="" textlink="">
      <xdr:nvSpPr>
        <xdr:cNvPr id="443" name="楕円 442">
          <a:extLst>
            <a:ext uri="{FF2B5EF4-FFF2-40B4-BE49-F238E27FC236}">
              <a16:creationId xmlns:a16="http://schemas.microsoft.com/office/drawing/2014/main" id="{00000000-0008-0000-0F00-0000BB010000}"/>
            </a:ext>
          </a:extLst>
        </xdr:cNvPr>
        <xdr:cNvSpPr/>
      </xdr:nvSpPr>
      <xdr:spPr>
        <a:xfrm>
          <a:off x="15430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59055</xdr:rowOff>
    </xdr:from>
    <xdr:to>
      <xdr:col>85</xdr:col>
      <xdr:colOff>127000</xdr:colOff>
      <xdr:row>37</xdr:row>
      <xdr:rowOff>114300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5481300" y="640270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137795</xdr:rowOff>
    </xdr:from>
    <xdr:to>
      <xdr:col>76</xdr:col>
      <xdr:colOff>165100</xdr:colOff>
      <xdr:row>37</xdr:row>
      <xdr:rowOff>67945</xdr:rowOff>
    </xdr:to>
    <xdr:sp macro="" textlink="">
      <xdr:nvSpPr>
        <xdr:cNvPr id="445" name="楕円 444">
          <a:extLst>
            <a:ext uri="{FF2B5EF4-FFF2-40B4-BE49-F238E27FC236}">
              <a16:creationId xmlns:a16="http://schemas.microsoft.com/office/drawing/2014/main" id="{00000000-0008-0000-0F00-0000BD010000}"/>
            </a:ext>
          </a:extLst>
        </xdr:cNvPr>
        <xdr:cNvSpPr/>
      </xdr:nvSpPr>
      <xdr:spPr>
        <a:xfrm>
          <a:off x="14541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17145</xdr:rowOff>
    </xdr:from>
    <xdr:to>
      <xdr:col>81</xdr:col>
      <xdr:colOff>50800</xdr:colOff>
      <xdr:row>37</xdr:row>
      <xdr:rowOff>59055</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4592300" y="63607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47" name="楕円 446">
          <a:extLst>
            <a:ext uri="{FF2B5EF4-FFF2-40B4-BE49-F238E27FC236}">
              <a16:creationId xmlns:a16="http://schemas.microsoft.com/office/drawing/2014/main" id="{00000000-0008-0000-0F00-0000BF010000}"/>
            </a:ext>
          </a:extLst>
        </xdr:cNvPr>
        <xdr:cNvSpPr/>
      </xdr:nvSpPr>
      <xdr:spPr>
        <a:xfrm>
          <a:off x="13652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154305</xdr:rowOff>
    </xdr:from>
    <xdr:to>
      <xdr:col>76</xdr:col>
      <xdr:colOff>114300</xdr:colOff>
      <xdr:row>37</xdr:row>
      <xdr:rowOff>17145</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13703300" y="63265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73025</xdr:rowOff>
    </xdr:from>
    <xdr:to>
      <xdr:col>67</xdr:col>
      <xdr:colOff>101600</xdr:colOff>
      <xdr:row>37</xdr:row>
      <xdr:rowOff>3175</xdr:rowOff>
    </xdr:to>
    <xdr:sp macro="" textlink="">
      <xdr:nvSpPr>
        <xdr:cNvPr id="449" name="楕円 448">
          <a:extLst>
            <a:ext uri="{FF2B5EF4-FFF2-40B4-BE49-F238E27FC236}">
              <a16:creationId xmlns:a16="http://schemas.microsoft.com/office/drawing/2014/main" id="{00000000-0008-0000-0F00-0000C1010000}"/>
            </a:ext>
          </a:extLst>
        </xdr:cNvPr>
        <xdr:cNvSpPr/>
      </xdr:nvSpPr>
      <xdr:spPr>
        <a:xfrm>
          <a:off x="12763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123825</xdr:rowOff>
    </xdr:from>
    <xdr:to>
      <xdr:col>71</xdr:col>
      <xdr:colOff>177800</xdr:colOff>
      <xdr:row>36</xdr:row>
      <xdr:rowOff>154305</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12814300" y="62960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76217</xdr:rowOff>
    </xdr:from>
    <xdr:ext cx="405111" cy="259045"/>
    <xdr:sp macro="" textlink="">
      <xdr:nvSpPr>
        <xdr:cNvPr id="451" name="n_1aveValue【一般廃棄物処理施設】&#10;有形固定資産減価償却率">
          <a:extLst>
            <a:ext uri="{FF2B5EF4-FFF2-40B4-BE49-F238E27FC236}">
              <a16:creationId xmlns:a16="http://schemas.microsoft.com/office/drawing/2014/main" id="{00000000-0008-0000-0F00-0000C3010000}"/>
            </a:ext>
          </a:extLst>
        </xdr:cNvPr>
        <xdr:cNvSpPr txBox="1"/>
      </xdr:nvSpPr>
      <xdr:spPr>
        <a:xfrm>
          <a:off x="15266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40022</xdr:rowOff>
    </xdr:from>
    <xdr:ext cx="405111" cy="259045"/>
    <xdr:sp macro="" textlink="">
      <xdr:nvSpPr>
        <xdr:cNvPr id="452" name="n_2aveValue【一般廃棄物処理施設】&#10;有形固定資産減価償却率">
          <a:extLst>
            <a:ext uri="{FF2B5EF4-FFF2-40B4-BE49-F238E27FC236}">
              <a16:creationId xmlns:a16="http://schemas.microsoft.com/office/drawing/2014/main" id="{00000000-0008-0000-0F00-0000C4010000}"/>
            </a:ext>
          </a:extLst>
        </xdr:cNvPr>
        <xdr:cNvSpPr txBox="1"/>
      </xdr:nvSpPr>
      <xdr:spPr>
        <a:xfrm>
          <a:off x="14389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100982</xdr:rowOff>
    </xdr:from>
    <xdr:ext cx="405111" cy="259045"/>
    <xdr:sp macro="" textlink="">
      <xdr:nvSpPr>
        <xdr:cNvPr id="453" name="n_3aveValue【一般廃棄物処理施設】&#10;有形固定資産減価償却率">
          <a:extLst>
            <a:ext uri="{FF2B5EF4-FFF2-40B4-BE49-F238E27FC236}">
              <a16:creationId xmlns:a16="http://schemas.microsoft.com/office/drawing/2014/main" id="{00000000-0008-0000-0F00-0000C5010000}"/>
            </a:ext>
          </a:extLst>
        </xdr:cNvPr>
        <xdr:cNvSpPr txBox="1"/>
      </xdr:nvSpPr>
      <xdr:spPr>
        <a:xfrm>
          <a:off x="13500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78122</xdr:rowOff>
    </xdr:from>
    <xdr:ext cx="405111" cy="259045"/>
    <xdr:sp macro="" textlink="">
      <xdr:nvSpPr>
        <xdr:cNvPr id="454" name="n_4aveValue【一般廃棄物処理施設】&#10;有形固定資産減価償却率">
          <a:extLst>
            <a:ext uri="{FF2B5EF4-FFF2-40B4-BE49-F238E27FC236}">
              <a16:creationId xmlns:a16="http://schemas.microsoft.com/office/drawing/2014/main" id="{00000000-0008-0000-0F00-0000C6010000}"/>
            </a:ext>
          </a:extLst>
        </xdr:cNvPr>
        <xdr:cNvSpPr txBox="1"/>
      </xdr:nvSpPr>
      <xdr:spPr>
        <a:xfrm>
          <a:off x="12611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126382</xdr:rowOff>
    </xdr:from>
    <xdr:ext cx="405111" cy="259045"/>
    <xdr:sp macro="" textlink="">
      <xdr:nvSpPr>
        <xdr:cNvPr id="455" name="n_1mainValue【一般廃棄物処理施設】&#10;有形固定資産減価償却率">
          <a:extLst>
            <a:ext uri="{FF2B5EF4-FFF2-40B4-BE49-F238E27FC236}">
              <a16:creationId xmlns:a16="http://schemas.microsoft.com/office/drawing/2014/main" id="{00000000-0008-0000-0F00-0000C7010000}"/>
            </a:ext>
          </a:extLst>
        </xdr:cNvPr>
        <xdr:cNvSpPr txBox="1"/>
      </xdr:nvSpPr>
      <xdr:spPr>
        <a:xfrm>
          <a:off x="152660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84472</xdr:rowOff>
    </xdr:from>
    <xdr:ext cx="405111" cy="259045"/>
    <xdr:sp macro="" textlink="">
      <xdr:nvSpPr>
        <xdr:cNvPr id="456" name="n_2mainValue【一般廃棄物処理施設】&#10;有形固定資産減価償却率">
          <a:extLst>
            <a:ext uri="{FF2B5EF4-FFF2-40B4-BE49-F238E27FC236}">
              <a16:creationId xmlns:a16="http://schemas.microsoft.com/office/drawing/2014/main" id="{00000000-0008-0000-0F00-0000C8010000}"/>
            </a:ext>
          </a:extLst>
        </xdr:cNvPr>
        <xdr:cNvSpPr txBox="1"/>
      </xdr:nvSpPr>
      <xdr:spPr>
        <a:xfrm>
          <a:off x="14389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457" name="n_3mainValue【一般廃棄物処理施設】&#10;有形固定資産減価償却率">
          <a:extLst>
            <a:ext uri="{FF2B5EF4-FFF2-40B4-BE49-F238E27FC236}">
              <a16:creationId xmlns:a16="http://schemas.microsoft.com/office/drawing/2014/main" id="{00000000-0008-0000-0F00-0000C9010000}"/>
            </a:ext>
          </a:extLst>
        </xdr:cNvPr>
        <xdr:cNvSpPr txBox="1"/>
      </xdr:nvSpPr>
      <xdr:spPr>
        <a:xfrm>
          <a:off x="13500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19702</xdr:rowOff>
    </xdr:from>
    <xdr:ext cx="405111" cy="259045"/>
    <xdr:sp macro="" textlink="">
      <xdr:nvSpPr>
        <xdr:cNvPr id="458" name="n_4mainValue【一般廃棄物処理施設】&#10;有形固定資産減価償却率">
          <a:extLst>
            <a:ext uri="{FF2B5EF4-FFF2-40B4-BE49-F238E27FC236}">
              <a16:creationId xmlns:a16="http://schemas.microsoft.com/office/drawing/2014/main" id="{00000000-0008-0000-0F00-0000CA010000}"/>
            </a:ext>
          </a:extLst>
        </xdr:cNvPr>
        <xdr:cNvSpPr txBox="1"/>
      </xdr:nvSpPr>
      <xdr:spPr>
        <a:xfrm>
          <a:off x="12611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一般廃棄物処理施設】&#10;一人当たり有形固定資産（償却資産）額グラフ枠">
          <a:extLst>
            <a:ext uri="{FF2B5EF4-FFF2-40B4-BE49-F238E27FC236}">
              <a16:creationId xmlns:a16="http://schemas.microsoft.com/office/drawing/2014/main" id="{00000000-0008-0000-0F00-0000D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137442</xdr:rowOff>
    </xdr:from>
    <xdr:to>
      <xdr:col>116</xdr:col>
      <xdr:colOff>62864</xdr:colOff>
      <xdr:row>41</xdr:row>
      <xdr:rowOff>126099</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22160864" y="5966742"/>
          <a:ext cx="0" cy="118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481" name="【一般廃棄物処理施設】&#10;一人当たり有形固定資産（償却資産）額最小値テキスト">
          <a:extLst>
            <a:ext uri="{FF2B5EF4-FFF2-40B4-BE49-F238E27FC236}">
              <a16:creationId xmlns:a16="http://schemas.microsoft.com/office/drawing/2014/main" id="{00000000-0008-0000-0F00-0000E1010000}"/>
            </a:ext>
          </a:extLst>
        </xdr:cNvPr>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84119</xdr:rowOff>
    </xdr:from>
    <xdr:ext cx="599010" cy="259045"/>
    <xdr:sp macro="" textlink="">
      <xdr:nvSpPr>
        <xdr:cNvPr id="483" name="【一般廃棄物処理施設】&#10;一人当たり有形固定資産（償却資産）額最大値テキスト">
          <a:extLst>
            <a:ext uri="{FF2B5EF4-FFF2-40B4-BE49-F238E27FC236}">
              <a16:creationId xmlns:a16="http://schemas.microsoft.com/office/drawing/2014/main" id="{00000000-0008-0000-0F00-0000E3010000}"/>
            </a:ext>
          </a:extLst>
        </xdr:cNvPr>
        <xdr:cNvSpPr txBox="1"/>
      </xdr:nvSpPr>
      <xdr:spPr>
        <a:xfrm>
          <a:off x="22199600" y="574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137442</xdr:rowOff>
    </xdr:from>
    <xdr:to>
      <xdr:col>116</xdr:col>
      <xdr:colOff>152400</xdr:colOff>
      <xdr:row>34</xdr:row>
      <xdr:rowOff>137442</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22072600" y="59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119179</xdr:rowOff>
    </xdr:from>
    <xdr:ext cx="534377" cy="259045"/>
    <xdr:sp macro="" textlink="">
      <xdr:nvSpPr>
        <xdr:cNvPr id="485" name="【一般廃棄物処理施設】&#10;一人当たり有形固定資産（償却資産）額平均値テキスト">
          <a:extLst>
            <a:ext uri="{FF2B5EF4-FFF2-40B4-BE49-F238E27FC236}">
              <a16:creationId xmlns:a16="http://schemas.microsoft.com/office/drawing/2014/main" id="{00000000-0008-0000-0F00-0000E5010000}"/>
            </a:ext>
          </a:extLst>
        </xdr:cNvPr>
        <xdr:cNvSpPr txBox="1"/>
      </xdr:nvSpPr>
      <xdr:spPr>
        <a:xfrm>
          <a:off x="22199600" y="6634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140752</xdr:rowOff>
    </xdr:from>
    <xdr:to>
      <xdr:col>116</xdr:col>
      <xdr:colOff>114300</xdr:colOff>
      <xdr:row>39</xdr:row>
      <xdr:rowOff>70902</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22110700" y="665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121696</xdr:rowOff>
    </xdr:from>
    <xdr:to>
      <xdr:col>112</xdr:col>
      <xdr:colOff>38100</xdr:colOff>
      <xdr:row>39</xdr:row>
      <xdr:rowOff>51846</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21272500" y="663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140253</xdr:rowOff>
    </xdr:from>
    <xdr:to>
      <xdr:col>107</xdr:col>
      <xdr:colOff>101600</xdr:colOff>
      <xdr:row>39</xdr:row>
      <xdr:rowOff>70403</xdr:rowOff>
    </xdr:to>
    <xdr:sp macro="" textlink="">
      <xdr:nvSpPr>
        <xdr:cNvPr id="488" name="フローチャート: 判断 487">
          <a:extLst>
            <a:ext uri="{FF2B5EF4-FFF2-40B4-BE49-F238E27FC236}">
              <a16:creationId xmlns:a16="http://schemas.microsoft.com/office/drawing/2014/main" id="{00000000-0008-0000-0F00-0000E8010000}"/>
            </a:ext>
          </a:extLst>
        </xdr:cNvPr>
        <xdr:cNvSpPr/>
      </xdr:nvSpPr>
      <xdr:spPr>
        <a:xfrm>
          <a:off x="20383500" y="665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40076</xdr:rowOff>
    </xdr:from>
    <xdr:to>
      <xdr:col>102</xdr:col>
      <xdr:colOff>165100</xdr:colOff>
      <xdr:row>39</xdr:row>
      <xdr:rowOff>141676</xdr:rowOff>
    </xdr:to>
    <xdr:sp macro="" textlink="">
      <xdr:nvSpPr>
        <xdr:cNvPr id="489" name="フローチャート: 判断 488">
          <a:extLst>
            <a:ext uri="{FF2B5EF4-FFF2-40B4-BE49-F238E27FC236}">
              <a16:creationId xmlns:a16="http://schemas.microsoft.com/office/drawing/2014/main" id="{00000000-0008-0000-0F00-0000E9010000}"/>
            </a:ext>
          </a:extLst>
        </xdr:cNvPr>
        <xdr:cNvSpPr/>
      </xdr:nvSpPr>
      <xdr:spPr>
        <a:xfrm>
          <a:off x="19494500" y="67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50203</xdr:rowOff>
    </xdr:from>
    <xdr:to>
      <xdr:col>98</xdr:col>
      <xdr:colOff>38100</xdr:colOff>
      <xdr:row>39</xdr:row>
      <xdr:rowOff>151803</xdr:rowOff>
    </xdr:to>
    <xdr:sp macro="" textlink="">
      <xdr:nvSpPr>
        <xdr:cNvPr id="490" name="フローチャート: 判断 489">
          <a:extLst>
            <a:ext uri="{FF2B5EF4-FFF2-40B4-BE49-F238E27FC236}">
              <a16:creationId xmlns:a16="http://schemas.microsoft.com/office/drawing/2014/main" id="{00000000-0008-0000-0F00-0000EA010000}"/>
            </a:ext>
          </a:extLst>
        </xdr:cNvPr>
        <xdr:cNvSpPr/>
      </xdr:nvSpPr>
      <xdr:spPr>
        <a:xfrm>
          <a:off x="18605500" y="67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148149</xdr:rowOff>
    </xdr:from>
    <xdr:to>
      <xdr:col>116</xdr:col>
      <xdr:colOff>114300</xdr:colOff>
      <xdr:row>35</xdr:row>
      <xdr:rowOff>78299</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22110700" y="597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63076</xdr:rowOff>
    </xdr:from>
    <xdr:ext cx="599010" cy="259045"/>
    <xdr:sp macro="" textlink="">
      <xdr:nvSpPr>
        <xdr:cNvPr id="497" name="【一般廃棄物処理施設】&#10;一人当たり有形固定資産（償却資産）額該当値テキスト">
          <a:extLst>
            <a:ext uri="{FF2B5EF4-FFF2-40B4-BE49-F238E27FC236}">
              <a16:creationId xmlns:a16="http://schemas.microsoft.com/office/drawing/2014/main" id="{00000000-0008-0000-0F00-0000F1010000}"/>
            </a:ext>
          </a:extLst>
        </xdr:cNvPr>
        <xdr:cNvSpPr txBox="1"/>
      </xdr:nvSpPr>
      <xdr:spPr>
        <a:xfrm>
          <a:off x="22199600" y="5892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157398</xdr:rowOff>
    </xdr:from>
    <xdr:to>
      <xdr:col>112</xdr:col>
      <xdr:colOff>38100</xdr:colOff>
      <xdr:row>35</xdr:row>
      <xdr:rowOff>87548</xdr:rowOff>
    </xdr:to>
    <xdr:sp macro="" textlink="">
      <xdr:nvSpPr>
        <xdr:cNvPr id="498" name="楕円 497">
          <a:extLst>
            <a:ext uri="{FF2B5EF4-FFF2-40B4-BE49-F238E27FC236}">
              <a16:creationId xmlns:a16="http://schemas.microsoft.com/office/drawing/2014/main" id="{00000000-0008-0000-0F00-0000F2010000}"/>
            </a:ext>
          </a:extLst>
        </xdr:cNvPr>
        <xdr:cNvSpPr/>
      </xdr:nvSpPr>
      <xdr:spPr>
        <a:xfrm>
          <a:off x="21272500" y="598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27499</xdr:rowOff>
    </xdr:from>
    <xdr:to>
      <xdr:col>116</xdr:col>
      <xdr:colOff>63500</xdr:colOff>
      <xdr:row>35</xdr:row>
      <xdr:rowOff>36748</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flipV="1">
          <a:off x="21323300" y="6028249"/>
          <a:ext cx="838200" cy="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4895</xdr:rowOff>
    </xdr:from>
    <xdr:to>
      <xdr:col>107</xdr:col>
      <xdr:colOff>101600</xdr:colOff>
      <xdr:row>35</xdr:row>
      <xdr:rowOff>106495</xdr:rowOff>
    </xdr:to>
    <xdr:sp macro="" textlink="">
      <xdr:nvSpPr>
        <xdr:cNvPr id="500" name="楕円 499">
          <a:extLst>
            <a:ext uri="{FF2B5EF4-FFF2-40B4-BE49-F238E27FC236}">
              <a16:creationId xmlns:a16="http://schemas.microsoft.com/office/drawing/2014/main" id="{00000000-0008-0000-0F00-0000F4010000}"/>
            </a:ext>
          </a:extLst>
        </xdr:cNvPr>
        <xdr:cNvSpPr/>
      </xdr:nvSpPr>
      <xdr:spPr>
        <a:xfrm>
          <a:off x="20383500" y="60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36748</xdr:rowOff>
    </xdr:from>
    <xdr:to>
      <xdr:col>111</xdr:col>
      <xdr:colOff>177800</xdr:colOff>
      <xdr:row>35</xdr:row>
      <xdr:rowOff>55695</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flipV="1">
          <a:off x="20434300" y="6037498"/>
          <a:ext cx="889000" cy="1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35582</xdr:rowOff>
    </xdr:from>
    <xdr:to>
      <xdr:col>102</xdr:col>
      <xdr:colOff>165100</xdr:colOff>
      <xdr:row>35</xdr:row>
      <xdr:rowOff>137182</xdr:rowOff>
    </xdr:to>
    <xdr:sp macro="" textlink="">
      <xdr:nvSpPr>
        <xdr:cNvPr id="502" name="楕円 501">
          <a:extLst>
            <a:ext uri="{FF2B5EF4-FFF2-40B4-BE49-F238E27FC236}">
              <a16:creationId xmlns:a16="http://schemas.microsoft.com/office/drawing/2014/main" id="{00000000-0008-0000-0F00-0000F6010000}"/>
            </a:ext>
          </a:extLst>
        </xdr:cNvPr>
        <xdr:cNvSpPr/>
      </xdr:nvSpPr>
      <xdr:spPr>
        <a:xfrm>
          <a:off x="19494500" y="603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55695</xdr:rowOff>
    </xdr:from>
    <xdr:to>
      <xdr:col>107</xdr:col>
      <xdr:colOff>50800</xdr:colOff>
      <xdr:row>35</xdr:row>
      <xdr:rowOff>86382</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flipV="1">
          <a:off x="19545300" y="6056445"/>
          <a:ext cx="889000" cy="3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42769</xdr:rowOff>
    </xdr:from>
    <xdr:to>
      <xdr:col>98</xdr:col>
      <xdr:colOff>38100</xdr:colOff>
      <xdr:row>34</xdr:row>
      <xdr:rowOff>144369</xdr:rowOff>
    </xdr:to>
    <xdr:sp macro="" textlink="">
      <xdr:nvSpPr>
        <xdr:cNvPr id="504" name="楕円 503">
          <a:extLst>
            <a:ext uri="{FF2B5EF4-FFF2-40B4-BE49-F238E27FC236}">
              <a16:creationId xmlns:a16="http://schemas.microsoft.com/office/drawing/2014/main" id="{00000000-0008-0000-0F00-0000F8010000}"/>
            </a:ext>
          </a:extLst>
        </xdr:cNvPr>
        <xdr:cNvSpPr/>
      </xdr:nvSpPr>
      <xdr:spPr>
        <a:xfrm>
          <a:off x="18605500" y="587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93569</xdr:rowOff>
    </xdr:from>
    <xdr:to>
      <xdr:col>102</xdr:col>
      <xdr:colOff>114300</xdr:colOff>
      <xdr:row>35</xdr:row>
      <xdr:rowOff>86382</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8656300" y="5922869"/>
          <a:ext cx="889000" cy="16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42973</xdr:rowOff>
    </xdr:from>
    <xdr:ext cx="599010" cy="259045"/>
    <xdr:sp macro="" textlink="">
      <xdr:nvSpPr>
        <xdr:cNvPr id="506" name="n_1aveValue【一般廃棄物処理施設】&#10;一人当たり有形固定資産（償却資産）額">
          <a:extLst>
            <a:ext uri="{FF2B5EF4-FFF2-40B4-BE49-F238E27FC236}">
              <a16:creationId xmlns:a16="http://schemas.microsoft.com/office/drawing/2014/main" id="{00000000-0008-0000-0F00-0000FA010000}"/>
            </a:ext>
          </a:extLst>
        </xdr:cNvPr>
        <xdr:cNvSpPr txBox="1"/>
      </xdr:nvSpPr>
      <xdr:spPr>
        <a:xfrm>
          <a:off x="21011095" y="672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61530</xdr:rowOff>
    </xdr:from>
    <xdr:ext cx="534377" cy="259045"/>
    <xdr:sp macro="" textlink="">
      <xdr:nvSpPr>
        <xdr:cNvPr id="507" name="n_2aveValue【一般廃棄物処理施設】&#10;一人当たり有形固定資産（償却資産）額">
          <a:extLst>
            <a:ext uri="{FF2B5EF4-FFF2-40B4-BE49-F238E27FC236}">
              <a16:creationId xmlns:a16="http://schemas.microsoft.com/office/drawing/2014/main" id="{00000000-0008-0000-0F00-0000FB010000}"/>
            </a:ext>
          </a:extLst>
        </xdr:cNvPr>
        <xdr:cNvSpPr txBox="1"/>
      </xdr:nvSpPr>
      <xdr:spPr>
        <a:xfrm>
          <a:off x="20167111" y="674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132803</xdr:rowOff>
    </xdr:from>
    <xdr:ext cx="534377" cy="259045"/>
    <xdr:sp macro="" textlink="">
      <xdr:nvSpPr>
        <xdr:cNvPr id="508" name="n_3aveValue【一般廃棄物処理施設】&#10;一人当たり有形固定資産（償却資産）額">
          <a:extLst>
            <a:ext uri="{FF2B5EF4-FFF2-40B4-BE49-F238E27FC236}">
              <a16:creationId xmlns:a16="http://schemas.microsoft.com/office/drawing/2014/main" id="{00000000-0008-0000-0F00-0000FC010000}"/>
            </a:ext>
          </a:extLst>
        </xdr:cNvPr>
        <xdr:cNvSpPr txBox="1"/>
      </xdr:nvSpPr>
      <xdr:spPr>
        <a:xfrm>
          <a:off x="19278111" y="68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142930</xdr:rowOff>
    </xdr:from>
    <xdr:ext cx="534377" cy="259045"/>
    <xdr:sp macro="" textlink="">
      <xdr:nvSpPr>
        <xdr:cNvPr id="509" name="n_4aveValue【一般廃棄物処理施設】&#10;一人当たり有形固定資産（償却資産）額">
          <a:extLst>
            <a:ext uri="{FF2B5EF4-FFF2-40B4-BE49-F238E27FC236}">
              <a16:creationId xmlns:a16="http://schemas.microsoft.com/office/drawing/2014/main" id="{00000000-0008-0000-0F00-0000FD010000}"/>
            </a:ext>
          </a:extLst>
        </xdr:cNvPr>
        <xdr:cNvSpPr txBox="1"/>
      </xdr:nvSpPr>
      <xdr:spPr>
        <a:xfrm>
          <a:off x="18389111" y="682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104075</xdr:rowOff>
    </xdr:from>
    <xdr:ext cx="599010" cy="259045"/>
    <xdr:sp macro="" textlink="">
      <xdr:nvSpPr>
        <xdr:cNvPr id="510" name="n_1mainValue【一般廃棄物処理施設】&#10;一人当たり有形固定資産（償却資産）額">
          <a:extLst>
            <a:ext uri="{FF2B5EF4-FFF2-40B4-BE49-F238E27FC236}">
              <a16:creationId xmlns:a16="http://schemas.microsoft.com/office/drawing/2014/main" id="{00000000-0008-0000-0F00-0000FE010000}"/>
            </a:ext>
          </a:extLst>
        </xdr:cNvPr>
        <xdr:cNvSpPr txBox="1"/>
      </xdr:nvSpPr>
      <xdr:spPr>
        <a:xfrm>
          <a:off x="21011095" y="576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123022</xdr:rowOff>
    </xdr:from>
    <xdr:ext cx="599010" cy="259045"/>
    <xdr:sp macro="" textlink="">
      <xdr:nvSpPr>
        <xdr:cNvPr id="511" name="n_2mainValue【一般廃棄物処理施設】&#10;一人当たり有形固定資産（償却資産）額">
          <a:extLst>
            <a:ext uri="{FF2B5EF4-FFF2-40B4-BE49-F238E27FC236}">
              <a16:creationId xmlns:a16="http://schemas.microsoft.com/office/drawing/2014/main" id="{00000000-0008-0000-0F00-0000FF010000}"/>
            </a:ext>
          </a:extLst>
        </xdr:cNvPr>
        <xdr:cNvSpPr txBox="1"/>
      </xdr:nvSpPr>
      <xdr:spPr>
        <a:xfrm>
          <a:off x="20134795" y="5780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153709</xdr:rowOff>
    </xdr:from>
    <xdr:ext cx="599010" cy="259045"/>
    <xdr:sp macro="" textlink="">
      <xdr:nvSpPr>
        <xdr:cNvPr id="512" name="n_3mainValue【一般廃棄物処理施設】&#10;一人当たり有形固定資産（償却資産）額">
          <a:extLst>
            <a:ext uri="{FF2B5EF4-FFF2-40B4-BE49-F238E27FC236}">
              <a16:creationId xmlns:a16="http://schemas.microsoft.com/office/drawing/2014/main" id="{00000000-0008-0000-0F00-000000020000}"/>
            </a:ext>
          </a:extLst>
        </xdr:cNvPr>
        <xdr:cNvSpPr txBox="1"/>
      </xdr:nvSpPr>
      <xdr:spPr>
        <a:xfrm>
          <a:off x="19245795" y="581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160896</xdr:rowOff>
    </xdr:from>
    <xdr:ext cx="599010" cy="259045"/>
    <xdr:sp macro="" textlink="">
      <xdr:nvSpPr>
        <xdr:cNvPr id="513" name="n_4mainValue【一般廃棄物処理施設】&#10;一人当たり有形固定資産（償却資産）額">
          <a:extLst>
            <a:ext uri="{FF2B5EF4-FFF2-40B4-BE49-F238E27FC236}">
              <a16:creationId xmlns:a16="http://schemas.microsoft.com/office/drawing/2014/main" id="{00000000-0008-0000-0F00-000001020000}"/>
            </a:ext>
          </a:extLst>
        </xdr:cNvPr>
        <xdr:cNvSpPr txBox="1"/>
      </xdr:nvSpPr>
      <xdr:spPr>
        <a:xfrm>
          <a:off x="18356795" y="5647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8" name="【保健センター・保健所】&#10;有形固定資産減価償却率グラフ枠">
          <a:extLst>
            <a:ext uri="{FF2B5EF4-FFF2-40B4-BE49-F238E27FC236}">
              <a16:creationId xmlns:a16="http://schemas.microsoft.com/office/drawing/2014/main" id="{00000000-0008-0000-0F00-00001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8165</xdr:rowOff>
    </xdr:from>
    <xdr:to>
      <xdr:col>85</xdr:col>
      <xdr:colOff>126364</xdr:colOff>
      <xdr:row>64</xdr:row>
      <xdr:rowOff>71846</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flipV="1">
          <a:off x="16318864" y="960936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540" name="【保健センター・保健所】&#10;有形固定資産減価償却率最小値テキスト">
          <a:extLst>
            <a:ext uri="{FF2B5EF4-FFF2-40B4-BE49-F238E27FC236}">
              <a16:creationId xmlns:a16="http://schemas.microsoft.com/office/drawing/2014/main" id="{00000000-0008-0000-0F00-00001C020000}"/>
            </a:ext>
          </a:extLst>
        </xdr:cNvPr>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126292</xdr:rowOff>
    </xdr:from>
    <xdr:ext cx="340478" cy="259045"/>
    <xdr:sp macro="" textlink="">
      <xdr:nvSpPr>
        <xdr:cNvPr id="542" name="【保健センター・保健所】&#10;有形固定資産減価償却率最大値テキスト">
          <a:extLst>
            <a:ext uri="{FF2B5EF4-FFF2-40B4-BE49-F238E27FC236}">
              <a16:creationId xmlns:a16="http://schemas.microsoft.com/office/drawing/2014/main" id="{00000000-0008-0000-0F00-00001E020000}"/>
            </a:ext>
          </a:extLst>
        </xdr:cNvPr>
        <xdr:cNvSpPr txBox="1"/>
      </xdr:nvSpPr>
      <xdr:spPr>
        <a:xfrm>
          <a:off x="16357600" y="93845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8165</xdr:rowOff>
    </xdr:from>
    <xdr:to>
      <xdr:col>86</xdr:col>
      <xdr:colOff>25400</xdr:colOff>
      <xdr:row>56</xdr:row>
      <xdr:rowOff>8165</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6230600" y="9609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112503</xdr:rowOff>
    </xdr:from>
    <xdr:ext cx="405111" cy="259045"/>
    <xdr:sp macro="" textlink="">
      <xdr:nvSpPr>
        <xdr:cNvPr id="544" name="【保健センター・保健所】&#10;有形固定資産減価償却率平均値テキスト">
          <a:extLst>
            <a:ext uri="{FF2B5EF4-FFF2-40B4-BE49-F238E27FC236}">
              <a16:creationId xmlns:a16="http://schemas.microsoft.com/office/drawing/2014/main" id="{00000000-0008-0000-0F00-000020020000}"/>
            </a:ext>
          </a:extLst>
        </xdr:cNvPr>
        <xdr:cNvSpPr txBox="1"/>
      </xdr:nvSpPr>
      <xdr:spPr>
        <a:xfrm>
          <a:off x="16357600" y="1005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89626</xdr:rowOff>
    </xdr:from>
    <xdr:to>
      <xdr:col>85</xdr:col>
      <xdr:colOff>177800</xdr:colOff>
      <xdr:row>60</xdr:row>
      <xdr:rowOff>19776</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16268700" y="102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60234</xdr:rowOff>
    </xdr:from>
    <xdr:to>
      <xdr:col>81</xdr:col>
      <xdr:colOff>101600</xdr:colOff>
      <xdr:row>59</xdr:row>
      <xdr:rowOff>161834</xdr:rowOff>
    </xdr:to>
    <xdr:sp macro="" textlink="">
      <xdr:nvSpPr>
        <xdr:cNvPr id="546" name="フローチャート: 判断 545">
          <a:extLst>
            <a:ext uri="{FF2B5EF4-FFF2-40B4-BE49-F238E27FC236}">
              <a16:creationId xmlns:a16="http://schemas.microsoft.com/office/drawing/2014/main" id="{00000000-0008-0000-0F00-000022020000}"/>
            </a:ext>
          </a:extLst>
        </xdr:cNvPr>
        <xdr:cNvSpPr/>
      </xdr:nvSpPr>
      <xdr:spPr>
        <a:xfrm>
          <a:off x="15430500" y="101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47" name="フローチャート: 判断 546">
          <a:extLst>
            <a:ext uri="{FF2B5EF4-FFF2-40B4-BE49-F238E27FC236}">
              <a16:creationId xmlns:a16="http://schemas.microsoft.com/office/drawing/2014/main" id="{00000000-0008-0000-0F00-000023020000}"/>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76563</xdr:rowOff>
    </xdr:from>
    <xdr:to>
      <xdr:col>72</xdr:col>
      <xdr:colOff>38100</xdr:colOff>
      <xdr:row>60</xdr:row>
      <xdr:rowOff>6713</xdr:rowOff>
    </xdr:to>
    <xdr:sp macro="" textlink="">
      <xdr:nvSpPr>
        <xdr:cNvPr id="548" name="フローチャート: 判断 547">
          <a:extLst>
            <a:ext uri="{FF2B5EF4-FFF2-40B4-BE49-F238E27FC236}">
              <a16:creationId xmlns:a16="http://schemas.microsoft.com/office/drawing/2014/main" id="{00000000-0008-0000-0F00-000024020000}"/>
            </a:ext>
          </a:extLst>
        </xdr:cNvPr>
        <xdr:cNvSpPr/>
      </xdr:nvSpPr>
      <xdr:spPr>
        <a:xfrm>
          <a:off x="13652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549" name="フローチャート: 判断 548">
          <a:extLst>
            <a:ext uri="{FF2B5EF4-FFF2-40B4-BE49-F238E27FC236}">
              <a16:creationId xmlns:a16="http://schemas.microsoft.com/office/drawing/2014/main" id="{00000000-0008-0000-0F00-000025020000}"/>
            </a:ext>
          </a:extLst>
        </xdr:cNvPr>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73297</xdr:rowOff>
    </xdr:from>
    <xdr:to>
      <xdr:col>85</xdr:col>
      <xdr:colOff>177800</xdr:colOff>
      <xdr:row>61</xdr:row>
      <xdr:rowOff>3447</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162687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51724</xdr:rowOff>
    </xdr:from>
    <xdr:ext cx="405111" cy="259045"/>
    <xdr:sp macro="" textlink="">
      <xdr:nvSpPr>
        <xdr:cNvPr id="556" name="【保健センター・保健所】&#10;有形固定資産減価償却率該当値テキスト">
          <a:extLst>
            <a:ext uri="{FF2B5EF4-FFF2-40B4-BE49-F238E27FC236}">
              <a16:creationId xmlns:a16="http://schemas.microsoft.com/office/drawing/2014/main" id="{00000000-0008-0000-0F00-00002C020000}"/>
            </a:ext>
          </a:extLst>
        </xdr:cNvPr>
        <xdr:cNvSpPr txBox="1"/>
      </xdr:nvSpPr>
      <xdr:spPr>
        <a:xfrm>
          <a:off x="16357600"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37374</xdr:rowOff>
    </xdr:from>
    <xdr:to>
      <xdr:col>81</xdr:col>
      <xdr:colOff>101600</xdr:colOff>
      <xdr:row>60</xdr:row>
      <xdr:rowOff>138974</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15430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88174</xdr:rowOff>
    </xdr:from>
    <xdr:to>
      <xdr:col>85</xdr:col>
      <xdr:colOff>127000</xdr:colOff>
      <xdr:row>60</xdr:row>
      <xdr:rowOff>124097</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5481300" y="1037517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3084</xdr:rowOff>
    </xdr:from>
    <xdr:to>
      <xdr:col>76</xdr:col>
      <xdr:colOff>165100</xdr:colOff>
      <xdr:row>60</xdr:row>
      <xdr:rowOff>104684</xdr:rowOff>
    </xdr:to>
    <xdr:sp macro="" textlink="">
      <xdr:nvSpPr>
        <xdr:cNvPr id="559" name="楕円 558">
          <a:extLst>
            <a:ext uri="{FF2B5EF4-FFF2-40B4-BE49-F238E27FC236}">
              <a16:creationId xmlns:a16="http://schemas.microsoft.com/office/drawing/2014/main" id="{00000000-0008-0000-0F00-00002F020000}"/>
            </a:ext>
          </a:extLst>
        </xdr:cNvPr>
        <xdr:cNvSpPr/>
      </xdr:nvSpPr>
      <xdr:spPr>
        <a:xfrm>
          <a:off x="14541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53884</xdr:rowOff>
    </xdr:from>
    <xdr:to>
      <xdr:col>81</xdr:col>
      <xdr:colOff>50800</xdr:colOff>
      <xdr:row>60</xdr:row>
      <xdr:rowOff>88174</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4592300" y="103408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138612</xdr:rowOff>
    </xdr:from>
    <xdr:to>
      <xdr:col>72</xdr:col>
      <xdr:colOff>38100</xdr:colOff>
      <xdr:row>60</xdr:row>
      <xdr:rowOff>68762</xdr:rowOff>
    </xdr:to>
    <xdr:sp macro="" textlink="">
      <xdr:nvSpPr>
        <xdr:cNvPr id="561" name="楕円 560">
          <a:extLst>
            <a:ext uri="{FF2B5EF4-FFF2-40B4-BE49-F238E27FC236}">
              <a16:creationId xmlns:a16="http://schemas.microsoft.com/office/drawing/2014/main" id="{00000000-0008-0000-0F00-000031020000}"/>
            </a:ext>
          </a:extLst>
        </xdr:cNvPr>
        <xdr:cNvSpPr/>
      </xdr:nvSpPr>
      <xdr:spPr>
        <a:xfrm>
          <a:off x="13652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17962</xdr:rowOff>
    </xdr:from>
    <xdr:to>
      <xdr:col>76</xdr:col>
      <xdr:colOff>114300</xdr:colOff>
      <xdr:row>60</xdr:row>
      <xdr:rowOff>53884</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3703300" y="103049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102688</xdr:rowOff>
    </xdr:from>
    <xdr:to>
      <xdr:col>67</xdr:col>
      <xdr:colOff>101600</xdr:colOff>
      <xdr:row>60</xdr:row>
      <xdr:rowOff>32838</xdr:rowOff>
    </xdr:to>
    <xdr:sp macro="" textlink="">
      <xdr:nvSpPr>
        <xdr:cNvPr id="563" name="楕円 562">
          <a:extLst>
            <a:ext uri="{FF2B5EF4-FFF2-40B4-BE49-F238E27FC236}">
              <a16:creationId xmlns:a16="http://schemas.microsoft.com/office/drawing/2014/main" id="{00000000-0008-0000-0F00-000033020000}"/>
            </a:ext>
          </a:extLst>
        </xdr:cNvPr>
        <xdr:cNvSpPr/>
      </xdr:nvSpPr>
      <xdr:spPr>
        <a:xfrm>
          <a:off x="12763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153488</xdr:rowOff>
    </xdr:from>
    <xdr:to>
      <xdr:col>71</xdr:col>
      <xdr:colOff>177800</xdr:colOff>
      <xdr:row>60</xdr:row>
      <xdr:rowOff>17962</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2814300" y="102690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6911</xdr:rowOff>
    </xdr:from>
    <xdr:ext cx="405111" cy="259045"/>
    <xdr:sp macro="" textlink="">
      <xdr:nvSpPr>
        <xdr:cNvPr id="565" name="n_1aveValue【保健センター・保健所】&#10;有形固定資産減価償却率">
          <a:extLst>
            <a:ext uri="{FF2B5EF4-FFF2-40B4-BE49-F238E27FC236}">
              <a16:creationId xmlns:a16="http://schemas.microsoft.com/office/drawing/2014/main" id="{00000000-0008-0000-0F00-000035020000}"/>
            </a:ext>
          </a:extLst>
        </xdr:cNvPr>
        <xdr:cNvSpPr txBox="1"/>
      </xdr:nvSpPr>
      <xdr:spPr>
        <a:xfrm>
          <a:off x="152660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566" name="n_2aveValue【保健センター・保健所】&#10;有形固定資産減価償却率">
          <a:extLst>
            <a:ext uri="{FF2B5EF4-FFF2-40B4-BE49-F238E27FC236}">
              <a16:creationId xmlns:a16="http://schemas.microsoft.com/office/drawing/2014/main" id="{00000000-0008-0000-0F00-000036020000}"/>
            </a:ext>
          </a:extLst>
        </xdr:cNvPr>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23240</xdr:rowOff>
    </xdr:from>
    <xdr:ext cx="405111" cy="259045"/>
    <xdr:sp macro="" textlink="">
      <xdr:nvSpPr>
        <xdr:cNvPr id="567" name="n_3aveValue【保健センター・保健所】&#10;有形固定資産減価償却率">
          <a:extLst>
            <a:ext uri="{FF2B5EF4-FFF2-40B4-BE49-F238E27FC236}">
              <a16:creationId xmlns:a16="http://schemas.microsoft.com/office/drawing/2014/main" id="{00000000-0008-0000-0F00-000037020000}"/>
            </a:ext>
          </a:extLst>
        </xdr:cNvPr>
        <xdr:cNvSpPr txBox="1"/>
      </xdr:nvSpPr>
      <xdr:spPr>
        <a:xfrm>
          <a:off x="13500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568" name="n_4aveValue【保健センター・保健所】&#10;有形固定資産減価償却率">
          <a:extLst>
            <a:ext uri="{FF2B5EF4-FFF2-40B4-BE49-F238E27FC236}">
              <a16:creationId xmlns:a16="http://schemas.microsoft.com/office/drawing/2014/main" id="{00000000-0008-0000-0F00-000038020000}"/>
            </a:ext>
          </a:extLst>
        </xdr:cNvPr>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130101</xdr:rowOff>
    </xdr:from>
    <xdr:ext cx="405111" cy="259045"/>
    <xdr:sp macro="" textlink="">
      <xdr:nvSpPr>
        <xdr:cNvPr id="569" name="n_1mainValue【保健センター・保健所】&#10;有形固定資産減価償却率">
          <a:extLst>
            <a:ext uri="{FF2B5EF4-FFF2-40B4-BE49-F238E27FC236}">
              <a16:creationId xmlns:a16="http://schemas.microsoft.com/office/drawing/2014/main" id="{00000000-0008-0000-0F00-000039020000}"/>
            </a:ext>
          </a:extLst>
        </xdr:cNvPr>
        <xdr:cNvSpPr txBox="1"/>
      </xdr:nvSpPr>
      <xdr:spPr>
        <a:xfrm>
          <a:off x="152660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95811</xdr:rowOff>
    </xdr:from>
    <xdr:ext cx="405111" cy="259045"/>
    <xdr:sp macro="" textlink="">
      <xdr:nvSpPr>
        <xdr:cNvPr id="570" name="n_2mainValue【保健センター・保健所】&#10;有形固定資産減価償却率">
          <a:extLst>
            <a:ext uri="{FF2B5EF4-FFF2-40B4-BE49-F238E27FC236}">
              <a16:creationId xmlns:a16="http://schemas.microsoft.com/office/drawing/2014/main" id="{00000000-0008-0000-0F00-00003A020000}"/>
            </a:ext>
          </a:extLst>
        </xdr:cNvPr>
        <xdr:cNvSpPr txBox="1"/>
      </xdr:nvSpPr>
      <xdr:spPr>
        <a:xfrm>
          <a:off x="14389744" y="1038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59889</xdr:rowOff>
    </xdr:from>
    <xdr:ext cx="405111" cy="259045"/>
    <xdr:sp macro="" textlink="">
      <xdr:nvSpPr>
        <xdr:cNvPr id="571" name="n_3mainValue【保健センター・保健所】&#10;有形固定資産減価償却率">
          <a:extLst>
            <a:ext uri="{FF2B5EF4-FFF2-40B4-BE49-F238E27FC236}">
              <a16:creationId xmlns:a16="http://schemas.microsoft.com/office/drawing/2014/main" id="{00000000-0008-0000-0F00-00003B020000}"/>
            </a:ext>
          </a:extLst>
        </xdr:cNvPr>
        <xdr:cNvSpPr txBox="1"/>
      </xdr:nvSpPr>
      <xdr:spPr>
        <a:xfrm>
          <a:off x="13500744" y="1034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23965</xdr:rowOff>
    </xdr:from>
    <xdr:ext cx="405111" cy="259045"/>
    <xdr:sp macro="" textlink="">
      <xdr:nvSpPr>
        <xdr:cNvPr id="572" name="n_4mainValue【保健センター・保健所】&#10;有形固定資産減価償却率">
          <a:extLst>
            <a:ext uri="{FF2B5EF4-FFF2-40B4-BE49-F238E27FC236}">
              <a16:creationId xmlns:a16="http://schemas.microsoft.com/office/drawing/2014/main" id="{00000000-0008-0000-0F00-00003C020000}"/>
            </a:ext>
          </a:extLst>
        </xdr:cNvPr>
        <xdr:cNvSpPr txBox="1"/>
      </xdr:nvSpPr>
      <xdr:spPr>
        <a:xfrm>
          <a:off x="12611744" y="1031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保健センター・保健所】&#10;一人当たり面積グラフ枠">
          <a:extLst>
            <a:ext uri="{FF2B5EF4-FFF2-40B4-BE49-F238E27FC236}">
              <a16:creationId xmlns:a16="http://schemas.microsoft.com/office/drawing/2014/main" id="{00000000-0008-0000-0F00-00005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xdr:rowOff>
    </xdr:from>
    <xdr:to>
      <xdr:col>116</xdr:col>
      <xdr:colOff>62864</xdr:colOff>
      <xdr:row>64</xdr:row>
      <xdr:rowOff>124097</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22160864" y="960773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599" name="【保健センター・保健所】&#10;一人当たり面積最小値テキスト">
          <a:extLst>
            <a:ext uri="{FF2B5EF4-FFF2-40B4-BE49-F238E27FC236}">
              <a16:creationId xmlns:a16="http://schemas.microsoft.com/office/drawing/2014/main" id="{00000000-0008-0000-0F00-000057020000}"/>
            </a:ext>
          </a:extLst>
        </xdr:cNvPr>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124658</xdr:rowOff>
    </xdr:from>
    <xdr:ext cx="469744" cy="259045"/>
    <xdr:sp macro="" textlink="">
      <xdr:nvSpPr>
        <xdr:cNvPr id="601" name="【保健センター・保健所】&#10;一人当たり面積最大値テキスト">
          <a:extLst>
            <a:ext uri="{FF2B5EF4-FFF2-40B4-BE49-F238E27FC236}">
              <a16:creationId xmlns:a16="http://schemas.microsoft.com/office/drawing/2014/main" id="{00000000-0008-0000-0F00-000059020000}"/>
            </a:ext>
          </a:extLst>
        </xdr:cNvPr>
        <xdr:cNvSpPr txBox="1"/>
      </xdr:nvSpPr>
      <xdr:spPr>
        <a:xfrm>
          <a:off x="22199600" y="93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xdr:rowOff>
    </xdr:from>
    <xdr:to>
      <xdr:col>116</xdr:col>
      <xdr:colOff>152400</xdr:colOff>
      <xdr:row>56</xdr:row>
      <xdr:rowOff>6531</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22072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123570</xdr:rowOff>
    </xdr:from>
    <xdr:ext cx="469744" cy="259045"/>
    <xdr:sp macro="" textlink="">
      <xdr:nvSpPr>
        <xdr:cNvPr id="603" name="【保健センター・保健所】&#10;一人当たり面積平均値テキスト">
          <a:extLst>
            <a:ext uri="{FF2B5EF4-FFF2-40B4-BE49-F238E27FC236}">
              <a16:creationId xmlns:a16="http://schemas.microsoft.com/office/drawing/2014/main" id="{00000000-0008-0000-0F00-00005B020000}"/>
            </a:ext>
          </a:extLst>
        </xdr:cNvPr>
        <xdr:cNvSpPr txBox="1"/>
      </xdr:nvSpPr>
      <xdr:spPr>
        <a:xfrm>
          <a:off x="22199600" y="1075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145143</xdr:rowOff>
    </xdr:from>
    <xdr:to>
      <xdr:col>116</xdr:col>
      <xdr:colOff>114300</xdr:colOff>
      <xdr:row>63</xdr:row>
      <xdr:rowOff>75293</xdr:rowOff>
    </xdr:to>
    <xdr:sp macro="" textlink="">
      <xdr:nvSpPr>
        <xdr:cNvPr id="604" name="フローチャート: 判断 603">
          <a:extLst>
            <a:ext uri="{FF2B5EF4-FFF2-40B4-BE49-F238E27FC236}">
              <a16:creationId xmlns:a16="http://schemas.microsoft.com/office/drawing/2014/main" id="{00000000-0008-0000-0F00-00005C020000}"/>
            </a:ext>
          </a:extLst>
        </xdr:cNvPr>
        <xdr:cNvSpPr/>
      </xdr:nvSpPr>
      <xdr:spPr>
        <a:xfrm>
          <a:off x="221107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158206</xdr:rowOff>
    </xdr:from>
    <xdr:to>
      <xdr:col>112</xdr:col>
      <xdr:colOff>38100</xdr:colOff>
      <xdr:row>63</xdr:row>
      <xdr:rowOff>88356</xdr:rowOff>
    </xdr:to>
    <xdr:sp macro="" textlink="">
      <xdr:nvSpPr>
        <xdr:cNvPr id="605" name="フローチャート: 判断 604">
          <a:extLst>
            <a:ext uri="{FF2B5EF4-FFF2-40B4-BE49-F238E27FC236}">
              <a16:creationId xmlns:a16="http://schemas.microsoft.com/office/drawing/2014/main" id="{00000000-0008-0000-0F00-00005D020000}"/>
            </a:ext>
          </a:extLst>
        </xdr:cNvPr>
        <xdr:cNvSpPr/>
      </xdr:nvSpPr>
      <xdr:spPr>
        <a:xfrm>
          <a:off x="212725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32476</xdr:rowOff>
    </xdr:from>
    <xdr:to>
      <xdr:col>107</xdr:col>
      <xdr:colOff>101600</xdr:colOff>
      <xdr:row>63</xdr:row>
      <xdr:rowOff>134076</xdr:rowOff>
    </xdr:to>
    <xdr:sp macro="" textlink="">
      <xdr:nvSpPr>
        <xdr:cNvPr id="606" name="フローチャート: 判断 605">
          <a:extLst>
            <a:ext uri="{FF2B5EF4-FFF2-40B4-BE49-F238E27FC236}">
              <a16:creationId xmlns:a16="http://schemas.microsoft.com/office/drawing/2014/main" id="{00000000-0008-0000-0F00-00005E020000}"/>
            </a:ext>
          </a:extLst>
        </xdr:cNvPr>
        <xdr:cNvSpPr/>
      </xdr:nvSpPr>
      <xdr:spPr>
        <a:xfrm>
          <a:off x="20383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19413</xdr:rowOff>
    </xdr:from>
    <xdr:to>
      <xdr:col>102</xdr:col>
      <xdr:colOff>165100</xdr:colOff>
      <xdr:row>63</xdr:row>
      <xdr:rowOff>121013</xdr:rowOff>
    </xdr:to>
    <xdr:sp macro="" textlink="">
      <xdr:nvSpPr>
        <xdr:cNvPr id="607" name="フローチャート: 判断 606">
          <a:extLst>
            <a:ext uri="{FF2B5EF4-FFF2-40B4-BE49-F238E27FC236}">
              <a16:creationId xmlns:a16="http://schemas.microsoft.com/office/drawing/2014/main" id="{00000000-0008-0000-0F00-00005F020000}"/>
            </a:ext>
          </a:extLst>
        </xdr:cNvPr>
        <xdr:cNvSpPr/>
      </xdr:nvSpPr>
      <xdr:spPr>
        <a:xfrm>
          <a:off x="19494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154940</xdr:rowOff>
    </xdr:from>
    <xdr:to>
      <xdr:col>98</xdr:col>
      <xdr:colOff>38100</xdr:colOff>
      <xdr:row>63</xdr:row>
      <xdr:rowOff>85090</xdr:rowOff>
    </xdr:to>
    <xdr:sp macro="" textlink="">
      <xdr:nvSpPr>
        <xdr:cNvPr id="608" name="フローチャート: 判断 607">
          <a:extLst>
            <a:ext uri="{FF2B5EF4-FFF2-40B4-BE49-F238E27FC236}">
              <a16:creationId xmlns:a16="http://schemas.microsoft.com/office/drawing/2014/main" id="{00000000-0008-0000-0F00-000060020000}"/>
            </a:ext>
          </a:extLst>
        </xdr:cNvPr>
        <xdr:cNvSpPr/>
      </xdr:nvSpPr>
      <xdr:spPr>
        <a:xfrm>
          <a:off x="18605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127181</xdr:rowOff>
    </xdr:from>
    <xdr:to>
      <xdr:col>116</xdr:col>
      <xdr:colOff>114300</xdr:colOff>
      <xdr:row>56</xdr:row>
      <xdr:rowOff>57331</xdr:rowOff>
    </xdr:to>
    <xdr:sp macro="" textlink="">
      <xdr:nvSpPr>
        <xdr:cNvPr id="614" name="楕円 613">
          <a:extLst>
            <a:ext uri="{FF2B5EF4-FFF2-40B4-BE49-F238E27FC236}">
              <a16:creationId xmlns:a16="http://schemas.microsoft.com/office/drawing/2014/main" id="{00000000-0008-0000-0F00-000066020000}"/>
            </a:ext>
          </a:extLst>
        </xdr:cNvPr>
        <xdr:cNvSpPr/>
      </xdr:nvSpPr>
      <xdr:spPr>
        <a:xfrm>
          <a:off x="22110700" y="955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80208</xdr:rowOff>
    </xdr:from>
    <xdr:ext cx="469744" cy="259045"/>
    <xdr:sp macro="" textlink="">
      <xdr:nvSpPr>
        <xdr:cNvPr id="615" name="【保健センター・保健所】&#10;一人当たり面積該当値テキスト">
          <a:extLst>
            <a:ext uri="{FF2B5EF4-FFF2-40B4-BE49-F238E27FC236}">
              <a16:creationId xmlns:a16="http://schemas.microsoft.com/office/drawing/2014/main" id="{00000000-0008-0000-0F00-000067020000}"/>
            </a:ext>
          </a:extLst>
        </xdr:cNvPr>
        <xdr:cNvSpPr txBox="1"/>
      </xdr:nvSpPr>
      <xdr:spPr>
        <a:xfrm>
          <a:off x="22199600" y="950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153307</xdr:rowOff>
    </xdr:from>
    <xdr:to>
      <xdr:col>112</xdr:col>
      <xdr:colOff>38100</xdr:colOff>
      <xdr:row>56</xdr:row>
      <xdr:rowOff>83457</xdr:rowOff>
    </xdr:to>
    <xdr:sp macro="" textlink="">
      <xdr:nvSpPr>
        <xdr:cNvPr id="616" name="楕円 615">
          <a:extLst>
            <a:ext uri="{FF2B5EF4-FFF2-40B4-BE49-F238E27FC236}">
              <a16:creationId xmlns:a16="http://schemas.microsoft.com/office/drawing/2014/main" id="{00000000-0008-0000-0F00-000068020000}"/>
            </a:ext>
          </a:extLst>
        </xdr:cNvPr>
        <xdr:cNvSpPr/>
      </xdr:nvSpPr>
      <xdr:spPr>
        <a:xfrm>
          <a:off x="21272500" y="958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6531</xdr:rowOff>
    </xdr:from>
    <xdr:to>
      <xdr:col>116</xdr:col>
      <xdr:colOff>63500</xdr:colOff>
      <xdr:row>56</xdr:row>
      <xdr:rowOff>32657</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flipV="1">
          <a:off x="21323300" y="960773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7983</xdr:rowOff>
    </xdr:from>
    <xdr:to>
      <xdr:col>107</xdr:col>
      <xdr:colOff>101600</xdr:colOff>
      <xdr:row>56</xdr:row>
      <xdr:rowOff>109583</xdr:rowOff>
    </xdr:to>
    <xdr:sp macro="" textlink="">
      <xdr:nvSpPr>
        <xdr:cNvPr id="618" name="楕円 617">
          <a:extLst>
            <a:ext uri="{FF2B5EF4-FFF2-40B4-BE49-F238E27FC236}">
              <a16:creationId xmlns:a16="http://schemas.microsoft.com/office/drawing/2014/main" id="{00000000-0008-0000-0F00-00006A020000}"/>
            </a:ext>
          </a:extLst>
        </xdr:cNvPr>
        <xdr:cNvSpPr/>
      </xdr:nvSpPr>
      <xdr:spPr>
        <a:xfrm>
          <a:off x="20383500" y="960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32657</xdr:rowOff>
    </xdr:from>
    <xdr:to>
      <xdr:col>111</xdr:col>
      <xdr:colOff>177800</xdr:colOff>
      <xdr:row>56</xdr:row>
      <xdr:rowOff>58783</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flipV="1">
          <a:off x="20434300" y="96338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30843</xdr:rowOff>
    </xdr:from>
    <xdr:to>
      <xdr:col>102</xdr:col>
      <xdr:colOff>165100</xdr:colOff>
      <xdr:row>56</xdr:row>
      <xdr:rowOff>132443</xdr:rowOff>
    </xdr:to>
    <xdr:sp macro="" textlink="">
      <xdr:nvSpPr>
        <xdr:cNvPr id="620" name="楕円 619">
          <a:extLst>
            <a:ext uri="{FF2B5EF4-FFF2-40B4-BE49-F238E27FC236}">
              <a16:creationId xmlns:a16="http://schemas.microsoft.com/office/drawing/2014/main" id="{00000000-0008-0000-0F00-00006C020000}"/>
            </a:ext>
          </a:extLst>
        </xdr:cNvPr>
        <xdr:cNvSpPr/>
      </xdr:nvSpPr>
      <xdr:spPr>
        <a:xfrm>
          <a:off x="19494500" y="96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58783</xdr:rowOff>
    </xdr:from>
    <xdr:to>
      <xdr:col>107</xdr:col>
      <xdr:colOff>50800</xdr:colOff>
      <xdr:row>56</xdr:row>
      <xdr:rowOff>81643</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flipV="1">
          <a:off x="19545300" y="965998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53703</xdr:rowOff>
    </xdr:from>
    <xdr:to>
      <xdr:col>98</xdr:col>
      <xdr:colOff>38100</xdr:colOff>
      <xdr:row>56</xdr:row>
      <xdr:rowOff>155303</xdr:rowOff>
    </xdr:to>
    <xdr:sp macro="" textlink="">
      <xdr:nvSpPr>
        <xdr:cNvPr id="622" name="楕円 621">
          <a:extLst>
            <a:ext uri="{FF2B5EF4-FFF2-40B4-BE49-F238E27FC236}">
              <a16:creationId xmlns:a16="http://schemas.microsoft.com/office/drawing/2014/main" id="{00000000-0008-0000-0F00-00006E020000}"/>
            </a:ext>
          </a:extLst>
        </xdr:cNvPr>
        <xdr:cNvSpPr/>
      </xdr:nvSpPr>
      <xdr:spPr>
        <a:xfrm>
          <a:off x="18605500" y="96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81643</xdr:rowOff>
    </xdr:from>
    <xdr:to>
      <xdr:col>102</xdr:col>
      <xdr:colOff>114300</xdr:colOff>
      <xdr:row>56</xdr:row>
      <xdr:rowOff>104503</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flipV="1">
          <a:off x="18656300" y="968284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79483</xdr:rowOff>
    </xdr:from>
    <xdr:ext cx="469744" cy="259045"/>
    <xdr:sp macro="" textlink="">
      <xdr:nvSpPr>
        <xdr:cNvPr id="624" name="n_1aveValue【保健センター・保健所】&#10;一人当たり面積">
          <a:extLst>
            <a:ext uri="{FF2B5EF4-FFF2-40B4-BE49-F238E27FC236}">
              <a16:creationId xmlns:a16="http://schemas.microsoft.com/office/drawing/2014/main" id="{00000000-0008-0000-0F00-000070020000}"/>
            </a:ext>
          </a:extLst>
        </xdr:cNvPr>
        <xdr:cNvSpPr txBox="1"/>
      </xdr:nvSpPr>
      <xdr:spPr>
        <a:xfrm>
          <a:off x="21075727"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125203</xdr:rowOff>
    </xdr:from>
    <xdr:ext cx="469744" cy="259045"/>
    <xdr:sp macro="" textlink="">
      <xdr:nvSpPr>
        <xdr:cNvPr id="625" name="n_2aveValue【保健センター・保健所】&#10;一人当たり面積">
          <a:extLst>
            <a:ext uri="{FF2B5EF4-FFF2-40B4-BE49-F238E27FC236}">
              <a16:creationId xmlns:a16="http://schemas.microsoft.com/office/drawing/2014/main" id="{00000000-0008-0000-0F00-000071020000}"/>
            </a:ext>
          </a:extLst>
        </xdr:cNvPr>
        <xdr:cNvSpPr txBox="1"/>
      </xdr:nvSpPr>
      <xdr:spPr>
        <a:xfrm>
          <a:off x="20199427" y="1092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112140</xdr:rowOff>
    </xdr:from>
    <xdr:ext cx="469744" cy="259045"/>
    <xdr:sp macro="" textlink="">
      <xdr:nvSpPr>
        <xdr:cNvPr id="626" name="n_3aveValue【保健センター・保健所】&#10;一人当たり面積">
          <a:extLst>
            <a:ext uri="{FF2B5EF4-FFF2-40B4-BE49-F238E27FC236}">
              <a16:creationId xmlns:a16="http://schemas.microsoft.com/office/drawing/2014/main" id="{00000000-0008-0000-0F00-000072020000}"/>
            </a:ext>
          </a:extLst>
        </xdr:cNvPr>
        <xdr:cNvSpPr txBox="1"/>
      </xdr:nvSpPr>
      <xdr:spPr>
        <a:xfrm>
          <a:off x="193104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76217</xdr:rowOff>
    </xdr:from>
    <xdr:ext cx="469744" cy="259045"/>
    <xdr:sp macro="" textlink="">
      <xdr:nvSpPr>
        <xdr:cNvPr id="627" name="n_4aveValue【保健センター・保健所】&#10;一人当たり面積">
          <a:extLst>
            <a:ext uri="{FF2B5EF4-FFF2-40B4-BE49-F238E27FC236}">
              <a16:creationId xmlns:a16="http://schemas.microsoft.com/office/drawing/2014/main" id="{00000000-0008-0000-0F00-000073020000}"/>
            </a:ext>
          </a:extLst>
        </xdr:cNvPr>
        <xdr:cNvSpPr txBox="1"/>
      </xdr:nvSpPr>
      <xdr:spPr>
        <a:xfrm>
          <a:off x="18421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99984</xdr:rowOff>
    </xdr:from>
    <xdr:ext cx="469744" cy="259045"/>
    <xdr:sp macro="" textlink="">
      <xdr:nvSpPr>
        <xdr:cNvPr id="628" name="n_1mainValue【保健センター・保健所】&#10;一人当たり面積">
          <a:extLst>
            <a:ext uri="{FF2B5EF4-FFF2-40B4-BE49-F238E27FC236}">
              <a16:creationId xmlns:a16="http://schemas.microsoft.com/office/drawing/2014/main" id="{00000000-0008-0000-0F00-000074020000}"/>
            </a:ext>
          </a:extLst>
        </xdr:cNvPr>
        <xdr:cNvSpPr txBox="1"/>
      </xdr:nvSpPr>
      <xdr:spPr>
        <a:xfrm>
          <a:off x="21075727" y="935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126110</xdr:rowOff>
    </xdr:from>
    <xdr:ext cx="469744" cy="259045"/>
    <xdr:sp macro="" textlink="">
      <xdr:nvSpPr>
        <xdr:cNvPr id="629" name="n_2mainValue【保健センター・保健所】&#10;一人当たり面積">
          <a:extLst>
            <a:ext uri="{FF2B5EF4-FFF2-40B4-BE49-F238E27FC236}">
              <a16:creationId xmlns:a16="http://schemas.microsoft.com/office/drawing/2014/main" id="{00000000-0008-0000-0F00-000075020000}"/>
            </a:ext>
          </a:extLst>
        </xdr:cNvPr>
        <xdr:cNvSpPr txBox="1"/>
      </xdr:nvSpPr>
      <xdr:spPr>
        <a:xfrm>
          <a:off x="20199427" y="938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148970</xdr:rowOff>
    </xdr:from>
    <xdr:ext cx="469744" cy="259045"/>
    <xdr:sp macro="" textlink="">
      <xdr:nvSpPr>
        <xdr:cNvPr id="630" name="n_3mainValue【保健センター・保健所】&#10;一人当たり面積">
          <a:extLst>
            <a:ext uri="{FF2B5EF4-FFF2-40B4-BE49-F238E27FC236}">
              <a16:creationId xmlns:a16="http://schemas.microsoft.com/office/drawing/2014/main" id="{00000000-0008-0000-0F00-000076020000}"/>
            </a:ext>
          </a:extLst>
        </xdr:cNvPr>
        <xdr:cNvSpPr txBox="1"/>
      </xdr:nvSpPr>
      <xdr:spPr>
        <a:xfrm>
          <a:off x="19310427" y="940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380</xdr:rowOff>
    </xdr:from>
    <xdr:ext cx="469744" cy="259045"/>
    <xdr:sp macro="" textlink="">
      <xdr:nvSpPr>
        <xdr:cNvPr id="631" name="n_4mainValue【保健センター・保健所】&#10;一人当たり面積">
          <a:extLst>
            <a:ext uri="{FF2B5EF4-FFF2-40B4-BE49-F238E27FC236}">
              <a16:creationId xmlns:a16="http://schemas.microsoft.com/office/drawing/2014/main" id="{00000000-0008-0000-0F00-000077020000}"/>
            </a:ext>
          </a:extLst>
        </xdr:cNvPr>
        <xdr:cNvSpPr txBox="1"/>
      </xdr:nvSpPr>
      <xdr:spPr>
        <a:xfrm>
          <a:off x="18421427" y="943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消防施設】&#10;有形固定資産減価償却率グラフ枠">
          <a:extLst>
            <a:ext uri="{FF2B5EF4-FFF2-40B4-BE49-F238E27FC236}">
              <a16:creationId xmlns:a16="http://schemas.microsoft.com/office/drawing/2014/main" id="{00000000-0008-0000-0F00-00008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74295</xdr:rowOff>
    </xdr:from>
    <xdr:to>
      <xdr:col>85</xdr:col>
      <xdr:colOff>126364</xdr:colOff>
      <xdr:row>85</xdr:row>
      <xdr:rowOff>87630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flipV="1">
          <a:off x="16318864" y="1327594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91457</xdr:rowOff>
    </xdr:from>
    <xdr:ext cx="405111" cy="259045"/>
    <xdr:sp macro="" textlink="">
      <xdr:nvSpPr>
        <xdr:cNvPr id="657" name="【消防施設】&#10;有形固定資産減価償却率最小値テキスト">
          <a:extLst>
            <a:ext uri="{FF2B5EF4-FFF2-40B4-BE49-F238E27FC236}">
              <a16:creationId xmlns:a16="http://schemas.microsoft.com/office/drawing/2014/main" id="{00000000-0008-0000-0F00-000091020000}"/>
            </a:ext>
          </a:extLst>
        </xdr:cNvPr>
        <xdr:cNvSpPr txBox="1"/>
      </xdr:nvSpPr>
      <xdr:spPr>
        <a:xfrm>
          <a:off x="16357600"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87630</xdr:rowOff>
    </xdr:from>
    <xdr:to>
      <xdr:col>86</xdr:col>
      <xdr:colOff>25400</xdr:colOff>
      <xdr:row>85</xdr:row>
      <xdr:rowOff>87630</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6230600" y="1466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20972</xdr:rowOff>
    </xdr:from>
    <xdr:ext cx="405111" cy="259045"/>
    <xdr:sp macro="" textlink="">
      <xdr:nvSpPr>
        <xdr:cNvPr id="659" name="【消防施設】&#10;有形固定資産減価償却率最大値テキスト">
          <a:extLst>
            <a:ext uri="{FF2B5EF4-FFF2-40B4-BE49-F238E27FC236}">
              <a16:creationId xmlns:a16="http://schemas.microsoft.com/office/drawing/2014/main" id="{00000000-0008-0000-0F00-000093020000}"/>
            </a:ext>
          </a:extLst>
        </xdr:cNvPr>
        <xdr:cNvSpPr txBox="1"/>
      </xdr:nvSpPr>
      <xdr:spPr>
        <a:xfrm>
          <a:off x="16357600" y="1305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74295</xdr:rowOff>
    </xdr:from>
    <xdr:to>
      <xdr:col>86</xdr:col>
      <xdr:colOff>25400</xdr:colOff>
      <xdr:row>77</xdr:row>
      <xdr:rowOff>74295</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6230600" y="1327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1922</xdr:rowOff>
    </xdr:from>
    <xdr:ext cx="405111" cy="259045"/>
    <xdr:sp macro="" textlink="">
      <xdr:nvSpPr>
        <xdr:cNvPr id="661" name="【消防施設】&#10;有形固定資産減価償却率平均値テキスト">
          <a:extLst>
            <a:ext uri="{FF2B5EF4-FFF2-40B4-BE49-F238E27FC236}">
              <a16:creationId xmlns:a16="http://schemas.microsoft.com/office/drawing/2014/main" id="{00000000-0008-0000-0F00-000095020000}"/>
            </a:ext>
          </a:extLst>
        </xdr:cNvPr>
        <xdr:cNvSpPr txBox="1"/>
      </xdr:nvSpPr>
      <xdr:spPr>
        <a:xfrm>
          <a:off x="16357600" y="1406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662" name="フローチャート: 判断 661">
          <a:extLst>
            <a:ext uri="{FF2B5EF4-FFF2-40B4-BE49-F238E27FC236}">
              <a16:creationId xmlns:a16="http://schemas.microsoft.com/office/drawing/2014/main" id="{00000000-0008-0000-0F00-000096020000}"/>
            </a:ext>
          </a:extLst>
        </xdr:cNvPr>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663" name="フローチャート: 判断 662">
          <a:extLst>
            <a:ext uri="{FF2B5EF4-FFF2-40B4-BE49-F238E27FC236}">
              <a16:creationId xmlns:a16="http://schemas.microsoft.com/office/drawing/2014/main" id="{00000000-0008-0000-0F00-000097020000}"/>
            </a:ext>
          </a:extLst>
        </xdr:cNvPr>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107314</xdr:rowOff>
    </xdr:from>
    <xdr:to>
      <xdr:col>76</xdr:col>
      <xdr:colOff>165100</xdr:colOff>
      <xdr:row>82</xdr:row>
      <xdr:rowOff>37464</xdr:rowOff>
    </xdr:to>
    <xdr:sp macro="" textlink="">
      <xdr:nvSpPr>
        <xdr:cNvPr id="664" name="フローチャート: 判断 663">
          <a:extLst>
            <a:ext uri="{FF2B5EF4-FFF2-40B4-BE49-F238E27FC236}">
              <a16:creationId xmlns:a16="http://schemas.microsoft.com/office/drawing/2014/main" id="{00000000-0008-0000-0F00-000098020000}"/>
            </a:ext>
          </a:extLst>
        </xdr:cNvPr>
        <xdr:cNvSpPr/>
      </xdr:nvSpPr>
      <xdr:spPr>
        <a:xfrm>
          <a:off x="14541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61595</xdr:rowOff>
    </xdr:from>
    <xdr:to>
      <xdr:col>72</xdr:col>
      <xdr:colOff>38100</xdr:colOff>
      <xdr:row>81</xdr:row>
      <xdr:rowOff>163195</xdr:rowOff>
    </xdr:to>
    <xdr:sp macro="" textlink="">
      <xdr:nvSpPr>
        <xdr:cNvPr id="665" name="フローチャート: 判断 664">
          <a:extLst>
            <a:ext uri="{FF2B5EF4-FFF2-40B4-BE49-F238E27FC236}">
              <a16:creationId xmlns:a16="http://schemas.microsoft.com/office/drawing/2014/main" id="{00000000-0008-0000-0F00-000099020000}"/>
            </a:ext>
          </a:extLst>
        </xdr:cNvPr>
        <xdr:cNvSpPr/>
      </xdr:nvSpPr>
      <xdr:spPr>
        <a:xfrm>
          <a:off x="13652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82550</xdr:rowOff>
    </xdr:from>
    <xdr:to>
      <xdr:col>67</xdr:col>
      <xdr:colOff>101600</xdr:colOff>
      <xdr:row>82</xdr:row>
      <xdr:rowOff>12700</xdr:rowOff>
    </xdr:to>
    <xdr:sp macro="" textlink="">
      <xdr:nvSpPr>
        <xdr:cNvPr id="666" name="フローチャート: 判断 665">
          <a:extLst>
            <a:ext uri="{FF2B5EF4-FFF2-40B4-BE49-F238E27FC236}">
              <a16:creationId xmlns:a16="http://schemas.microsoft.com/office/drawing/2014/main" id="{00000000-0008-0000-0F00-00009A020000}"/>
            </a:ext>
          </a:extLst>
        </xdr:cNvPr>
        <xdr:cNvSpPr/>
      </xdr:nvSpPr>
      <xdr:spPr>
        <a:xfrm>
          <a:off x="12763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63500</xdr:rowOff>
    </xdr:from>
    <xdr:to>
      <xdr:col>85</xdr:col>
      <xdr:colOff>177800</xdr:colOff>
      <xdr:row>80</xdr:row>
      <xdr:rowOff>165100</xdr:rowOff>
    </xdr:to>
    <xdr:sp macro="" textlink="">
      <xdr:nvSpPr>
        <xdr:cNvPr id="672" name="楕円 671">
          <a:extLst>
            <a:ext uri="{FF2B5EF4-FFF2-40B4-BE49-F238E27FC236}">
              <a16:creationId xmlns:a16="http://schemas.microsoft.com/office/drawing/2014/main" id="{00000000-0008-0000-0F00-0000A0020000}"/>
            </a:ext>
          </a:extLst>
        </xdr:cNvPr>
        <xdr:cNvSpPr/>
      </xdr:nvSpPr>
      <xdr:spPr>
        <a:xfrm>
          <a:off x="162687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86377</xdr:rowOff>
    </xdr:from>
    <xdr:ext cx="405111" cy="259045"/>
    <xdr:sp macro="" textlink="">
      <xdr:nvSpPr>
        <xdr:cNvPr id="673" name="【消防施設】&#10;有形固定資産減価償却率該当値テキスト">
          <a:extLst>
            <a:ext uri="{FF2B5EF4-FFF2-40B4-BE49-F238E27FC236}">
              <a16:creationId xmlns:a16="http://schemas.microsoft.com/office/drawing/2014/main" id="{00000000-0008-0000-0F00-0000A1020000}"/>
            </a:ext>
          </a:extLst>
        </xdr:cNvPr>
        <xdr:cNvSpPr txBox="1"/>
      </xdr:nvSpPr>
      <xdr:spPr>
        <a:xfrm>
          <a:off x="16357600"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29211</xdr:rowOff>
    </xdr:from>
    <xdr:to>
      <xdr:col>81</xdr:col>
      <xdr:colOff>101600</xdr:colOff>
      <xdr:row>80</xdr:row>
      <xdr:rowOff>130811</xdr:rowOff>
    </xdr:to>
    <xdr:sp macro="" textlink="">
      <xdr:nvSpPr>
        <xdr:cNvPr id="674" name="楕円 673">
          <a:extLst>
            <a:ext uri="{FF2B5EF4-FFF2-40B4-BE49-F238E27FC236}">
              <a16:creationId xmlns:a16="http://schemas.microsoft.com/office/drawing/2014/main" id="{00000000-0008-0000-0F00-0000A2020000}"/>
            </a:ext>
          </a:extLst>
        </xdr:cNvPr>
        <xdr:cNvSpPr/>
      </xdr:nvSpPr>
      <xdr:spPr>
        <a:xfrm>
          <a:off x="154305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80011</xdr:rowOff>
    </xdr:from>
    <xdr:to>
      <xdr:col>85</xdr:col>
      <xdr:colOff>127000</xdr:colOff>
      <xdr:row>80</xdr:row>
      <xdr:rowOff>114300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5481300" y="137960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636</xdr:rowOff>
    </xdr:from>
    <xdr:to>
      <xdr:col>76</xdr:col>
      <xdr:colOff>165100</xdr:colOff>
      <xdr:row>80</xdr:row>
      <xdr:rowOff>102236</xdr:rowOff>
    </xdr:to>
    <xdr:sp macro="" textlink="">
      <xdr:nvSpPr>
        <xdr:cNvPr id="676" name="楕円 675">
          <a:extLst>
            <a:ext uri="{FF2B5EF4-FFF2-40B4-BE49-F238E27FC236}">
              <a16:creationId xmlns:a16="http://schemas.microsoft.com/office/drawing/2014/main" id="{00000000-0008-0000-0F00-0000A4020000}"/>
            </a:ext>
          </a:extLst>
        </xdr:cNvPr>
        <xdr:cNvSpPr/>
      </xdr:nvSpPr>
      <xdr:spPr>
        <a:xfrm>
          <a:off x="14541500" y="137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51436</xdr:rowOff>
    </xdr:from>
    <xdr:to>
      <xdr:col>81</xdr:col>
      <xdr:colOff>50800</xdr:colOff>
      <xdr:row>80</xdr:row>
      <xdr:rowOff>80011</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4592300" y="1376743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105411</xdr:rowOff>
    </xdr:from>
    <xdr:to>
      <xdr:col>72</xdr:col>
      <xdr:colOff>38100</xdr:colOff>
      <xdr:row>80</xdr:row>
      <xdr:rowOff>35561</xdr:rowOff>
    </xdr:to>
    <xdr:sp macro="" textlink="">
      <xdr:nvSpPr>
        <xdr:cNvPr id="678" name="楕円 677">
          <a:extLst>
            <a:ext uri="{FF2B5EF4-FFF2-40B4-BE49-F238E27FC236}">
              <a16:creationId xmlns:a16="http://schemas.microsoft.com/office/drawing/2014/main" id="{00000000-0008-0000-0F00-0000A6020000}"/>
            </a:ext>
          </a:extLst>
        </xdr:cNvPr>
        <xdr:cNvSpPr/>
      </xdr:nvSpPr>
      <xdr:spPr>
        <a:xfrm>
          <a:off x="13652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156211</xdr:rowOff>
    </xdr:from>
    <xdr:to>
      <xdr:col>76</xdr:col>
      <xdr:colOff>114300</xdr:colOff>
      <xdr:row>80</xdr:row>
      <xdr:rowOff>51436</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3703300" y="13700761"/>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59689</xdr:rowOff>
    </xdr:from>
    <xdr:to>
      <xdr:col>67</xdr:col>
      <xdr:colOff>101600</xdr:colOff>
      <xdr:row>79</xdr:row>
      <xdr:rowOff>161289</xdr:rowOff>
    </xdr:to>
    <xdr:sp macro="" textlink="">
      <xdr:nvSpPr>
        <xdr:cNvPr id="680" name="楕円 679">
          <a:extLst>
            <a:ext uri="{FF2B5EF4-FFF2-40B4-BE49-F238E27FC236}">
              <a16:creationId xmlns:a16="http://schemas.microsoft.com/office/drawing/2014/main" id="{00000000-0008-0000-0F00-0000A8020000}"/>
            </a:ext>
          </a:extLst>
        </xdr:cNvPr>
        <xdr:cNvSpPr/>
      </xdr:nvSpPr>
      <xdr:spPr>
        <a:xfrm>
          <a:off x="12763500" y="136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110489</xdr:rowOff>
    </xdr:from>
    <xdr:to>
      <xdr:col>71</xdr:col>
      <xdr:colOff>177800</xdr:colOff>
      <xdr:row>79</xdr:row>
      <xdr:rowOff>156211</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2814300" y="13655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85741</xdr:rowOff>
    </xdr:from>
    <xdr:ext cx="405111" cy="259045"/>
    <xdr:sp macro="" textlink="">
      <xdr:nvSpPr>
        <xdr:cNvPr id="682" name="n_1aveValue【消防施設】&#10;有形固定資産減価償却率">
          <a:extLst>
            <a:ext uri="{FF2B5EF4-FFF2-40B4-BE49-F238E27FC236}">
              <a16:creationId xmlns:a16="http://schemas.microsoft.com/office/drawing/2014/main" id="{00000000-0008-0000-0F00-0000AA020000}"/>
            </a:ext>
          </a:extLst>
        </xdr:cNvPr>
        <xdr:cNvSpPr txBox="1"/>
      </xdr:nvSpPr>
      <xdr:spPr>
        <a:xfrm>
          <a:off x="15266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28591</xdr:rowOff>
    </xdr:from>
    <xdr:ext cx="405111" cy="259045"/>
    <xdr:sp macro="" textlink="">
      <xdr:nvSpPr>
        <xdr:cNvPr id="683" name="n_2aveValue【消防施設】&#10;有形固定資産減価償却率">
          <a:extLst>
            <a:ext uri="{FF2B5EF4-FFF2-40B4-BE49-F238E27FC236}">
              <a16:creationId xmlns:a16="http://schemas.microsoft.com/office/drawing/2014/main" id="{00000000-0008-0000-0F00-0000AB020000}"/>
            </a:ext>
          </a:extLst>
        </xdr:cNvPr>
        <xdr:cNvSpPr txBox="1"/>
      </xdr:nvSpPr>
      <xdr:spPr>
        <a:xfrm>
          <a:off x="14389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154322</xdr:rowOff>
    </xdr:from>
    <xdr:ext cx="405111" cy="259045"/>
    <xdr:sp macro="" textlink="">
      <xdr:nvSpPr>
        <xdr:cNvPr id="684" name="n_3aveValue【消防施設】&#10;有形固定資産減価償却率">
          <a:extLst>
            <a:ext uri="{FF2B5EF4-FFF2-40B4-BE49-F238E27FC236}">
              <a16:creationId xmlns:a16="http://schemas.microsoft.com/office/drawing/2014/main" id="{00000000-0008-0000-0F00-0000AC020000}"/>
            </a:ext>
          </a:extLst>
        </xdr:cNvPr>
        <xdr:cNvSpPr txBox="1"/>
      </xdr:nvSpPr>
      <xdr:spPr>
        <a:xfrm>
          <a:off x="13500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3827</xdr:rowOff>
    </xdr:from>
    <xdr:ext cx="405111" cy="259045"/>
    <xdr:sp macro="" textlink="">
      <xdr:nvSpPr>
        <xdr:cNvPr id="685" name="n_4aveValue【消防施設】&#10;有形固定資産減価償却率">
          <a:extLst>
            <a:ext uri="{FF2B5EF4-FFF2-40B4-BE49-F238E27FC236}">
              <a16:creationId xmlns:a16="http://schemas.microsoft.com/office/drawing/2014/main" id="{00000000-0008-0000-0F00-0000AD020000}"/>
            </a:ext>
          </a:extLst>
        </xdr:cNvPr>
        <xdr:cNvSpPr txBox="1"/>
      </xdr:nvSpPr>
      <xdr:spPr>
        <a:xfrm>
          <a:off x="12611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147338</xdr:rowOff>
    </xdr:from>
    <xdr:ext cx="405111" cy="259045"/>
    <xdr:sp macro="" textlink="">
      <xdr:nvSpPr>
        <xdr:cNvPr id="686" name="n_1mainValue【消防施設】&#10;有形固定資産減価償却率">
          <a:extLst>
            <a:ext uri="{FF2B5EF4-FFF2-40B4-BE49-F238E27FC236}">
              <a16:creationId xmlns:a16="http://schemas.microsoft.com/office/drawing/2014/main" id="{00000000-0008-0000-0F00-0000AE020000}"/>
            </a:ext>
          </a:extLst>
        </xdr:cNvPr>
        <xdr:cNvSpPr txBox="1"/>
      </xdr:nvSpPr>
      <xdr:spPr>
        <a:xfrm>
          <a:off x="15266044"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118763</xdr:rowOff>
    </xdr:from>
    <xdr:ext cx="405111" cy="259045"/>
    <xdr:sp macro="" textlink="">
      <xdr:nvSpPr>
        <xdr:cNvPr id="687" name="n_2mainValue【消防施設】&#10;有形固定資産減価償却率">
          <a:extLst>
            <a:ext uri="{FF2B5EF4-FFF2-40B4-BE49-F238E27FC236}">
              <a16:creationId xmlns:a16="http://schemas.microsoft.com/office/drawing/2014/main" id="{00000000-0008-0000-0F00-0000AF020000}"/>
            </a:ext>
          </a:extLst>
        </xdr:cNvPr>
        <xdr:cNvSpPr txBox="1"/>
      </xdr:nvSpPr>
      <xdr:spPr>
        <a:xfrm>
          <a:off x="1438974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52088</xdr:rowOff>
    </xdr:from>
    <xdr:ext cx="405111" cy="259045"/>
    <xdr:sp macro="" textlink="">
      <xdr:nvSpPr>
        <xdr:cNvPr id="688" name="n_3mainValue【消防施設】&#10;有形固定資産減価償却率">
          <a:extLst>
            <a:ext uri="{FF2B5EF4-FFF2-40B4-BE49-F238E27FC236}">
              <a16:creationId xmlns:a16="http://schemas.microsoft.com/office/drawing/2014/main" id="{00000000-0008-0000-0F00-0000B0020000}"/>
            </a:ext>
          </a:extLst>
        </xdr:cNvPr>
        <xdr:cNvSpPr txBox="1"/>
      </xdr:nvSpPr>
      <xdr:spPr>
        <a:xfrm>
          <a:off x="135007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6366</xdr:rowOff>
    </xdr:from>
    <xdr:ext cx="405111" cy="259045"/>
    <xdr:sp macro="" textlink="">
      <xdr:nvSpPr>
        <xdr:cNvPr id="689" name="n_4mainValue【消防施設】&#10;有形固定資産減価償却率">
          <a:extLst>
            <a:ext uri="{FF2B5EF4-FFF2-40B4-BE49-F238E27FC236}">
              <a16:creationId xmlns:a16="http://schemas.microsoft.com/office/drawing/2014/main" id="{00000000-0008-0000-0F00-0000B1020000}"/>
            </a:ext>
          </a:extLst>
        </xdr:cNvPr>
        <xdr:cNvSpPr txBox="1"/>
      </xdr:nvSpPr>
      <xdr:spPr>
        <a:xfrm>
          <a:off x="12611744" y="1337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a:extLst>
            <a:ext uri="{FF2B5EF4-FFF2-40B4-BE49-F238E27FC236}">
              <a16:creationId xmlns:a16="http://schemas.microsoft.com/office/drawing/2014/main" id="{00000000-0008-0000-0F00-0000B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a:extLst>
            <a:ext uri="{FF2B5EF4-FFF2-40B4-BE49-F238E27FC236}">
              <a16:creationId xmlns:a16="http://schemas.microsoft.com/office/drawing/2014/main" id="{00000000-0008-0000-0F00-0000B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4" name="【消防施設】&#10;一人当たり面積グラフ枠">
          <a:extLst>
            <a:ext uri="{FF2B5EF4-FFF2-40B4-BE49-F238E27FC236}">
              <a16:creationId xmlns:a16="http://schemas.microsoft.com/office/drawing/2014/main" id="{00000000-0008-0000-0F00-0000C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56062</xdr:rowOff>
    </xdr:from>
    <xdr:to>
      <xdr:col>116</xdr:col>
      <xdr:colOff>62864</xdr:colOff>
      <xdr:row>86</xdr:row>
      <xdr:rowOff>41366</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flipV="1">
          <a:off x="22160864" y="13257712"/>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716" name="【消防施設】&#10;一人当たり面積最小値テキスト">
          <a:extLst>
            <a:ext uri="{FF2B5EF4-FFF2-40B4-BE49-F238E27FC236}">
              <a16:creationId xmlns:a16="http://schemas.microsoft.com/office/drawing/2014/main" id="{00000000-0008-0000-0F00-0000CC020000}"/>
            </a:ext>
          </a:extLst>
        </xdr:cNvPr>
        <xdr:cNvSpPr txBox="1"/>
      </xdr:nvSpPr>
      <xdr:spPr>
        <a:xfrm>
          <a:off x="22199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22072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2739</xdr:rowOff>
    </xdr:from>
    <xdr:ext cx="469744" cy="259045"/>
    <xdr:sp macro="" textlink="">
      <xdr:nvSpPr>
        <xdr:cNvPr id="718" name="【消防施設】&#10;一人当たり面積最大値テキスト">
          <a:extLst>
            <a:ext uri="{FF2B5EF4-FFF2-40B4-BE49-F238E27FC236}">
              <a16:creationId xmlns:a16="http://schemas.microsoft.com/office/drawing/2014/main" id="{00000000-0008-0000-0F00-0000CE020000}"/>
            </a:ext>
          </a:extLst>
        </xdr:cNvPr>
        <xdr:cNvSpPr txBox="1"/>
      </xdr:nvSpPr>
      <xdr:spPr>
        <a:xfrm>
          <a:off x="22199600" y="1303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56062</xdr:rowOff>
    </xdr:from>
    <xdr:to>
      <xdr:col>116</xdr:col>
      <xdr:colOff>152400</xdr:colOff>
      <xdr:row>77</xdr:row>
      <xdr:rowOff>56062</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22072600" y="1325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161670</xdr:rowOff>
    </xdr:from>
    <xdr:ext cx="469744" cy="259045"/>
    <xdr:sp macro="" textlink="">
      <xdr:nvSpPr>
        <xdr:cNvPr id="720" name="【消防施設】&#10;一人当たり面積平均値テキスト">
          <a:extLst>
            <a:ext uri="{FF2B5EF4-FFF2-40B4-BE49-F238E27FC236}">
              <a16:creationId xmlns:a16="http://schemas.microsoft.com/office/drawing/2014/main" id="{00000000-0008-0000-0F00-0000D0020000}"/>
            </a:ext>
          </a:extLst>
        </xdr:cNvPr>
        <xdr:cNvSpPr txBox="1"/>
      </xdr:nvSpPr>
      <xdr:spPr>
        <a:xfrm>
          <a:off x="22199600" y="1422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721" name="フローチャート: 判断 720">
          <a:extLst>
            <a:ext uri="{FF2B5EF4-FFF2-40B4-BE49-F238E27FC236}">
              <a16:creationId xmlns:a16="http://schemas.microsoft.com/office/drawing/2014/main" id="{00000000-0008-0000-0F00-0000D1020000}"/>
            </a:ext>
          </a:extLst>
        </xdr:cNvPr>
        <xdr:cNvSpPr/>
      </xdr:nvSpPr>
      <xdr:spPr>
        <a:xfrm>
          <a:off x="22110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50981</xdr:rowOff>
    </xdr:from>
    <xdr:to>
      <xdr:col>112</xdr:col>
      <xdr:colOff>38100</xdr:colOff>
      <xdr:row>83</xdr:row>
      <xdr:rowOff>152581</xdr:rowOff>
    </xdr:to>
    <xdr:sp macro="" textlink="">
      <xdr:nvSpPr>
        <xdr:cNvPr id="722" name="フローチャート: 判断 721">
          <a:extLst>
            <a:ext uri="{FF2B5EF4-FFF2-40B4-BE49-F238E27FC236}">
              <a16:creationId xmlns:a16="http://schemas.microsoft.com/office/drawing/2014/main" id="{00000000-0008-0000-0F00-0000D2020000}"/>
            </a:ext>
          </a:extLst>
        </xdr:cNvPr>
        <xdr:cNvSpPr/>
      </xdr:nvSpPr>
      <xdr:spPr>
        <a:xfrm>
          <a:off x="212725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723" name="フローチャート: 判断 722">
          <a:extLst>
            <a:ext uri="{FF2B5EF4-FFF2-40B4-BE49-F238E27FC236}">
              <a16:creationId xmlns:a16="http://schemas.microsoft.com/office/drawing/2014/main" id="{00000000-0008-0000-0F00-0000D3020000}"/>
            </a:ext>
          </a:extLst>
        </xdr:cNvPr>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116295</xdr:rowOff>
    </xdr:from>
    <xdr:to>
      <xdr:col>102</xdr:col>
      <xdr:colOff>165100</xdr:colOff>
      <xdr:row>84</xdr:row>
      <xdr:rowOff>46445</xdr:rowOff>
    </xdr:to>
    <xdr:sp macro="" textlink="">
      <xdr:nvSpPr>
        <xdr:cNvPr id="724" name="フローチャート: 判断 723">
          <a:extLst>
            <a:ext uri="{FF2B5EF4-FFF2-40B4-BE49-F238E27FC236}">
              <a16:creationId xmlns:a16="http://schemas.microsoft.com/office/drawing/2014/main" id="{00000000-0008-0000-0F00-0000D4020000}"/>
            </a:ext>
          </a:extLst>
        </xdr:cNvPr>
        <xdr:cNvSpPr/>
      </xdr:nvSpPr>
      <xdr:spPr>
        <a:xfrm>
          <a:off x="19494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168548</xdr:rowOff>
    </xdr:from>
    <xdr:to>
      <xdr:col>98</xdr:col>
      <xdr:colOff>38100</xdr:colOff>
      <xdr:row>84</xdr:row>
      <xdr:rowOff>98698</xdr:rowOff>
    </xdr:to>
    <xdr:sp macro="" textlink="">
      <xdr:nvSpPr>
        <xdr:cNvPr id="725" name="フローチャート: 判断 724">
          <a:extLst>
            <a:ext uri="{FF2B5EF4-FFF2-40B4-BE49-F238E27FC236}">
              <a16:creationId xmlns:a16="http://schemas.microsoft.com/office/drawing/2014/main" id="{00000000-0008-0000-0F00-0000D5020000}"/>
            </a:ext>
          </a:extLst>
        </xdr:cNvPr>
        <xdr:cNvSpPr/>
      </xdr:nvSpPr>
      <xdr:spPr>
        <a:xfrm>
          <a:off x="18605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99968</xdr:rowOff>
    </xdr:from>
    <xdr:to>
      <xdr:col>116</xdr:col>
      <xdr:colOff>114300</xdr:colOff>
      <xdr:row>80</xdr:row>
      <xdr:rowOff>30118</xdr:rowOff>
    </xdr:to>
    <xdr:sp macro="" textlink="">
      <xdr:nvSpPr>
        <xdr:cNvPr id="731" name="楕円 730">
          <a:extLst>
            <a:ext uri="{FF2B5EF4-FFF2-40B4-BE49-F238E27FC236}">
              <a16:creationId xmlns:a16="http://schemas.microsoft.com/office/drawing/2014/main" id="{00000000-0008-0000-0F00-0000DB020000}"/>
            </a:ext>
          </a:extLst>
        </xdr:cNvPr>
        <xdr:cNvSpPr/>
      </xdr:nvSpPr>
      <xdr:spPr>
        <a:xfrm>
          <a:off x="22110700" y="13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122845</xdr:rowOff>
    </xdr:from>
    <xdr:ext cx="469744" cy="259045"/>
    <xdr:sp macro="" textlink="">
      <xdr:nvSpPr>
        <xdr:cNvPr id="732" name="【消防施設】&#10;一人当たり面積該当値テキスト">
          <a:extLst>
            <a:ext uri="{FF2B5EF4-FFF2-40B4-BE49-F238E27FC236}">
              <a16:creationId xmlns:a16="http://schemas.microsoft.com/office/drawing/2014/main" id="{00000000-0008-0000-0F00-0000DC020000}"/>
            </a:ext>
          </a:extLst>
        </xdr:cNvPr>
        <xdr:cNvSpPr txBox="1"/>
      </xdr:nvSpPr>
      <xdr:spPr>
        <a:xfrm>
          <a:off x="22199600" y="1349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122827</xdr:rowOff>
    </xdr:from>
    <xdr:to>
      <xdr:col>112</xdr:col>
      <xdr:colOff>38100</xdr:colOff>
      <xdr:row>80</xdr:row>
      <xdr:rowOff>52977</xdr:rowOff>
    </xdr:to>
    <xdr:sp macro="" textlink="">
      <xdr:nvSpPr>
        <xdr:cNvPr id="733" name="楕円 732">
          <a:extLst>
            <a:ext uri="{FF2B5EF4-FFF2-40B4-BE49-F238E27FC236}">
              <a16:creationId xmlns:a16="http://schemas.microsoft.com/office/drawing/2014/main" id="{00000000-0008-0000-0F00-0000DD020000}"/>
            </a:ext>
          </a:extLst>
        </xdr:cNvPr>
        <xdr:cNvSpPr/>
      </xdr:nvSpPr>
      <xdr:spPr>
        <a:xfrm>
          <a:off x="21272500" y="1366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150768</xdr:rowOff>
    </xdr:from>
    <xdr:to>
      <xdr:col>116</xdr:col>
      <xdr:colOff>63500</xdr:colOff>
      <xdr:row>80</xdr:row>
      <xdr:rowOff>2177</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flipV="1">
          <a:off x="21323300" y="1369531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142421</xdr:rowOff>
    </xdr:from>
    <xdr:to>
      <xdr:col>107</xdr:col>
      <xdr:colOff>101600</xdr:colOff>
      <xdr:row>80</xdr:row>
      <xdr:rowOff>72571</xdr:rowOff>
    </xdr:to>
    <xdr:sp macro="" textlink="">
      <xdr:nvSpPr>
        <xdr:cNvPr id="735" name="楕円 734">
          <a:extLst>
            <a:ext uri="{FF2B5EF4-FFF2-40B4-BE49-F238E27FC236}">
              <a16:creationId xmlns:a16="http://schemas.microsoft.com/office/drawing/2014/main" id="{00000000-0008-0000-0F00-0000DF020000}"/>
            </a:ext>
          </a:extLst>
        </xdr:cNvPr>
        <xdr:cNvSpPr/>
      </xdr:nvSpPr>
      <xdr:spPr>
        <a:xfrm>
          <a:off x="203835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2177</xdr:rowOff>
    </xdr:from>
    <xdr:to>
      <xdr:col>111</xdr:col>
      <xdr:colOff>177800</xdr:colOff>
      <xdr:row>80</xdr:row>
      <xdr:rowOff>21771</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flipV="1">
          <a:off x="20434300" y="1371817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168548</xdr:rowOff>
    </xdr:from>
    <xdr:to>
      <xdr:col>102</xdr:col>
      <xdr:colOff>165100</xdr:colOff>
      <xdr:row>80</xdr:row>
      <xdr:rowOff>98698</xdr:rowOff>
    </xdr:to>
    <xdr:sp macro="" textlink="">
      <xdr:nvSpPr>
        <xdr:cNvPr id="737" name="楕円 736">
          <a:extLst>
            <a:ext uri="{FF2B5EF4-FFF2-40B4-BE49-F238E27FC236}">
              <a16:creationId xmlns:a16="http://schemas.microsoft.com/office/drawing/2014/main" id="{00000000-0008-0000-0F00-0000E1020000}"/>
            </a:ext>
          </a:extLst>
        </xdr:cNvPr>
        <xdr:cNvSpPr/>
      </xdr:nvSpPr>
      <xdr:spPr>
        <a:xfrm>
          <a:off x="194945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21771</xdr:rowOff>
    </xdr:from>
    <xdr:to>
      <xdr:col>107</xdr:col>
      <xdr:colOff>50800</xdr:colOff>
      <xdr:row>80</xdr:row>
      <xdr:rowOff>47898</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flipV="1">
          <a:off x="19545300" y="13737771"/>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6894</xdr:rowOff>
    </xdr:from>
    <xdr:to>
      <xdr:col>98</xdr:col>
      <xdr:colOff>38100</xdr:colOff>
      <xdr:row>80</xdr:row>
      <xdr:rowOff>108494</xdr:rowOff>
    </xdr:to>
    <xdr:sp macro="" textlink="">
      <xdr:nvSpPr>
        <xdr:cNvPr id="739" name="楕円 738">
          <a:extLst>
            <a:ext uri="{FF2B5EF4-FFF2-40B4-BE49-F238E27FC236}">
              <a16:creationId xmlns:a16="http://schemas.microsoft.com/office/drawing/2014/main" id="{00000000-0008-0000-0F00-0000E3020000}"/>
            </a:ext>
          </a:extLst>
        </xdr:cNvPr>
        <xdr:cNvSpPr/>
      </xdr:nvSpPr>
      <xdr:spPr>
        <a:xfrm>
          <a:off x="18605500" y="13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47898</xdr:rowOff>
    </xdr:from>
    <xdr:to>
      <xdr:col>102</xdr:col>
      <xdr:colOff>114300</xdr:colOff>
      <xdr:row>80</xdr:row>
      <xdr:rowOff>57694</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flipV="1">
          <a:off x="18656300" y="1376389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143708</xdr:rowOff>
    </xdr:from>
    <xdr:ext cx="469744" cy="259045"/>
    <xdr:sp macro="" textlink="">
      <xdr:nvSpPr>
        <xdr:cNvPr id="741" name="n_1aveValue【消防施設】&#10;一人当たり面積">
          <a:extLst>
            <a:ext uri="{FF2B5EF4-FFF2-40B4-BE49-F238E27FC236}">
              <a16:creationId xmlns:a16="http://schemas.microsoft.com/office/drawing/2014/main" id="{00000000-0008-0000-0F00-0000E5020000}"/>
            </a:ext>
          </a:extLst>
        </xdr:cNvPr>
        <xdr:cNvSpPr txBox="1"/>
      </xdr:nvSpPr>
      <xdr:spPr>
        <a:xfrm>
          <a:off x="21075727" y="1437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169834</xdr:rowOff>
    </xdr:from>
    <xdr:ext cx="469744" cy="259045"/>
    <xdr:sp macro="" textlink="">
      <xdr:nvSpPr>
        <xdr:cNvPr id="742" name="n_2aveValue【消防施設】&#10;一人当たり面積">
          <a:extLst>
            <a:ext uri="{FF2B5EF4-FFF2-40B4-BE49-F238E27FC236}">
              <a16:creationId xmlns:a16="http://schemas.microsoft.com/office/drawing/2014/main" id="{00000000-0008-0000-0F00-0000E6020000}"/>
            </a:ext>
          </a:extLst>
        </xdr:cNvPr>
        <xdr:cNvSpPr txBox="1"/>
      </xdr:nvSpPr>
      <xdr:spPr>
        <a:xfrm>
          <a:off x="20199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37572</xdr:rowOff>
    </xdr:from>
    <xdr:ext cx="469744" cy="259045"/>
    <xdr:sp macro="" textlink="">
      <xdr:nvSpPr>
        <xdr:cNvPr id="743" name="n_3aveValue【消防施設】&#10;一人当たり面積">
          <a:extLst>
            <a:ext uri="{FF2B5EF4-FFF2-40B4-BE49-F238E27FC236}">
              <a16:creationId xmlns:a16="http://schemas.microsoft.com/office/drawing/2014/main" id="{00000000-0008-0000-0F00-0000E7020000}"/>
            </a:ext>
          </a:extLst>
        </xdr:cNvPr>
        <xdr:cNvSpPr txBox="1"/>
      </xdr:nvSpPr>
      <xdr:spPr>
        <a:xfrm>
          <a:off x="19310427" y="1443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89825</xdr:rowOff>
    </xdr:from>
    <xdr:ext cx="469744" cy="259045"/>
    <xdr:sp macro="" textlink="">
      <xdr:nvSpPr>
        <xdr:cNvPr id="744" name="n_4aveValue【消防施設】&#10;一人当たり面積">
          <a:extLst>
            <a:ext uri="{FF2B5EF4-FFF2-40B4-BE49-F238E27FC236}">
              <a16:creationId xmlns:a16="http://schemas.microsoft.com/office/drawing/2014/main" id="{00000000-0008-0000-0F00-0000E8020000}"/>
            </a:ext>
          </a:extLst>
        </xdr:cNvPr>
        <xdr:cNvSpPr txBox="1"/>
      </xdr:nvSpPr>
      <xdr:spPr>
        <a:xfrm>
          <a:off x="18421427" y="1449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69504</xdr:rowOff>
    </xdr:from>
    <xdr:ext cx="469744" cy="259045"/>
    <xdr:sp macro="" textlink="">
      <xdr:nvSpPr>
        <xdr:cNvPr id="745" name="n_1mainValue【消防施設】&#10;一人当たり面積">
          <a:extLst>
            <a:ext uri="{FF2B5EF4-FFF2-40B4-BE49-F238E27FC236}">
              <a16:creationId xmlns:a16="http://schemas.microsoft.com/office/drawing/2014/main" id="{00000000-0008-0000-0F00-0000E9020000}"/>
            </a:ext>
          </a:extLst>
        </xdr:cNvPr>
        <xdr:cNvSpPr txBox="1"/>
      </xdr:nvSpPr>
      <xdr:spPr>
        <a:xfrm>
          <a:off x="21075727" y="1344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89098</xdr:rowOff>
    </xdr:from>
    <xdr:ext cx="469744" cy="259045"/>
    <xdr:sp macro="" textlink="">
      <xdr:nvSpPr>
        <xdr:cNvPr id="746" name="n_2mainValue【消防施設】&#10;一人当たり面積">
          <a:extLst>
            <a:ext uri="{FF2B5EF4-FFF2-40B4-BE49-F238E27FC236}">
              <a16:creationId xmlns:a16="http://schemas.microsoft.com/office/drawing/2014/main" id="{00000000-0008-0000-0F00-0000EA020000}"/>
            </a:ext>
          </a:extLst>
        </xdr:cNvPr>
        <xdr:cNvSpPr txBox="1"/>
      </xdr:nvSpPr>
      <xdr:spPr>
        <a:xfrm>
          <a:off x="20199427" y="134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115225</xdr:rowOff>
    </xdr:from>
    <xdr:ext cx="469744" cy="259045"/>
    <xdr:sp macro="" textlink="">
      <xdr:nvSpPr>
        <xdr:cNvPr id="747" name="n_3mainValue【消防施設】&#10;一人当たり面積">
          <a:extLst>
            <a:ext uri="{FF2B5EF4-FFF2-40B4-BE49-F238E27FC236}">
              <a16:creationId xmlns:a16="http://schemas.microsoft.com/office/drawing/2014/main" id="{00000000-0008-0000-0F00-0000EB020000}"/>
            </a:ext>
          </a:extLst>
        </xdr:cNvPr>
        <xdr:cNvSpPr txBox="1"/>
      </xdr:nvSpPr>
      <xdr:spPr>
        <a:xfrm>
          <a:off x="19310427" y="1348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125021</xdr:rowOff>
    </xdr:from>
    <xdr:ext cx="469744" cy="259045"/>
    <xdr:sp macro="" textlink="">
      <xdr:nvSpPr>
        <xdr:cNvPr id="748" name="n_4mainValue【消防施設】&#10;一人当たり面積">
          <a:extLst>
            <a:ext uri="{FF2B5EF4-FFF2-40B4-BE49-F238E27FC236}">
              <a16:creationId xmlns:a16="http://schemas.microsoft.com/office/drawing/2014/main" id="{00000000-0008-0000-0F00-0000EC020000}"/>
            </a:ext>
          </a:extLst>
        </xdr:cNvPr>
        <xdr:cNvSpPr txBox="1"/>
      </xdr:nvSpPr>
      <xdr:spPr>
        <a:xfrm>
          <a:off x="18421427" y="1349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9" name="正方形/長方形 748">
          <a:extLst>
            <a:ext uri="{FF2B5EF4-FFF2-40B4-BE49-F238E27FC236}">
              <a16:creationId xmlns:a16="http://schemas.microsoft.com/office/drawing/2014/main" id="{00000000-0008-0000-0F00-0000E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0" name="正方形/長方形 749">
          <a:extLst>
            <a:ext uri="{FF2B5EF4-FFF2-40B4-BE49-F238E27FC236}">
              <a16:creationId xmlns:a16="http://schemas.microsoft.com/office/drawing/2014/main" id="{00000000-0008-0000-0F00-0000E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1" name="正方形/長方形 750">
          <a:extLst>
            <a:ext uri="{FF2B5EF4-FFF2-40B4-BE49-F238E27FC236}">
              <a16:creationId xmlns:a16="http://schemas.microsoft.com/office/drawing/2014/main" id="{00000000-0008-0000-0F00-0000E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2" name="正方形/長方形 751">
          <a:extLst>
            <a:ext uri="{FF2B5EF4-FFF2-40B4-BE49-F238E27FC236}">
              <a16:creationId xmlns:a16="http://schemas.microsoft.com/office/drawing/2014/main" id="{00000000-0008-0000-0F00-0000F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3" name="正方形/長方形 752">
          <a:extLst>
            <a:ext uri="{FF2B5EF4-FFF2-40B4-BE49-F238E27FC236}">
              <a16:creationId xmlns:a16="http://schemas.microsoft.com/office/drawing/2014/main" id="{00000000-0008-0000-0F00-0000F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4" name="正方形/長方形 753">
          <a:extLst>
            <a:ext uri="{FF2B5EF4-FFF2-40B4-BE49-F238E27FC236}">
              <a16:creationId xmlns:a16="http://schemas.microsoft.com/office/drawing/2014/main" id="{00000000-0008-0000-0F00-0000F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5" name="正方形/長方形 754">
          <a:extLst>
            <a:ext uri="{FF2B5EF4-FFF2-40B4-BE49-F238E27FC236}">
              <a16:creationId xmlns:a16="http://schemas.microsoft.com/office/drawing/2014/main" id="{00000000-0008-0000-0F00-0000F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正方形/長方形 755">
          <a:extLst>
            <a:ext uri="{FF2B5EF4-FFF2-40B4-BE49-F238E27FC236}">
              <a16:creationId xmlns:a16="http://schemas.microsoft.com/office/drawing/2014/main" id="{00000000-0008-0000-0F00-0000F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1" name="【庁舎】&#10;有形固定資産減価償却率グラフ枠">
          <a:extLst>
            <a:ext uri="{FF2B5EF4-FFF2-40B4-BE49-F238E27FC236}">
              <a16:creationId xmlns:a16="http://schemas.microsoft.com/office/drawing/2014/main" id="{00000000-0008-0000-0F00-000003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123825</xdr:rowOff>
    </xdr:from>
    <xdr:to>
      <xdr:col>85</xdr:col>
      <xdr:colOff>126364</xdr:colOff>
      <xdr:row>109</xdr:row>
      <xdr:rowOff>43814</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flipV="1">
          <a:off x="16318864" y="17268825"/>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47641</xdr:rowOff>
    </xdr:from>
    <xdr:ext cx="405111" cy="259045"/>
    <xdr:sp macro="" textlink="">
      <xdr:nvSpPr>
        <xdr:cNvPr id="773" name="【庁舎】&#10;有形固定資産減価償却率最小値テキスト">
          <a:extLst>
            <a:ext uri="{FF2B5EF4-FFF2-40B4-BE49-F238E27FC236}">
              <a16:creationId xmlns:a16="http://schemas.microsoft.com/office/drawing/2014/main" id="{00000000-0008-0000-0F00-000005030000}"/>
            </a:ext>
          </a:extLst>
        </xdr:cNvPr>
        <xdr:cNvSpPr txBox="1"/>
      </xdr:nvSpPr>
      <xdr:spPr>
        <a:xfrm>
          <a:off x="16357600" y="1873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43814</xdr:rowOff>
    </xdr:from>
    <xdr:to>
      <xdr:col>86</xdr:col>
      <xdr:colOff>25400</xdr:colOff>
      <xdr:row>109</xdr:row>
      <xdr:rowOff>43814</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6230600" y="1873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70502</xdr:rowOff>
    </xdr:from>
    <xdr:ext cx="340478" cy="259045"/>
    <xdr:sp macro="" textlink="">
      <xdr:nvSpPr>
        <xdr:cNvPr id="775" name="【庁舎】&#10;有形固定資産減価償却率最大値テキスト">
          <a:extLst>
            <a:ext uri="{FF2B5EF4-FFF2-40B4-BE49-F238E27FC236}">
              <a16:creationId xmlns:a16="http://schemas.microsoft.com/office/drawing/2014/main" id="{00000000-0008-0000-0F00-000007030000}"/>
            </a:ext>
          </a:extLst>
        </xdr:cNvPr>
        <xdr:cNvSpPr txBox="1"/>
      </xdr:nvSpPr>
      <xdr:spPr>
        <a:xfrm>
          <a:off x="16357600" y="17044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123825</xdr:rowOff>
    </xdr:from>
    <xdr:to>
      <xdr:col>86</xdr:col>
      <xdr:colOff>25400</xdr:colOff>
      <xdr:row>100</xdr:row>
      <xdr:rowOff>123825</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16230600" y="1726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777" name="【庁舎】&#10;有形固定資産減価償却率平均値テキスト">
          <a:extLst>
            <a:ext uri="{FF2B5EF4-FFF2-40B4-BE49-F238E27FC236}">
              <a16:creationId xmlns:a16="http://schemas.microsoft.com/office/drawing/2014/main" id="{00000000-0008-0000-0F00-000009030000}"/>
            </a:ext>
          </a:extLst>
        </xdr:cNvPr>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778" name="フローチャート: 判断 777">
          <a:extLst>
            <a:ext uri="{FF2B5EF4-FFF2-40B4-BE49-F238E27FC236}">
              <a16:creationId xmlns:a16="http://schemas.microsoft.com/office/drawing/2014/main" id="{00000000-0008-0000-0F00-00000A030000}"/>
            </a:ext>
          </a:extLst>
        </xdr:cNvPr>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151130</xdr:rowOff>
    </xdr:from>
    <xdr:to>
      <xdr:col>81</xdr:col>
      <xdr:colOff>101600</xdr:colOff>
      <xdr:row>105</xdr:row>
      <xdr:rowOff>81280</xdr:rowOff>
    </xdr:to>
    <xdr:sp macro="" textlink="">
      <xdr:nvSpPr>
        <xdr:cNvPr id="779" name="フローチャート: 判断 778">
          <a:extLst>
            <a:ext uri="{FF2B5EF4-FFF2-40B4-BE49-F238E27FC236}">
              <a16:creationId xmlns:a16="http://schemas.microsoft.com/office/drawing/2014/main" id="{00000000-0008-0000-0F00-00000B030000}"/>
            </a:ext>
          </a:extLst>
        </xdr:cNvPr>
        <xdr:cNvSpPr/>
      </xdr:nvSpPr>
      <xdr:spPr>
        <a:xfrm>
          <a:off x="1543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120650</xdr:rowOff>
    </xdr:from>
    <xdr:to>
      <xdr:col>76</xdr:col>
      <xdr:colOff>165100</xdr:colOff>
      <xdr:row>105</xdr:row>
      <xdr:rowOff>50800</xdr:rowOff>
    </xdr:to>
    <xdr:sp macro="" textlink="">
      <xdr:nvSpPr>
        <xdr:cNvPr id="780" name="フローチャート: 判断 779">
          <a:extLst>
            <a:ext uri="{FF2B5EF4-FFF2-40B4-BE49-F238E27FC236}">
              <a16:creationId xmlns:a16="http://schemas.microsoft.com/office/drawing/2014/main" id="{00000000-0008-0000-0F00-00000C030000}"/>
            </a:ext>
          </a:extLst>
        </xdr:cNvPr>
        <xdr:cNvSpPr/>
      </xdr:nvSpPr>
      <xdr:spPr>
        <a:xfrm>
          <a:off x="14541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8255</xdr:rowOff>
    </xdr:from>
    <xdr:to>
      <xdr:col>72</xdr:col>
      <xdr:colOff>38100</xdr:colOff>
      <xdr:row>105</xdr:row>
      <xdr:rowOff>109855</xdr:rowOff>
    </xdr:to>
    <xdr:sp macro="" textlink="">
      <xdr:nvSpPr>
        <xdr:cNvPr id="781" name="フローチャート: 判断 780">
          <a:extLst>
            <a:ext uri="{FF2B5EF4-FFF2-40B4-BE49-F238E27FC236}">
              <a16:creationId xmlns:a16="http://schemas.microsoft.com/office/drawing/2014/main" id="{00000000-0008-0000-0F00-00000D030000}"/>
            </a:ext>
          </a:extLst>
        </xdr:cNvPr>
        <xdr:cNvSpPr/>
      </xdr:nvSpPr>
      <xdr:spPr>
        <a:xfrm>
          <a:off x="13652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153036</xdr:rowOff>
    </xdr:from>
    <xdr:to>
      <xdr:col>67</xdr:col>
      <xdr:colOff>101600</xdr:colOff>
      <xdr:row>105</xdr:row>
      <xdr:rowOff>83186</xdr:rowOff>
    </xdr:to>
    <xdr:sp macro="" textlink="">
      <xdr:nvSpPr>
        <xdr:cNvPr id="782" name="フローチャート: 判断 781">
          <a:extLst>
            <a:ext uri="{FF2B5EF4-FFF2-40B4-BE49-F238E27FC236}">
              <a16:creationId xmlns:a16="http://schemas.microsoft.com/office/drawing/2014/main" id="{00000000-0008-0000-0F00-00000E030000}"/>
            </a:ext>
          </a:extLst>
        </xdr:cNvPr>
        <xdr:cNvSpPr/>
      </xdr:nvSpPr>
      <xdr:spPr>
        <a:xfrm>
          <a:off x="12763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111125</xdr:rowOff>
    </xdr:from>
    <xdr:to>
      <xdr:col>85</xdr:col>
      <xdr:colOff>177800</xdr:colOff>
      <xdr:row>107</xdr:row>
      <xdr:rowOff>41275</xdr:rowOff>
    </xdr:to>
    <xdr:sp macro="" textlink="">
      <xdr:nvSpPr>
        <xdr:cNvPr id="788" name="楕円 787">
          <a:extLst>
            <a:ext uri="{FF2B5EF4-FFF2-40B4-BE49-F238E27FC236}">
              <a16:creationId xmlns:a16="http://schemas.microsoft.com/office/drawing/2014/main" id="{00000000-0008-0000-0F00-000014030000}"/>
            </a:ext>
          </a:extLst>
        </xdr:cNvPr>
        <xdr:cNvSpPr/>
      </xdr:nvSpPr>
      <xdr:spPr>
        <a:xfrm>
          <a:off x="162687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89552</xdr:rowOff>
    </xdr:from>
    <xdr:ext cx="405111" cy="259045"/>
    <xdr:sp macro="" textlink="">
      <xdr:nvSpPr>
        <xdr:cNvPr id="789" name="【庁舎】&#10;有形固定資産減価償却率該当値テキスト">
          <a:extLst>
            <a:ext uri="{FF2B5EF4-FFF2-40B4-BE49-F238E27FC236}">
              <a16:creationId xmlns:a16="http://schemas.microsoft.com/office/drawing/2014/main" id="{00000000-0008-0000-0F00-000015030000}"/>
            </a:ext>
          </a:extLst>
        </xdr:cNvPr>
        <xdr:cNvSpPr txBox="1"/>
      </xdr:nvSpPr>
      <xdr:spPr>
        <a:xfrm>
          <a:off x="16357600" y="182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73025</xdr:rowOff>
    </xdr:from>
    <xdr:to>
      <xdr:col>81</xdr:col>
      <xdr:colOff>101600</xdr:colOff>
      <xdr:row>107</xdr:row>
      <xdr:rowOff>3175</xdr:rowOff>
    </xdr:to>
    <xdr:sp macro="" textlink="">
      <xdr:nvSpPr>
        <xdr:cNvPr id="790" name="楕円 789">
          <a:extLst>
            <a:ext uri="{FF2B5EF4-FFF2-40B4-BE49-F238E27FC236}">
              <a16:creationId xmlns:a16="http://schemas.microsoft.com/office/drawing/2014/main" id="{00000000-0008-0000-0F00-000016030000}"/>
            </a:ext>
          </a:extLst>
        </xdr:cNvPr>
        <xdr:cNvSpPr/>
      </xdr:nvSpPr>
      <xdr:spPr>
        <a:xfrm>
          <a:off x="15430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123825</xdr:rowOff>
    </xdr:from>
    <xdr:to>
      <xdr:col>85</xdr:col>
      <xdr:colOff>127000</xdr:colOff>
      <xdr:row>106</xdr:row>
      <xdr:rowOff>161925</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5481300" y="182975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792" name="楕円 791">
          <a:extLst>
            <a:ext uri="{FF2B5EF4-FFF2-40B4-BE49-F238E27FC236}">
              <a16:creationId xmlns:a16="http://schemas.microsoft.com/office/drawing/2014/main" id="{00000000-0008-0000-0F00-000018030000}"/>
            </a:ext>
          </a:extLst>
        </xdr:cNvPr>
        <xdr:cNvSpPr/>
      </xdr:nvSpPr>
      <xdr:spPr>
        <a:xfrm>
          <a:off x="14541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87630</xdr:rowOff>
    </xdr:from>
    <xdr:to>
      <xdr:col>81</xdr:col>
      <xdr:colOff>50800</xdr:colOff>
      <xdr:row>106</xdr:row>
      <xdr:rowOff>123825</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4592300" y="182613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170180</xdr:rowOff>
    </xdr:from>
    <xdr:to>
      <xdr:col>72</xdr:col>
      <xdr:colOff>38100</xdr:colOff>
      <xdr:row>106</xdr:row>
      <xdr:rowOff>100330</xdr:rowOff>
    </xdr:to>
    <xdr:sp macro="" textlink="">
      <xdr:nvSpPr>
        <xdr:cNvPr id="794" name="楕円 793">
          <a:extLst>
            <a:ext uri="{FF2B5EF4-FFF2-40B4-BE49-F238E27FC236}">
              <a16:creationId xmlns:a16="http://schemas.microsoft.com/office/drawing/2014/main" id="{00000000-0008-0000-0F00-00001A030000}"/>
            </a:ext>
          </a:extLst>
        </xdr:cNvPr>
        <xdr:cNvSpPr/>
      </xdr:nvSpPr>
      <xdr:spPr>
        <a:xfrm>
          <a:off x="13652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49530</xdr:rowOff>
    </xdr:from>
    <xdr:to>
      <xdr:col>76</xdr:col>
      <xdr:colOff>114300</xdr:colOff>
      <xdr:row>106</xdr:row>
      <xdr:rowOff>87630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3703300" y="182232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33020</xdr:rowOff>
    </xdr:from>
    <xdr:to>
      <xdr:col>67</xdr:col>
      <xdr:colOff>101600</xdr:colOff>
      <xdr:row>105</xdr:row>
      <xdr:rowOff>134620</xdr:rowOff>
    </xdr:to>
    <xdr:sp macro="" textlink="">
      <xdr:nvSpPr>
        <xdr:cNvPr id="796" name="楕円 795">
          <a:extLst>
            <a:ext uri="{FF2B5EF4-FFF2-40B4-BE49-F238E27FC236}">
              <a16:creationId xmlns:a16="http://schemas.microsoft.com/office/drawing/2014/main" id="{00000000-0008-0000-0F00-00001C030000}"/>
            </a:ext>
          </a:extLst>
        </xdr:cNvPr>
        <xdr:cNvSpPr/>
      </xdr:nvSpPr>
      <xdr:spPr>
        <a:xfrm>
          <a:off x="12763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83820</xdr:rowOff>
    </xdr:from>
    <xdr:to>
      <xdr:col>71</xdr:col>
      <xdr:colOff>177800</xdr:colOff>
      <xdr:row>106</xdr:row>
      <xdr:rowOff>49530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2814300" y="180860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97807</xdr:rowOff>
    </xdr:from>
    <xdr:ext cx="405111" cy="259045"/>
    <xdr:sp macro="" textlink="">
      <xdr:nvSpPr>
        <xdr:cNvPr id="798" name="n_1aveValue【庁舎】&#10;有形固定資産減価償却率">
          <a:extLst>
            <a:ext uri="{FF2B5EF4-FFF2-40B4-BE49-F238E27FC236}">
              <a16:creationId xmlns:a16="http://schemas.microsoft.com/office/drawing/2014/main" id="{00000000-0008-0000-0F00-00001E030000}"/>
            </a:ext>
          </a:extLst>
        </xdr:cNvPr>
        <xdr:cNvSpPr txBox="1"/>
      </xdr:nvSpPr>
      <xdr:spPr>
        <a:xfrm>
          <a:off x="15266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67327</xdr:rowOff>
    </xdr:from>
    <xdr:ext cx="405111" cy="259045"/>
    <xdr:sp macro="" textlink="">
      <xdr:nvSpPr>
        <xdr:cNvPr id="799" name="n_2aveValue【庁舎】&#10;有形固定資産減価償却率">
          <a:extLst>
            <a:ext uri="{FF2B5EF4-FFF2-40B4-BE49-F238E27FC236}">
              <a16:creationId xmlns:a16="http://schemas.microsoft.com/office/drawing/2014/main" id="{00000000-0008-0000-0F00-00001F030000}"/>
            </a:ext>
          </a:extLst>
        </xdr:cNvPr>
        <xdr:cNvSpPr txBox="1"/>
      </xdr:nvSpPr>
      <xdr:spPr>
        <a:xfrm>
          <a:off x="143897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126382</xdr:rowOff>
    </xdr:from>
    <xdr:ext cx="405111" cy="259045"/>
    <xdr:sp macro="" textlink="">
      <xdr:nvSpPr>
        <xdr:cNvPr id="800" name="n_3aveValue【庁舎】&#10;有形固定資産減価償却率">
          <a:extLst>
            <a:ext uri="{FF2B5EF4-FFF2-40B4-BE49-F238E27FC236}">
              <a16:creationId xmlns:a16="http://schemas.microsoft.com/office/drawing/2014/main" id="{00000000-0008-0000-0F00-000020030000}"/>
            </a:ext>
          </a:extLst>
        </xdr:cNvPr>
        <xdr:cNvSpPr txBox="1"/>
      </xdr:nvSpPr>
      <xdr:spPr>
        <a:xfrm>
          <a:off x="13500744" y="1778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99713</xdr:rowOff>
    </xdr:from>
    <xdr:ext cx="405111" cy="259045"/>
    <xdr:sp macro="" textlink="">
      <xdr:nvSpPr>
        <xdr:cNvPr id="801" name="n_4aveValue【庁舎】&#10;有形固定資産減価償却率">
          <a:extLst>
            <a:ext uri="{FF2B5EF4-FFF2-40B4-BE49-F238E27FC236}">
              <a16:creationId xmlns:a16="http://schemas.microsoft.com/office/drawing/2014/main" id="{00000000-0008-0000-0F00-000021030000}"/>
            </a:ext>
          </a:extLst>
        </xdr:cNvPr>
        <xdr:cNvSpPr txBox="1"/>
      </xdr:nvSpPr>
      <xdr:spPr>
        <a:xfrm>
          <a:off x="126117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165752</xdr:rowOff>
    </xdr:from>
    <xdr:ext cx="405111" cy="259045"/>
    <xdr:sp macro="" textlink="">
      <xdr:nvSpPr>
        <xdr:cNvPr id="802" name="n_1mainValue【庁舎】&#10;有形固定資産減価償却率">
          <a:extLst>
            <a:ext uri="{FF2B5EF4-FFF2-40B4-BE49-F238E27FC236}">
              <a16:creationId xmlns:a16="http://schemas.microsoft.com/office/drawing/2014/main" id="{00000000-0008-0000-0F00-000022030000}"/>
            </a:ext>
          </a:extLst>
        </xdr:cNvPr>
        <xdr:cNvSpPr txBox="1"/>
      </xdr:nvSpPr>
      <xdr:spPr>
        <a:xfrm>
          <a:off x="15266044" y="183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129557</xdr:rowOff>
    </xdr:from>
    <xdr:ext cx="405111" cy="259045"/>
    <xdr:sp macro="" textlink="">
      <xdr:nvSpPr>
        <xdr:cNvPr id="803" name="n_2mainValue【庁舎】&#10;有形固定資産減価償却率">
          <a:extLst>
            <a:ext uri="{FF2B5EF4-FFF2-40B4-BE49-F238E27FC236}">
              <a16:creationId xmlns:a16="http://schemas.microsoft.com/office/drawing/2014/main" id="{00000000-0008-0000-0F00-000023030000}"/>
            </a:ext>
          </a:extLst>
        </xdr:cNvPr>
        <xdr:cNvSpPr txBox="1"/>
      </xdr:nvSpPr>
      <xdr:spPr>
        <a:xfrm>
          <a:off x="14389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91457</xdr:rowOff>
    </xdr:from>
    <xdr:ext cx="405111" cy="259045"/>
    <xdr:sp macro="" textlink="">
      <xdr:nvSpPr>
        <xdr:cNvPr id="804" name="n_3mainValue【庁舎】&#10;有形固定資産減価償却率">
          <a:extLst>
            <a:ext uri="{FF2B5EF4-FFF2-40B4-BE49-F238E27FC236}">
              <a16:creationId xmlns:a16="http://schemas.microsoft.com/office/drawing/2014/main" id="{00000000-0008-0000-0F00-000024030000}"/>
            </a:ext>
          </a:extLst>
        </xdr:cNvPr>
        <xdr:cNvSpPr txBox="1"/>
      </xdr:nvSpPr>
      <xdr:spPr>
        <a:xfrm>
          <a:off x="13500744"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125747</xdr:rowOff>
    </xdr:from>
    <xdr:ext cx="405111" cy="259045"/>
    <xdr:sp macro="" textlink="">
      <xdr:nvSpPr>
        <xdr:cNvPr id="805" name="n_4mainValue【庁舎】&#10;有形固定資産減価償却率">
          <a:extLst>
            <a:ext uri="{FF2B5EF4-FFF2-40B4-BE49-F238E27FC236}">
              <a16:creationId xmlns:a16="http://schemas.microsoft.com/office/drawing/2014/main" id="{00000000-0008-0000-0F00-000025030000}"/>
            </a:ext>
          </a:extLst>
        </xdr:cNvPr>
        <xdr:cNvSpPr txBox="1"/>
      </xdr:nvSpPr>
      <xdr:spPr>
        <a:xfrm>
          <a:off x="12611744"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6" name="正方形/長方形 805">
          <a:extLst>
            <a:ext uri="{FF2B5EF4-FFF2-40B4-BE49-F238E27FC236}">
              <a16:creationId xmlns:a16="http://schemas.microsoft.com/office/drawing/2014/main" id="{00000000-0008-0000-0F00-00002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7" name="正方形/長方形 806">
          <a:extLst>
            <a:ext uri="{FF2B5EF4-FFF2-40B4-BE49-F238E27FC236}">
              <a16:creationId xmlns:a16="http://schemas.microsoft.com/office/drawing/2014/main" id="{00000000-0008-0000-0F00-00002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8" name="正方形/長方形 807">
          <a:extLst>
            <a:ext uri="{FF2B5EF4-FFF2-40B4-BE49-F238E27FC236}">
              <a16:creationId xmlns:a16="http://schemas.microsoft.com/office/drawing/2014/main" id="{00000000-0008-0000-0F00-00002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9" name="正方形/長方形 808">
          <a:extLst>
            <a:ext uri="{FF2B5EF4-FFF2-40B4-BE49-F238E27FC236}">
              <a16:creationId xmlns:a16="http://schemas.microsoft.com/office/drawing/2014/main" id="{00000000-0008-0000-0F00-00002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0" name="正方形/長方形 809">
          <a:extLst>
            <a:ext uri="{FF2B5EF4-FFF2-40B4-BE49-F238E27FC236}">
              <a16:creationId xmlns:a16="http://schemas.microsoft.com/office/drawing/2014/main" id="{00000000-0008-0000-0F00-00002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1" name="正方形/長方形 810">
          <a:extLst>
            <a:ext uri="{FF2B5EF4-FFF2-40B4-BE49-F238E27FC236}">
              <a16:creationId xmlns:a16="http://schemas.microsoft.com/office/drawing/2014/main" id="{00000000-0008-0000-0F00-00002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2" name="正方形/長方形 811">
          <a:extLst>
            <a:ext uri="{FF2B5EF4-FFF2-40B4-BE49-F238E27FC236}">
              <a16:creationId xmlns:a16="http://schemas.microsoft.com/office/drawing/2014/main" id="{00000000-0008-0000-0F00-00002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3" name="正方形/長方形 812">
          <a:extLst>
            <a:ext uri="{FF2B5EF4-FFF2-40B4-BE49-F238E27FC236}">
              <a16:creationId xmlns:a16="http://schemas.microsoft.com/office/drawing/2014/main" id="{00000000-0008-0000-0F00-00002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0" name="【庁舎】&#10;一人当たり面積グラフ枠">
          <a:extLst>
            <a:ext uri="{FF2B5EF4-FFF2-40B4-BE49-F238E27FC236}">
              <a16:creationId xmlns:a16="http://schemas.microsoft.com/office/drawing/2014/main" id="{00000000-0008-0000-0F00-00003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102870</xdr:rowOff>
    </xdr:from>
    <xdr:to>
      <xdr:col>116</xdr:col>
      <xdr:colOff>62864</xdr:colOff>
      <xdr:row>108</xdr:row>
      <xdr:rowOff>38100</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flipV="1">
          <a:off x="22160864" y="170764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832" name="【庁舎】&#10;一人当たり面積最小値テキスト">
          <a:extLst>
            <a:ext uri="{FF2B5EF4-FFF2-40B4-BE49-F238E27FC236}">
              <a16:creationId xmlns:a16="http://schemas.microsoft.com/office/drawing/2014/main" id="{00000000-0008-0000-0F00-000040030000}"/>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49547</xdr:rowOff>
    </xdr:from>
    <xdr:ext cx="469744" cy="259045"/>
    <xdr:sp macro="" textlink="">
      <xdr:nvSpPr>
        <xdr:cNvPr id="834" name="【庁舎】&#10;一人当たり面積最大値テキスト">
          <a:extLst>
            <a:ext uri="{FF2B5EF4-FFF2-40B4-BE49-F238E27FC236}">
              <a16:creationId xmlns:a16="http://schemas.microsoft.com/office/drawing/2014/main" id="{00000000-0008-0000-0F00-000042030000}"/>
            </a:ext>
          </a:extLst>
        </xdr:cNvPr>
        <xdr:cNvSpPr txBox="1"/>
      </xdr:nvSpPr>
      <xdr:spPr>
        <a:xfrm>
          <a:off x="22199600" y="1685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102870</xdr:rowOff>
    </xdr:from>
    <xdr:to>
      <xdr:col>116</xdr:col>
      <xdr:colOff>152400</xdr:colOff>
      <xdr:row>99</xdr:row>
      <xdr:rowOff>102870</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a:off x="22072600" y="17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43015</xdr:rowOff>
    </xdr:from>
    <xdr:ext cx="469744" cy="259045"/>
    <xdr:sp macro="" textlink="">
      <xdr:nvSpPr>
        <xdr:cNvPr id="836" name="【庁舎】&#10;一人当たり面積平均値テキスト">
          <a:extLst>
            <a:ext uri="{FF2B5EF4-FFF2-40B4-BE49-F238E27FC236}">
              <a16:creationId xmlns:a16="http://schemas.microsoft.com/office/drawing/2014/main" id="{00000000-0008-0000-0F00-000044030000}"/>
            </a:ext>
          </a:extLst>
        </xdr:cNvPr>
        <xdr:cNvSpPr txBox="1"/>
      </xdr:nvSpPr>
      <xdr:spPr>
        <a:xfrm>
          <a:off x="22199600" y="1821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64588</xdr:rowOff>
    </xdr:from>
    <xdr:to>
      <xdr:col>116</xdr:col>
      <xdr:colOff>114300</xdr:colOff>
      <xdr:row>106</xdr:row>
      <xdr:rowOff>166188</xdr:rowOff>
    </xdr:to>
    <xdr:sp macro="" textlink="">
      <xdr:nvSpPr>
        <xdr:cNvPr id="837" name="フローチャート: 判断 836">
          <a:extLst>
            <a:ext uri="{FF2B5EF4-FFF2-40B4-BE49-F238E27FC236}">
              <a16:creationId xmlns:a16="http://schemas.microsoft.com/office/drawing/2014/main" id="{00000000-0008-0000-0F00-000045030000}"/>
            </a:ext>
          </a:extLst>
        </xdr:cNvPr>
        <xdr:cNvSpPr/>
      </xdr:nvSpPr>
      <xdr:spPr>
        <a:xfrm>
          <a:off x="221107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78739</xdr:rowOff>
    </xdr:from>
    <xdr:to>
      <xdr:col>112</xdr:col>
      <xdr:colOff>38100</xdr:colOff>
      <xdr:row>107</xdr:row>
      <xdr:rowOff>8889</xdr:rowOff>
    </xdr:to>
    <xdr:sp macro="" textlink="">
      <xdr:nvSpPr>
        <xdr:cNvPr id="838" name="フローチャート: 判断 837">
          <a:extLst>
            <a:ext uri="{FF2B5EF4-FFF2-40B4-BE49-F238E27FC236}">
              <a16:creationId xmlns:a16="http://schemas.microsoft.com/office/drawing/2014/main" id="{00000000-0008-0000-0F00-000046030000}"/>
            </a:ext>
          </a:extLst>
        </xdr:cNvPr>
        <xdr:cNvSpPr/>
      </xdr:nvSpPr>
      <xdr:spPr>
        <a:xfrm>
          <a:off x="21272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87449</xdr:rowOff>
    </xdr:from>
    <xdr:to>
      <xdr:col>107</xdr:col>
      <xdr:colOff>101600</xdr:colOff>
      <xdr:row>107</xdr:row>
      <xdr:rowOff>17599</xdr:rowOff>
    </xdr:to>
    <xdr:sp macro="" textlink="">
      <xdr:nvSpPr>
        <xdr:cNvPr id="839" name="フローチャート: 判断 838">
          <a:extLst>
            <a:ext uri="{FF2B5EF4-FFF2-40B4-BE49-F238E27FC236}">
              <a16:creationId xmlns:a16="http://schemas.microsoft.com/office/drawing/2014/main" id="{00000000-0008-0000-0F00-000047030000}"/>
            </a:ext>
          </a:extLst>
        </xdr:cNvPr>
        <xdr:cNvSpPr/>
      </xdr:nvSpPr>
      <xdr:spPr>
        <a:xfrm>
          <a:off x="20383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840" name="フローチャート: 判断 839">
          <a:extLst>
            <a:ext uri="{FF2B5EF4-FFF2-40B4-BE49-F238E27FC236}">
              <a16:creationId xmlns:a16="http://schemas.microsoft.com/office/drawing/2014/main" id="{00000000-0008-0000-0F00-000048030000}"/>
            </a:ext>
          </a:extLst>
        </xdr:cNvPr>
        <xdr:cNvSpPr/>
      </xdr:nvSpPr>
      <xdr:spPr>
        <a:xfrm>
          <a:off x="19494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61323</xdr:rowOff>
    </xdr:from>
    <xdr:to>
      <xdr:col>98</xdr:col>
      <xdr:colOff>38100</xdr:colOff>
      <xdr:row>106</xdr:row>
      <xdr:rowOff>162923</xdr:rowOff>
    </xdr:to>
    <xdr:sp macro="" textlink="">
      <xdr:nvSpPr>
        <xdr:cNvPr id="841" name="フローチャート: 判断 840">
          <a:extLst>
            <a:ext uri="{FF2B5EF4-FFF2-40B4-BE49-F238E27FC236}">
              <a16:creationId xmlns:a16="http://schemas.microsoft.com/office/drawing/2014/main" id="{00000000-0008-0000-0F00-000049030000}"/>
            </a:ext>
          </a:extLst>
        </xdr:cNvPr>
        <xdr:cNvSpPr/>
      </xdr:nvSpPr>
      <xdr:spPr>
        <a:xfrm>
          <a:off x="18605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5262</xdr:rowOff>
    </xdr:from>
    <xdr:to>
      <xdr:col>116</xdr:col>
      <xdr:colOff>114300</xdr:colOff>
      <xdr:row>103</xdr:row>
      <xdr:rowOff>106862</xdr:rowOff>
    </xdr:to>
    <xdr:sp macro="" textlink="">
      <xdr:nvSpPr>
        <xdr:cNvPr id="847" name="楕円 846">
          <a:extLst>
            <a:ext uri="{FF2B5EF4-FFF2-40B4-BE49-F238E27FC236}">
              <a16:creationId xmlns:a16="http://schemas.microsoft.com/office/drawing/2014/main" id="{00000000-0008-0000-0F00-00004F030000}"/>
            </a:ext>
          </a:extLst>
        </xdr:cNvPr>
        <xdr:cNvSpPr/>
      </xdr:nvSpPr>
      <xdr:spPr>
        <a:xfrm>
          <a:off x="22110700" y="1766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28139</xdr:rowOff>
    </xdr:from>
    <xdr:ext cx="469744" cy="259045"/>
    <xdr:sp macro="" textlink="">
      <xdr:nvSpPr>
        <xdr:cNvPr id="848" name="【庁舎】&#10;一人当たり面積該当値テキスト">
          <a:extLst>
            <a:ext uri="{FF2B5EF4-FFF2-40B4-BE49-F238E27FC236}">
              <a16:creationId xmlns:a16="http://schemas.microsoft.com/office/drawing/2014/main" id="{00000000-0008-0000-0F00-000050030000}"/>
            </a:ext>
          </a:extLst>
        </xdr:cNvPr>
        <xdr:cNvSpPr txBox="1"/>
      </xdr:nvSpPr>
      <xdr:spPr>
        <a:xfrm>
          <a:off x="22199600" y="1751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23768</xdr:rowOff>
    </xdr:from>
    <xdr:to>
      <xdr:col>112</xdr:col>
      <xdr:colOff>38100</xdr:colOff>
      <xdr:row>103</xdr:row>
      <xdr:rowOff>125368</xdr:rowOff>
    </xdr:to>
    <xdr:sp macro="" textlink="">
      <xdr:nvSpPr>
        <xdr:cNvPr id="849" name="楕円 848">
          <a:extLst>
            <a:ext uri="{FF2B5EF4-FFF2-40B4-BE49-F238E27FC236}">
              <a16:creationId xmlns:a16="http://schemas.microsoft.com/office/drawing/2014/main" id="{00000000-0008-0000-0F00-000051030000}"/>
            </a:ext>
          </a:extLst>
        </xdr:cNvPr>
        <xdr:cNvSpPr/>
      </xdr:nvSpPr>
      <xdr:spPr>
        <a:xfrm>
          <a:off x="212725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56062</xdr:rowOff>
    </xdr:from>
    <xdr:to>
      <xdr:col>116</xdr:col>
      <xdr:colOff>63500</xdr:colOff>
      <xdr:row>103</xdr:row>
      <xdr:rowOff>74568</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flipV="1">
          <a:off x="21323300" y="17715412"/>
          <a:ext cx="838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40095</xdr:rowOff>
    </xdr:from>
    <xdr:to>
      <xdr:col>107</xdr:col>
      <xdr:colOff>101600</xdr:colOff>
      <xdr:row>103</xdr:row>
      <xdr:rowOff>141695</xdr:rowOff>
    </xdr:to>
    <xdr:sp macro="" textlink="">
      <xdr:nvSpPr>
        <xdr:cNvPr id="851" name="楕円 850">
          <a:extLst>
            <a:ext uri="{FF2B5EF4-FFF2-40B4-BE49-F238E27FC236}">
              <a16:creationId xmlns:a16="http://schemas.microsoft.com/office/drawing/2014/main" id="{00000000-0008-0000-0F00-000053030000}"/>
            </a:ext>
          </a:extLst>
        </xdr:cNvPr>
        <xdr:cNvSpPr/>
      </xdr:nvSpPr>
      <xdr:spPr>
        <a:xfrm>
          <a:off x="20383500" y="176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74568</xdr:rowOff>
    </xdr:from>
    <xdr:to>
      <xdr:col>111</xdr:col>
      <xdr:colOff>177800</xdr:colOff>
      <xdr:row>103</xdr:row>
      <xdr:rowOff>90895</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flipV="1">
          <a:off x="20434300" y="17733918"/>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57513</xdr:rowOff>
    </xdr:from>
    <xdr:to>
      <xdr:col>102</xdr:col>
      <xdr:colOff>165100</xdr:colOff>
      <xdr:row>103</xdr:row>
      <xdr:rowOff>159113</xdr:rowOff>
    </xdr:to>
    <xdr:sp macro="" textlink="">
      <xdr:nvSpPr>
        <xdr:cNvPr id="853" name="楕円 852">
          <a:extLst>
            <a:ext uri="{FF2B5EF4-FFF2-40B4-BE49-F238E27FC236}">
              <a16:creationId xmlns:a16="http://schemas.microsoft.com/office/drawing/2014/main" id="{00000000-0008-0000-0F00-000055030000}"/>
            </a:ext>
          </a:extLst>
        </xdr:cNvPr>
        <xdr:cNvSpPr/>
      </xdr:nvSpPr>
      <xdr:spPr>
        <a:xfrm>
          <a:off x="19494500" y="1771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90895</xdr:rowOff>
    </xdr:from>
    <xdr:to>
      <xdr:col>107</xdr:col>
      <xdr:colOff>50800</xdr:colOff>
      <xdr:row>103</xdr:row>
      <xdr:rowOff>108313</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flipV="1">
          <a:off x="19545300" y="17750245"/>
          <a:ext cx="88900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51526</xdr:rowOff>
    </xdr:from>
    <xdr:to>
      <xdr:col>98</xdr:col>
      <xdr:colOff>38100</xdr:colOff>
      <xdr:row>102</xdr:row>
      <xdr:rowOff>153126</xdr:rowOff>
    </xdr:to>
    <xdr:sp macro="" textlink="">
      <xdr:nvSpPr>
        <xdr:cNvPr id="855" name="楕円 854">
          <a:extLst>
            <a:ext uri="{FF2B5EF4-FFF2-40B4-BE49-F238E27FC236}">
              <a16:creationId xmlns:a16="http://schemas.microsoft.com/office/drawing/2014/main" id="{00000000-0008-0000-0F00-000057030000}"/>
            </a:ext>
          </a:extLst>
        </xdr:cNvPr>
        <xdr:cNvSpPr/>
      </xdr:nvSpPr>
      <xdr:spPr>
        <a:xfrm>
          <a:off x="186055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102326</xdr:rowOff>
    </xdr:from>
    <xdr:to>
      <xdr:col>102</xdr:col>
      <xdr:colOff>114300</xdr:colOff>
      <xdr:row>103</xdr:row>
      <xdr:rowOff>108313</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8656300" y="17590226"/>
          <a:ext cx="889000" cy="17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xdr:rowOff>
    </xdr:from>
    <xdr:ext cx="469744" cy="259045"/>
    <xdr:sp macro="" textlink="">
      <xdr:nvSpPr>
        <xdr:cNvPr id="857" name="n_1aveValue【庁舎】&#10;一人当たり面積">
          <a:extLst>
            <a:ext uri="{FF2B5EF4-FFF2-40B4-BE49-F238E27FC236}">
              <a16:creationId xmlns:a16="http://schemas.microsoft.com/office/drawing/2014/main" id="{00000000-0008-0000-0F00-000059030000}"/>
            </a:ext>
          </a:extLst>
        </xdr:cNvPr>
        <xdr:cNvSpPr txBox="1"/>
      </xdr:nvSpPr>
      <xdr:spPr>
        <a:xfrm>
          <a:off x="210757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8726</xdr:rowOff>
    </xdr:from>
    <xdr:ext cx="469744" cy="259045"/>
    <xdr:sp macro="" textlink="">
      <xdr:nvSpPr>
        <xdr:cNvPr id="858" name="n_2aveValue【庁舎】&#10;一人当たり面積">
          <a:extLst>
            <a:ext uri="{FF2B5EF4-FFF2-40B4-BE49-F238E27FC236}">
              <a16:creationId xmlns:a16="http://schemas.microsoft.com/office/drawing/2014/main" id="{00000000-0008-0000-0F00-00005A030000}"/>
            </a:ext>
          </a:extLst>
        </xdr:cNvPr>
        <xdr:cNvSpPr txBox="1"/>
      </xdr:nvSpPr>
      <xdr:spPr>
        <a:xfrm>
          <a:off x="20199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859" name="n_3aveValue【庁舎】&#10;一人当たり面積">
          <a:extLst>
            <a:ext uri="{FF2B5EF4-FFF2-40B4-BE49-F238E27FC236}">
              <a16:creationId xmlns:a16="http://schemas.microsoft.com/office/drawing/2014/main" id="{00000000-0008-0000-0F00-00005B030000}"/>
            </a:ext>
          </a:extLst>
        </xdr:cNvPr>
        <xdr:cNvSpPr txBox="1"/>
      </xdr:nvSpPr>
      <xdr:spPr>
        <a:xfrm>
          <a:off x="19310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154050</xdr:rowOff>
    </xdr:from>
    <xdr:ext cx="469744" cy="259045"/>
    <xdr:sp macro="" textlink="">
      <xdr:nvSpPr>
        <xdr:cNvPr id="860" name="n_4aveValue【庁舎】&#10;一人当たり面積">
          <a:extLst>
            <a:ext uri="{FF2B5EF4-FFF2-40B4-BE49-F238E27FC236}">
              <a16:creationId xmlns:a16="http://schemas.microsoft.com/office/drawing/2014/main" id="{00000000-0008-0000-0F00-00005C030000}"/>
            </a:ext>
          </a:extLst>
        </xdr:cNvPr>
        <xdr:cNvSpPr txBox="1"/>
      </xdr:nvSpPr>
      <xdr:spPr>
        <a:xfrm>
          <a:off x="18421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141895</xdr:rowOff>
    </xdr:from>
    <xdr:ext cx="469744" cy="259045"/>
    <xdr:sp macro="" textlink="">
      <xdr:nvSpPr>
        <xdr:cNvPr id="861" name="n_1mainValue【庁舎】&#10;一人当たり面積">
          <a:extLst>
            <a:ext uri="{FF2B5EF4-FFF2-40B4-BE49-F238E27FC236}">
              <a16:creationId xmlns:a16="http://schemas.microsoft.com/office/drawing/2014/main" id="{00000000-0008-0000-0F00-00005D030000}"/>
            </a:ext>
          </a:extLst>
        </xdr:cNvPr>
        <xdr:cNvSpPr txBox="1"/>
      </xdr:nvSpPr>
      <xdr:spPr>
        <a:xfrm>
          <a:off x="21075727" y="1745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158222</xdr:rowOff>
    </xdr:from>
    <xdr:ext cx="469744" cy="259045"/>
    <xdr:sp macro="" textlink="">
      <xdr:nvSpPr>
        <xdr:cNvPr id="862" name="n_2mainValue【庁舎】&#10;一人当たり面積">
          <a:extLst>
            <a:ext uri="{FF2B5EF4-FFF2-40B4-BE49-F238E27FC236}">
              <a16:creationId xmlns:a16="http://schemas.microsoft.com/office/drawing/2014/main" id="{00000000-0008-0000-0F00-00005E030000}"/>
            </a:ext>
          </a:extLst>
        </xdr:cNvPr>
        <xdr:cNvSpPr txBox="1"/>
      </xdr:nvSpPr>
      <xdr:spPr>
        <a:xfrm>
          <a:off x="20199427" y="1747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4190</xdr:rowOff>
    </xdr:from>
    <xdr:ext cx="469744" cy="259045"/>
    <xdr:sp macro="" textlink="">
      <xdr:nvSpPr>
        <xdr:cNvPr id="863" name="n_3mainValue【庁舎】&#10;一人当たり面積">
          <a:extLst>
            <a:ext uri="{FF2B5EF4-FFF2-40B4-BE49-F238E27FC236}">
              <a16:creationId xmlns:a16="http://schemas.microsoft.com/office/drawing/2014/main" id="{00000000-0008-0000-0F00-00005F030000}"/>
            </a:ext>
          </a:extLst>
        </xdr:cNvPr>
        <xdr:cNvSpPr txBox="1"/>
      </xdr:nvSpPr>
      <xdr:spPr>
        <a:xfrm>
          <a:off x="19310427" y="1749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169653</xdr:rowOff>
    </xdr:from>
    <xdr:ext cx="469744" cy="259045"/>
    <xdr:sp macro="" textlink="">
      <xdr:nvSpPr>
        <xdr:cNvPr id="864" name="n_4mainValue【庁舎】&#10;一人当たり面積">
          <a:extLst>
            <a:ext uri="{FF2B5EF4-FFF2-40B4-BE49-F238E27FC236}">
              <a16:creationId xmlns:a16="http://schemas.microsoft.com/office/drawing/2014/main" id="{00000000-0008-0000-0F00-000060030000}"/>
            </a:ext>
          </a:extLst>
        </xdr:cNvPr>
        <xdr:cNvSpPr txBox="1"/>
      </xdr:nvSpPr>
      <xdr:spPr>
        <a:xfrm>
          <a:off x="18421427" y="1731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a:extLst>
            <a:ext uri="{FF2B5EF4-FFF2-40B4-BE49-F238E27FC236}">
              <a16:creationId xmlns:a16="http://schemas.microsoft.com/office/drawing/2014/main" id="{00000000-0008-0000-0F00-00006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a:extLst>
            <a:ext uri="{FF2B5EF4-FFF2-40B4-BE49-F238E27FC236}">
              <a16:creationId xmlns:a16="http://schemas.microsoft.com/office/drawing/2014/main" id="{00000000-0008-0000-0F00-00006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a:extLst>
            <a:ext uri="{FF2B5EF4-FFF2-40B4-BE49-F238E27FC236}">
              <a16:creationId xmlns:a16="http://schemas.microsoft.com/office/drawing/2014/main" id="{00000000-0008-0000-0F00-00006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体育館・プール、市民会館、保健センター・保健所、庁舎であり、低くなっている施設は図書館、一般廃棄物処理施設、消防施設である。</a:t>
          </a:r>
        </a:p>
        <a:p>
          <a:r>
            <a:rPr kumimoji="1" lang="ja-JP" altLang="en-US" sz="1200">
              <a:latin typeface="ＭＳ Ｐゴシック" panose="020B0600070205080204" pitchFamily="50" charset="-128"/>
              <a:ea typeface="ＭＳ Ｐゴシック" panose="020B0600070205080204" pitchFamily="50" charset="-128"/>
            </a:rPr>
            <a:t>　市民会館は、昭和</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年の建築から</a:t>
          </a:r>
          <a:r>
            <a:rPr kumimoji="1" lang="en-US" altLang="ja-JP" sz="1200">
              <a:latin typeface="ＭＳ Ｐゴシック" panose="020B0600070205080204" pitchFamily="50" charset="-128"/>
              <a:ea typeface="ＭＳ Ｐゴシック" panose="020B0600070205080204" pitchFamily="50" charset="-128"/>
            </a:rPr>
            <a:t>88</a:t>
          </a:r>
          <a:r>
            <a:rPr kumimoji="1" lang="ja-JP" altLang="en-US" sz="1200">
              <a:latin typeface="ＭＳ Ｐゴシック" panose="020B0600070205080204" pitchFamily="50" charset="-128"/>
              <a:ea typeface="ＭＳ Ｐゴシック" panose="020B0600070205080204" pitchFamily="50" charset="-128"/>
            </a:rPr>
            <a:t>年経過して耐用年数を超えており、有形固定資産減価償却率が</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％となっている。現状も美術品の展示や音楽イベントなどで使用されているが、使用頻度が比較的少ないことから大規模な改修は行わず修繕等で対応している。</a:t>
          </a:r>
        </a:p>
        <a:p>
          <a:r>
            <a:rPr kumimoji="1" lang="ja-JP" altLang="en-US" sz="1200">
              <a:latin typeface="ＭＳ Ｐゴシック" panose="020B0600070205080204" pitchFamily="50" charset="-128"/>
              <a:ea typeface="ＭＳ Ｐゴシック" panose="020B0600070205080204" pitchFamily="50" charset="-128"/>
            </a:rPr>
            <a:t>　庁舎は、有形固定資産減価償却率の類似団体平均を</a:t>
          </a:r>
          <a:r>
            <a:rPr kumimoji="1" lang="en-US" altLang="ja-JP" sz="1200">
              <a:latin typeface="ＭＳ Ｐゴシック" panose="020B0600070205080204" pitchFamily="50" charset="-128"/>
              <a:ea typeface="ＭＳ Ｐゴシック" panose="020B0600070205080204" pitchFamily="50" charset="-128"/>
            </a:rPr>
            <a:t>15.4</a:t>
          </a:r>
          <a:r>
            <a:rPr kumimoji="1" lang="ja-JP" altLang="en-US" sz="1200">
              <a:latin typeface="ＭＳ Ｐゴシック" panose="020B0600070205080204" pitchFamily="50" charset="-128"/>
              <a:ea typeface="ＭＳ Ｐゴシック" panose="020B0600070205080204" pitchFamily="50" charset="-128"/>
            </a:rPr>
            <a:t>ポイント上回っている。象潟庁舎は平成</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年、金浦庁舎は昭和</a:t>
          </a:r>
          <a:r>
            <a:rPr kumimoji="1" lang="en-US" altLang="ja-JP" sz="1200">
              <a:latin typeface="ＭＳ Ｐゴシック" panose="020B0600070205080204" pitchFamily="50" charset="-128"/>
              <a:ea typeface="ＭＳ Ｐゴシック" panose="020B0600070205080204" pitchFamily="50" charset="-128"/>
            </a:rPr>
            <a:t>59</a:t>
          </a:r>
          <a:r>
            <a:rPr kumimoji="1" lang="ja-JP" altLang="en-US" sz="1200">
              <a:latin typeface="ＭＳ Ｐゴシック" panose="020B0600070205080204" pitchFamily="50" charset="-128"/>
              <a:ea typeface="ＭＳ Ｐゴシック" panose="020B0600070205080204" pitchFamily="50" charset="-128"/>
            </a:rPr>
            <a:t>年、仁賀保庁舎は昭和</a:t>
          </a:r>
          <a:r>
            <a:rPr kumimoji="1" lang="en-US" altLang="ja-JP" sz="1200">
              <a:latin typeface="ＭＳ Ｐゴシック" panose="020B0600070205080204" pitchFamily="50" charset="-128"/>
              <a:ea typeface="ＭＳ Ｐゴシック" panose="020B0600070205080204" pitchFamily="50" charset="-128"/>
            </a:rPr>
            <a:t>51</a:t>
          </a:r>
          <a:r>
            <a:rPr kumimoji="1" lang="ja-JP" altLang="en-US" sz="1200">
              <a:latin typeface="ＭＳ Ｐゴシック" panose="020B0600070205080204" pitchFamily="50" charset="-128"/>
              <a:ea typeface="ＭＳ Ｐゴシック" panose="020B0600070205080204" pitchFamily="50" charset="-128"/>
            </a:rPr>
            <a:t>年の建設であり、空調など各種設備は耐用年数を超えており、建物全体として補修を必要とする箇所が年々増加傾向にある。</a:t>
          </a:r>
        </a:p>
        <a:p>
          <a:r>
            <a:rPr kumimoji="1" lang="ja-JP" altLang="en-US" sz="1200">
              <a:latin typeface="ＭＳ Ｐゴシック" panose="020B0600070205080204" pitchFamily="50" charset="-128"/>
              <a:ea typeface="ＭＳ Ｐゴシック" panose="020B0600070205080204" pitchFamily="50" charset="-128"/>
            </a:rPr>
            <a:t>　図書館は、有形固定資産減価償却率の類似団体平均を</a:t>
          </a:r>
          <a:r>
            <a:rPr kumimoji="1" lang="en-US" altLang="ja-JP" sz="1200">
              <a:latin typeface="ＭＳ Ｐゴシック" panose="020B0600070205080204" pitchFamily="50" charset="-128"/>
              <a:ea typeface="ＭＳ Ｐゴシック" panose="020B0600070205080204" pitchFamily="50" charset="-128"/>
            </a:rPr>
            <a:t>3.8</a:t>
          </a:r>
          <a:r>
            <a:rPr kumimoji="1" lang="ja-JP" altLang="en-US" sz="1200">
              <a:latin typeface="ＭＳ Ｐゴシック" panose="020B0600070205080204" pitchFamily="50" charset="-128"/>
              <a:ea typeface="ＭＳ Ｐゴシック" panose="020B0600070205080204" pitchFamily="50" charset="-128"/>
            </a:rPr>
            <a:t>ポイント下回っている。市内に</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施設ある図書館のうち、金浦駅に併設の図書館（本館）が平成</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年度供用開始で、比較的稼働年数が少ないことが類似団体平均を下回る要因であると考えられる。</a:t>
          </a:r>
        </a:p>
        <a:p>
          <a:r>
            <a:rPr kumimoji="1" lang="ja-JP" altLang="en-US" sz="1200">
              <a:latin typeface="ＭＳ Ｐゴシック" panose="020B0600070205080204" pitchFamily="50" charset="-128"/>
              <a:ea typeface="ＭＳ Ｐゴシック" panose="020B0600070205080204" pitchFamily="50" charset="-128"/>
            </a:rPr>
            <a:t>　一般廃棄物処理施設は、有形固定資産減価償却率の類似団体平均を</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ポイント下回っている。熱回収施設（環境プラザ）が平成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年度供用開始のため、稼働年数が少ないことが類似団体平均を下回る要因であると考えられる。</a:t>
          </a:r>
        </a:p>
        <a:p>
          <a:r>
            <a:rPr kumimoji="1" lang="ja-JP" altLang="en-US" sz="1200">
              <a:latin typeface="ＭＳ Ｐゴシック" panose="020B0600070205080204" pitchFamily="50" charset="-128"/>
              <a:ea typeface="ＭＳ Ｐゴシック" panose="020B0600070205080204" pitchFamily="50" charset="-128"/>
            </a:rPr>
            <a:t>　消防施設は、有形固定資産減価償却率の類似団体平均を</a:t>
          </a:r>
          <a:r>
            <a:rPr kumimoji="1" lang="en-US" altLang="ja-JP" sz="1200">
              <a:latin typeface="ＭＳ Ｐゴシック" panose="020B0600070205080204" pitchFamily="50" charset="-128"/>
              <a:ea typeface="ＭＳ Ｐゴシック" panose="020B0600070205080204" pitchFamily="50" charset="-128"/>
            </a:rPr>
            <a:t>15.9</a:t>
          </a:r>
          <a:r>
            <a:rPr kumimoji="1" lang="ja-JP" altLang="en-US" sz="1200">
              <a:latin typeface="ＭＳ Ｐゴシック" panose="020B0600070205080204" pitchFamily="50" charset="-128"/>
              <a:ea typeface="ＭＳ Ｐゴシック" panose="020B0600070205080204" pitchFamily="50" charset="-128"/>
            </a:rPr>
            <a:t>ポイント下回っている。一定年数を経過した消防団施設を年次計画で建て替えしており、老朽化対策を計画的に実施していることが類似団体平均を下回る要因であると考えられる。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秋田県にかほ市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23,841
23,756
241.13
19,271,134
18,810,485
347,035
9,128,111
14,383,678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直近</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年間は横ばいの状況が続き</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年度も前年度と同数値となったが、類似団体平均を下回っている。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基準財政収入額において、新型コロナウイルス感染症拡大の影響を受け、市民税が減少したほか、企業が設備投資の見合わせや先送りを行ったことにより、償却資産にかかる固定資産税の課税額が減少したことが、数値が増加に転じなかった点として挙げら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現状の動向では、生産年齢人口を中心とした人口減少など市税収入への影響は避けられない状況にあり、今後も厳しい財政運営が予想される。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企業誘致による雇用や移住・定住政策、子育て支援などによる人口減少対策を最優先課題とし、将来的な財政基盤の強化に努める。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28575</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0077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114952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28575</xdr:rowOff>
    </xdr:from>
    <xdr:to>
      <xdr:col>24</xdr:col>
      <xdr:colOff>12700</xdr:colOff>
      <xdr:row>36</xdr:row>
      <xdr:rowOff>28575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95250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115358</xdr:rowOff>
    </xdr:from>
    <xdr:to>
      <xdr:col>19</xdr:col>
      <xdr:colOff>184150</xdr:colOff>
      <xdr:row>43</xdr:row>
      <xdr:rowOff>45508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55685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75142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75142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110719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元年度は</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年度以降上がり続けていた数値が改善したものの、</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年度は前年度比</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ポイント悪化し、類似団体平均との差も</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職員数（常勤職員）の増により基本給が増加したこと、また会計年度任用職員制度の導入による人件費の増、大雪による除排雪経費の増などにより経常的経費が増加したことが、比率上昇の要因として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今後も人口減少が進むことが予想されるとともに、</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年度からの合併算定替えの段階的縮減が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で完了したことによる普通交付税の減少などにより、財政規模は縮小していく中で公共施設の維持管理費や社会保障費は増加傾向にあることから、人件費、扶助費、公債費などの経常費用の抑制に努め、比率の改善を図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140546</xdr:rowOff>
    </xdr:from>
    <xdr:to>
      <xdr:col>23</xdr:col>
      <xdr:colOff>133350</xdr:colOff>
      <xdr:row>67</xdr:row>
      <xdr:rowOff>47837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5609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55473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140546</xdr:rowOff>
    </xdr:from>
    <xdr:to>
      <xdr:col>24</xdr:col>
      <xdr:colOff>12700</xdr:colOff>
      <xdr:row>59</xdr:row>
      <xdr:rowOff>140546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5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62</xdr:row>
      <xdr:rowOff>140970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67435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19490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2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62</xdr:row>
      <xdr:rowOff>84667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6743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135890</xdr:rowOff>
    </xdr:from>
    <xdr:to>
      <xdr:col>19</xdr:col>
      <xdr:colOff>184150</xdr:colOff>
      <xdr:row>64</xdr:row>
      <xdr:rowOff>66040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62</xdr:row>
      <xdr:rowOff>84667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6743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79587</xdr:rowOff>
    </xdr:from>
    <xdr:to>
      <xdr:col>15</xdr:col>
      <xdr:colOff>133350</xdr:colOff>
      <xdr:row>64</xdr:row>
      <xdr:rowOff>9737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165964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63077</xdr:rowOff>
    </xdr:from>
    <xdr:to>
      <xdr:col>11</xdr:col>
      <xdr:colOff>31750</xdr:colOff>
      <xdr:row>62</xdr:row>
      <xdr:rowOff>44450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52152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138430</xdr:rowOff>
    </xdr:from>
    <xdr:to>
      <xdr:col>11</xdr:col>
      <xdr:colOff>82550</xdr:colOff>
      <xdr:row>63</xdr:row>
      <xdr:rowOff>68580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53357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112200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106697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33867</xdr:rowOff>
    </xdr:from>
    <xdr:to>
      <xdr:col>15</xdr:col>
      <xdr:colOff>133350</xdr:colOff>
      <xdr:row>62</xdr:row>
      <xdr:rowOff>135467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145644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12277</xdr:rowOff>
    </xdr:from>
    <xdr:to>
      <xdr:col>7</xdr:col>
      <xdr:colOff>31750</xdr:colOff>
      <xdr:row>61</xdr:row>
      <xdr:rowOff>113877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124054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[229,406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42,119</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22.5</a:t>
          </a:r>
          <a:r>
            <a:rPr kumimoji="1" lang="ja-JP" altLang="en-US" sz="1100">
              <a:latin typeface="ＭＳ Ｐゴシック" panose="020B0600070205080204" pitchFamily="50" charset="-128"/>
              <a:ea typeface="ＭＳ Ｐゴシック" panose="020B0600070205080204" pitchFamily="50" charset="-128"/>
            </a:rPr>
            <a:t>％）上回り、前年度比</a:t>
          </a:r>
          <a:r>
            <a:rPr kumimoji="1" lang="en-US" altLang="ja-JP" sz="1100">
              <a:latin typeface="ＭＳ Ｐゴシック" panose="020B0600070205080204" pitchFamily="50" charset="-128"/>
              <a:ea typeface="ＭＳ Ｐゴシック" panose="020B0600070205080204" pitchFamily="50" charset="-128"/>
            </a:rPr>
            <a:t>36,445</a:t>
          </a:r>
          <a:r>
            <a:rPr kumimoji="1" lang="ja-JP" altLang="en-US" sz="1100">
              <a:latin typeface="ＭＳ Ｐゴシック" panose="020B0600070205080204" pitchFamily="50" charset="-128"/>
              <a:ea typeface="ＭＳ Ｐゴシック" panose="020B0600070205080204" pitchFamily="50" charset="-128"/>
            </a:rPr>
            <a:t>千円増加した。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人件費は、選挙に係る時間外勤務手当や退職手当支給事務に係る調整負担金の減などあったものの、職員数の増（常勤職員）や会計年度任用職員制度の導入により増加している。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物件費は、ふるさと納税の増収に伴う返礼品、新型コロナウイルス感染症対策事業（消費還元事業等）や老朽化公共施設の解体などにより増加している。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にかほ市行財政改革大綱」に基づき、事務事業の効率化を進め、行政経費の抑制を図るとともに、「にかほ市公共施設等総合管理計画」を基本とした公共施設の統廃合、計画的改修による管理運営費用等経費の削減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42207</xdr:rowOff>
    </xdr:from>
    <xdr:to>
      <xdr:col>23</xdr:col>
      <xdr:colOff>133350</xdr:colOff>
      <xdr:row>88</xdr:row>
      <xdr:rowOff>151316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29657"/>
          <a:ext cx="0" cy="1309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123393</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1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151316</xdr:rowOff>
    </xdr:from>
    <xdr:to>
      <xdr:col>24</xdr:col>
      <xdr:colOff>12700</xdr:colOff>
      <xdr:row>88</xdr:row>
      <xdr:rowOff>151316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128584</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42207</xdr:rowOff>
    </xdr:from>
    <xdr:to>
      <xdr:col>24</xdr:col>
      <xdr:colOff>12700</xdr:colOff>
      <xdr:row>81</xdr:row>
      <xdr:rowOff>42207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153764</xdr:rowOff>
    </xdr:from>
    <xdr:to>
      <xdr:col>23</xdr:col>
      <xdr:colOff>133350</xdr:colOff>
      <xdr:row>85</xdr:row>
      <xdr:rowOff>62126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84114"/>
          <a:ext cx="838200" cy="25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80373</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39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63846</xdr:rowOff>
    </xdr:from>
    <xdr:to>
      <xdr:col>23</xdr:col>
      <xdr:colOff>184150</xdr:colOff>
      <xdr:row>83</xdr:row>
      <xdr:rowOff>165446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49288</xdr:rowOff>
    </xdr:from>
    <xdr:to>
      <xdr:col>19</xdr:col>
      <xdr:colOff>133350</xdr:colOff>
      <xdr:row>83</xdr:row>
      <xdr:rowOff>153764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79638"/>
          <a:ext cx="889000" cy="10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147648</xdr:rowOff>
    </xdr:from>
    <xdr:to>
      <xdr:col>19</xdr:col>
      <xdr:colOff>184150</xdr:colOff>
      <xdr:row>83</xdr:row>
      <xdr:rowOff>77798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0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87975</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75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137235</xdr:rowOff>
    </xdr:from>
    <xdr:to>
      <xdr:col>15</xdr:col>
      <xdr:colOff>82550</xdr:colOff>
      <xdr:row>83</xdr:row>
      <xdr:rowOff>49288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96135"/>
          <a:ext cx="889000" cy="8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91315</xdr:rowOff>
    </xdr:from>
    <xdr:to>
      <xdr:col>15</xdr:col>
      <xdr:colOff>133350</xdr:colOff>
      <xdr:row>83</xdr:row>
      <xdr:rowOff>21465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31642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1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93001</xdr:rowOff>
    </xdr:from>
    <xdr:to>
      <xdr:col>11</xdr:col>
      <xdr:colOff>31750</xdr:colOff>
      <xdr:row>82</xdr:row>
      <xdr:rowOff>137235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51901"/>
          <a:ext cx="889000" cy="4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34066</xdr:rowOff>
    </xdr:from>
    <xdr:to>
      <xdr:col>11</xdr:col>
      <xdr:colOff>82550</xdr:colOff>
      <xdr:row>82</xdr:row>
      <xdr:rowOff>135666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9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145843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29998</xdr:rowOff>
    </xdr:from>
    <xdr:to>
      <xdr:col>7</xdr:col>
      <xdr:colOff>31750</xdr:colOff>
      <xdr:row>82</xdr:row>
      <xdr:rowOff>131598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8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141775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5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11326</xdr:rowOff>
    </xdr:from>
    <xdr:to>
      <xdr:col>23</xdr:col>
      <xdr:colOff>184150</xdr:colOff>
      <xdr:row>85</xdr:row>
      <xdr:rowOff>112926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154853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5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102964</xdr:rowOff>
    </xdr:from>
    <xdr:to>
      <xdr:col>19</xdr:col>
      <xdr:colOff>184150</xdr:colOff>
      <xdr:row>84</xdr:row>
      <xdr:rowOff>33114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3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17891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41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169938</xdr:rowOff>
    </xdr:from>
    <xdr:to>
      <xdr:col>15</xdr:col>
      <xdr:colOff>133350</xdr:colOff>
      <xdr:row>83</xdr:row>
      <xdr:rowOff>100088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2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84865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31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86435</xdr:rowOff>
    </xdr:from>
    <xdr:to>
      <xdr:col>11</xdr:col>
      <xdr:colOff>82550</xdr:colOff>
      <xdr:row>83</xdr:row>
      <xdr:rowOff>16585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4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1362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3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42201</xdr:rowOff>
    </xdr:from>
    <xdr:to>
      <xdr:col>7</xdr:col>
      <xdr:colOff>31750</xdr:colOff>
      <xdr:row>82</xdr:row>
      <xdr:rowOff>143801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0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128578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18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ポイント下回り、全国市平均も</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職員の経験年数の増加が主な要因と考えられる。直近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年間は自主削減努力により低水準で推移している。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今後も、国や他団体の動向を考慮した上で本市の実情に合った給与水準となるよう引き続き適正化に努める。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114300</xdr:rowOff>
    </xdr:from>
    <xdr:to>
      <xdr:col>81</xdr:col>
      <xdr:colOff>44450</xdr:colOff>
      <xdr:row>81</xdr:row>
      <xdr:rowOff>148771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00175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114300</xdr:rowOff>
    </xdr:from>
    <xdr:to>
      <xdr:col>77</xdr:col>
      <xdr:colOff>44450</xdr:colOff>
      <xdr:row>81</xdr:row>
      <xdr:rowOff>166007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0017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119034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9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147864</xdr:rowOff>
    </xdr:from>
    <xdr:to>
      <xdr:col>72</xdr:col>
      <xdr:colOff>203200</xdr:colOff>
      <xdr:row>81</xdr:row>
      <xdr:rowOff>166007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3863864"/>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147864</xdr:rowOff>
    </xdr:from>
    <xdr:to>
      <xdr:col>68</xdr:col>
      <xdr:colOff>152400</xdr:colOff>
      <xdr:row>81</xdr:row>
      <xdr:rowOff>62593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386386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97971</xdr:rowOff>
    </xdr:from>
    <xdr:to>
      <xdr:col>81</xdr:col>
      <xdr:colOff>95250</xdr:colOff>
      <xdr:row>82</xdr:row>
      <xdr:rowOff>28121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114498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383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63500</xdr:rowOff>
    </xdr:from>
    <xdr:to>
      <xdr:col>77</xdr:col>
      <xdr:colOff>95250</xdr:colOff>
      <xdr:row>81</xdr:row>
      <xdr:rowOff>165100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3827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371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115207</xdr:rowOff>
    </xdr:from>
    <xdr:to>
      <xdr:col>73</xdr:col>
      <xdr:colOff>44450</xdr:colOff>
      <xdr:row>82</xdr:row>
      <xdr:rowOff>45357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55534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97064</xdr:rowOff>
    </xdr:from>
    <xdr:to>
      <xdr:col>68</xdr:col>
      <xdr:colOff>203200</xdr:colOff>
      <xdr:row>81</xdr:row>
      <xdr:rowOff>27214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37391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358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11793</xdr:rowOff>
    </xdr:from>
    <xdr:to>
      <xdr:col>64</xdr:col>
      <xdr:colOff>152400</xdr:colOff>
      <xdr:row>81</xdr:row>
      <xdr:rowOff>113393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123570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0.29</a:t>
          </a:r>
          <a:r>
            <a:rPr kumimoji="1" lang="ja-JP" altLang="en-US" sz="1300">
              <a:latin typeface="ＭＳ Ｐゴシック" panose="020B0600070205080204" pitchFamily="50" charset="-128"/>
              <a:ea typeface="ＭＳ Ｐゴシック" panose="020B0600070205080204" pitchFamily="50" charset="-128"/>
            </a:rPr>
            <a:t>人減少し、類似団体平均を</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人上回っている。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類似団体平均より職員数が多くなっているのは、消防業務を市単独で行っており、職員数に消防職員が含まれているためである。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にかほ市行財政改革大綱」に基づき、新規採用者を退職者数以下として徹底した定員管理を実施しており、現状では同大綱の目標数を達成している。今後は職員数が微増し、人口減少には歯止めがかからないため、数値も微増すると考えられる。住民サービスの低下に繋がらないよう年齢構成のバランスに配慮しながら適正な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151130</xdr:rowOff>
    </xdr:from>
    <xdr:to>
      <xdr:col>81</xdr:col>
      <xdr:colOff>44450</xdr:colOff>
      <xdr:row>67</xdr:row>
      <xdr:rowOff>23132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95230"/>
          <a:ext cx="0" cy="1415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166659</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8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23132</xdr:rowOff>
    </xdr:from>
    <xdr:to>
      <xdr:col>81</xdr:col>
      <xdr:colOff>133350</xdr:colOff>
      <xdr:row>67</xdr:row>
      <xdr:rowOff>23132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1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66057</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151130</xdr:rowOff>
    </xdr:from>
    <xdr:to>
      <xdr:col>81</xdr:col>
      <xdr:colOff>133350</xdr:colOff>
      <xdr:row>58</xdr:row>
      <xdr:rowOff>151130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35016</xdr:rowOff>
    </xdr:from>
    <xdr:to>
      <xdr:col>81</xdr:col>
      <xdr:colOff>44450</xdr:colOff>
      <xdr:row>63</xdr:row>
      <xdr:rowOff>84999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6179800" y="10836366"/>
          <a:ext cx="8382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109237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9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125458</xdr:rowOff>
    </xdr:from>
    <xdr:to>
      <xdr:col>77</xdr:col>
      <xdr:colOff>44450</xdr:colOff>
      <xdr:row>63</xdr:row>
      <xdr:rowOff>84999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755358"/>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85816</xdr:rowOff>
    </xdr:from>
    <xdr:to>
      <xdr:col>77</xdr:col>
      <xdr:colOff>95250</xdr:colOff>
      <xdr:row>62</xdr:row>
      <xdr:rowOff>15966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26143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31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92710</xdr:rowOff>
    </xdr:from>
    <xdr:to>
      <xdr:col>72</xdr:col>
      <xdr:colOff>203200</xdr:colOff>
      <xdr:row>62</xdr:row>
      <xdr:rowOff>125458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722610"/>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34109</xdr:rowOff>
    </xdr:from>
    <xdr:to>
      <xdr:col>73</xdr:col>
      <xdr:colOff>44450</xdr:colOff>
      <xdr:row>61</xdr:row>
      <xdr:rowOff>135709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145886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77198</xdr:rowOff>
    </xdr:from>
    <xdr:to>
      <xdr:col>68</xdr:col>
      <xdr:colOff>152400</xdr:colOff>
      <xdr:row>62</xdr:row>
      <xdr:rowOff>92710</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707098"/>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18597</xdr:rowOff>
    </xdr:from>
    <xdr:to>
      <xdr:col>68</xdr:col>
      <xdr:colOff>203200</xdr:colOff>
      <xdr:row>61</xdr:row>
      <xdr:rowOff>120197</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130374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157951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155666</xdr:rowOff>
    </xdr:from>
    <xdr:to>
      <xdr:col>81</xdr:col>
      <xdr:colOff>95250</xdr:colOff>
      <xdr:row>63</xdr:row>
      <xdr:rowOff>85816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127743</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75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34199</xdr:rowOff>
    </xdr:from>
    <xdr:to>
      <xdr:col>77</xdr:col>
      <xdr:colOff>95250</xdr:colOff>
      <xdr:row>63</xdr:row>
      <xdr:rowOff>135799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83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120576</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921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74658</xdr:rowOff>
    </xdr:from>
    <xdr:to>
      <xdr:col>73</xdr:col>
      <xdr:colOff>44450</xdr:colOff>
      <xdr:row>63</xdr:row>
      <xdr:rowOff>4808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7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161035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79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41910</xdr:rowOff>
    </xdr:from>
    <xdr:to>
      <xdr:col>68</xdr:col>
      <xdr:colOff>203200</xdr:colOff>
      <xdr:row>62</xdr:row>
      <xdr:rowOff>143510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128287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26398</xdr:rowOff>
    </xdr:from>
    <xdr:to>
      <xdr:col>64</xdr:col>
      <xdr:colOff>152400</xdr:colOff>
      <xdr:row>62</xdr:row>
      <xdr:rowOff>127998</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6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112775</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74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類似団体平均を</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ポイント上回っているが、前年度から</a:t>
          </a:r>
          <a:r>
            <a:rPr kumimoji="1" lang="en-US" altLang="ja-JP" sz="1050">
              <a:latin typeface="ＭＳ Ｐゴシック" panose="020B0600070205080204" pitchFamily="50" charset="-128"/>
              <a:ea typeface="ＭＳ Ｐゴシック" panose="020B0600070205080204" pitchFamily="50" charset="-128"/>
            </a:rPr>
            <a:t>0.7</a:t>
          </a:r>
          <a:r>
            <a:rPr kumimoji="1" lang="ja-JP" altLang="en-US" sz="1050">
              <a:latin typeface="ＭＳ Ｐゴシック" panose="020B0600070205080204" pitchFamily="50" charset="-128"/>
              <a:ea typeface="ＭＳ Ｐゴシック" panose="020B0600070205080204" pitchFamily="50" charset="-128"/>
            </a:rPr>
            <a:t>ポイント改善した。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分子は、元年度より任意繰上償還額が縮小していること及びその他の償還終了により元利償還金は減少したものの、公共下水道事業に係る公債費等の増により、分母は、標準財政規模－基準財政需要額算入額（算入公債費）が増加しており、このうち自動車取得税交付金は減少したものの軽自動車税環境性能割及び法人事業税交付金の増等により、それぞれ増加している。継続して行ってきた事業規模の適正化と地方債発行の精査、</a:t>
          </a:r>
          <a:r>
            <a:rPr kumimoji="1" lang="en-US" altLang="ja-JP" sz="1050">
              <a:latin typeface="ＭＳ Ｐゴシック" panose="020B0600070205080204" pitchFamily="50" charset="-128"/>
              <a:ea typeface="ＭＳ Ｐゴシック" panose="020B0600070205080204" pitchFamily="50" charset="-128"/>
            </a:rPr>
            <a:t>19</a:t>
          </a:r>
          <a:r>
            <a:rPr kumimoji="1" lang="ja-JP" altLang="en-US" sz="1050">
              <a:latin typeface="ＭＳ Ｐゴシック" panose="020B0600070205080204" pitchFamily="50" charset="-128"/>
              <a:ea typeface="ＭＳ Ｐゴシック" panose="020B0600070205080204" pitchFamily="50" charset="-128"/>
            </a:rPr>
            <a:t>年度から実施している任意繰上償還により、ピーク時の</a:t>
          </a:r>
          <a:r>
            <a:rPr kumimoji="1" lang="en-US" altLang="ja-JP" sz="1050">
              <a:latin typeface="ＭＳ Ｐゴシック" panose="020B0600070205080204" pitchFamily="50" charset="-128"/>
              <a:ea typeface="ＭＳ Ｐゴシック" panose="020B0600070205080204" pitchFamily="50" charset="-128"/>
            </a:rPr>
            <a:t>21</a:t>
          </a:r>
          <a:r>
            <a:rPr kumimoji="1" lang="ja-JP" altLang="en-US" sz="1050">
              <a:latin typeface="ＭＳ Ｐゴシック" panose="020B0600070205080204" pitchFamily="50" charset="-128"/>
              <a:ea typeface="ＭＳ Ｐゴシック" panose="020B0600070205080204" pitchFamily="50" charset="-128"/>
            </a:rPr>
            <a:t>年度（</a:t>
          </a:r>
          <a:r>
            <a:rPr kumimoji="1" lang="en-US" altLang="ja-JP" sz="1050">
              <a:latin typeface="ＭＳ Ｐゴシック" panose="020B0600070205080204" pitchFamily="50" charset="-128"/>
              <a:ea typeface="ＭＳ Ｐゴシック" panose="020B0600070205080204" pitchFamily="50" charset="-128"/>
            </a:rPr>
            <a:t>17.3</a:t>
          </a:r>
          <a:r>
            <a:rPr kumimoji="1" lang="ja-JP" altLang="en-US" sz="1050">
              <a:latin typeface="ＭＳ Ｐゴシック" panose="020B0600070205080204" pitchFamily="50" charset="-128"/>
              <a:ea typeface="ＭＳ Ｐゴシック" panose="020B0600070205080204" pitchFamily="50" charset="-128"/>
            </a:rPr>
            <a:t>％）に比べて着実に減少してきている。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今後も財政状況を勘案しながら地方債の発行を抑制し、公債費負担の健全化に努める。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170604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5762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65617</xdr:rowOff>
    </xdr:from>
    <xdr:to>
      <xdr:col>81</xdr:col>
      <xdr:colOff>44450</xdr:colOff>
      <xdr:row>42</xdr:row>
      <xdr:rowOff>121920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726651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23300</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705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42</xdr:row>
      <xdr:rowOff>162137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73228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126594</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154094</xdr:rowOff>
    </xdr:from>
    <xdr:to>
      <xdr:col>72</xdr:col>
      <xdr:colOff>203200</xdr:colOff>
      <xdr:row>42</xdr:row>
      <xdr:rowOff>162137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73549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126594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42</xdr:row>
      <xdr:rowOff>154094</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730673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126594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158344</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111337</xdr:rowOff>
    </xdr:from>
    <xdr:to>
      <xdr:col>73</xdr:col>
      <xdr:colOff>44450</xdr:colOff>
      <xdr:row>43</xdr:row>
      <xdr:rowOff>41487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26264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103294</xdr:rowOff>
    </xdr:from>
    <xdr:to>
      <xdr:col>68</xdr:col>
      <xdr:colOff>203200</xdr:colOff>
      <xdr:row>43</xdr:row>
      <xdr:rowOff>33444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18221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類似団体平均を</a:t>
          </a:r>
          <a:r>
            <a:rPr kumimoji="1" lang="en-US" altLang="ja-JP" sz="1100">
              <a:latin typeface="ＭＳ Ｐゴシック" panose="020B0600070205080204" pitchFamily="50" charset="-128"/>
              <a:ea typeface="ＭＳ Ｐゴシック" panose="020B0600070205080204" pitchFamily="50" charset="-128"/>
            </a:rPr>
            <a:t>57.7</a:t>
          </a:r>
          <a:r>
            <a:rPr kumimoji="1" lang="ja-JP" altLang="en-US" sz="1100">
              <a:latin typeface="ＭＳ Ｐゴシック" panose="020B0600070205080204" pitchFamily="50" charset="-128"/>
              <a:ea typeface="ＭＳ Ｐゴシック" panose="020B0600070205080204" pitchFamily="50" charset="-128"/>
            </a:rPr>
            <a:t>ポイント上回っているが、前年度から</a:t>
          </a:r>
          <a:r>
            <a:rPr kumimoji="1" lang="en-US" altLang="ja-JP" sz="1100">
              <a:latin typeface="ＭＳ Ｐゴシック" panose="020B0600070205080204" pitchFamily="50" charset="-128"/>
              <a:ea typeface="ＭＳ Ｐゴシック" panose="020B0600070205080204" pitchFamily="50" charset="-128"/>
            </a:rPr>
            <a:t>6.9</a:t>
          </a:r>
          <a:r>
            <a:rPr kumimoji="1" lang="ja-JP" altLang="en-US" sz="1100">
              <a:latin typeface="ＭＳ Ｐゴシック" panose="020B0600070205080204" pitchFamily="50" charset="-128"/>
              <a:ea typeface="ＭＳ Ｐゴシック" panose="020B0600070205080204" pitchFamily="50" charset="-128"/>
            </a:rPr>
            <a:t>ポイント改善した。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元年度にガス事業会計廃止に伴う資金貸付により財政調整基金が減少し充当可能基金が減少したが、貸付金の償還により</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年度の水準に戻っている。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なお、公営企業債等繰入金は公共下水道整備事業の実施に伴い増加傾向にあるものの、資本費平準化債を発行することで、将来負担の平準化を図っている。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地方債残高は</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つの中学校校舎建設が終了した</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をピークに、大型事業を実施しながらも任意繰上償還を実施し、残高の増加を抑制してきたことで、着実に比率は改善してきていることから、今後も地方債の新規発行の精査や使用料金見直し等の経営改善のほか、充当可能基金の確保を図り、将来負担の軽減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16358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451100"/>
          <a:ext cx="0" cy="1508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159885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93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16358</xdr:rowOff>
    </xdr:from>
    <xdr:to>
      <xdr:col>81</xdr:col>
      <xdr:colOff>133350</xdr:colOff>
      <xdr:row>23</xdr:row>
      <xdr:rowOff>16358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95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61874</xdr:rowOff>
    </xdr:from>
    <xdr:to>
      <xdr:col>81</xdr:col>
      <xdr:colOff>44450</xdr:colOff>
      <xdr:row>18</xdr:row>
      <xdr:rowOff>128473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3147974"/>
          <a:ext cx="8382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156481</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85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139954</xdr:rowOff>
    </xdr:from>
    <xdr:to>
      <xdr:col>81</xdr:col>
      <xdr:colOff>95250</xdr:colOff>
      <xdr:row>15</xdr:row>
      <xdr:rowOff>70104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4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66700</xdr:rowOff>
    </xdr:from>
    <xdr:to>
      <xdr:col>77</xdr:col>
      <xdr:colOff>44450</xdr:colOff>
      <xdr:row>18</xdr:row>
      <xdr:rowOff>128473</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3152800"/>
          <a:ext cx="8890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143815</xdr:rowOff>
    </xdr:from>
    <xdr:to>
      <xdr:col>77</xdr:col>
      <xdr:colOff>95250</xdr:colOff>
      <xdr:row>15</xdr:row>
      <xdr:rowOff>73965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84142</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31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66700</xdr:rowOff>
    </xdr:from>
    <xdr:to>
      <xdr:col>72</xdr:col>
      <xdr:colOff>203200</xdr:colOff>
      <xdr:row>18</xdr:row>
      <xdr:rowOff>111100</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152800"/>
          <a:ext cx="889000" cy="4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148641</xdr:rowOff>
    </xdr:from>
    <xdr:to>
      <xdr:col>73</xdr:col>
      <xdr:colOff>44450</xdr:colOff>
      <xdr:row>15</xdr:row>
      <xdr:rowOff>78791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88968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1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111100</xdr:rowOff>
    </xdr:from>
    <xdr:to>
      <xdr:col>68</xdr:col>
      <xdr:colOff>152400</xdr:colOff>
      <xdr:row>19</xdr:row>
      <xdr:rowOff>50648</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19720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11938</xdr:rowOff>
    </xdr:from>
    <xdr:to>
      <xdr:col>68</xdr:col>
      <xdr:colOff>203200</xdr:colOff>
      <xdr:row>15</xdr:row>
      <xdr:rowOff>113538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11074</xdr:rowOff>
    </xdr:from>
    <xdr:to>
      <xdr:col>81</xdr:col>
      <xdr:colOff>95250</xdr:colOff>
      <xdr:row>18</xdr:row>
      <xdr:rowOff>112674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309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154601</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306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77673</xdr:rowOff>
    </xdr:from>
    <xdr:to>
      <xdr:col>77</xdr:col>
      <xdr:colOff>95250</xdr:colOff>
      <xdr:row>19</xdr:row>
      <xdr:rowOff>7823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16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164050</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250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15900</xdr:rowOff>
    </xdr:from>
    <xdr:to>
      <xdr:col>73</xdr:col>
      <xdr:colOff>44450</xdr:colOff>
      <xdr:row>18</xdr:row>
      <xdr:rowOff>117500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1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102278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18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60300</xdr:rowOff>
    </xdr:from>
    <xdr:to>
      <xdr:col>68</xdr:col>
      <xdr:colOff>203200</xdr:colOff>
      <xdr:row>18</xdr:row>
      <xdr:rowOff>161900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1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146676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23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171298</xdr:rowOff>
    </xdr:from>
    <xdr:to>
      <xdr:col>64</xdr:col>
      <xdr:colOff>152400</xdr:colOff>
      <xdr:row>19</xdr:row>
      <xdr:rowOff>101448</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25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86225</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34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秋田県にかほ市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23,841
23,756
241.13
19,271,134
18,810,485
347,035
9,128,111
14,383,678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前年度比</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ポイント増加し、類似団体平均を</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ポイント下回った。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退職手当支給事務に係る調整負担金は減少したが、職員数の増、会計年度任用職員制度の導入により、分子が増となった。分母については、新型コロナウイルス感染症拡大の影響を受け、個人・法人ともに市民税が減少したことなどにより減となったことで、比率が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今後も「にかほ市行財政改革大綱」に基づいた定員管理を行い、年齢構成のバランスに配慮しながら人件費の抑制に努める。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03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75293</xdr:rowOff>
    </xdr:from>
    <xdr:to>
      <xdr:col>24</xdr:col>
      <xdr:colOff>25400</xdr:colOff>
      <xdr:row>36</xdr:row>
      <xdr:rowOff>143328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076043"/>
          <a:ext cx="8382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75491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64407</xdr:rowOff>
    </xdr:from>
    <xdr:to>
      <xdr:col>19</xdr:col>
      <xdr:colOff>187325</xdr:colOff>
      <xdr:row>35</xdr:row>
      <xdr:rowOff>75293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065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5443</xdr:rowOff>
    </xdr:from>
    <xdr:to>
      <xdr:col>20</xdr:col>
      <xdr:colOff>38100</xdr:colOff>
      <xdr:row>36</xdr:row>
      <xdr:rowOff>107043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91820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26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64407</xdr:rowOff>
    </xdr:from>
    <xdr:to>
      <xdr:col>15</xdr:col>
      <xdr:colOff>98425</xdr:colOff>
      <xdr:row>35</xdr:row>
      <xdr:rowOff>86178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065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111578</xdr:rowOff>
    </xdr:from>
    <xdr:to>
      <xdr:col>15</xdr:col>
      <xdr:colOff>149225</xdr:colOff>
      <xdr:row>36</xdr:row>
      <xdr:rowOff>41728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26505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86178</xdr:rowOff>
    </xdr:from>
    <xdr:to>
      <xdr:col>11</xdr:col>
      <xdr:colOff>9525</xdr:colOff>
      <xdr:row>36</xdr:row>
      <xdr:rowOff>67128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08692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89807</xdr:rowOff>
    </xdr:from>
    <xdr:to>
      <xdr:col>11</xdr:col>
      <xdr:colOff>60325</xdr:colOff>
      <xdr:row>36</xdr:row>
      <xdr:rowOff>19957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4734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7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51905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109055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24493</xdr:rowOff>
    </xdr:from>
    <xdr:to>
      <xdr:col>20</xdr:col>
      <xdr:colOff>38100</xdr:colOff>
      <xdr:row>35</xdr:row>
      <xdr:rowOff>126093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136270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79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13607</xdr:rowOff>
    </xdr:from>
    <xdr:to>
      <xdr:col>15</xdr:col>
      <xdr:colOff>149225</xdr:colOff>
      <xdr:row>35</xdr:row>
      <xdr:rowOff>115207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125384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35378</xdr:rowOff>
    </xdr:from>
    <xdr:to>
      <xdr:col>11</xdr:col>
      <xdr:colOff>60325</xdr:colOff>
      <xdr:row>35</xdr:row>
      <xdr:rowOff>136978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147155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16328</xdr:rowOff>
    </xdr:from>
    <xdr:to>
      <xdr:col>6</xdr:col>
      <xdr:colOff>171450</xdr:colOff>
      <xdr:row>36</xdr:row>
      <xdr:rowOff>117928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102705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前年度比</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ポイント減少したものの、類似団体平均を</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ポイント上回った。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コミュニティバス運行やスクールバス運行など委託料は増加したものの、会計年度任用職員制度の導入により臨時的任用職員の給与等を従来の物件費から人件費に計上することになったため減少している。また、他団体では一部事務組合で実施していると思われる一般廃棄物処理や消防業務などを市単独で行っていることが類似団体平均を上回る要因である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今後も「にかほ市行財政改革大綱」に基づいた取り組みや事務事業の見直しによる経費削減を継続する。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133350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97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105427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133350</xdr:rowOff>
    </xdr:from>
    <xdr:to>
      <xdr:col>82</xdr:col>
      <xdr:colOff>196850</xdr:colOff>
      <xdr:row>21</xdr:row>
      <xdr:rowOff>133350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120650</xdr:rowOff>
    </xdr:from>
    <xdr:to>
      <xdr:col>82</xdr:col>
      <xdr:colOff>107950</xdr:colOff>
      <xdr:row>18</xdr:row>
      <xdr:rowOff>152400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0353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162577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6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38100</xdr:rowOff>
    </xdr:from>
    <xdr:to>
      <xdr:col>78</xdr:col>
      <xdr:colOff>69850</xdr:colOff>
      <xdr:row>18</xdr:row>
      <xdr:rowOff>152400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124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88900</xdr:rowOff>
    </xdr:from>
    <xdr:to>
      <xdr:col>78</xdr:col>
      <xdr:colOff>120650</xdr:colOff>
      <xdr:row>17</xdr:row>
      <xdr:rowOff>19050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29227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0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133350</xdr:rowOff>
    </xdr:from>
    <xdr:to>
      <xdr:col>73</xdr:col>
      <xdr:colOff>180975</xdr:colOff>
      <xdr:row>18</xdr:row>
      <xdr:rowOff>38100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48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3827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120650</xdr:rowOff>
    </xdr:from>
    <xdr:to>
      <xdr:col>69</xdr:col>
      <xdr:colOff>92075</xdr:colOff>
      <xdr:row>17</xdr:row>
      <xdr:rowOff>133350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3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124477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41927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101600</xdr:rowOff>
    </xdr:from>
    <xdr:to>
      <xdr:col>78</xdr:col>
      <xdr:colOff>120650</xdr:colOff>
      <xdr:row>19</xdr:row>
      <xdr:rowOff>31750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16527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7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158750</xdr:rowOff>
    </xdr:from>
    <xdr:to>
      <xdr:col>74</xdr:col>
      <xdr:colOff>31750</xdr:colOff>
      <xdr:row>18</xdr:row>
      <xdr:rowOff>88900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82550</xdr:rowOff>
    </xdr:from>
    <xdr:to>
      <xdr:col>69</xdr:col>
      <xdr:colOff>142875</xdr:colOff>
      <xdr:row>18</xdr:row>
      <xdr:rowOff>12700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69850</xdr:rowOff>
    </xdr:from>
    <xdr:to>
      <xdr:col>65</xdr:col>
      <xdr:colOff>53975</xdr:colOff>
      <xdr:row>18</xdr:row>
      <xdr:rowOff>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156227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前年度比</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ポイント減少し、類似団体平均を</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ポイント下回った。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障害福祉サービス費の利用者数は増加したものの、生活保護受給者や福祉医療費受給者等が減少したことが主な要因である。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少子高齢化の影響により児童福祉費は減少し、障害者福祉費、老人福祉費は増加することが見込まれる。歳入についても納付方法の拡大等により地方税の収納率の向上を図り、未利用公有財産の積極的な売却・貸付など新たな財源の検討を進め、安定した財政基盤の維持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28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xdr:rowOff>
    </xdr:from>
    <xdr:to>
      <xdr:col>19</xdr:col>
      <xdr:colOff>187325</xdr:colOff>
      <xdr:row>57</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85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19050</xdr:rowOff>
    </xdr:from>
    <xdr:to>
      <xdr:col>20</xdr:col>
      <xdr:colOff>38100</xdr:colOff>
      <xdr:row>58</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66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56</xdr:row>
      <xdr:rowOff>165100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前年度比</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ポイント増加し、類似団体平均を</a:t>
          </a:r>
          <a:r>
            <a:rPr kumimoji="1" lang="en-US" altLang="ja-JP" sz="1200">
              <a:latin typeface="ＭＳ Ｐゴシック" panose="020B0600070205080204" pitchFamily="50" charset="-128"/>
              <a:ea typeface="ＭＳ Ｐゴシック" panose="020B0600070205080204" pitchFamily="50" charset="-128"/>
            </a:rPr>
            <a:t>7.5</a:t>
          </a:r>
          <a:r>
            <a:rPr kumimoji="1" lang="ja-JP" altLang="en-US" sz="1200">
              <a:latin typeface="ＭＳ Ｐゴシック" panose="020B0600070205080204" pitchFamily="50" charset="-128"/>
              <a:ea typeface="ＭＳ Ｐゴシック" panose="020B0600070205080204" pitchFamily="50" charset="-128"/>
            </a:rPr>
            <a:t>ポイント上回った。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大雪により維持補修費が増加したこと、下水道事業に係る公債費等の増により繰出金が増加したことが主な要因と考えられる。公共下水道事業の継続により、繰出額が増加傾向で推移している。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「にかほ市公共施設等総合管理計画（個別施設計画）」により、施設の統合・廃止による維持管理経費の縮減や老朽化対策費の平準化などに努める。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102507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8472"/>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4535</xdr:rowOff>
    </xdr:from>
    <xdr:to>
      <xdr:col>82</xdr:col>
      <xdr:colOff>107950</xdr:colOff>
      <xdr:row>61</xdr:row>
      <xdr:rowOff>102507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4629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109055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4535</xdr:rowOff>
    </xdr:from>
    <xdr:to>
      <xdr:col>78</xdr:col>
      <xdr:colOff>69850</xdr:colOff>
      <xdr:row>61</xdr:row>
      <xdr:rowOff>58965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4629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13805</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78015</xdr:rowOff>
    </xdr:from>
    <xdr:to>
      <xdr:col>73</xdr:col>
      <xdr:colOff>180975</xdr:colOff>
      <xdr:row>61</xdr:row>
      <xdr:rowOff>58965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3650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127907</xdr:rowOff>
    </xdr:from>
    <xdr:to>
      <xdr:col>74</xdr:col>
      <xdr:colOff>31750</xdr:colOff>
      <xdr:row>58</xdr:row>
      <xdr:rowOff>58057</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68234</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42635</xdr:rowOff>
    </xdr:from>
    <xdr:to>
      <xdr:col>69</xdr:col>
      <xdr:colOff>92075</xdr:colOff>
      <xdr:row>60</xdr:row>
      <xdr:rowOff>78015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158185"/>
          <a:ext cx="889000" cy="20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51707</xdr:rowOff>
    </xdr:from>
    <xdr:to>
      <xdr:col>82</xdr:col>
      <xdr:colOff>158750</xdr:colOff>
      <xdr:row>61</xdr:row>
      <xdr:rowOff>153307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131734</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125185</xdr:rowOff>
    </xdr:from>
    <xdr:to>
      <xdr:col>78</xdr:col>
      <xdr:colOff>120650</xdr:colOff>
      <xdr:row>61</xdr:row>
      <xdr:rowOff>55335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40112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49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8165</xdr:rowOff>
    </xdr:from>
    <xdr:to>
      <xdr:col>74</xdr:col>
      <xdr:colOff>31750</xdr:colOff>
      <xdr:row>61</xdr:row>
      <xdr:rowOff>109765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4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94542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55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27215</xdr:rowOff>
    </xdr:from>
    <xdr:to>
      <xdr:col>69</xdr:col>
      <xdr:colOff>142875</xdr:colOff>
      <xdr:row>60</xdr:row>
      <xdr:rowOff>128815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113592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163285</xdr:rowOff>
    </xdr:from>
    <xdr:to>
      <xdr:col>65</xdr:col>
      <xdr:colOff>53975</xdr:colOff>
      <xdr:row>59</xdr:row>
      <xdr:rowOff>93435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78212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1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ポイント増加したものの、類似団体平均を</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病児保育事業補助金や一時預かり事業補助金、多面的機能支払交付金等の増が主な要因と考えられる。また、類似団体平均を大きく下回っている要因としては、一般廃棄物処理や消防業務を市単独で行っていることにより、一部事務組合への負担金が少ない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引き続き、各種団体などへの補助交付金の適正化に努め、経費の抑制を図る。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40</xdr:row>
      <xdr:rowOff>157480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286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129557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157480</xdr:rowOff>
    </xdr:from>
    <xdr:to>
      <xdr:col>82</xdr:col>
      <xdr:colOff>196850</xdr:colOff>
      <xdr:row>40</xdr:row>
      <xdr:rowOff>157480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127000</xdr:rowOff>
    </xdr:from>
    <xdr:to>
      <xdr:col>82</xdr:col>
      <xdr:colOff>107950</xdr:colOff>
      <xdr:row>32</xdr:row>
      <xdr:rowOff>142240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56134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119380</xdr:rowOff>
    </xdr:from>
    <xdr:to>
      <xdr:col>78</xdr:col>
      <xdr:colOff>69850</xdr:colOff>
      <xdr:row>32</xdr:row>
      <xdr:rowOff>127000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560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15240</xdr:rowOff>
    </xdr:from>
    <xdr:to>
      <xdr:col>78</xdr:col>
      <xdr:colOff>120650</xdr:colOff>
      <xdr:row>36</xdr:row>
      <xdr:rowOff>116840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101617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119380</xdr:rowOff>
    </xdr:from>
    <xdr:to>
      <xdr:col>73</xdr:col>
      <xdr:colOff>180975</xdr:colOff>
      <xdr:row>32</xdr:row>
      <xdr:rowOff>134620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5605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22860</xdr:rowOff>
    </xdr:from>
    <xdr:to>
      <xdr:col>74</xdr:col>
      <xdr:colOff>31750</xdr:colOff>
      <xdr:row>36</xdr:row>
      <xdr:rowOff>124460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109237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119380</xdr:rowOff>
    </xdr:from>
    <xdr:to>
      <xdr:col>69</xdr:col>
      <xdr:colOff>92075</xdr:colOff>
      <xdr:row>32</xdr:row>
      <xdr:rowOff>134620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5605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148590</xdr:rowOff>
    </xdr:from>
    <xdr:to>
      <xdr:col>69</xdr:col>
      <xdr:colOff>142875</xdr:colOff>
      <xdr:row>36</xdr:row>
      <xdr:rowOff>78740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63517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40657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91440</xdr:rowOff>
    </xdr:from>
    <xdr:to>
      <xdr:col>82</xdr:col>
      <xdr:colOff>158750</xdr:colOff>
      <xdr:row>33</xdr:row>
      <xdr:rowOff>21590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5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76200</xdr:rowOff>
    </xdr:from>
    <xdr:to>
      <xdr:col>78</xdr:col>
      <xdr:colOff>120650</xdr:colOff>
      <xdr:row>33</xdr:row>
      <xdr:rowOff>6350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16527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33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68580</xdr:rowOff>
    </xdr:from>
    <xdr:to>
      <xdr:col>74</xdr:col>
      <xdr:colOff>31750</xdr:colOff>
      <xdr:row>32</xdr:row>
      <xdr:rowOff>170180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5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8907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3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83820</xdr:rowOff>
    </xdr:from>
    <xdr:to>
      <xdr:col>69</xdr:col>
      <xdr:colOff>142875</xdr:colOff>
      <xdr:row>33</xdr:row>
      <xdr:rowOff>13970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5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24147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33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68580</xdr:rowOff>
    </xdr:from>
    <xdr:to>
      <xdr:col>65</xdr:col>
      <xdr:colOff>53975</xdr:colOff>
      <xdr:row>32</xdr:row>
      <xdr:rowOff>170180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5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8907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3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その他の償還終了が主な要因として挙げられる。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これまでも、地方債発行の精査や任意繰上償還の継続実施により公債費負担の健全化を図ってきたが、今後も財源確保による地方債発行の抑制に努める。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26416</xdr:rowOff>
    </xdr:from>
    <xdr:to>
      <xdr:col>24</xdr:col>
      <xdr:colOff>25400</xdr:colOff>
      <xdr:row>80</xdr:row>
      <xdr:rowOff>40132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71371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112793</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26416</xdr:rowOff>
    </xdr:from>
    <xdr:to>
      <xdr:col>24</xdr:col>
      <xdr:colOff>114300</xdr:colOff>
      <xdr:row>74</xdr:row>
      <xdr:rowOff>26416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xdr:rowOff>
    </xdr:from>
    <xdr:to>
      <xdr:col>24</xdr:col>
      <xdr:colOff>25400</xdr:colOff>
      <xdr:row>78</xdr:row>
      <xdr:rowOff>12700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3812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155719</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357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xdr:rowOff>
    </xdr:from>
    <xdr:to>
      <xdr:col>19</xdr:col>
      <xdr:colOff>187325</xdr:colOff>
      <xdr:row>78</xdr:row>
      <xdr:rowOff>72137</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381228"/>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21337</xdr:rowOff>
    </xdr:from>
    <xdr:to>
      <xdr:col>20</xdr:col>
      <xdr:colOff>38100</xdr:colOff>
      <xdr:row>78</xdr:row>
      <xdr:rowOff>122937</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107714</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72137</xdr:rowOff>
    </xdr:from>
    <xdr:to>
      <xdr:col>15</xdr:col>
      <xdr:colOff>98425</xdr:colOff>
      <xdr:row>78</xdr:row>
      <xdr:rowOff>127000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44523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128540</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76708</xdr:rowOff>
    </xdr:from>
    <xdr:to>
      <xdr:col>11</xdr:col>
      <xdr:colOff>9525</xdr:colOff>
      <xdr:row>78</xdr:row>
      <xdr:rowOff>127000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4498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16763</xdr:rowOff>
    </xdr:from>
    <xdr:to>
      <xdr:col>11</xdr:col>
      <xdr:colOff>60325</xdr:colOff>
      <xdr:row>78</xdr:row>
      <xdr:rowOff>118363</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128540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119397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149877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128778</xdr:rowOff>
    </xdr:from>
    <xdr:to>
      <xdr:col>20</xdr:col>
      <xdr:colOff>38100</xdr:colOff>
      <xdr:row>78</xdr:row>
      <xdr:rowOff>58928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69105</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21337</xdr:rowOff>
    </xdr:from>
    <xdr:to>
      <xdr:col>15</xdr:col>
      <xdr:colOff>149225</xdr:colOff>
      <xdr:row>78</xdr:row>
      <xdr:rowOff>122937</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25908</xdr:rowOff>
    </xdr:from>
    <xdr:to>
      <xdr:col>6</xdr:col>
      <xdr:colOff>171450</xdr:colOff>
      <xdr:row>78</xdr:row>
      <xdr:rowOff>127508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112285</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前年度比</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ポイント増加し、類似団体平均を</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ポイント下回った。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分子においては、人件費や維持補修費の増により一般財源等を財源とする経常的な歳出は増加し、分母においては、減収補てん債の新規発行を行ったものの、新型コロナウイルス感染症拡大の影響を受け地方税が減少し、経常的な一般財源等及び臨時財政対策債は減少したことが前年度比増の要因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「にかほ市行財政改革大綱」に基づき、公共施設の統廃合など合併効果を発現させる取り組みや経常的な経費の削減への取り組みを継続する。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107950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76</xdr:row>
      <xdr:rowOff>27939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29743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158766</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46990</xdr:rowOff>
    </xdr:from>
    <xdr:to>
      <xdr:col>78</xdr:col>
      <xdr:colOff>69850</xdr:colOff>
      <xdr:row>75</xdr:row>
      <xdr:rowOff>115570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29057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83820</xdr:rowOff>
    </xdr:from>
    <xdr:to>
      <xdr:col>78</xdr:col>
      <xdr:colOff>120650</xdr:colOff>
      <xdr:row>77</xdr:row>
      <xdr:rowOff>13970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170197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88900</xdr:rowOff>
    </xdr:from>
    <xdr:to>
      <xdr:col>73</xdr:col>
      <xdr:colOff>180975</xdr:colOff>
      <xdr:row>75</xdr:row>
      <xdr:rowOff>46990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27762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38100</xdr:rowOff>
    </xdr:from>
    <xdr:to>
      <xdr:col>74</xdr:col>
      <xdr:colOff>31750</xdr:colOff>
      <xdr:row>76</xdr:row>
      <xdr:rowOff>139700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124477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27940</xdr:rowOff>
    </xdr:from>
    <xdr:to>
      <xdr:col>69</xdr:col>
      <xdr:colOff>92075</xdr:colOff>
      <xdr:row>74</xdr:row>
      <xdr:rowOff>88900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2715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102870</xdr:rowOff>
    </xdr:from>
    <xdr:to>
      <xdr:col>69</xdr:col>
      <xdr:colOff>142875</xdr:colOff>
      <xdr:row>76</xdr:row>
      <xdr:rowOff>33020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17797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xdr:rowOff>
    </xdr:from>
    <xdr:to>
      <xdr:col>65</xdr:col>
      <xdr:colOff>53975</xdr:colOff>
      <xdr:row>75</xdr:row>
      <xdr:rowOff>113030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97807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148589</xdr:rowOff>
    </xdr:from>
    <xdr:to>
      <xdr:col>82</xdr:col>
      <xdr:colOff>158750</xdr:colOff>
      <xdr:row>76</xdr:row>
      <xdr:rowOff>78739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165117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5097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167640</xdr:rowOff>
    </xdr:from>
    <xdr:to>
      <xdr:col>74</xdr:col>
      <xdr:colOff>31750</xdr:colOff>
      <xdr:row>75</xdr:row>
      <xdr:rowOff>97790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107967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38100</xdr:rowOff>
    </xdr:from>
    <xdr:to>
      <xdr:col>69</xdr:col>
      <xdr:colOff>142875</xdr:colOff>
      <xdr:row>74</xdr:row>
      <xdr:rowOff>139700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149877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148590</xdr:rowOff>
    </xdr:from>
    <xdr:to>
      <xdr:col>65</xdr:col>
      <xdr:colOff>53975</xdr:colOff>
      <xdr:row>74</xdr:row>
      <xdr:rowOff>78740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88917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秋田県にかほ市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121737</xdr:rowOff>
    </xdr:from>
    <xdr:to>
      <xdr:col>29</xdr:col>
      <xdr:colOff>127000</xdr:colOff>
      <xdr:row>20</xdr:row>
      <xdr:rowOff>120496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55312"/>
          <a:ext cx="0" cy="15418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92573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120496</xdr:rowOff>
    </xdr:from>
    <xdr:to>
      <xdr:col>30</xdr:col>
      <xdr:colOff>25400</xdr:colOff>
      <xdr:row>20</xdr:row>
      <xdr:rowOff>120496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97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36664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9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121737</xdr:rowOff>
    </xdr:from>
    <xdr:to>
      <xdr:col>30</xdr:col>
      <xdr:colOff>25400</xdr:colOff>
      <xdr:row>11</xdr:row>
      <xdr:rowOff>121737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55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26590</xdr:rowOff>
    </xdr:from>
    <xdr:to>
      <xdr:col>29</xdr:col>
      <xdr:colOff>127000</xdr:colOff>
      <xdr:row>17</xdr:row>
      <xdr:rowOff>73861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88865"/>
          <a:ext cx="647700" cy="47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83022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0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66495</xdr:rowOff>
    </xdr:from>
    <xdr:to>
      <xdr:col>29</xdr:col>
      <xdr:colOff>177800</xdr:colOff>
      <xdr:row>16</xdr:row>
      <xdr:rowOff>168095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73861</xdr:rowOff>
    </xdr:from>
    <xdr:to>
      <xdr:col>26</xdr:col>
      <xdr:colOff>50800</xdr:colOff>
      <xdr:row>17</xdr:row>
      <xdr:rowOff>129166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36136"/>
          <a:ext cx="698500" cy="55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93013</xdr:rowOff>
    </xdr:from>
    <xdr:to>
      <xdr:col>26</xdr:col>
      <xdr:colOff>101600</xdr:colOff>
      <xdr:row>17</xdr:row>
      <xdr:rowOff>23163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33340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52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129166</xdr:rowOff>
    </xdr:from>
    <xdr:to>
      <xdr:col>22</xdr:col>
      <xdr:colOff>114300</xdr:colOff>
      <xdr:row>17</xdr:row>
      <xdr:rowOff>163995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91441"/>
          <a:ext cx="698500" cy="34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155160</xdr:rowOff>
    </xdr:from>
    <xdr:to>
      <xdr:col>22</xdr:col>
      <xdr:colOff>165100</xdr:colOff>
      <xdr:row>17</xdr:row>
      <xdr:rowOff>85310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95487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152875</xdr:rowOff>
    </xdr:from>
    <xdr:to>
      <xdr:col>18</xdr:col>
      <xdr:colOff>177800</xdr:colOff>
      <xdr:row>17</xdr:row>
      <xdr:rowOff>163995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15150"/>
          <a:ext cx="698500" cy="11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6896</xdr:rowOff>
    </xdr:from>
    <xdr:to>
      <xdr:col>19</xdr:col>
      <xdr:colOff>38100</xdr:colOff>
      <xdr:row>17</xdr:row>
      <xdr:rowOff>108496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118673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3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1769</xdr:rowOff>
    </xdr:from>
    <xdr:to>
      <xdr:col>15</xdr:col>
      <xdr:colOff>101600</xdr:colOff>
      <xdr:row>17</xdr:row>
      <xdr:rowOff>103369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113546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147240</xdr:rowOff>
    </xdr:from>
    <xdr:to>
      <xdr:col>29</xdr:col>
      <xdr:colOff>177800</xdr:colOff>
      <xdr:row>17</xdr:row>
      <xdr:rowOff>77390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38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119317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1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23061</xdr:rowOff>
    </xdr:from>
    <xdr:to>
      <xdr:col>26</xdr:col>
      <xdr:colOff>101600</xdr:colOff>
      <xdr:row>17</xdr:row>
      <xdr:rowOff>124661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85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109438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71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78366</xdr:rowOff>
    </xdr:from>
    <xdr:to>
      <xdr:col>22</xdr:col>
      <xdr:colOff>165100</xdr:colOff>
      <xdr:row>18</xdr:row>
      <xdr:rowOff>8516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40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164743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2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113195</xdr:rowOff>
    </xdr:from>
    <xdr:to>
      <xdr:col>19</xdr:col>
      <xdr:colOff>38100</xdr:colOff>
      <xdr:row>18</xdr:row>
      <xdr:rowOff>43345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75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28122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6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102075</xdr:rowOff>
    </xdr:from>
    <xdr:to>
      <xdr:col>15</xdr:col>
      <xdr:colOff>101600</xdr:colOff>
      <xdr:row>18</xdr:row>
      <xdr:rowOff>32225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64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17002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64230</xdr:rowOff>
    </xdr:from>
    <xdr:to>
      <xdr:col>29</xdr:col>
      <xdr:colOff>127000</xdr:colOff>
      <xdr:row>37</xdr:row>
      <xdr:rowOff>245072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88780"/>
          <a:ext cx="0" cy="1380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217149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245072</xdr:rowOff>
    </xdr:from>
    <xdr:to>
      <xdr:col>30</xdr:col>
      <xdr:colOff>25400</xdr:colOff>
      <xdr:row>37</xdr:row>
      <xdr:rowOff>245072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6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322057</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3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64230</xdr:rowOff>
    </xdr:from>
    <xdr:to>
      <xdr:col>30</xdr:col>
      <xdr:colOff>25400</xdr:colOff>
      <xdr:row>33</xdr:row>
      <xdr:rowOff>64230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8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65507</xdr:rowOff>
    </xdr:from>
    <xdr:to>
      <xdr:col>29</xdr:col>
      <xdr:colOff>127000</xdr:colOff>
      <xdr:row>35</xdr:row>
      <xdr:rowOff>139782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675857"/>
          <a:ext cx="647700" cy="74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50284</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60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75476</xdr:rowOff>
    </xdr:from>
    <xdr:to>
      <xdr:col>29</xdr:col>
      <xdr:colOff>177800</xdr:colOff>
      <xdr:row>35</xdr:row>
      <xdr:rowOff>177076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8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18377</xdr:rowOff>
    </xdr:from>
    <xdr:to>
      <xdr:col>26</xdr:col>
      <xdr:colOff>50800</xdr:colOff>
      <xdr:row>35</xdr:row>
      <xdr:rowOff>139782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628727"/>
          <a:ext cx="698500" cy="121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87820</xdr:rowOff>
    </xdr:from>
    <xdr:to>
      <xdr:col>26</xdr:col>
      <xdr:colOff>101600</xdr:colOff>
      <xdr:row>35</xdr:row>
      <xdr:rowOff>189420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199597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314528</xdr:rowOff>
    </xdr:from>
    <xdr:to>
      <xdr:col>22</xdr:col>
      <xdr:colOff>114300</xdr:colOff>
      <xdr:row>35</xdr:row>
      <xdr:rowOff>18377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581978"/>
          <a:ext cx="698500" cy="46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85154</xdr:rowOff>
    </xdr:from>
    <xdr:to>
      <xdr:col>22</xdr:col>
      <xdr:colOff>165100</xdr:colOff>
      <xdr:row>35</xdr:row>
      <xdr:rowOff>186754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171531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781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314528</xdr:rowOff>
    </xdr:from>
    <xdr:to>
      <xdr:col>18</xdr:col>
      <xdr:colOff>177800</xdr:colOff>
      <xdr:row>35</xdr:row>
      <xdr:rowOff>56991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581978"/>
          <a:ext cx="698500" cy="85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84982</xdr:rowOff>
    </xdr:from>
    <xdr:to>
      <xdr:col>19</xdr:col>
      <xdr:colOff>38100</xdr:colOff>
      <xdr:row>35</xdr:row>
      <xdr:rowOff>186582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171359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78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81362</xdr:rowOff>
    </xdr:from>
    <xdr:to>
      <xdr:col>15</xdr:col>
      <xdr:colOff>101600</xdr:colOff>
      <xdr:row>35</xdr:row>
      <xdr:rowOff>182962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167739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14707</xdr:rowOff>
    </xdr:from>
    <xdr:to>
      <xdr:col>29</xdr:col>
      <xdr:colOff>177800</xdr:colOff>
      <xdr:row>35</xdr:row>
      <xdr:rowOff>116307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25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202684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7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88982</xdr:rowOff>
    </xdr:from>
    <xdr:to>
      <xdr:col>26</xdr:col>
      <xdr:colOff>101600</xdr:colOff>
      <xdr:row>35</xdr:row>
      <xdr:rowOff>190582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99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175359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78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310477</xdr:rowOff>
    </xdr:from>
    <xdr:to>
      <xdr:col>22</xdr:col>
      <xdr:colOff>165100</xdr:colOff>
      <xdr:row>35</xdr:row>
      <xdr:rowOff>69177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577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79354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346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263728</xdr:rowOff>
    </xdr:from>
    <xdr:to>
      <xdr:col>19</xdr:col>
      <xdr:colOff>38100</xdr:colOff>
      <xdr:row>35</xdr:row>
      <xdr:rowOff>22428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531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32605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300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6191</xdr:rowOff>
    </xdr:from>
    <xdr:to>
      <xdr:col>15</xdr:col>
      <xdr:colOff>101600</xdr:colOff>
      <xdr:row>35</xdr:row>
      <xdr:rowOff>107791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16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117968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38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秋田県にかほ市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23,841
23,756
241.13
19,271,134
18,810,485
347,035
9,128,111
14,383,678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107990</xdr:rowOff>
    </xdr:from>
    <xdr:to>
      <xdr:col>24</xdr:col>
      <xdr:colOff>62865</xdr:colOff>
      <xdr:row>39</xdr:row>
      <xdr:rowOff>67528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1490"/>
          <a:ext cx="1270" cy="15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71355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67528</xdr:rowOff>
    </xdr:from>
    <xdr:to>
      <xdr:col>24</xdr:col>
      <xdr:colOff>152400</xdr:colOff>
      <xdr:row>39</xdr:row>
      <xdr:rowOff>67528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54667</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107990</xdr:rowOff>
    </xdr:from>
    <xdr:to>
      <xdr:col>24</xdr:col>
      <xdr:colOff>152400</xdr:colOff>
      <xdr:row>30</xdr:row>
      <xdr:rowOff>107990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143456</xdr:rowOff>
    </xdr:from>
    <xdr:to>
      <xdr:col>24</xdr:col>
      <xdr:colOff>63500</xdr:colOff>
      <xdr:row>36</xdr:row>
      <xdr:rowOff>146542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44206"/>
          <a:ext cx="838200" cy="17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151092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5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xdr:rowOff>
    </xdr:from>
    <xdr:to>
      <xdr:col>24</xdr:col>
      <xdr:colOff>114300</xdr:colOff>
      <xdr:row>36</xdr:row>
      <xdr:rowOff>102815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146542</xdr:rowOff>
    </xdr:from>
    <xdr:to>
      <xdr:col>19</xdr:col>
      <xdr:colOff>177800</xdr:colOff>
      <xdr:row>36</xdr:row>
      <xdr:rowOff>163344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18742"/>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122978</xdr:rowOff>
    </xdr:from>
    <xdr:to>
      <xdr:col>20</xdr:col>
      <xdr:colOff>38100</xdr:colOff>
      <xdr:row>37</xdr:row>
      <xdr:rowOff>53128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44255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8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163344</xdr:rowOff>
    </xdr:from>
    <xdr:to>
      <xdr:col>15</xdr:col>
      <xdr:colOff>50800</xdr:colOff>
      <xdr:row>37</xdr:row>
      <xdr:rowOff>515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35544"/>
          <a:ext cx="8890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8988</xdr:rowOff>
    </xdr:from>
    <xdr:to>
      <xdr:col>15</xdr:col>
      <xdr:colOff>101600</xdr:colOff>
      <xdr:row>37</xdr:row>
      <xdr:rowOff>110588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101715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122914</xdr:rowOff>
    </xdr:from>
    <xdr:to>
      <xdr:col>10</xdr:col>
      <xdr:colOff>114300</xdr:colOff>
      <xdr:row>37</xdr:row>
      <xdr:rowOff>515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95114"/>
          <a:ext cx="889000" cy="4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25692</xdr:rowOff>
    </xdr:from>
    <xdr:to>
      <xdr:col>10</xdr:col>
      <xdr:colOff>165100</xdr:colOff>
      <xdr:row>37</xdr:row>
      <xdr:rowOff>127292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118419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6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7633</xdr:rowOff>
    </xdr:from>
    <xdr:to>
      <xdr:col>6</xdr:col>
      <xdr:colOff>38100</xdr:colOff>
      <xdr:row>37</xdr:row>
      <xdr:rowOff>109233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100360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4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92656</xdr:rowOff>
    </xdr:from>
    <xdr:to>
      <xdr:col>24</xdr:col>
      <xdr:colOff>114300</xdr:colOff>
      <xdr:row>36</xdr:row>
      <xdr:rowOff>22806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9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115533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4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95742</xdr:rowOff>
    </xdr:from>
    <xdr:to>
      <xdr:col>20</xdr:col>
      <xdr:colOff>38100</xdr:colOff>
      <xdr:row>37</xdr:row>
      <xdr:rowOff>25892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6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42419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04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112544</xdr:rowOff>
    </xdr:from>
    <xdr:to>
      <xdr:col>15</xdr:col>
      <xdr:colOff>101600</xdr:colOff>
      <xdr:row>37</xdr:row>
      <xdr:rowOff>42694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8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59221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05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121165</xdr:rowOff>
    </xdr:from>
    <xdr:to>
      <xdr:col>10</xdr:col>
      <xdr:colOff>165100</xdr:colOff>
      <xdr:row>37</xdr:row>
      <xdr:rowOff>51315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67842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06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72114</xdr:rowOff>
    </xdr:from>
    <xdr:to>
      <xdr:col>6</xdr:col>
      <xdr:colOff>38100</xdr:colOff>
      <xdr:row>37</xdr:row>
      <xdr:rowOff>2264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4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18791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93240</xdr:rowOff>
    </xdr:from>
    <xdr:to>
      <xdr:col>24</xdr:col>
      <xdr:colOff>62865</xdr:colOff>
      <xdr:row>59</xdr:row>
      <xdr:rowOff>116601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65740"/>
          <a:ext cx="1270" cy="1566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120428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116601</xdr:rowOff>
    </xdr:from>
    <xdr:to>
      <xdr:col>24</xdr:col>
      <xdr:colOff>152400</xdr:colOff>
      <xdr:row>59</xdr:row>
      <xdr:rowOff>116601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39917</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4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93240</xdr:rowOff>
    </xdr:from>
    <xdr:to>
      <xdr:col>24</xdr:col>
      <xdr:colOff>152400</xdr:colOff>
      <xdr:row>50</xdr:row>
      <xdr:rowOff>93240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6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102754</xdr:rowOff>
    </xdr:from>
    <xdr:to>
      <xdr:col>24</xdr:col>
      <xdr:colOff>63500</xdr:colOff>
      <xdr:row>56</xdr:row>
      <xdr:rowOff>138426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532504"/>
          <a:ext cx="838200" cy="20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56093</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828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77666</xdr:rowOff>
    </xdr:from>
    <xdr:to>
      <xdr:col>24</xdr:col>
      <xdr:colOff>114300</xdr:colOff>
      <xdr:row>58</xdr:row>
      <xdr:rowOff>7816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5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138426</xdr:rowOff>
    </xdr:from>
    <xdr:to>
      <xdr:col>19</xdr:col>
      <xdr:colOff>177800</xdr:colOff>
      <xdr:row>57</xdr:row>
      <xdr:rowOff>109851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39626"/>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95617</xdr:rowOff>
    </xdr:from>
    <xdr:to>
      <xdr:col>20</xdr:col>
      <xdr:colOff>38100</xdr:colOff>
      <xdr:row>58</xdr:row>
      <xdr:rowOff>25767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16894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96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109851</xdr:rowOff>
    </xdr:from>
    <xdr:to>
      <xdr:col>15</xdr:col>
      <xdr:colOff>50800</xdr:colOff>
      <xdr:row>58</xdr:row>
      <xdr:rowOff>42328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82501"/>
          <a:ext cx="889000" cy="10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158504</xdr:rowOff>
    </xdr:from>
    <xdr:to>
      <xdr:col>15</xdr:col>
      <xdr:colOff>101600</xdr:colOff>
      <xdr:row>58</xdr:row>
      <xdr:rowOff>88654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9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79781</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1002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42328</xdr:rowOff>
    </xdr:from>
    <xdr:to>
      <xdr:col>10</xdr:col>
      <xdr:colOff>114300</xdr:colOff>
      <xdr:row>58</xdr:row>
      <xdr:rowOff>105159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86428"/>
          <a:ext cx="889000" cy="6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75021</xdr:rowOff>
    </xdr:from>
    <xdr:to>
      <xdr:col>10</xdr:col>
      <xdr:colOff>165100</xdr:colOff>
      <xdr:row>59</xdr:row>
      <xdr:rowOff>5171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100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167748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1011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70699</xdr:rowOff>
    </xdr:from>
    <xdr:to>
      <xdr:col>6</xdr:col>
      <xdr:colOff>38100</xdr:colOff>
      <xdr:row>59</xdr:row>
      <xdr:rowOff>849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100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163426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1010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51954</xdr:rowOff>
    </xdr:from>
    <xdr:to>
      <xdr:col>24</xdr:col>
      <xdr:colOff>114300</xdr:colOff>
      <xdr:row>55</xdr:row>
      <xdr:rowOff>153554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8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74831</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33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87626</xdr:rowOff>
    </xdr:from>
    <xdr:to>
      <xdr:col>20</xdr:col>
      <xdr:colOff>38100</xdr:colOff>
      <xdr:row>57</xdr:row>
      <xdr:rowOff>17776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34303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46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59051</xdr:rowOff>
    </xdr:from>
    <xdr:to>
      <xdr:col>15</xdr:col>
      <xdr:colOff>101600</xdr:colOff>
      <xdr:row>57</xdr:row>
      <xdr:rowOff>160651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3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5728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60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162978</xdr:rowOff>
    </xdr:from>
    <xdr:to>
      <xdr:col>10</xdr:col>
      <xdr:colOff>165100</xdr:colOff>
      <xdr:row>58</xdr:row>
      <xdr:rowOff>93128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3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109655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71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54359</xdr:rowOff>
    </xdr:from>
    <xdr:to>
      <xdr:col>6</xdr:col>
      <xdr:colOff>38100</xdr:colOff>
      <xdr:row>58</xdr:row>
      <xdr:rowOff>155959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9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1036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77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13341</xdr:rowOff>
    </xdr:from>
    <xdr:to>
      <xdr:col>24</xdr:col>
      <xdr:colOff>62865</xdr:colOff>
      <xdr:row>79</xdr:row>
      <xdr:rowOff>16103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86291"/>
          <a:ext cx="1270" cy="1374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19930</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16103</xdr:rowOff>
    </xdr:from>
    <xdr:to>
      <xdr:col>24</xdr:col>
      <xdr:colOff>152400</xdr:colOff>
      <xdr:row>79</xdr:row>
      <xdr:rowOff>16103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131468</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6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13341</xdr:rowOff>
    </xdr:from>
    <xdr:to>
      <xdr:col>24</xdr:col>
      <xdr:colOff>152400</xdr:colOff>
      <xdr:row>71</xdr:row>
      <xdr:rowOff>13341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8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146862</xdr:rowOff>
    </xdr:from>
    <xdr:to>
      <xdr:col>24</xdr:col>
      <xdr:colOff>63500</xdr:colOff>
      <xdr:row>78</xdr:row>
      <xdr:rowOff>70472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348512"/>
          <a:ext cx="838200" cy="9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128058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329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149631</xdr:rowOff>
    </xdr:from>
    <xdr:to>
      <xdr:col>24</xdr:col>
      <xdr:colOff>114300</xdr:colOff>
      <xdr:row>78</xdr:row>
      <xdr:rowOff>79781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56738</xdr:rowOff>
    </xdr:from>
    <xdr:to>
      <xdr:col>19</xdr:col>
      <xdr:colOff>177800</xdr:colOff>
      <xdr:row>78</xdr:row>
      <xdr:rowOff>70472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429838"/>
          <a:ext cx="889000" cy="1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44608</xdr:rowOff>
    </xdr:from>
    <xdr:to>
      <xdr:col>20</xdr:col>
      <xdr:colOff>38100</xdr:colOff>
      <xdr:row>78</xdr:row>
      <xdr:rowOff>146208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137335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51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54642</xdr:rowOff>
    </xdr:from>
    <xdr:to>
      <xdr:col>15</xdr:col>
      <xdr:colOff>50800</xdr:colOff>
      <xdr:row>78</xdr:row>
      <xdr:rowOff>56738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427742"/>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22968</xdr:rowOff>
    </xdr:from>
    <xdr:to>
      <xdr:col>15</xdr:col>
      <xdr:colOff>101600</xdr:colOff>
      <xdr:row>78</xdr:row>
      <xdr:rowOff>124568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115695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4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54642</xdr:rowOff>
    </xdr:from>
    <xdr:to>
      <xdr:col>10</xdr:col>
      <xdr:colOff>114300</xdr:colOff>
      <xdr:row>78</xdr:row>
      <xdr:rowOff>83998</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27742"/>
          <a:ext cx="889000" cy="2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5404</xdr:rowOff>
    </xdr:from>
    <xdr:to>
      <xdr:col>10</xdr:col>
      <xdr:colOff>165100</xdr:colOff>
      <xdr:row>78</xdr:row>
      <xdr:rowOff>107004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98131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47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21158</xdr:rowOff>
    </xdr:from>
    <xdr:to>
      <xdr:col>6</xdr:col>
      <xdr:colOff>38100</xdr:colOff>
      <xdr:row>78</xdr:row>
      <xdr:rowOff>122758</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9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139285</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6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96062</xdr:rowOff>
    </xdr:from>
    <xdr:to>
      <xdr:col>24</xdr:col>
      <xdr:colOff>114300</xdr:colOff>
      <xdr:row>78</xdr:row>
      <xdr:rowOff>26212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29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118939</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14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19672</xdr:rowOff>
    </xdr:from>
    <xdr:to>
      <xdr:col>20</xdr:col>
      <xdr:colOff>38100</xdr:colOff>
      <xdr:row>78</xdr:row>
      <xdr:rowOff>121272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9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137799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16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5938</xdr:rowOff>
    </xdr:from>
    <xdr:to>
      <xdr:col>15</xdr:col>
      <xdr:colOff>101600</xdr:colOff>
      <xdr:row>78</xdr:row>
      <xdr:rowOff>107538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7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124065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154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3842</xdr:rowOff>
    </xdr:from>
    <xdr:to>
      <xdr:col>10</xdr:col>
      <xdr:colOff>165100</xdr:colOff>
      <xdr:row>78</xdr:row>
      <xdr:rowOff>105442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7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121969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15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33198</xdr:rowOff>
    </xdr:from>
    <xdr:to>
      <xdr:col>6</xdr:col>
      <xdr:colOff>38100</xdr:colOff>
      <xdr:row>78</xdr:row>
      <xdr:rowOff>134798</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0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125925</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127242</xdr:rowOff>
    </xdr:from>
    <xdr:to>
      <xdr:col>24</xdr:col>
      <xdr:colOff>62865</xdr:colOff>
      <xdr:row>99</xdr:row>
      <xdr:rowOff>30265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729192"/>
          <a:ext cx="1270" cy="12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34092</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0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30265</xdr:rowOff>
    </xdr:from>
    <xdr:to>
      <xdr:col>24</xdr:col>
      <xdr:colOff>152400</xdr:colOff>
      <xdr:row>99</xdr:row>
      <xdr:rowOff>30265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73919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50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127242</xdr:rowOff>
    </xdr:from>
    <xdr:to>
      <xdr:col>24</xdr:col>
      <xdr:colOff>152400</xdr:colOff>
      <xdr:row>91</xdr:row>
      <xdr:rowOff>127242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72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112001</xdr:rowOff>
    </xdr:from>
    <xdr:to>
      <xdr:col>24</xdr:col>
      <xdr:colOff>63500</xdr:colOff>
      <xdr:row>96</xdr:row>
      <xdr:rowOff>112395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571201"/>
          <a:ext cx="8382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71226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5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48349</xdr:rowOff>
    </xdr:from>
    <xdr:to>
      <xdr:col>24</xdr:col>
      <xdr:colOff>114300</xdr:colOff>
      <xdr:row>96</xdr:row>
      <xdr:rowOff>149949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112001</xdr:rowOff>
    </xdr:from>
    <xdr:to>
      <xdr:col>19</xdr:col>
      <xdr:colOff>177800</xdr:colOff>
      <xdr:row>96</xdr:row>
      <xdr:rowOff>150267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571201"/>
          <a:ext cx="889000" cy="3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82538</xdr:rowOff>
    </xdr:from>
    <xdr:to>
      <xdr:col>20</xdr:col>
      <xdr:colOff>38100</xdr:colOff>
      <xdr:row>97</xdr:row>
      <xdr:rowOff>12688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3815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63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150267</xdr:rowOff>
    </xdr:from>
    <xdr:to>
      <xdr:col>15</xdr:col>
      <xdr:colOff>50800</xdr:colOff>
      <xdr:row>96</xdr:row>
      <xdr:rowOff>161989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09467"/>
          <a:ext cx="889000" cy="1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152324</xdr:rowOff>
    </xdr:from>
    <xdr:to>
      <xdr:col>15</xdr:col>
      <xdr:colOff>101600</xdr:colOff>
      <xdr:row>97</xdr:row>
      <xdr:rowOff>82474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73601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70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115494</xdr:rowOff>
    </xdr:from>
    <xdr:to>
      <xdr:col>10</xdr:col>
      <xdr:colOff>114300</xdr:colOff>
      <xdr:row>96</xdr:row>
      <xdr:rowOff>161989</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574694"/>
          <a:ext cx="889000" cy="4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6426</xdr:rowOff>
    </xdr:from>
    <xdr:to>
      <xdr:col>10</xdr:col>
      <xdr:colOff>165100</xdr:colOff>
      <xdr:row>97</xdr:row>
      <xdr:rowOff>108026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99153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2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163588</xdr:rowOff>
    </xdr:from>
    <xdr:to>
      <xdr:col>6</xdr:col>
      <xdr:colOff>38100</xdr:colOff>
      <xdr:row>97</xdr:row>
      <xdr:rowOff>93738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84865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1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61595</xdr:rowOff>
    </xdr:from>
    <xdr:to>
      <xdr:col>24</xdr:col>
      <xdr:colOff>114300</xdr:colOff>
      <xdr:row>96</xdr:row>
      <xdr:rowOff>163195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40022</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9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61201</xdr:rowOff>
    </xdr:from>
    <xdr:to>
      <xdr:col>20</xdr:col>
      <xdr:colOff>38100</xdr:colOff>
      <xdr:row>96</xdr:row>
      <xdr:rowOff>162801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2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7878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29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99467</xdr:rowOff>
    </xdr:from>
    <xdr:to>
      <xdr:col>15</xdr:col>
      <xdr:colOff>101600</xdr:colOff>
      <xdr:row>97</xdr:row>
      <xdr:rowOff>29617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5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46144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33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111189</xdr:rowOff>
    </xdr:from>
    <xdr:to>
      <xdr:col>10</xdr:col>
      <xdr:colOff>165100</xdr:colOff>
      <xdr:row>97</xdr:row>
      <xdr:rowOff>41339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5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57866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34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64694</xdr:rowOff>
    </xdr:from>
    <xdr:to>
      <xdr:col>6</xdr:col>
      <xdr:colOff>38100</xdr:colOff>
      <xdr:row>96</xdr:row>
      <xdr:rowOff>166294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2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11371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2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25290</xdr:rowOff>
    </xdr:from>
    <xdr:to>
      <xdr:col>54</xdr:col>
      <xdr:colOff>189865</xdr:colOff>
      <xdr:row>34</xdr:row>
      <xdr:rowOff>128462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168790"/>
          <a:ext cx="1270" cy="78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132289</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596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128462</xdr:rowOff>
    </xdr:from>
    <xdr:to>
      <xdr:col>55</xdr:col>
      <xdr:colOff>88900</xdr:colOff>
      <xdr:row>34</xdr:row>
      <xdr:rowOff>128462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95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143417</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494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25290</xdr:rowOff>
    </xdr:from>
    <xdr:to>
      <xdr:col>55</xdr:col>
      <xdr:colOff>88900</xdr:colOff>
      <xdr:row>30</xdr:row>
      <xdr:rowOff>25290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16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128462</xdr:rowOff>
    </xdr:from>
    <xdr:to>
      <xdr:col>55</xdr:col>
      <xdr:colOff>0</xdr:colOff>
      <xdr:row>37</xdr:row>
      <xdr:rowOff>141872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957762"/>
          <a:ext cx="838200" cy="5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60196</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546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37319</xdr:rowOff>
    </xdr:from>
    <xdr:to>
      <xdr:col>55</xdr:col>
      <xdr:colOff>50800</xdr:colOff>
      <xdr:row>33</xdr:row>
      <xdr:rowOff>138919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6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137638</xdr:rowOff>
    </xdr:from>
    <xdr:to>
      <xdr:col>50</xdr:col>
      <xdr:colOff>114300</xdr:colOff>
      <xdr:row>37</xdr:row>
      <xdr:rowOff>141872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6481288"/>
          <a:ext cx="889000" cy="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93234</xdr:rowOff>
    </xdr:from>
    <xdr:to>
      <xdr:col>50</xdr:col>
      <xdr:colOff>165100</xdr:colOff>
      <xdr:row>37</xdr:row>
      <xdr:rowOff>23384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26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39911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04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137638</xdr:rowOff>
    </xdr:from>
    <xdr:to>
      <xdr:col>45</xdr:col>
      <xdr:colOff>177800</xdr:colOff>
      <xdr:row>37</xdr:row>
      <xdr:rowOff>139316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481288"/>
          <a:ext cx="889000" cy="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130848</xdr:rowOff>
    </xdr:from>
    <xdr:to>
      <xdr:col>46</xdr:col>
      <xdr:colOff>38100</xdr:colOff>
      <xdr:row>37</xdr:row>
      <xdr:rowOff>60998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30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77525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07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139316</xdr:rowOff>
    </xdr:from>
    <xdr:to>
      <xdr:col>41</xdr:col>
      <xdr:colOff>50800</xdr:colOff>
      <xdr:row>37</xdr:row>
      <xdr:rowOff>140089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482966"/>
          <a:ext cx="8890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133824</xdr:rowOff>
    </xdr:from>
    <xdr:to>
      <xdr:col>41</xdr:col>
      <xdr:colOff>101600</xdr:colOff>
      <xdr:row>37</xdr:row>
      <xdr:rowOff>63974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0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80501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138109</xdr:rowOff>
    </xdr:from>
    <xdr:to>
      <xdr:col>36</xdr:col>
      <xdr:colOff>165100</xdr:colOff>
      <xdr:row>37</xdr:row>
      <xdr:rowOff>68259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1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84786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8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77662</xdr:rowOff>
    </xdr:from>
    <xdr:to>
      <xdr:col>55</xdr:col>
      <xdr:colOff>50800</xdr:colOff>
      <xdr:row>35</xdr:row>
      <xdr:rowOff>7812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90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164039</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82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91072</xdr:rowOff>
    </xdr:from>
    <xdr:to>
      <xdr:col>50</xdr:col>
      <xdr:colOff>165100</xdr:colOff>
      <xdr:row>38</xdr:row>
      <xdr:rowOff>21222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3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12349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2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86838</xdr:rowOff>
    </xdr:from>
    <xdr:to>
      <xdr:col>46</xdr:col>
      <xdr:colOff>38100</xdr:colOff>
      <xdr:row>38</xdr:row>
      <xdr:rowOff>16988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43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8115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52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88516</xdr:rowOff>
    </xdr:from>
    <xdr:to>
      <xdr:col>41</xdr:col>
      <xdr:colOff>101600</xdr:colOff>
      <xdr:row>38</xdr:row>
      <xdr:rowOff>18666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3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9793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2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89289</xdr:rowOff>
    </xdr:from>
    <xdr:to>
      <xdr:col>36</xdr:col>
      <xdr:colOff>165100</xdr:colOff>
      <xdr:row>38</xdr:row>
      <xdr:rowOff>19439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10565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2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98358</xdr:rowOff>
    </xdr:from>
    <xdr:to>
      <xdr:col>54</xdr:col>
      <xdr:colOff>189865</xdr:colOff>
      <xdr:row>59</xdr:row>
      <xdr:rowOff>16321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42308"/>
          <a:ext cx="1270" cy="128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20148</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16321</xdr:rowOff>
    </xdr:from>
    <xdr:to>
      <xdr:col>55</xdr:col>
      <xdr:colOff>88900</xdr:colOff>
      <xdr:row>59</xdr:row>
      <xdr:rowOff>16321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3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45035</xdr:rowOff>
    </xdr:from>
    <xdr:ext cx="690189"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175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98358</xdr:rowOff>
    </xdr:from>
    <xdr:to>
      <xdr:col>55</xdr:col>
      <xdr:colOff>88900</xdr:colOff>
      <xdr:row>51</xdr:row>
      <xdr:rowOff>98358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154302</xdr:rowOff>
    </xdr:from>
    <xdr:to>
      <xdr:col>55</xdr:col>
      <xdr:colOff>0</xdr:colOff>
      <xdr:row>58</xdr:row>
      <xdr:rowOff>168381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10098402"/>
          <a:ext cx="838200" cy="1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90043</xdr:rowOff>
    </xdr:from>
    <xdr:ext cx="599010"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86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67166</xdr:rowOff>
    </xdr:from>
    <xdr:to>
      <xdr:col>55</xdr:col>
      <xdr:colOff>50800</xdr:colOff>
      <xdr:row>58</xdr:row>
      <xdr:rowOff>168766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1001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168381</xdr:rowOff>
    </xdr:from>
    <xdr:to>
      <xdr:col>50</xdr:col>
      <xdr:colOff>114300</xdr:colOff>
      <xdr:row>59</xdr:row>
      <xdr:rowOff>5014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10112481"/>
          <a:ext cx="889000" cy="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63768</xdr:rowOff>
    </xdr:from>
    <xdr:to>
      <xdr:col>50</xdr:col>
      <xdr:colOff>165100</xdr:colOff>
      <xdr:row>58</xdr:row>
      <xdr:rowOff>165368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10445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39795" y="978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158605</xdr:rowOff>
    </xdr:from>
    <xdr:to>
      <xdr:col>45</xdr:col>
      <xdr:colOff>177800</xdr:colOff>
      <xdr:row>59</xdr:row>
      <xdr:rowOff>5014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10102705"/>
          <a:ext cx="889000" cy="1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101264</xdr:rowOff>
    </xdr:from>
    <xdr:to>
      <xdr:col>46</xdr:col>
      <xdr:colOff>38100</xdr:colOff>
      <xdr:row>59</xdr:row>
      <xdr:rowOff>31414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47941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82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154916</xdr:rowOff>
    </xdr:from>
    <xdr:to>
      <xdr:col>41</xdr:col>
      <xdr:colOff>50800</xdr:colOff>
      <xdr:row>58</xdr:row>
      <xdr:rowOff>158605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10099016"/>
          <a:ext cx="889000" cy="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100298</xdr:rowOff>
    </xdr:from>
    <xdr:to>
      <xdr:col>41</xdr:col>
      <xdr:colOff>101600</xdr:colOff>
      <xdr:row>59</xdr:row>
      <xdr:rowOff>30448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46975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105006</xdr:rowOff>
    </xdr:from>
    <xdr:to>
      <xdr:col>36</xdr:col>
      <xdr:colOff>165100</xdr:colOff>
      <xdr:row>59</xdr:row>
      <xdr:rowOff>35156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26283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101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103502</xdr:rowOff>
    </xdr:from>
    <xdr:to>
      <xdr:col>55</xdr:col>
      <xdr:colOff>50800</xdr:colOff>
      <xdr:row>59</xdr:row>
      <xdr:rowOff>33652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1004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45592</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9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117581</xdr:rowOff>
    </xdr:from>
    <xdr:to>
      <xdr:col>50</xdr:col>
      <xdr:colOff>165100</xdr:colOff>
      <xdr:row>59</xdr:row>
      <xdr:rowOff>47731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1006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38858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15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125664</xdr:rowOff>
    </xdr:from>
    <xdr:to>
      <xdr:col>46</xdr:col>
      <xdr:colOff>38100</xdr:colOff>
      <xdr:row>59</xdr:row>
      <xdr:rowOff>55814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1006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46941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1016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107805</xdr:rowOff>
    </xdr:from>
    <xdr:to>
      <xdr:col>41</xdr:col>
      <xdr:colOff>101600</xdr:colOff>
      <xdr:row>59</xdr:row>
      <xdr:rowOff>37955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100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29082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1014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104116</xdr:rowOff>
    </xdr:from>
    <xdr:to>
      <xdr:col>36</xdr:col>
      <xdr:colOff>165100</xdr:colOff>
      <xdr:row>59</xdr:row>
      <xdr:rowOff>34266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1004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50793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82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2762</xdr:rowOff>
    </xdr:from>
    <xdr:to>
      <xdr:col>54</xdr:col>
      <xdr:colOff>189865</xdr:colOff>
      <xdr:row>78</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04262"/>
          <a:ext cx="1270" cy="150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120889</xdr:rowOff>
    </xdr:from>
    <xdr:ext cx="690189"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79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2762</xdr:rowOff>
    </xdr:from>
    <xdr:to>
      <xdr:col>55</xdr:col>
      <xdr:colOff>88900</xdr:colOff>
      <xdr:row>70</xdr:row>
      <xdr:rowOff>2762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0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117362</xdr:rowOff>
    </xdr:from>
    <xdr:to>
      <xdr:col>55</xdr:col>
      <xdr:colOff>0</xdr:colOff>
      <xdr:row>78</xdr:row>
      <xdr:rowOff>124822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490462"/>
          <a:ext cx="838200" cy="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54402</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6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31525</xdr:rowOff>
    </xdr:from>
    <xdr:to>
      <xdr:col>55</xdr:col>
      <xdr:colOff>50800</xdr:colOff>
      <xdr:row>78</xdr:row>
      <xdr:rowOff>133125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124822</xdr:rowOff>
    </xdr:from>
    <xdr:to>
      <xdr:col>50</xdr:col>
      <xdr:colOff>114300</xdr:colOff>
      <xdr:row>78</xdr:row>
      <xdr:rowOff>134565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497922"/>
          <a:ext cx="889000" cy="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32164</xdr:rowOff>
    </xdr:from>
    <xdr:to>
      <xdr:col>50</xdr:col>
      <xdr:colOff>165100</xdr:colOff>
      <xdr:row>78</xdr:row>
      <xdr:rowOff>133764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40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150291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8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134565</xdr:rowOff>
    </xdr:from>
    <xdr:to>
      <xdr:col>45</xdr:col>
      <xdr:colOff>177800</xdr:colOff>
      <xdr:row>78</xdr:row>
      <xdr:rowOff>134731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507665"/>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71224</xdr:rowOff>
    </xdr:from>
    <xdr:to>
      <xdr:col>46</xdr:col>
      <xdr:colOff>38100</xdr:colOff>
      <xdr:row>79</xdr:row>
      <xdr:rowOff>1374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44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17901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21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96693</xdr:rowOff>
    </xdr:from>
    <xdr:to>
      <xdr:col>41</xdr:col>
      <xdr:colOff>50800</xdr:colOff>
      <xdr:row>78</xdr:row>
      <xdr:rowOff>134731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469793"/>
          <a:ext cx="889000" cy="3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69221</xdr:rowOff>
    </xdr:from>
    <xdr:to>
      <xdr:col>41</xdr:col>
      <xdr:colOff>101600</xdr:colOff>
      <xdr:row>78</xdr:row>
      <xdr:rowOff>170821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4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15898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21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62054</xdr:rowOff>
    </xdr:from>
    <xdr:to>
      <xdr:col>36</xdr:col>
      <xdr:colOff>165100</xdr:colOff>
      <xdr:row>78</xdr:row>
      <xdr:rowOff>163654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43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154781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52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66562</xdr:rowOff>
    </xdr:from>
    <xdr:to>
      <xdr:col>55</xdr:col>
      <xdr:colOff>50800</xdr:colOff>
      <xdr:row>78</xdr:row>
      <xdr:rowOff>168162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3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9952</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8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74022</xdr:rowOff>
    </xdr:from>
    <xdr:to>
      <xdr:col>50</xdr:col>
      <xdr:colOff>165100</xdr:colOff>
      <xdr:row>79</xdr:row>
      <xdr:rowOff>4172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166749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53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83765</xdr:rowOff>
    </xdr:from>
    <xdr:to>
      <xdr:col>46</xdr:col>
      <xdr:colOff>38100</xdr:colOff>
      <xdr:row>79</xdr:row>
      <xdr:rowOff>13915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5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5042</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54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83931</xdr:rowOff>
    </xdr:from>
    <xdr:to>
      <xdr:col>41</xdr:col>
      <xdr:colOff>101600</xdr:colOff>
      <xdr:row>79</xdr:row>
      <xdr:rowOff>14081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5208</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4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45893</xdr:rowOff>
    </xdr:from>
    <xdr:to>
      <xdr:col>36</xdr:col>
      <xdr:colOff>165100</xdr:colOff>
      <xdr:row>78</xdr:row>
      <xdr:rowOff>147493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1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164020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19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8908</xdr:rowOff>
    </xdr:from>
    <xdr:to>
      <xdr:col>54</xdr:col>
      <xdr:colOff>189865</xdr:colOff>
      <xdr:row>98</xdr:row>
      <xdr:rowOff>161058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610858"/>
          <a:ext cx="1270" cy="135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164885</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6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161058</xdr:rowOff>
    </xdr:from>
    <xdr:to>
      <xdr:col>55</xdr:col>
      <xdr:colOff>88900</xdr:colOff>
      <xdr:row>98</xdr:row>
      <xdr:rowOff>161058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6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127035</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38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8908</xdr:rowOff>
    </xdr:from>
    <xdr:to>
      <xdr:col>55</xdr:col>
      <xdr:colOff>88900</xdr:colOff>
      <xdr:row>91</xdr:row>
      <xdr:rowOff>8908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61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126909</xdr:rowOff>
    </xdr:from>
    <xdr:to>
      <xdr:col>55</xdr:col>
      <xdr:colOff>0</xdr:colOff>
      <xdr:row>97</xdr:row>
      <xdr:rowOff>126626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586109"/>
          <a:ext cx="838200" cy="17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80850</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68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57973</xdr:rowOff>
    </xdr:from>
    <xdr:to>
      <xdr:col>55</xdr:col>
      <xdr:colOff>50800</xdr:colOff>
      <xdr:row>96</xdr:row>
      <xdr:rowOff>159573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59516</xdr:rowOff>
    </xdr:from>
    <xdr:to>
      <xdr:col>50</xdr:col>
      <xdr:colOff>114300</xdr:colOff>
      <xdr:row>97</xdr:row>
      <xdr:rowOff>126626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690166"/>
          <a:ext cx="889000" cy="6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34537</xdr:rowOff>
    </xdr:from>
    <xdr:to>
      <xdr:col>50</xdr:col>
      <xdr:colOff>165100</xdr:colOff>
      <xdr:row>96</xdr:row>
      <xdr:rowOff>136137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152664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26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168492</xdr:rowOff>
    </xdr:from>
    <xdr:to>
      <xdr:col>45</xdr:col>
      <xdr:colOff>177800</xdr:colOff>
      <xdr:row>97</xdr:row>
      <xdr:rowOff>59516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456242"/>
          <a:ext cx="889000" cy="23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38706</xdr:rowOff>
    </xdr:from>
    <xdr:to>
      <xdr:col>46</xdr:col>
      <xdr:colOff>38100</xdr:colOff>
      <xdr:row>96</xdr:row>
      <xdr:rowOff>140306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156833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27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168492</xdr:rowOff>
    </xdr:from>
    <xdr:to>
      <xdr:col>41</xdr:col>
      <xdr:colOff>50800</xdr:colOff>
      <xdr:row>98</xdr:row>
      <xdr:rowOff>99369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456242"/>
          <a:ext cx="889000" cy="44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68142</xdr:rowOff>
    </xdr:from>
    <xdr:to>
      <xdr:col>41</xdr:col>
      <xdr:colOff>101600</xdr:colOff>
      <xdr:row>96</xdr:row>
      <xdr:rowOff>169742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160869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62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24043</xdr:rowOff>
    </xdr:from>
    <xdr:to>
      <xdr:col>36</xdr:col>
      <xdr:colOff>165100</xdr:colOff>
      <xdr:row>97</xdr:row>
      <xdr:rowOff>125643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142170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42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76109</xdr:rowOff>
    </xdr:from>
    <xdr:to>
      <xdr:col>55</xdr:col>
      <xdr:colOff>50800</xdr:colOff>
      <xdr:row>97</xdr:row>
      <xdr:rowOff>6259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53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54536</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51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75826</xdr:rowOff>
    </xdr:from>
    <xdr:to>
      <xdr:col>50</xdr:col>
      <xdr:colOff>165100</xdr:colOff>
      <xdr:row>98</xdr:row>
      <xdr:rowOff>5976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70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168553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79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8716</xdr:rowOff>
    </xdr:from>
    <xdr:to>
      <xdr:col>46</xdr:col>
      <xdr:colOff>38100</xdr:colOff>
      <xdr:row>97</xdr:row>
      <xdr:rowOff>110316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63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101443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73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117692</xdr:rowOff>
    </xdr:from>
    <xdr:to>
      <xdr:col>41</xdr:col>
      <xdr:colOff>101600</xdr:colOff>
      <xdr:row>96</xdr:row>
      <xdr:rowOff>47842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40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64369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1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48569</xdr:rowOff>
    </xdr:from>
    <xdr:to>
      <xdr:col>36</xdr:col>
      <xdr:colOff>165100</xdr:colOff>
      <xdr:row>98</xdr:row>
      <xdr:rowOff>150169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85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141296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94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107541</xdr:rowOff>
    </xdr:from>
    <xdr:to>
      <xdr:col>85</xdr:col>
      <xdr:colOff>126364</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51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149627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66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54218</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2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107541</xdr:rowOff>
    </xdr:from>
    <xdr:to>
      <xdr:col>86</xdr:col>
      <xdr:colOff>25400</xdr:colOff>
      <xdr:row>30</xdr:row>
      <xdr:rowOff>107541</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5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139124</xdr:rowOff>
    </xdr:from>
    <xdr:to>
      <xdr:col>85</xdr:col>
      <xdr:colOff>127000</xdr:colOff>
      <xdr:row>38</xdr:row>
      <xdr:rowOff>139602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654224"/>
          <a:ext cx="838200" cy="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67077</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10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44200</xdr:rowOff>
    </xdr:from>
    <xdr:to>
      <xdr:col>85</xdr:col>
      <xdr:colOff>177800</xdr:colOff>
      <xdr:row>38</xdr:row>
      <xdr:rowOff>145800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128560</xdr:rowOff>
    </xdr:from>
    <xdr:to>
      <xdr:col>81</xdr:col>
      <xdr:colOff>50800</xdr:colOff>
      <xdr:row>38</xdr:row>
      <xdr:rowOff>139124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643660"/>
          <a:ext cx="889000" cy="1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51748</xdr:rowOff>
    </xdr:from>
    <xdr:to>
      <xdr:col>81</xdr:col>
      <xdr:colOff>101600</xdr:colOff>
      <xdr:row>38</xdr:row>
      <xdr:rowOff>153348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6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169875</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3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128560</xdr:rowOff>
    </xdr:from>
    <xdr:to>
      <xdr:col>76</xdr:col>
      <xdr:colOff>114300</xdr:colOff>
      <xdr:row>38</xdr:row>
      <xdr:rowOff>138257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643660"/>
          <a:ext cx="889000" cy="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81361</xdr:rowOff>
    </xdr:from>
    <xdr:to>
      <xdr:col>76</xdr:col>
      <xdr:colOff>165100</xdr:colOff>
      <xdr:row>39</xdr:row>
      <xdr:rowOff>11511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2638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68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138257</xdr:rowOff>
    </xdr:from>
    <xdr:to>
      <xdr:col>71</xdr:col>
      <xdr:colOff>177800</xdr:colOff>
      <xdr:row>38</xdr:row>
      <xdr:rowOff>139336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653357"/>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83032</xdr:rowOff>
    </xdr:from>
    <xdr:to>
      <xdr:col>72</xdr:col>
      <xdr:colOff>38100</xdr:colOff>
      <xdr:row>39</xdr:row>
      <xdr:rowOff>13182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29709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84013</xdr:rowOff>
    </xdr:from>
    <xdr:to>
      <xdr:col>67</xdr:col>
      <xdr:colOff>101600</xdr:colOff>
      <xdr:row>39</xdr:row>
      <xdr:rowOff>14163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30690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88802</xdr:rowOff>
    </xdr:from>
    <xdr:to>
      <xdr:col>85</xdr:col>
      <xdr:colOff>177800</xdr:colOff>
      <xdr:row>39</xdr:row>
      <xdr:rowOff>18952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0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22627</xdr:rowOff>
    </xdr:from>
    <xdr:ext cx="313932"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37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88324</xdr:rowOff>
    </xdr:from>
    <xdr:to>
      <xdr:col>81</xdr:col>
      <xdr:colOff>101600</xdr:colOff>
      <xdr:row>39</xdr:row>
      <xdr:rowOff>18474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0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9601</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696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77760</xdr:rowOff>
    </xdr:from>
    <xdr:to>
      <xdr:col>76</xdr:col>
      <xdr:colOff>165100</xdr:colOff>
      <xdr:row>39</xdr:row>
      <xdr:rowOff>7910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59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24437</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36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87457</xdr:rowOff>
    </xdr:from>
    <xdr:to>
      <xdr:col>72</xdr:col>
      <xdr:colOff>38100</xdr:colOff>
      <xdr:row>39</xdr:row>
      <xdr:rowOff>17607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0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8734</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695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88536</xdr:rowOff>
    </xdr:from>
    <xdr:to>
      <xdr:col>67</xdr:col>
      <xdr:colOff>101600</xdr:colOff>
      <xdr:row>39</xdr:row>
      <xdr:rowOff>18686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0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9813</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696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92670</xdr:rowOff>
    </xdr:from>
    <xdr:to>
      <xdr:col>85</xdr:col>
      <xdr:colOff>126364</xdr:colOff>
      <xdr:row>78</xdr:row>
      <xdr:rowOff>154552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265620"/>
          <a:ext cx="1269" cy="126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158379</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3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154552</xdr:rowOff>
    </xdr:from>
    <xdr:to>
      <xdr:col>86</xdr:col>
      <xdr:colOff>25400</xdr:colOff>
      <xdr:row>78</xdr:row>
      <xdr:rowOff>154552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2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39347</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204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92670</xdr:rowOff>
    </xdr:from>
    <xdr:to>
      <xdr:col>86</xdr:col>
      <xdr:colOff>25400</xdr:colOff>
      <xdr:row>71</xdr:row>
      <xdr:rowOff>92670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26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36571</xdr:rowOff>
    </xdr:from>
    <xdr:to>
      <xdr:col>85</xdr:col>
      <xdr:colOff>127000</xdr:colOff>
      <xdr:row>76</xdr:row>
      <xdr:rowOff>45464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066771"/>
          <a:ext cx="8382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149092</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836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126215</xdr:rowOff>
    </xdr:from>
    <xdr:to>
      <xdr:col>85</xdr:col>
      <xdr:colOff>177800</xdr:colOff>
      <xdr:row>76</xdr:row>
      <xdr:rowOff>56366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9849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169761</xdr:rowOff>
    </xdr:from>
    <xdr:to>
      <xdr:col>81</xdr:col>
      <xdr:colOff>50800</xdr:colOff>
      <xdr:row>76</xdr:row>
      <xdr:rowOff>45464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857061"/>
          <a:ext cx="889000" cy="21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158981</xdr:rowOff>
    </xdr:from>
    <xdr:to>
      <xdr:col>81</xdr:col>
      <xdr:colOff>101600</xdr:colOff>
      <xdr:row>76</xdr:row>
      <xdr:rowOff>89131</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1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105658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79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61809</xdr:rowOff>
    </xdr:from>
    <xdr:to>
      <xdr:col>76</xdr:col>
      <xdr:colOff>114300</xdr:colOff>
      <xdr:row>74</xdr:row>
      <xdr:rowOff>169761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2749109"/>
          <a:ext cx="889000" cy="10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166585</xdr:rowOff>
    </xdr:from>
    <xdr:to>
      <xdr:col>76</xdr:col>
      <xdr:colOff>165100</xdr:colOff>
      <xdr:row>76</xdr:row>
      <xdr:rowOff>96735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87862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61809</xdr:rowOff>
    </xdr:from>
    <xdr:to>
      <xdr:col>71</xdr:col>
      <xdr:colOff>177800</xdr:colOff>
      <xdr:row>74</xdr:row>
      <xdr:rowOff>147228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2749109"/>
          <a:ext cx="889000" cy="8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162387</xdr:rowOff>
    </xdr:from>
    <xdr:to>
      <xdr:col>72</xdr:col>
      <xdr:colOff>38100</xdr:colOff>
      <xdr:row>76</xdr:row>
      <xdr:rowOff>92537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21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83664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1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8593</xdr:rowOff>
    </xdr:from>
    <xdr:to>
      <xdr:col>67</xdr:col>
      <xdr:colOff>101600</xdr:colOff>
      <xdr:row>76</xdr:row>
      <xdr:rowOff>110193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3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101320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13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157221</xdr:rowOff>
    </xdr:from>
    <xdr:to>
      <xdr:col>85</xdr:col>
      <xdr:colOff>177800</xdr:colOff>
      <xdr:row>76</xdr:row>
      <xdr:rowOff>87371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01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135648</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99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166114</xdr:rowOff>
    </xdr:from>
    <xdr:to>
      <xdr:col>81</xdr:col>
      <xdr:colOff>101600</xdr:colOff>
      <xdr:row>76</xdr:row>
      <xdr:rowOff>96264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02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87391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11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118961</xdr:rowOff>
    </xdr:from>
    <xdr:to>
      <xdr:col>76</xdr:col>
      <xdr:colOff>165100</xdr:colOff>
      <xdr:row>75</xdr:row>
      <xdr:rowOff>49111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80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65638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58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11009</xdr:rowOff>
    </xdr:from>
    <xdr:to>
      <xdr:col>72</xdr:col>
      <xdr:colOff>38100</xdr:colOff>
      <xdr:row>74</xdr:row>
      <xdr:rowOff>112609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69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129136</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2473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96428</xdr:rowOff>
    </xdr:from>
    <xdr:to>
      <xdr:col>67</xdr:col>
      <xdr:colOff>101600</xdr:colOff>
      <xdr:row>75</xdr:row>
      <xdr:rowOff>26578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7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43105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55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75975</xdr:rowOff>
    </xdr:from>
    <xdr:to>
      <xdr:col>85</xdr:col>
      <xdr:colOff>126364</xdr:colOff>
      <xdr:row>99</xdr:row>
      <xdr:rowOff>66036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06475"/>
          <a:ext cx="1269" cy="1533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69863</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4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66036</xdr:rowOff>
    </xdr:from>
    <xdr:to>
      <xdr:col>86</xdr:col>
      <xdr:colOff>25400</xdr:colOff>
      <xdr:row>99</xdr:row>
      <xdr:rowOff>66036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3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22652</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8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75975</xdr:rowOff>
    </xdr:from>
    <xdr:to>
      <xdr:col>86</xdr:col>
      <xdr:colOff>25400</xdr:colOff>
      <xdr:row>90</xdr:row>
      <xdr:rowOff>75975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0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9506</xdr:rowOff>
    </xdr:from>
    <xdr:to>
      <xdr:col>85</xdr:col>
      <xdr:colOff>127000</xdr:colOff>
      <xdr:row>98</xdr:row>
      <xdr:rowOff>34565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297256"/>
          <a:ext cx="838200" cy="53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164177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23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14300</xdr:rowOff>
    </xdr:from>
    <xdr:to>
      <xdr:col>85</xdr:col>
      <xdr:colOff>177800</xdr:colOff>
      <xdr:row>97</xdr:row>
      <xdr:rowOff>115900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34565</xdr:rowOff>
    </xdr:from>
    <xdr:to>
      <xdr:col>81</xdr:col>
      <xdr:colOff>50800</xdr:colOff>
      <xdr:row>99</xdr:row>
      <xdr:rowOff>43154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836665"/>
          <a:ext cx="889000" cy="18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112457</xdr:rowOff>
    </xdr:from>
    <xdr:to>
      <xdr:col>81</xdr:col>
      <xdr:colOff>101600</xdr:colOff>
      <xdr:row>97</xdr:row>
      <xdr:rowOff>42607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59134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3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19434</xdr:rowOff>
    </xdr:from>
    <xdr:to>
      <xdr:col>76</xdr:col>
      <xdr:colOff>114300</xdr:colOff>
      <xdr:row>99</xdr:row>
      <xdr:rowOff>43154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992984"/>
          <a:ext cx="889000" cy="2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113632</xdr:rowOff>
    </xdr:from>
    <xdr:to>
      <xdr:col>76</xdr:col>
      <xdr:colOff>165100</xdr:colOff>
      <xdr:row>98</xdr:row>
      <xdr:rowOff>43782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60309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19434</xdr:rowOff>
    </xdr:from>
    <xdr:to>
      <xdr:col>71</xdr:col>
      <xdr:colOff>177800</xdr:colOff>
      <xdr:row>99</xdr:row>
      <xdr:rowOff>47117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992984"/>
          <a:ext cx="889000" cy="2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125825</xdr:rowOff>
    </xdr:from>
    <xdr:to>
      <xdr:col>72</xdr:col>
      <xdr:colOff>38100</xdr:colOff>
      <xdr:row>98</xdr:row>
      <xdr:rowOff>55975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72502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3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93504</xdr:rowOff>
    </xdr:from>
    <xdr:to>
      <xdr:col>67</xdr:col>
      <xdr:colOff>101600</xdr:colOff>
      <xdr:row>98</xdr:row>
      <xdr:rowOff>23654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40181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4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130156</xdr:rowOff>
    </xdr:from>
    <xdr:to>
      <xdr:col>85</xdr:col>
      <xdr:colOff>177800</xdr:colOff>
      <xdr:row>95</xdr:row>
      <xdr:rowOff>60306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24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153033</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09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155215</xdr:rowOff>
    </xdr:from>
    <xdr:to>
      <xdr:col>81</xdr:col>
      <xdr:colOff>101600</xdr:colOff>
      <xdr:row>98</xdr:row>
      <xdr:rowOff>85365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8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76492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8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163804</xdr:rowOff>
    </xdr:from>
    <xdr:to>
      <xdr:col>76</xdr:col>
      <xdr:colOff>165100</xdr:colOff>
      <xdr:row>99</xdr:row>
      <xdr:rowOff>93954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6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85081</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705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140084</xdr:rowOff>
    </xdr:from>
    <xdr:to>
      <xdr:col>72</xdr:col>
      <xdr:colOff>38100</xdr:colOff>
      <xdr:row>99</xdr:row>
      <xdr:rowOff>70234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4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61361</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703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167767</xdr:rowOff>
    </xdr:from>
    <xdr:to>
      <xdr:col>67</xdr:col>
      <xdr:colOff>101600</xdr:colOff>
      <xdr:row>99</xdr:row>
      <xdr:rowOff>97917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6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89044</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706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148082</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91582"/>
          <a:ext cx="1269" cy="143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94759</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6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148082</xdr:rowOff>
    </xdr:from>
    <xdr:to>
      <xdr:col>116</xdr:col>
      <xdr:colOff>152400</xdr:colOff>
      <xdr:row>30</xdr:row>
      <xdr:rowOff>148082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9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10884</xdr:rowOff>
    </xdr:from>
    <xdr:to>
      <xdr:col>116</xdr:col>
      <xdr:colOff>63500</xdr:colOff>
      <xdr:row>39</xdr:row>
      <xdr:rowOff>13246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697434"/>
          <a:ext cx="8382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154411</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2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131534</xdr:rowOff>
    </xdr:from>
    <xdr:to>
      <xdr:col>116</xdr:col>
      <xdr:colOff>114300</xdr:colOff>
      <xdr:row>38</xdr:row>
      <xdr:rowOff>61684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10884</xdr:rowOff>
    </xdr:from>
    <xdr:to>
      <xdr:col>111</xdr:col>
      <xdr:colOff>177800</xdr:colOff>
      <xdr:row>39</xdr:row>
      <xdr:rowOff>12332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697434"/>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162395</xdr:rowOff>
    </xdr:from>
    <xdr:to>
      <xdr:col>112</xdr:col>
      <xdr:colOff>38100</xdr:colOff>
      <xdr:row>38</xdr:row>
      <xdr:rowOff>92545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109072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28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12332</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698882"/>
          <a:ext cx="889000" cy="3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51409</xdr:rowOff>
    </xdr:from>
    <xdr:to>
      <xdr:col>107</xdr:col>
      <xdr:colOff>101600</xdr:colOff>
      <xdr:row>38</xdr:row>
      <xdr:rowOff>153009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169537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51295</xdr:rowOff>
    </xdr:from>
    <xdr:to>
      <xdr:col>102</xdr:col>
      <xdr:colOff>165100</xdr:colOff>
      <xdr:row>38</xdr:row>
      <xdr:rowOff>152895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169422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33083</xdr:rowOff>
    </xdr:from>
    <xdr:to>
      <xdr:col>98</xdr:col>
      <xdr:colOff>38100</xdr:colOff>
      <xdr:row>38</xdr:row>
      <xdr:rowOff>134683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151211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133896</xdr:rowOff>
    </xdr:from>
    <xdr:to>
      <xdr:col>116</xdr:col>
      <xdr:colOff>114300</xdr:colOff>
      <xdr:row>39</xdr:row>
      <xdr:rowOff>64046</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4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48823</xdr:rowOff>
    </xdr:from>
    <xdr:ext cx="378565"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63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131534</xdr:rowOff>
    </xdr:from>
    <xdr:to>
      <xdr:col>112</xdr:col>
      <xdr:colOff>38100</xdr:colOff>
      <xdr:row>39</xdr:row>
      <xdr:rowOff>61684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4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52811</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4017" y="6739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132982</xdr:rowOff>
    </xdr:from>
    <xdr:to>
      <xdr:col>107</xdr:col>
      <xdr:colOff>101600</xdr:colOff>
      <xdr:row>39</xdr:row>
      <xdr:rowOff>63132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4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54259</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5017" y="6740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17490</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9104340"/>
          <a:ext cx="1269" cy="979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135617</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87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17490</xdr:rowOff>
    </xdr:from>
    <xdr:to>
      <xdr:col>116</xdr:col>
      <xdr:colOff>152400</xdr:colOff>
      <xdr:row>53</xdr:row>
      <xdr:rowOff>17490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910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57907</xdr:rowOff>
    </xdr:from>
    <xdr:to>
      <xdr:col>116</xdr:col>
      <xdr:colOff>63500</xdr:colOff>
      <xdr:row>57</xdr:row>
      <xdr:rowOff>100198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8973307"/>
          <a:ext cx="838200" cy="89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66195</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667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43318</xdr:rowOff>
    </xdr:from>
    <xdr:to>
      <xdr:col>116</xdr:col>
      <xdr:colOff>114300</xdr:colOff>
      <xdr:row>57</xdr:row>
      <xdr:rowOff>144918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1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57907</xdr:rowOff>
    </xdr:from>
    <xdr:to>
      <xdr:col>111</xdr:col>
      <xdr:colOff>177800</xdr:colOff>
      <xdr:row>57</xdr:row>
      <xdr:rowOff>144592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8973307"/>
          <a:ext cx="889000" cy="94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56302</xdr:rowOff>
    </xdr:from>
    <xdr:to>
      <xdr:col>112</xdr:col>
      <xdr:colOff>38100</xdr:colOff>
      <xdr:row>57</xdr:row>
      <xdr:rowOff>157902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82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149029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9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111171</xdr:rowOff>
    </xdr:from>
    <xdr:to>
      <xdr:col>107</xdr:col>
      <xdr:colOff>50800</xdr:colOff>
      <xdr:row>57</xdr:row>
      <xdr:rowOff>144592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9883821"/>
          <a:ext cx="889000" cy="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59730</xdr:rowOff>
    </xdr:from>
    <xdr:to>
      <xdr:col>107</xdr:col>
      <xdr:colOff>101600</xdr:colOff>
      <xdr:row>57</xdr:row>
      <xdr:rowOff>161330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6407</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0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111171</xdr:rowOff>
    </xdr:from>
    <xdr:to>
      <xdr:col>102</xdr:col>
      <xdr:colOff>114300</xdr:colOff>
      <xdr:row>57</xdr:row>
      <xdr:rowOff>114326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9883821"/>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55250</xdr:rowOff>
    </xdr:from>
    <xdr:to>
      <xdr:col>102</xdr:col>
      <xdr:colOff>165100</xdr:colOff>
      <xdr:row>57</xdr:row>
      <xdr:rowOff>156850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2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1927</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6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63800</xdr:rowOff>
    </xdr:from>
    <xdr:to>
      <xdr:col>98</xdr:col>
      <xdr:colOff>38100</xdr:colOff>
      <xdr:row>57</xdr:row>
      <xdr:rowOff>165400</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3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156527</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92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49398</xdr:rowOff>
    </xdr:from>
    <xdr:to>
      <xdr:col>116</xdr:col>
      <xdr:colOff>114300</xdr:colOff>
      <xdr:row>57</xdr:row>
      <xdr:rowOff>150998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82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27825</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80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7107</xdr:rowOff>
    </xdr:from>
    <xdr:to>
      <xdr:col>112</xdr:col>
      <xdr:colOff>38100</xdr:colOff>
      <xdr:row>52</xdr:row>
      <xdr:rowOff>108707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892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125234</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56111" y="869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93792</xdr:rowOff>
    </xdr:from>
    <xdr:to>
      <xdr:col>107</xdr:col>
      <xdr:colOff>101600</xdr:colOff>
      <xdr:row>58</xdr:row>
      <xdr:rowOff>23942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86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15069</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995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60371</xdr:rowOff>
    </xdr:from>
    <xdr:to>
      <xdr:col>102</xdr:col>
      <xdr:colOff>165100</xdr:colOff>
      <xdr:row>57</xdr:row>
      <xdr:rowOff>161971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83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153098</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92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63526</xdr:rowOff>
    </xdr:from>
    <xdr:to>
      <xdr:col>98</xdr:col>
      <xdr:colOff>38100</xdr:colOff>
      <xdr:row>57</xdr:row>
      <xdr:rowOff>165126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83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10203</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1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30680</xdr:rowOff>
    </xdr:from>
    <xdr:to>
      <xdr:col>116</xdr:col>
      <xdr:colOff>62864</xdr:colOff>
      <xdr:row>78</xdr:row>
      <xdr:rowOff>50637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32180"/>
          <a:ext cx="1269" cy="1391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54464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2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50637</xdr:rowOff>
    </xdr:from>
    <xdr:to>
      <xdr:col>116</xdr:col>
      <xdr:colOff>152400</xdr:colOff>
      <xdr:row>78</xdr:row>
      <xdr:rowOff>50637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23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148807</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30680</xdr:rowOff>
    </xdr:from>
    <xdr:to>
      <xdr:col>116</xdr:col>
      <xdr:colOff>152400</xdr:colOff>
      <xdr:row>70</xdr:row>
      <xdr:rowOff>30680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3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121549</xdr:rowOff>
    </xdr:from>
    <xdr:to>
      <xdr:col>116</xdr:col>
      <xdr:colOff>63500</xdr:colOff>
      <xdr:row>71</xdr:row>
      <xdr:rowOff>35344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123049"/>
          <a:ext cx="838200" cy="8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88884</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7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110457</xdr:rowOff>
    </xdr:from>
    <xdr:to>
      <xdr:col>116</xdr:col>
      <xdr:colOff>114300</xdr:colOff>
      <xdr:row>75</xdr:row>
      <xdr:rowOff>40607</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35344</xdr:rowOff>
    </xdr:from>
    <xdr:to>
      <xdr:col>111</xdr:col>
      <xdr:colOff>177800</xdr:colOff>
      <xdr:row>71</xdr:row>
      <xdr:rowOff>79166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208294"/>
          <a:ext cx="889000" cy="4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156108</xdr:rowOff>
    </xdr:from>
    <xdr:to>
      <xdr:col>112</xdr:col>
      <xdr:colOff>38100</xdr:colOff>
      <xdr:row>74</xdr:row>
      <xdr:rowOff>86258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77385</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6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79166</xdr:rowOff>
    </xdr:from>
    <xdr:to>
      <xdr:col>107</xdr:col>
      <xdr:colOff>50800</xdr:colOff>
      <xdr:row>71</xdr:row>
      <xdr:rowOff>171041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252116"/>
          <a:ext cx="889000" cy="9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145662</xdr:rowOff>
    </xdr:from>
    <xdr:to>
      <xdr:col>107</xdr:col>
      <xdr:colOff>101600</xdr:colOff>
      <xdr:row>74</xdr:row>
      <xdr:rowOff>75812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66939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171041</xdr:rowOff>
    </xdr:from>
    <xdr:to>
      <xdr:col>102</xdr:col>
      <xdr:colOff>114300</xdr:colOff>
      <xdr:row>72</xdr:row>
      <xdr:rowOff>7181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343991"/>
          <a:ext cx="889000" cy="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146873</xdr:rowOff>
    </xdr:from>
    <xdr:to>
      <xdr:col>102</xdr:col>
      <xdr:colOff>165100</xdr:colOff>
      <xdr:row>74</xdr:row>
      <xdr:rowOff>77023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68150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5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117818</xdr:rowOff>
    </xdr:from>
    <xdr:to>
      <xdr:col>98</xdr:col>
      <xdr:colOff>38100</xdr:colOff>
      <xdr:row>74</xdr:row>
      <xdr:rowOff>47968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39095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70749</xdr:rowOff>
    </xdr:from>
    <xdr:to>
      <xdr:col>116</xdr:col>
      <xdr:colOff>114300</xdr:colOff>
      <xdr:row>71</xdr:row>
      <xdr:rowOff>899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07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157126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198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155994</xdr:rowOff>
    </xdr:from>
    <xdr:to>
      <xdr:col>112</xdr:col>
      <xdr:colOff>38100</xdr:colOff>
      <xdr:row>71</xdr:row>
      <xdr:rowOff>86144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15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102671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193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28366</xdr:rowOff>
    </xdr:from>
    <xdr:to>
      <xdr:col>107</xdr:col>
      <xdr:colOff>101600</xdr:colOff>
      <xdr:row>71</xdr:row>
      <xdr:rowOff>129966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20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146493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197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120241</xdr:rowOff>
    </xdr:from>
    <xdr:to>
      <xdr:col>102</xdr:col>
      <xdr:colOff>165100</xdr:colOff>
      <xdr:row>72</xdr:row>
      <xdr:rowOff>50391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29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66918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06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127831</xdr:rowOff>
    </xdr:from>
    <xdr:to>
      <xdr:col>98</xdr:col>
      <xdr:colOff>38100</xdr:colOff>
      <xdr:row>72</xdr:row>
      <xdr:rowOff>57981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30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74508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07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788,997</a:t>
          </a:r>
          <a:r>
            <a:rPr kumimoji="1" lang="ja-JP" altLang="en-US" sz="1100">
              <a:latin typeface="ＭＳ Ｐゴシック" panose="020B0600070205080204" pitchFamily="50" charset="-128"/>
              <a:ea typeface="ＭＳ Ｐゴシック" panose="020B0600070205080204" pitchFamily="50" charset="-128"/>
            </a:rPr>
            <a:t>円となっており、前年度（</a:t>
          </a:r>
          <a:r>
            <a:rPr kumimoji="1" lang="en-US" altLang="ja-JP" sz="1100">
              <a:latin typeface="ＭＳ Ｐゴシック" panose="020B0600070205080204" pitchFamily="50" charset="-128"/>
              <a:ea typeface="ＭＳ Ｐゴシック" panose="020B0600070205080204" pitchFamily="50" charset="-128"/>
            </a:rPr>
            <a:t>585,913</a:t>
          </a:r>
          <a:r>
            <a:rPr kumimoji="1" lang="ja-JP" altLang="en-US" sz="1100">
              <a:latin typeface="ＭＳ Ｐゴシック" panose="020B0600070205080204" pitchFamily="50" charset="-128"/>
              <a:ea typeface="ＭＳ Ｐゴシック" panose="020B0600070205080204" pitchFamily="50" charset="-128"/>
            </a:rPr>
            <a:t>円）と比較して、増加した。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人件費は、</a:t>
          </a:r>
          <a:r>
            <a:rPr kumimoji="1" lang="en-US" altLang="ja-JP" sz="1100">
              <a:latin typeface="ＭＳ Ｐゴシック" panose="020B0600070205080204" pitchFamily="50" charset="-128"/>
              <a:ea typeface="ＭＳ Ｐゴシック" panose="020B0600070205080204" pitchFamily="50" charset="-128"/>
            </a:rPr>
            <a:t>99,270</a:t>
          </a:r>
          <a:r>
            <a:rPr kumimoji="1" lang="ja-JP" altLang="en-US" sz="1100">
              <a:latin typeface="ＭＳ Ｐゴシック" panose="020B0600070205080204" pitchFamily="50" charset="-128"/>
              <a:ea typeface="ＭＳ Ｐゴシック" panose="020B0600070205080204" pitchFamily="50" charset="-128"/>
            </a:rPr>
            <a:t>円となっており、選挙に係る時間外勤務手当や退職手当支給事務に係る調整負担金の減などがあったものの、職員数（常勤職員）の増や会計年度任用職員制度の導入により増加している。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物件費は、</a:t>
          </a:r>
          <a:r>
            <a:rPr kumimoji="1" lang="en-US" altLang="ja-JP" sz="1100">
              <a:latin typeface="ＭＳ Ｐゴシック" panose="020B0600070205080204" pitchFamily="50" charset="-128"/>
              <a:ea typeface="ＭＳ Ｐゴシック" panose="020B0600070205080204" pitchFamily="50" charset="-128"/>
            </a:rPr>
            <a:t>122,644</a:t>
          </a:r>
          <a:r>
            <a:rPr kumimoji="1" lang="ja-JP" altLang="en-US" sz="1100">
              <a:latin typeface="ＭＳ Ｐゴシック" panose="020B0600070205080204" pitchFamily="50" charset="-128"/>
              <a:ea typeface="ＭＳ Ｐゴシック" panose="020B0600070205080204" pitchFamily="50" charset="-128"/>
            </a:rPr>
            <a:t>円で前年度（</a:t>
          </a:r>
          <a:r>
            <a:rPr kumimoji="1" lang="en-US" altLang="ja-JP" sz="1100">
              <a:latin typeface="ＭＳ Ｐゴシック" panose="020B0600070205080204" pitchFamily="50" charset="-128"/>
              <a:ea typeface="ＭＳ Ｐゴシック" panose="020B0600070205080204" pitchFamily="50" charset="-128"/>
            </a:rPr>
            <a:t>103,617</a:t>
          </a:r>
          <a:r>
            <a:rPr kumimoji="1" lang="ja-JP" altLang="en-US" sz="1100">
              <a:latin typeface="ＭＳ Ｐゴシック" panose="020B0600070205080204" pitchFamily="50" charset="-128"/>
              <a:ea typeface="ＭＳ Ｐゴシック" panose="020B0600070205080204" pitchFamily="50" charset="-128"/>
            </a:rPr>
            <a:t>円）より増加し、類似団体平均も上回っている。これは、ふるさと納税に係る返礼品や新型コロナウイルス感染症対策事業（消費還元事業、県民誘客支援事業等）、老朽化公共施設の解体などが主な要因として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維持補修費は、</a:t>
          </a:r>
          <a:r>
            <a:rPr kumimoji="1" lang="en-US" altLang="ja-JP" sz="1100">
              <a:latin typeface="ＭＳ Ｐゴシック" panose="020B0600070205080204" pitchFamily="50" charset="-128"/>
              <a:ea typeface="ＭＳ Ｐゴシック" panose="020B0600070205080204" pitchFamily="50" charset="-128"/>
            </a:rPr>
            <a:t>12,624</a:t>
          </a:r>
          <a:r>
            <a:rPr kumimoji="1" lang="ja-JP" altLang="en-US" sz="1100">
              <a:latin typeface="ＭＳ Ｐゴシック" panose="020B0600070205080204" pitchFamily="50" charset="-128"/>
              <a:ea typeface="ＭＳ Ｐゴシック" panose="020B0600070205080204" pitchFamily="50" charset="-128"/>
            </a:rPr>
            <a:t>円で前年度（</a:t>
          </a:r>
          <a:r>
            <a:rPr kumimoji="1" lang="en-US" altLang="ja-JP" sz="1100">
              <a:latin typeface="ＭＳ Ｐゴシック" panose="020B0600070205080204" pitchFamily="50" charset="-128"/>
              <a:ea typeface="ＭＳ Ｐゴシック" panose="020B0600070205080204" pitchFamily="50" charset="-128"/>
            </a:rPr>
            <a:t>7,634</a:t>
          </a:r>
          <a:r>
            <a:rPr kumimoji="1" lang="ja-JP" altLang="en-US" sz="1100">
              <a:latin typeface="ＭＳ Ｐゴシック" panose="020B0600070205080204" pitchFamily="50" charset="-128"/>
              <a:ea typeface="ＭＳ Ｐゴシック" panose="020B0600070205080204" pitchFamily="50" charset="-128"/>
            </a:rPr>
            <a:t>円）より増加し、類似団体平均も上回っている。これは、冬期の大雪による除排雪経費の増が主な要因である。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補助費等は、</a:t>
          </a:r>
          <a:r>
            <a:rPr kumimoji="1" lang="en-US" altLang="ja-JP" sz="1100">
              <a:latin typeface="ＭＳ Ｐゴシック" panose="020B0600070205080204" pitchFamily="50" charset="-128"/>
              <a:ea typeface="ＭＳ Ｐゴシック" panose="020B0600070205080204" pitchFamily="50" charset="-128"/>
            </a:rPr>
            <a:t>152,458</a:t>
          </a:r>
          <a:r>
            <a:rPr kumimoji="1" lang="ja-JP" altLang="en-US" sz="1100">
              <a:latin typeface="ＭＳ Ｐゴシック" panose="020B0600070205080204" pitchFamily="50" charset="-128"/>
              <a:ea typeface="ＭＳ Ｐゴシック" panose="020B0600070205080204" pitchFamily="50" charset="-128"/>
            </a:rPr>
            <a:t>円となっており、特別定額給付金事業、新型コロナウイルス感染症対策事業（事業継続応援給付金事業等）、子育て世帯・ひとり親世帯への臨時特別給付金事業などにより大幅に増加している。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積立金は、</a:t>
          </a:r>
          <a:r>
            <a:rPr kumimoji="1" lang="en-US" altLang="ja-JP" sz="1100">
              <a:latin typeface="ＭＳ Ｐゴシック" panose="020B0600070205080204" pitchFamily="50" charset="-128"/>
              <a:ea typeface="ＭＳ Ｐゴシック" panose="020B0600070205080204" pitchFamily="50" charset="-128"/>
            </a:rPr>
            <a:t>71,210</a:t>
          </a:r>
          <a:r>
            <a:rPr kumimoji="1" lang="ja-JP" altLang="en-US" sz="1100">
              <a:latin typeface="ＭＳ Ｐゴシック" panose="020B0600070205080204" pitchFamily="50" charset="-128"/>
              <a:ea typeface="ＭＳ Ｐゴシック" panose="020B0600070205080204" pitchFamily="50" charset="-128"/>
            </a:rPr>
            <a:t>円と前年度（</a:t>
          </a:r>
          <a:r>
            <a:rPr kumimoji="1" lang="en-US" altLang="ja-JP" sz="1100">
              <a:latin typeface="ＭＳ Ｐゴシック" panose="020B0600070205080204" pitchFamily="50" charset="-128"/>
              <a:ea typeface="ＭＳ Ｐゴシック" panose="020B0600070205080204" pitchFamily="50" charset="-128"/>
            </a:rPr>
            <a:t>21,658</a:t>
          </a:r>
          <a:r>
            <a:rPr kumimoji="1" lang="ja-JP" altLang="en-US" sz="1100">
              <a:latin typeface="ＭＳ Ｐゴシック" panose="020B0600070205080204" pitchFamily="50" charset="-128"/>
              <a:ea typeface="ＭＳ Ｐゴシック" panose="020B0600070205080204" pitchFamily="50" charset="-128"/>
            </a:rPr>
            <a:t>円）より大幅に増加している。これは、ガス事業清算特別会計からの貸付元利収入及び精算剰余金の繰入金など一般財源の増による財政調整基金積立金やふるさと納税の増収に伴うみらい創造基金積立金の増が主な要因として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貸付金は、</a:t>
          </a:r>
          <a:r>
            <a:rPr kumimoji="1" lang="en-US" altLang="ja-JP" sz="1100">
              <a:latin typeface="ＭＳ Ｐゴシック" panose="020B0600070205080204" pitchFamily="50" charset="-128"/>
              <a:ea typeface="ＭＳ Ｐゴシック" panose="020B0600070205080204" pitchFamily="50" charset="-128"/>
            </a:rPr>
            <a:t>4,614</a:t>
          </a:r>
          <a:r>
            <a:rPr kumimoji="1" lang="ja-JP" altLang="en-US" sz="1100">
              <a:latin typeface="ＭＳ Ｐゴシック" panose="020B0600070205080204" pitchFamily="50" charset="-128"/>
              <a:ea typeface="ＭＳ Ｐゴシック" panose="020B0600070205080204" pitchFamily="50" charset="-128"/>
            </a:rPr>
            <a:t>円で前年度（</a:t>
          </a:r>
          <a:r>
            <a:rPr kumimoji="1" lang="en-US" altLang="ja-JP" sz="1100">
              <a:latin typeface="ＭＳ Ｐゴシック" panose="020B0600070205080204" pitchFamily="50" charset="-128"/>
              <a:ea typeface="ＭＳ Ｐゴシック" panose="020B0600070205080204" pitchFamily="50" charset="-128"/>
            </a:rPr>
            <a:t>24,289</a:t>
          </a:r>
          <a:r>
            <a:rPr kumimoji="1" lang="ja-JP" altLang="en-US" sz="1100">
              <a:latin typeface="ＭＳ Ｐゴシック" panose="020B0600070205080204" pitchFamily="50" charset="-128"/>
              <a:ea typeface="ＭＳ Ｐゴシック" panose="020B0600070205080204" pitchFamily="50" charset="-128"/>
            </a:rPr>
            <a:t>円）より前年度より大幅に減少している。これは元年度のガス事業会計廃止（民間譲渡）に伴う欠損金解消のための資金貸付の減が主な要因である。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秋田県にかほ市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23,841
23,756
241.13
19,271,134
18,810,485
347,035
9,128,111
14,383,678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124460</xdr:rowOff>
    </xdr:from>
    <xdr:to>
      <xdr:col>24</xdr:col>
      <xdr:colOff>62865</xdr:colOff>
      <xdr:row>38</xdr:row>
      <xdr:rowOff>28448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39410"/>
          <a:ext cx="1270" cy="110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32275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28448</xdr:rowOff>
    </xdr:from>
    <xdr:to>
      <xdr:col>24</xdr:col>
      <xdr:colOff>152400</xdr:colOff>
      <xdr:row>38</xdr:row>
      <xdr:rowOff>28448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3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71137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124460</xdr:rowOff>
    </xdr:from>
    <xdr:to>
      <xdr:col>24</xdr:col>
      <xdr:colOff>152400</xdr:colOff>
      <xdr:row>31</xdr:row>
      <xdr:rowOff>124460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40259</xdr:rowOff>
    </xdr:from>
    <xdr:to>
      <xdr:col>24</xdr:col>
      <xdr:colOff>63500</xdr:colOff>
      <xdr:row>35</xdr:row>
      <xdr:rowOff>95314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41009"/>
          <a:ext cx="838200" cy="5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96664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97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118237</xdr:rowOff>
    </xdr:from>
    <xdr:to>
      <xdr:col>24</xdr:col>
      <xdr:colOff>114300</xdr:colOff>
      <xdr:row>36</xdr:row>
      <xdr:rowOff>48387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40259</xdr:rowOff>
    </xdr:from>
    <xdr:to>
      <xdr:col>19</xdr:col>
      <xdr:colOff>177800</xdr:colOff>
      <xdr:row>35</xdr:row>
      <xdr:rowOff>124270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41009"/>
          <a:ext cx="889000" cy="8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98425</xdr:rowOff>
    </xdr:from>
    <xdr:to>
      <xdr:col>20</xdr:col>
      <xdr:colOff>38100</xdr:colOff>
      <xdr:row>36</xdr:row>
      <xdr:rowOff>28575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19702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124270</xdr:rowOff>
    </xdr:from>
    <xdr:to>
      <xdr:col>15</xdr:col>
      <xdr:colOff>50800</xdr:colOff>
      <xdr:row>35</xdr:row>
      <xdr:rowOff>164274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25020"/>
          <a:ext cx="88900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115189</xdr:rowOff>
    </xdr:from>
    <xdr:to>
      <xdr:col>15</xdr:col>
      <xdr:colOff>101600</xdr:colOff>
      <xdr:row>36</xdr:row>
      <xdr:rowOff>45339</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36466</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139509</xdr:rowOff>
    </xdr:from>
    <xdr:to>
      <xdr:col>10</xdr:col>
      <xdr:colOff>114300</xdr:colOff>
      <xdr:row>35</xdr:row>
      <xdr:rowOff>164274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40259"/>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138811</xdr:rowOff>
    </xdr:from>
    <xdr:to>
      <xdr:col>10</xdr:col>
      <xdr:colOff>165100</xdr:colOff>
      <xdr:row>36</xdr:row>
      <xdr:rowOff>68961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60088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139573</xdr:rowOff>
    </xdr:from>
    <xdr:to>
      <xdr:col>6</xdr:col>
      <xdr:colOff>38100</xdr:colOff>
      <xdr:row>36</xdr:row>
      <xdr:rowOff>69723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60850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44514</xdr:rowOff>
    </xdr:from>
    <xdr:to>
      <xdr:col>24</xdr:col>
      <xdr:colOff>114300</xdr:colOff>
      <xdr:row>35</xdr:row>
      <xdr:rowOff>146114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4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67391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9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160909</xdr:rowOff>
    </xdr:from>
    <xdr:to>
      <xdr:col>20</xdr:col>
      <xdr:colOff>38100</xdr:colOff>
      <xdr:row>35</xdr:row>
      <xdr:rowOff>91059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107586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6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73470</xdr:rowOff>
    </xdr:from>
    <xdr:to>
      <xdr:col>15</xdr:col>
      <xdr:colOff>101600</xdr:colOff>
      <xdr:row>36</xdr:row>
      <xdr:rowOff>3620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7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20147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4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113474</xdr:rowOff>
    </xdr:from>
    <xdr:to>
      <xdr:col>10</xdr:col>
      <xdr:colOff>165100</xdr:colOff>
      <xdr:row>36</xdr:row>
      <xdr:rowOff>43624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1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60151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8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88709</xdr:rowOff>
    </xdr:from>
    <xdr:to>
      <xdr:col>6</xdr:col>
      <xdr:colOff>38100</xdr:colOff>
      <xdr:row>36</xdr:row>
      <xdr:rowOff>18859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8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35386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6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138306</xdr:rowOff>
    </xdr:from>
    <xdr:to>
      <xdr:col>24</xdr:col>
      <xdr:colOff>62865</xdr:colOff>
      <xdr:row>58</xdr:row>
      <xdr:rowOff>72972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10806"/>
          <a:ext cx="1270" cy="1306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76799</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2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72972</xdr:rowOff>
    </xdr:from>
    <xdr:to>
      <xdr:col>24</xdr:col>
      <xdr:colOff>152400</xdr:colOff>
      <xdr:row>58</xdr:row>
      <xdr:rowOff>72972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1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84983</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48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540,488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138306</xdr:rowOff>
    </xdr:from>
    <xdr:to>
      <xdr:col>24</xdr:col>
      <xdr:colOff>152400</xdr:colOff>
      <xdr:row>50</xdr:row>
      <xdr:rowOff>138306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1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109619</xdr:rowOff>
    </xdr:from>
    <xdr:to>
      <xdr:col>24</xdr:col>
      <xdr:colOff>63500</xdr:colOff>
      <xdr:row>58</xdr:row>
      <xdr:rowOff>73154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539369"/>
          <a:ext cx="838200" cy="47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160016</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5897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10139</xdr:rowOff>
    </xdr:from>
    <xdr:to>
      <xdr:col>24</xdr:col>
      <xdr:colOff>114300</xdr:colOff>
      <xdr:row>56</xdr:row>
      <xdr:rowOff>111739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61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73154</xdr:rowOff>
    </xdr:from>
    <xdr:to>
      <xdr:col>19</xdr:col>
      <xdr:colOff>177800</xdr:colOff>
      <xdr:row>58</xdr:row>
      <xdr:rowOff>145390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17254"/>
          <a:ext cx="889000" cy="7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116875</xdr:rowOff>
    </xdr:from>
    <xdr:to>
      <xdr:col>20</xdr:col>
      <xdr:colOff>38100</xdr:colOff>
      <xdr:row>58</xdr:row>
      <xdr:rowOff>47025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8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63552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66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139491</xdr:rowOff>
    </xdr:from>
    <xdr:to>
      <xdr:col>15</xdr:col>
      <xdr:colOff>50800</xdr:colOff>
      <xdr:row>58</xdr:row>
      <xdr:rowOff>145390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083591"/>
          <a:ext cx="889000" cy="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8233</xdr:rowOff>
    </xdr:from>
    <xdr:to>
      <xdr:col>15</xdr:col>
      <xdr:colOff>101600</xdr:colOff>
      <xdr:row>58</xdr:row>
      <xdr:rowOff>109833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5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126360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2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139491</xdr:rowOff>
    </xdr:from>
    <xdr:to>
      <xdr:col>10</xdr:col>
      <xdr:colOff>114300</xdr:colOff>
      <xdr:row>58</xdr:row>
      <xdr:rowOff>143787</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083591"/>
          <a:ext cx="889000" cy="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9058</xdr:rowOff>
    </xdr:from>
    <xdr:to>
      <xdr:col>10</xdr:col>
      <xdr:colOff>165100</xdr:colOff>
      <xdr:row>58</xdr:row>
      <xdr:rowOff>110658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127185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2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10578</xdr:rowOff>
    </xdr:from>
    <xdr:to>
      <xdr:col>6</xdr:col>
      <xdr:colOff>38100</xdr:colOff>
      <xdr:row>58</xdr:row>
      <xdr:rowOff>112178</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5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128705</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72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58819</xdr:rowOff>
    </xdr:from>
    <xdr:to>
      <xdr:col>24</xdr:col>
      <xdr:colOff>114300</xdr:colOff>
      <xdr:row>55</xdr:row>
      <xdr:rowOff>160419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48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81696</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339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22354</xdr:rowOff>
    </xdr:from>
    <xdr:to>
      <xdr:col>20</xdr:col>
      <xdr:colOff>38100</xdr:colOff>
      <xdr:row>58</xdr:row>
      <xdr:rowOff>123954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6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115081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5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94590</xdr:rowOff>
    </xdr:from>
    <xdr:to>
      <xdr:col>15</xdr:col>
      <xdr:colOff>101600</xdr:colOff>
      <xdr:row>59</xdr:row>
      <xdr:rowOff>24740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3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15867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3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88691</xdr:rowOff>
    </xdr:from>
    <xdr:to>
      <xdr:col>10</xdr:col>
      <xdr:colOff>165100</xdr:colOff>
      <xdr:row>59</xdr:row>
      <xdr:rowOff>18841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3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9968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2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92987</xdr:rowOff>
    </xdr:from>
    <xdr:to>
      <xdr:col>6</xdr:col>
      <xdr:colOff>38100</xdr:colOff>
      <xdr:row>59</xdr:row>
      <xdr:rowOff>23137</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3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14264</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2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57617</xdr:rowOff>
    </xdr:from>
    <xdr:to>
      <xdr:col>24</xdr:col>
      <xdr:colOff>62865</xdr:colOff>
      <xdr:row>78</xdr:row>
      <xdr:rowOff>73323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0567"/>
          <a:ext cx="1270" cy="121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77150</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5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73323</xdr:rowOff>
    </xdr:from>
    <xdr:to>
      <xdr:col>24</xdr:col>
      <xdr:colOff>152400</xdr:colOff>
      <xdr:row>78</xdr:row>
      <xdr:rowOff>73323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4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4294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0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278,272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57617</xdr:rowOff>
    </xdr:from>
    <xdr:to>
      <xdr:col>24</xdr:col>
      <xdr:colOff>152400</xdr:colOff>
      <xdr:row>71</xdr:row>
      <xdr:rowOff>57617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30482</xdr:rowOff>
    </xdr:from>
    <xdr:to>
      <xdr:col>24</xdr:col>
      <xdr:colOff>63500</xdr:colOff>
      <xdr:row>76</xdr:row>
      <xdr:rowOff>96769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060682"/>
          <a:ext cx="838200" cy="6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90929</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78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68052</xdr:rowOff>
    </xdr:from>
    <xdr:to>
      <xdr:col>24</xdr:col>
      <xdr:colOff>114300</xdr:colOff>
      <xdr:row>75</xdr:row>
      <xdr:rowOff>169652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2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96769</xdr:rowOff>
    </xdr:from>
    <xdr:to>
      <xdr:col>19</xdr:col>
      <xdr:colOff>177800</xdr:colOff>
      <xdr:row>76</xdr:row>
      <xdr:rowOff>167681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126969"/>
          <a:ext cx="889000" cy="7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118664</xdr:rowOff>
    </xdr:from>
    <xdr:to>
      <xdr:col>20</xdr:col>
      <xdr:colOff>38100</xdr:colOff>
      <xdr:row>76</xdr:row>
      <xdr:rowOff>48814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97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65341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752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167681</xdr:rowOff>
    </xdr:from>
    <xdr:to>
      <xdr:col>15</xdr:col>
      <xdr:colOff>50800</xdr:colOff>
      <xdr:row>77</xdr:row>
      <xdr:rowOff>13604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197881"/>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27194</xdr:rowOff>
    </xdr:from>
    <xdr:to>
      <xdr:col>15</xdr:col>
      <xdr:colOff>101600</xdr:colOff>
      <xdr:row>76</xdr:row>
      <xdr:rowOff>128794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5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145320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83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163452</xdr:rowOff>
    </xdr:from>
    <xdr:to>
      <xdr:col>10</xdr:col>
      <xdr:colOff>114300</xdr:colOff>
      <xdr:row>77</xdr:row>
      <xdr:rowOff>13604</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193652"/>
          <a:ext cx="889000" cy="2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46472</xdr:rowOff>
    </xdr:from>
    <xdr:to>
      <xdr:col>10</xdr:col>
      <xdr:colOff>165100</xdr:colOff>
      <xdr:row>76</xdr:row>
      <xdr:rowOff>148072</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7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164599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5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47569</xdr:rowOff>
    </xdr:from>
    <xdr:to>
      <xdr:col>6</xdr:col>
      <xdr:colOff>38100</xdr:colOff>
      <xdr:row>76</xdr:row>
      <xdr:rowOff>149169</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7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165696</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85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151132</xdr:rowOff>
    </xdr:from>
    <xdr:to>
      <xdr:col>24</xdr:col>
      <xdr:colOff>114300</xdr:colOff>
      <xdr:row>76</xdr:row>
      <xdr:rowOff>81282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00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129559</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9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45969</xdr:rowOff>
    </xdr:from>
    <xdr:to>
      <xdr:col>20</xdr:col>
      <xdr:colOff>38100</xdr:colOff>
      <xdr:row>76</xdr:row>
      <xdr:rowOff>147569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07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138696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16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116881</xdr:rowOff>
    </xdr:from>
    <xdr:to>
      <xdr:col>15</xdr:col>
      <xdr:colOff>101600</xdr:colOff>
      <xdr:row>77</xdr:row>
      <xdr:rowOff>47031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14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38158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23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134254</xdr:rowOff>
    </xdr:from>
    <xdr:to>
      <xdr:col>10</xdr:col>
      <xdr:colOff>165100</xdr:colOff>
      <xdr:row>77</xdr:row>
      <xdr:rowOff>64404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1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55531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2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112652</xdr:rowOff>
    </xdr:from>
    <xdr:to>
      <xdr:col>6</xdr:col>
      <xdr:colOff>38100</xdr:colOff>
      <xdr:row>77</xdr:row>
      <xdr:rowOff>42802</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14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33929</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23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衛生費グラフ枠">
          <a:extLst>
            <a:ext uri="{FF2B5EF4-FFF2-40B4-BE49-F238E27FC236}">
              <a16:creationId xmlns:a16="http://schemas.microsoft.com/office/drawing/2014/main" id="{00000000-0008-0000-0700-0000E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158331</xdr:rowOff>
    </xdr:from>
    <xdr:to>
      <xdr:col>24</xdr:col>
      <xdr:colOff>62865</xdr:colOff>
      <xdr:row>99</xdr:row>
      <xdr:rowOff>38587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4633595" y="15588831"/>
          <a:ext cx="1270" cy="142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42414</xdr:rowOff>
    </xdr:from>
    <xdr:ext cx="534377" cy="259045"/>
    <xdr:sp macro="" textlink="">
      <xdr:nvSpPr>
        <xdr:cNvPr id="238" name="衛生費最小値テキスト">
          <a:extLst>
            <a:ext uri="{FF2B5EF4-FFF2-40B4-BE49-F238E27FC236}">
              <a16:creationId xmlns:a16="http://schemas.microsoft.com/office/drawing/2014/main" id="{00000000-0008-0000-0700-0000EE000000}"/>
            </a:ext>
          </a:extLst>
        </xdr:cNvPr>
        <xdr:cNvSpPr txBox="1"/>
      </xdr:nvSpPr>
      <xdr:spPr>
        <a:xfrm>
          <a:off x="4686300" y="1701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38587</xdr:rowOff>
    </xdr:from>
    <xdr:to>
      <xdr:col>24</xdr:col>
      <xdr:colOff>152400</xdr:colOff>
      <xdr:row>99</xdr:row>
      <xdr:rowOff>38587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701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105008</xdr:rowOff>
    </xdr:from>
    <xdr:ext cx="599010" cy="259045"/>
    <xdr:sp macro="" textlink="">
      <xdr:nvSpPr>
        <xdr:cNvPr id="240" name="衛生費最大値テキスト">
          <a:extLst>
            <a:ext uri="{FF2B5EF4-FFF2-40B4-BE49-F238E27FC236}">
              <a16:creationId xmlns:a16="http://schemas.microsoft.com/office/drawing/2014/main" id="{00000000-0008-0000-0700-0000F0000000}"/>
            </a:ext>
          </a:extLst>
        </xdr:cNvPr>
        <xdr:cNvSpPr txBox="1"/>
      </xdr:nvSpPr>
      <xdr:spPr>
        <a:xfrm>
          <a:off x="4686300" y="1536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126,696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158331</xdr:rowOff>
    </xdr:from>
    <xdr:to>
      <xdr:col>24</xdr:col>
      <xdr:colOff>152400</xdr:colOff>
      <xdr:row>90</xdr:row>
      <xdr:rowOff>158331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4546600" y="1558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147901</xdr:rowOff>
    </xdr:from>
    <xdr:to>
      <xdr:col>24</xdr:col>
      <xdr:colOff>63500</xdr:colOff>
      <xdr:row>98</xdr:row>
      <xdr:rowOff>92523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3797300" y="16778551"/>
          <a:ext cx="838200" cy="11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134323</xdr:rowOff>
    </xdr:from>
    <xdr:ext cx="534377" cy="259045"/>
    <xdr:sp macro="" textlink="">
      <xdr:nvSpPr>
        <xdr:cNvPr id="243" name="衛生費平均値テキスト">
          <a:extLst>
            <a:ext uri="{FF2B5EF4-FFF2-40B4-BE49-F238E27FC236}">
              <a16:creationId xmlns:a16="http://schemas.microsoft.com/office/drawing/2014/main" id="{00000000-0008-0000-0700-0000F3000000}"/>
            </a:ext>
          </a:extLst>
        </xdr:cNvPr>
        <xdr:cNvSpPr txBox="1"/>
      </xdr:nvSpPr>
      <xdr:spPr>
        <a:xfrm>
          <a:off x="4686300" y="16422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111446</xdr:rowOff>
    </xdr:from>
    <xdr:to>
      <xdr:col>24</xdr:col>
      <xdr:colOff>114300</xdr:colOff>
      <xdr:row>97</xdr:row>
      <xdr:rowOff>41596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4584700" y="1657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92523</xdr:rowOff>
    </xdr:from>
    <xdr:to>
      <xdr:col>19</xdr:col>
      <xdr:colOff>177800</xdr:colOff>
      <xdr:row>98</xdr:row>
      <xdr:rowOff>146214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908300" y="16894623"/>
          <a:ext cx="889000" cy="5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169725</xdr:rowOff>
    </xdr:from>
    <xdr:to>
      <xdr:col>20</xdr:col>
      <xdr:colOff>38100</xdr:colOff>
      <xdr:row>97</xdr:row>
      <xdr:rowOff>99875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3746500" y="1662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116402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530111" y="1640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22685</xdr:rowOff>
    </xdr:from>
    <xdr:to>
      <xdr:col>15</xdr:col>
      <xdr:colOff>50800</xdr:colOff>
      <xdr:row>98</xdr:row>
      <xdr:rowOff>146214</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2019300" y="16824785"/>
          <a:ext cx="889000" cy="12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33821</xdr:rowOff>
    </xdr:from>
    <xdr:to>
      <xdr:col>15</xdr:col>
      <xdr:colOff>101600</xdr:colOff>
      <xdr:row>97</xdr:row>
      <xdr:rowOff>135421</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2857500" y="1666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151948</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641111" y="16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137742</xdr:rowOff>
    </xdr:from>
    <xdr:to>
      <xdr:col>10</xdr:col>
      <xdr:colOff>114300</xdr:colOff>
      <xdr:row>98</xdr:row>
      <xdr:rowOff>22685</xdr:rowOff>
    </xdr:to>
    <xdr:cxnSp macro="">
      <xdr:nvCxnSpPr>
        <xdr:cNvPr id="251" name="直線コネクタ 250">
          <a:extLst>
            <a:ext uri="{FF2B5EF4-FFF2-40B4-BE49-F238E27FC236}">
              <a16:creationId xmlns:a16="http://schemas.microsoft.com/office/drawing/2014/main" id="{00000000-0008-0000-0700-0000FB000000}"/>
            </a:ext>
          </a:extLst>
        </xdr:cNvPr>
        <xdr:cNvCxnSpPr/>
      </xdr:nvCxnSpPr>
      <xdr:spPr>
        <a:xfrm>
          <a:off x="1130300" y="16425492"/>
          <a:ext cx="889000" cy="39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82928</xdr:rowOff>
    </xdr:from>
    <xdr:to>
      <xdr:col>10</xdr:col>
      <xdr:colOff>165100</xdr:colOff>
      <xdr:row>98</xdr:row>
      <xdr:rowOff>13078</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968500" y="167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29605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48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39650</xdr:rowOff>
    </xdr:from>
    <xdr:to>
      <xdr:col>6</xdr:col>
      <xdr:colOff>38100</xdr:colOff>
      <xdr:row>97</xdr:row>
      <xdr:rowOff>141250</xdr:rowOff>
    </xdr:to>
    <xdr:sp macro="" textlink="">
      <xdr:nvSpPr>
        <xdr:cNvPr id="254" name="フローチャート: 判断 253">
          <a:extLst>
            <a:ext uri="{FF2B5EF4-FFF2-40B4-BE49-F238E27FC236}">
              <a16:creationId xmlns:a16="http://schemas.microsoft.com/office/drawing/2014/main" id="{00000000-0008-0000-0700-0000FE000000}"/>
            </a:ext>
          </a:extLst>
        </xdr:cNvPr>
        <xdr:cNvSpPr/>
      </xdr:nvSpPr>
      <xdr:spPr>
        <a:xfrm>
          <a:off x="1079500" y="166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132377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76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97101</xdr:rowOff>
    </xdr:from>
    <xdr:to>
      <xdr:col>24</xdr:col>
      <xdr:colOff>114300</xdr:colOff>
      <xdr:row>98</xdr:row>
      <xdr:rowOff>27251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4584700" y="1672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75528</xdr:rowOff>
    </xdr:from>
    <xdr:ext cx="534377" cy="259045"/>
    <xdr:sp macro="" textlink="">
      <xdr:nvSpPr>
        <xdr:cNvPr id="262" name="衛生費該当値テキスト">
          <a:extLst>
            <a:ext uri="{FF2B5EF4-FFF2-40B4-BE49-F238E27FC236}">
              <a16:creationId xmlns:a16="http://schemas.microsoft.com/office/drawing/2014/main" id="{00000000-0008-0000-0700-000006010000}"/>
            </a:ext>
          </a:extLst>
        </xdr:cNvPr>
        <xdr:cNvSpPr txBox="1"/>
      </xdr:nvSpPr>
      <xdr:spPr>
        <a:xfrm>
          <a:off x="4686300" y="167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41723</xdr:rowOff>
    </xdr:from>
    <xdr:to>
      <xdr:col>20</xdr:col>
      <xdr:colOff>38100</xdr:colOff>
      <xdr:row>98</xdr:row>
      <xdr:rowOff>143323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3746500" y="1684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134450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3530111" y="169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95414</xdr:rowOff>
    </xdr:from>
    <xdr:to>
      <xdr:col>15</xdr:col>
      <xdr:colOff>101600</xdr:colOff>
      <xdr:row>99</xdr:row>
      <xdr:rowOff>25564</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2857500" y="1689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16691</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2641111" y="1699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143335</xdr:rowOff>
    </xdr:from>
    <xdr:to>
      <xdr:col>10</xdr:col>
      <xdr:colOff>165100</xdr:colOff>
      <xdr:row>98</xdr:row>
      <xdr:rowOff>73485</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968500" y="167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64612</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1752111" y="1686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86942</xdr:rowOff>
    </xdr:from>
    <xdr:to>
      <xdr:col>6</xdr:col>
      <xdr:colOff>38100</xdr:colOff>
      <xdr:row>96</xdr:row>
      <xdr:rowOff>17092</xdr:rowOff>
    </xdr:to>
    <xdr:sp macro="" textlink="">
      <xdr:nvSpPr>
        <xdr:cNvPr id="269" name="楕円 268">
          <a:extLst>
            <a:ext uri="{FF2B5EF4-FFF2-40B4-BE49-F238E27FC236}">
              <a16:creationId xmlns:a16="http://schemas.microsoft.com/office/drawing/2014/main" id="{00000000-0008-0000-0700-00000D010000}"/>
            </a:ext>
          </a:extLst>
        </xdr:cNvPr>
        <xdr:cNvSpPr/>
      </xdr:nvSpPr>
      <xdr:spPr>
        <a:xfrm>
          <a:off x="1079500" y="1637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33619</xdr:rowOff>
    </xdr:from>
    <xdr:ext cx="534377"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863111" y="1614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5" name="労働費グラフ枠">
          <a:extLst>
            <a:ext uri="{FF2B5EF4-FFF2-40B4-BE49-F238E27FC236}">
              <a16:creationId xmlns:a16="http://schemas.microsoft.com/office/drawing/2014/main" id="{00000000-0008-0000-0700-00002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65079</xdr:rowOff>
    </xdr:from>
    <xdr:to>
      <xdr:col>54</xdr:col>
      <xdr:colOff>189865</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10475595" y="5208579"/>
          <a:ext cx="1270" cy="157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7" name="労働費最小値テキスト">
          <a:extLst>
            <a:ext uri="{FF2B5EF4-FFF2-40B4-BE49-F238E27FC236}">
              <a16:creationId xmlns:a16="http://schemas.microsoft.com/office/drawing/2014/main" id="{00000000-0008-0000-0700-000029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11756</xdr:rowOff>
    </xdr:from>
    <xdr:ext cx="469744" cy="259045"/>
    <xdr:sp macro="" textlink="">
      <xdr:nvSpPr>
        <xdr:cNvPr id="299" name="労働費最大値テキスト">
          <a:extLst>
            <a:ext uri="{FF2B5EF4-FFF2-40B4-BE49-F238E27FC236}">
              <a16:creationId xmlns:a16="http://schemas.microsoft.com/office/drawing/2014/main" id="{00000000-0008-0000-0700-00002B010000}"/>
            </a:ext>
          </a:extLst>
        </xdr:cNvPr>
        <xdr:cNvSpPr txBox="1"/>
      </xdr:nvSpPr>
      <xdr:spPr>
        <a:xfrm>
          <a:off x="10528300" y="498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65079</xdr:rowOff>
    </xdr:from>
    <xdr:to>
      <xdr:col>55</xdr:col>
      <xdr:colOff>88900</xdr:colOff>
      <xdr:row>30</xdr:row>
      <xdr:rowOff>65079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10388600" y="520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97899</xdr:rowOff>
    </xdr:from>
    <xdr:to>
      <xdr:col>55</xdr:col>
      <xdr:colOff>0</xdr:colOff>
      <xdr:row>38</xdr:row>
      <xdr:rowOff>143782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9639300" y="6612999"/>
          <a:ext cx="838200" cy="4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29445</xdr:rowOff>
    </xdr:from>
    <xdr:ext cx="469744" cy="259045"/>
    <xdr:sp macro="" textlink="">
      <xdr:nvSpPr>
        <xdr:cNvPr id="302" name="労働費平均値テキスト">
          <a:extLst>
            <a:ext uri="{FF2B5EF4-FFF2-40B4-BE49-F238E27FC236}">
              <a16:creationId xmlns:a16="http://schemas.microsoft.com/office/drawing/2014/main" id="{00000000-0008-0000-0700-00002E010000}"/>
            </a:ext>
          </a:extLst>
        </xdr:cNvPr>
        <xdr:cNvSpPr txBox="1"/>
      </xdr:nvSpPr>
      <xdr:spPr>
        <a:xfrm>
          <a:off x="10528300" y="654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51018</xdr:rowOff>
    </xdr:from>
    <xdr:to>
      <xdr:col>55</xdr:col>
      <xdr:colOff>50800</xdr:colOff>
      <xdr:row>38</xdr:row>
      <xdr:rowOff>152618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143782</xdr:rowOff>
    </xdr:from>
    <xdr:to>
      <xdr:col>50</xdr:col>
      <xdr:colOff>114300</xdr:colOff>
      <xdr:row>38</xdr:row>
      <xdr:rowOff>165499</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8750300" y="6658882"/>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72898</xdr:rowOff>
    </xdr:from>
    <xdr:to>
      <xdr:col>50</xdr:col>
      <xdr:colOff>165100</xdr:colOff>
      <xdr:row>39</xdr:row>
      <xdr:rowOff>3048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9588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19575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50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165499</xdr:rowOff>
    </xdr:from>
    <xdr:to>
      <xdr:col>45</xdr:col>
      <xdr:colOff>177800</xdr:colOff>
      <xdr:row>39</xdr:row>
      <xdr:rowOff>15439</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flipV="1">
          <a:off x="7861300" y="6680599"/>
          <a:ext cx="889000" cy="2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69469</xdr:rowOff>
    </xdr:from>
    <xdr:to>
      <xdr:col>46</xdr:col>
      <xdr:colOff>38100</xdr:colOff>
      <xdr:row>38</xdr:row>
      <xdr:rowOff>171069</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8699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16146</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61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162887</xdr:rowOff>
    </xdr:from>
    <xdr:to>
      <xdr:col>41</xdr:col>
      <xdr:colOff>50800</xdr:colOff>
      <xdr:row>39</xdr:row>
      <xdr:rowOff>15439</xdr:rowOff>
    </xdr:to>
    <xdr:cxnSp macro="">
      <xdr:nvCxnSpPr>
        <xdr:cNvPr id="310" name="直線コネクタ 309">
          <a:extLst>
            <a:ext uri="{FF2B5EF4-FFF2-40B4-BE49-F238E27FC236}">
              <a16:creationId xmlns:a16="http://schemas.microsoft.com/office/drawing/2014/main" id="{00000000-0008-0000-0700-000036010000}"/>
            </a:ext>
          </a:extLst>
        </xdr:cNvPr>
        <xdr:cNvCxnSpPr/>
      </xdr:nvCxnSpPr>
      <xdr:spPr>
        <a:xfrm>
          <a:off x="6972300" y="6677987"/>
          <a:ext cx="889000" cy="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61141</xdr:rowOff>
    </xdr:from>
    <xdr:to>
      <xdr:col>41</xdr:col>
      <xdr:colOff>101600</xdr:colOff>
      <xdr:row>38</xdr:row>
      <xdr:rowOff>162741</xdr:rowOff>
    </xdr:to>
    <xdr:sp macro="" textlink="">
      <xdr:nvSpPr>
        <xdr:cNvPr id="311" name="フローチャート: 判断 310">
          <a:extLst>
            <a:ext uri="{FF2B5EF4-FFF2-40B4-BE49-F238E27FC236}">
              <a16:creationId xmlns:a16="http://schemas.microsoft.com/office/drawing/2014/main" id="{00000000-0008-0000-0700-000037010000}"/>
            </a:ext>
          </a:extLst>
        </xdr:cNvPr>
        <xdr:cNvSpPr/>
      </xdr:nvSpPr>
      <xdr:spPr>
        <a:xfrm>
          <a:off x="7810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7819</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80573</xdr:rowOff>
    </xdr:from>
    <xdr:to>
      <xdr:col>36</xdr:col>
      <xdr:colOff>165100</xdr:colOff>
      <xdr:row>39</xdr:row>
      <xdr:rowOff>10723</xdr:rowOff>
    </xdr:to>
    <xdr:sp macro="" textlink="">
      <xdr:nvSpPr>
        <xdr:cNvPr id="313" name="フローチャート: 判断 312">
          <a:extLst>
            <a:ext uri="{FF2B5EF4-FFF2-40B4-BE49-F238E27FC236}">
              <a16:creationId xmlns:a16="http://schemas.microsoft.com/office/drawing/2014/main" id="{00000000-0008-0000-0700-000039010000}"/>
            </a:ext>
          </a:extLst>
        </xdr:cNvPr>
        <xdr:cNvSpPr/>
      </xdr:nvSpPr>
      <xdr:spPr>
        <a:xfrm>
          <a:off x="6921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27250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47099</xdr:rowOff>
    </xdr:from>
    <xdr:to>
      <xdr:col>55</xdr:col>
      <xdr:colOff>50800</xdr:colOff>
      <xdr:row>38</xdr:row>
      <xdr:rowOff>148699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10426700" y="656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69976</xdr:rowOff>
    </xdr:from>
    <xdr:ext cx="469744" cy="259045"/>
    <xdr:sp macro="" textlink="">
      <xdr:nvSpPr>
        <xdr:cNvPr id="321" name="労働費該当値テキスト">
          <a:extLst>
            <a:ext uri="{FF2B5EF4-FFF2-40B4-BE49-F238E27FC236}">
              <a16:creationId xmlns:a16="http://schemas.microsoft.com/office/drawing/2014/main" id="{00000000-0008-0000-0700-000041010000}"/>
            </a:ext>
          </a:extLst>
        </xdr:cNvPr>
        <xdr:cNvSpPr txBox="1"/>
      </xdr:nvSpPr>
      <xdr:spPr>
        <a:xfrm>
          <a:off x="10528300" y="641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92982</xdr:rowOff>
    </xdr:from>
    <xdr:to>
      <xdr:col>50</xdr:col>
      <xdr:colOff>165100</xdr:colOff>
      <xdr:row>39</xdr:row>
      <xdr:rowOff>23132</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9588500" y="66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14259</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9450017" y="6700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114699</xdr:rowOff>
    </xdr:from>
    <xdr:to>
      <xdr:col>46</xdr:col>
      <xdr:colOff>38100</xdr:colOff>
      <xdr:row>39</xdr:row>
      <xdr:rowOff>44849</xdr:rowOff>
    </xdr:to>
    <xdr:sp macro="" textlink="">
      <xdr:nvSpPr>
        <xdr:cNvPr id="324" name="楕円 323">
          <a:extLst>
            <a:ext uri="{FF2B5EF4-FFF2-40B4-BE49-F238E27FC236}">
              <a16:creationId xmlns:a16="http://schemas.microsoft.com/office/drawing/2014/main" id="{00000000-0008-0000-0700-000044010000}"/>
            </a:ext>
          </a:extLst>
        </xdr:cNvPr>
        <xdr:cNvSpPr/>
      </xdr:nvSpPr>
      <xdr:spPr>
        <a:xfrm>
          <a:off x="8699500" y="66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35976</xdr:rowOff>
    </xdr:from>
    <xdr:ext cx="378565"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8561017" y="6722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136089</xdr:rowOff>
    </xdr:from>
    <xdr:to>
      <xdr:col>41</xdr:col>
      <xdr:colOff>101600</xdr:colOff>
      <xdr:row>39</xdr:row>
      <xdr:rowOff>66239</xdr:rowOff>
    </xdr:to>
    <xdr:sp macro="" textlink="">
      <xdr:nvSpPr>
        <xdr:cNvPr id="326" name="楕円 325">
          <a:extLst>
            <a:ext uri="{FF2B5EF4-FFF2-40B4-BE49-F238E27FC236}">
              <a16:creationId xmlns:a16="http://schemas.microsoft.com/office/drawing/2014/main" id="{00000000-0008-0000-0700-000046010000}"/>
            </a:ext>
          </a:extLst>
        </xdr:cNvPr>
        <xdr:cNvSpPr/>
      </xdr:nvSpPr>
      <xdr:spPr>
        <a:xfrm>
          <a:off x="7810500" y="665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57366</xdr:rowOff>
    </xdr:from>
    <xdr:ext cx="378565"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7672017" y="6743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112087</xdr:rowOff>
    </xdr:from>
    <xdr:to>
      <xdr:col>36</xdr:col>
      <xdr:colOff>165100</xdr:colOff>
      <xdr:row>39</xdr:row>
      <xdr:rowOff>42237</xdr:rowOff>
    </xdr:to>
    <xdr:sp macro="" textlink="">
      <xdr:nvSpPr>
        <xdr:cNvPr id="328" name="楕円 327">
          <a:extLst>
            <a:ext uri="{FF2B5EF4-FFF2-40B4-BE49-F238E27FC236}">
              <a16:creationId xmlns:a16="http://schemas.microsoft.com/office/drawing/2014/main" id="{00000000-0008-0000-0700-000048010000}"/>
            </a:ext>
          </a:extLst>
        </xdr:cNvPr>
        <xdr:cNvSpPr/>
      </xdr:nvSpPr>
      <xdr:spPr>
        <a:xfrm>
          <a:off x="6921500" y="662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33364</xdr:rowOff>
    </xdr:from>
    <xdr:ext cx="378565"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783017" y="6719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7" name="正方形/長方形 336">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4" name="農林水産業費グラフ枠">
          <a:extLst>
            <a:ext uri="{FF2B5EF4-FFF2-40B4-BE49-F238E27FC236}">
              <a16:creationId xmlns:a16="http://schemas.microsoft.com/office/drawing/2014/main" id="{00000000-0008-0000-0700-00006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122930</xdr:rowOff>
    </xdr:from>
    <xdr:to>
      <xdr:col>54</xdr:col>
      <xdr:colOff>189865</xdr:colOff>
      <xdr:row>58</xdr:row>
      <xdr:rowOff>86044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10475595" y="8523980"/>
          <a:ext cx="1270" cy="1506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89871</xdr:rowOff>
    </xdr:from>
    <xdr:ext cx="534377" cy="259045"/>
    <xdr:sp macro="" textlink="">
      <xdr:nvSpPr>
        <xdr:cNvPr id="356" name="農林水産業費最小値テキスト">
          <a:extLst>
            <a:ext uri="{FF2B5EF4-FFF2-40B4-BE49-F238E27FC236}">
              <a16:creationId xmlns:a16="http://schemas.microsoft.com/office/drawing/2014/main" id="{00000000-0008-0000-0700-000064010000}"/>
            </a:ext>
          </a:extLst>
        </xdr:cNvPr>
        <xdr:cNvSpPr txBox="1"/>
      </xdr:nvSpPr>
      <xdr:spPr>
        <a:xfrm>
          <a:off x="10528300" y="100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86044</xdr:rowOff>
    </xdr:from>
    <xdr:to>
      <xdr:col>55</xdr:col>
      <xdr:colOff>88900</xdr:colOff>
      <xdr:row>58</xdr:row>
      <xdr:rowOff>86044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10388600" y="1003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69607</xdr:rowOff>
    </xdr:from>
    <xdr:ext cx="599010" cy="259045"/>
    <xdr:sp macro="" textlink="">
      <xdr:nvSpPr>
        <xdr:cNvPr id="358" name="農林水産業費最大値テキスト">
          <a:extLst>
            <a:ext uri="{FF2B5EF4-FFF2-40B4-BE49-F238E27FC236}">
              <a16:creationId xmlns:a16="http://schemas.microsoft.com/office/drawing/2014/main" id="{00000000-0008-0000-0700-000066010000}"/>
            </a:ext>
          </a:extLst>
        </xdr:cNvPr>
        <xdr:cNvSpPr txBox="1"/>
      </xdr:nvSpPr>
      <xdr:spPr>
        <a:xfrm>
          <a:off x="10528300" y="829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122930</xdr:rowOff>
    </xdr:from>
    <xdr:to>
      <xdr:col>55</xdr:col>
      <xdr:colOff>88900</xdr:colOff>
      <xdr:row>49</xdr:row>
      <xdr:rowOff>122930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10388600" y="852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29939</xdr:rowOff>
    </xdr:from>
    <xdr:to>
      <xdr:col>55</xdr:col>
      <xdr:colOff>0</xdr:colOff>
      <xdr:row>55</xdr:row>
      <xdr:rowOff>67479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9639300" y="9459689"/>
          <a:ext cx="838200" cy="3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36727</xdr:rowOff>
    </xdr:from>
    <xdr:ext cx="534377" cy="259045"/>
    <xdr:sp macro="" textlink="">
      <xdr:nvSpPr>
        <xdr:cNvPr id="361" name="農林水産業費平均値テキスト">
          <a:extLst>
            <a:ext uri="{FF2B5EF4-FFF2-40B4-BE49-F238E27FC236}">
              <a16:creationId xmlns:a16="http://schemas.microsoft.com/office/drawing/2014/main" id="{00000000-0008-0000-0700-000069010000}"/>
            </a:ext>
          </a:extLst>
        </xdr:cNvPr>
        <xdr:cNvSpPr txBox="1"/>
      </xdr:nvSpPr>
      <xdr:spPr>
        <a:xfrm>
          <a:off x="10528300" y="9466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58300</xdr:rowOff>
    </xdr:from>
    <xdr:to>
      <xdr:col>55</xdr:col>
      <xdr:colOff>50800</xdr:colOff>
      <xdr:row>55</xdr:row>
      <xdr:rowOff>159900</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10426700" y="94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67479</xdr:rowOff>
    </xdr:from>
    <xdr:to>
      <xdr:col>50</xdr:col>
      <xdr:colOff>114300</xdr:colOff>
      <xdr:row>55</xdr:row>
      <xdr:rowOff>122114</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8750300" y="9497229"/>
          <a:ext cx="889000" cy="5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74890</xdr:rowOff>
    </xdr:from>
    <xdr:to>
      <xdr:col>50</xdr:col>
      <xdr:colOff>165100</xdr:colOff>
      <xdr:row>56</xdr:row>
      <xdr:rowOff>5040</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9588500" y="950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167617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59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122114</xdr:rowOff>
    </xdr:from>
    <xdr:to>
      <xdr:col>45</xdr:col>
      <xdr:colOff>177800</xdr:colOff>
      <xdr:row>55</xdr:row>
      <xdr:rowOff>129332</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flipV="1">
          <a:off x="7861300" y="9551864"/>
          <a:ext cx="889000" cy="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167245</xdr:rowOff>
    </xdr:from>
    <xdr:to>
      <xdr:col>46</xdr:col>
      <xdr:colOff>38100</xdr:colOff>
      <xdr:row>56</xdr:row>
      <xdr:rowOff>97395</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8699500" y="9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88522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68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103222</xdr:rowOff>
    </xdr:from>
    <xdr:to>
      <xdr:col>41</xdr:col>
      <xdr:colOff>50800</xdr:colOff>
      <xdr:row>55</xdr:row>
      <xdr:rowOff>129332</xdr:rowOff>
    </xdr:to>
    <xdr:cxnSp macro="">
      <xdr:nvCxnSpPr>
        <xdr:cNvPr id="369" name="直線コネクタ 368">
          <a:extLst>
            <a:ext uri="{FF2B5EF4-FFF2-40B4-BE49-F238E27FC236}">
              <a16:creationId xmlns:a16="http://schemas.microsoft.com/office/drawing/2014/main" id="{00000000-0008-0000-0700-000071010000}"/>
            </a:ext>
          </a:extLst>
        </xdr:cNvPr>
        <xdr:cNvCxnSpPr/>
      </xdr:nvCxnSpPr>
      <xdr:spPr>
        <a:xfrm>
          <a:off x="6972300" y="9532972"/>
          <a:ext cx="889000" cy="2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142572</xdr:rowOff>
    </xdr:from>
    <xdr:to>
      <xdr:col>41</xdr:col>
      <xdr:colOff>101600</xdr:colOff>
      <xdr:row>56</xdr:row>
      <xdr:rowOff>72722</xdr:rowOff>
    </xdr:to>
    <xdr:sp macro="" textlink="">
      <xdr:nvSpPr>
        <xdr:cNvPr id="370" name="フローチャート: 判断 369">
          <a:extLst>
            <a:ext uri="{FF2B5EF4-FFF2-40B4-BE49-F238E27FC236}">
              <a16:creationId xmlns:a16="http://schemas.microsoft.com/office/drawing/2014/main" id="{00000000-0008-0000-0700-000072010000}"/>
            </a:ext>
          </a:extLst>
        </xdr:cNvPr>
        <xdr:cNvSpPr/>
      </xdr:nvSpPr>
      <xdr:spPr>
        <a:xfrm>
          <a:off x="7810500" y="9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63849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32665</xdr:rowOff>
    </xdr:from>
    <xdr:to>
      <xdr:col>36</xdr:col>
      <xdr:colOff>165100</xdr:colOff>
      <xdr:row>56</xdr:row>
      <xdr:rowOff>134265</xdr:rowOff>
    </xdr:to>
    <xdr:sp macro="" textlink="">
      <xdr:nvSpPr>
        <xdr:cNvPr id="372" name="フローチャート: 判断 371">
          <a:extLst>
            <a:ext uri="{FF2B5EF4-FFF2-40B4-BE49-F238E27FC236}">
              <a16:creationId xmlns:a16="http://schemas.microsoft.com/office/drawing/2014/main" id="{00000000-0008-0000-0700-000074010000}"/>
            </a:ext>
          </a:extLst>
        </xdr:cNvPr>
        <xdr:cNvSpPr/>
      </xdr:nvSpPr>
      <xdr:spPr>
        <a:xfrm>
          <a:off x="69215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125392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7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150589</xdr:rowOff>
    </xdr:from>
    <xdr:to>
      <xdr:col>55</xdr:col>
      <xdr:colOff>50800</xdr:colOff>
      <xdr:row>55</xdr:row>
      <xdr:rowOff>80739</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10426700" y="940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2016</xdr:rowOff>
    </xdr:from>
    <xdr:ext cx="534377" cy="259045"/>
    <xdr:sp macro="" textlink="">
      <xdr:nvSpPr>
        <xdr:cNvPr id="380" name="農林水産業費該当値テキスト">
          <a:extLst>
            <a:ext uri="{FF2B5EF4-FFF2-40B4-BE49-F238E27FC236}">
              <a16:creationId xmlns:a16="http://schemas.microsoft.com/office/drawing/2014/main" id="{00000000-0008-0000-0700-00007C010000}"/>
            </a:ext>
          </a:extLst>
        </xdr:cNvPr>
        <xdr:cNvSpPr txBox="1"/>
      </xdr:nvSpPr>
      <xdr:spPr>
        <a:xfrm>
          <a:off x="10528300" y="926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16679</xdr:rowOff>
    </xdr:from>
    <xdr:to>
      <xdr:col>50</xdr:col>
      <xdr:colOff>165100</xdr:colOff>
      <xdr:row>55</xdr:row>
      <xdr:rowOff>118279</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9588500" y="944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134806</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9372111" y="92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71314</xdr:rowOff>
    </xdr:from>
    <xdr:to>
      <xdr:col>46</xdr:col>
      <xdr:colOff>38100</xdr:colOff>
      <xdr:row>56</xdr:row>
      <xdr:rowOff>1464</xdr:rowOff>
    </xdr:to>
    <xdr:sp macro="" textlink="">
      <xdr:nvSpPr>
        <xdr:cNvPr id="383" name="楕円 382">
          <a:extLst>
            <a:ext uri="{FF2B5EF4-FFF2-40B4-BE49-F238E27FC236}">
              <a16:creationId xmlns:a16="http://schemas.microsoft.com/office/drawing/2014/main" id="{00000000-0008-0000-0700-00007F010000}"/>
            </a:ext>
          </a:extLst>
        </xdr:cNvPr>
        <xdr:cNvSpPr/>
      </xdr:nvSpPr>
      <xdr:spPr>
        <a:xfrm>
          <a:off x="8699500" y="950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17991</xdr:rowOff>
    </xdr:from>
    <xdr:ext cx="534377"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8483111" y="927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78532</xdr:rowOff>
    </xdr:from>
    <xdr:to>
      <xdr:col>41</xdr:col>
      <xdr:colOff>101600</xdr:colOff>
      <xdr:row>56</xdr:row>
      <xdr:rowOff>8682</xdr:rowOff>
    </xdr:to>
    <xdr:sp macro="" textlink="">
      <xdr:nvSpPr>
        <xdr:cNvPr id="385" name="楕円 384">
          <a:extLst>
            <a:ext uri="{FF2B5EF4-FFF2-40B4-BE49-F238E27FC236}">
              <a16:creationId xmlns:a16="http://schemas.microsoft.com/office/drawing/2014/main" id="{00000000-0008-0000-0700-000081010000}"/>
            </a:ext>
          </a:extLst>
        </xdr:cNvPr>
        <xdr:cNvSpPr/>
      </xdr:nvSpPr>
      <xdr:spPr>
        <a:xfrm>
          <a:off x="7810500" y="950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25209</xdr:rowOff>
    </xdr:from>
    <xdr:ext cx="534377"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7594111" y="928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52422</xdr:rowOff>
    </xdr:from>
    <xdr:to>
      <xdr:col>36</xdr:col>
      <xdr:colOff>165100</xdr:colOff>
      <xdr:row>55</xdr:row>
      <xdr:rowOff>154022</xdr:rowOff>
    </xdr:to>
    <xdr:sp macro="" textlink="">
      <xdr:nvSpPr>
        <xdr:cNvPr id="387" name="楕円 386">
          <a:extLst>
            <a:ext uri="{FF2B5EF4-FFF2-40B4-BE49-F238E27FC236}">
              <a16:creationId xmlns:a16="http://schemas.microsoft.com/office/drawing/2014/main" id="{00000000-0008-0000-0700-000083010000}"/>
            </a:ext>
          </a:extLst>
        </xdr:cNvPr>
        <xdr:cNvSpPr/>
      </xdr:nvSpPr>
      <xdr:spPr>
        <a:xfrm>
          <a:off x="6921500" y="948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170549</xdr:rowOff>
    </xdr:from>
    <xdr:ext cx="534377"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705111" y="925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6" name="正方形/長方形 395">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1" name="商工費グラフ枠">
          <a:extLst>
            <a:ext uri="{FF2B5EF4-FFF2-40B4-BE49-F238E27FC236}">
              <a16:creationId xmlns:a16="http://schemas.microsoft.com/office/drawing/2014/main" id="{00000000-0008-0000-0700-00009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13551</xdr:rowOff>
    </xdr:from>
    <xdr:to>
      <xdr:col>54</xdr:col>
      <xdr:colOff>189865</xdr:colOff>
      <xdr:row>78</xdr:row>
      <xdr:rowOff>58319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10475595" y="12015051"/>
          <a:ext cx="1270" cy="1416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62146</xdr:rowOff>
    </xdr:from>
    <xdr:ext cx="469744" cy="259045"/>
    <xdr:sp macro="" textlink="">
      <xdr:nvSpPr>
        <xdr:cNvPr id="413" name="商工費最小値テキスト">
          <a:extLst>
            <a:ext uri="{FF2B5EF4-FFF2-40B4-BE49-F238E27FC236}">
              <a16:creationId xmlns:a16="http://schemas.microsoft.com/office/drawing/2014/main" id="{00000000-0008-0000-0700-00009D010000}"/>
            </a:ext>
          </a:extLst>
        </xdr:cNvPr>
        <xdr:cNvSpPr txBox="1"/>
      </xdr:nvSpPr>
      <xdr:spPr>
        <a:xfrm>
          <a:off x="10528300" y="134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58319</xdr:rowOff>
    </xdr:from>
    <xdr:to>
      <xdr:col>55</xdr:col>
      <xdr:colOff>88900</xdr:colOff>
      <xdr:row>78</xdr:row>
      <xdr:rowOff>58319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10388600" y="1343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131678</xdr:rowOff>
    </xdr:from>
    <xdr:ext cx="534377" cy="259045"/>
    <xdr:sp macro="" textlink="">
      <xdr:nvSpPr>
        <xdr:cNvPr id="415" name="商工費最大値テキスト">
          <a:extLst>
            <a:ext uri="{FF2B5EF4-FFF2-40B4-BE49-F238E27FC236}">
              <a16:creationId xmlns:a16="http://schemas.microsoft.com/office/drawing/2014/main" id="{00000000-0008-0000-0700-00009F010000}"/>
            </a:ext>
          </a:extLst>
        </xdr:cNvPr>
        <xdr:cNvSpPr txBox="1"/>
      </xdr:nvSpPr>
      <xdr:spPr>
        <a:xfrm>
          <a:off x="10528300" y="117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13551</xdr:rowOff>
    </xdr:from>
    <xdr:to>
      <xdr:col>55</xdr:col>
      <xdr:colOff>88900</xdr:colOff>
      <xdr:row>70</xdr:row>
      <xdr:rowOff>13551</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10388600" y="120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75006</xdr:rowOff>
    </xdr:from>
    <xdr:to>
      <xdr:col>55</xdr:col>
      <xdr:colOff>0</xdr:colOff>
      <xdr:row>75</xdr:row>
      <xdr:rowOff>128689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9639300" y="12933756"/>
          <a:ext cx="838200" cy="5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91577</xdr:rowOff>
    </xdr:from>
    <xdr:ext cx="534377" cy="259045"/>
    <xdr:sp macro="" textlink="">
      <xdr:nvSpPr>
        <xdr:cNvPr id="418" name="商工費平均値テキスト">
          <a:extLst>
            <a:ext uri="{FF2B5EF4-FFF2-40B4-BE49-F238E27FC236}">
              <a16:creationId xmlns:a16="http://schemas.microsoft.com/office/drawing/2014/main" id="{00000000-0008-0000-0700-0000A2010000}"/>
            </a:ext>
          </a:extLst>
        </xdr:cNvPr>
        <xdr:cNvSpPr txBox="1"/>
      </xdr:nvSpPr>
      <xdr:spPr>
        <a:xfrm>
          <a:off x="10528300" y="12950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113150</xdr:rowOff>
    </xdr:from>
    <xdr:to>
      <xdr:col>55</xdr:col>
      <xdr:colOff>50800</xdr:colOff>
      <xdr:row>76</xdr:row>
      <xdr:rowOff>43300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10426700" y="129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128689</xdr:rowOff>
    </xdr:from>
    <xdr:to>
      <xdr:col>50</xdr:col>
      <xdr:colOff>114300</xdr:colOff>
      <xdr:row>77</xdr:row>
      <xdr:rowOff>35725</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8750300" y="12987439"/>
          <a:ext cx="889000" cy="24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126543</xdr:rowOff>
    </xdr:from>
    <xdr:to>
      <xdr:col>50</xdr:col>
      <xdr:colOff>165100</xdr:colOff>
      <xdr:row>77</xdr:row>
      <xdr:rowOff>56693</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95885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47820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24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35725</xdr:rowOff>
    </xdr:from>
    <xdr:to>
      <xdr:col>45</xdr:col>
      <xdr:colOff>177800</xdr:colOff>
      <xdr:row>77</xdr:row>
      <xdr:rowOff>109525</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flipV="1">
          <a:off x="7861300" y="13237375"/>
          <a:ext cx="889000" cy="7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92805</xdr:rowOff>
    </xdr:from>
    <xdr:to>
      <xdr:col>46</xdr:col>
      <xdr:colOff>38100</xdr:colOff>
      <xdr:row>77</xdr:row>
      <xdr:rowOff>22955</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8699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39482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2045</xdr:rowOff>
    </xdr:from>
    <xdr:to>
      <xdr:col>41</xdr:col>
      <xdr:colOff>50800</xdr:colOff>
      <xdr:row>77</xdr:row>
      <xdr:rowOff>109525</xdr:rowOff>
    </xdr:to>
    <xdr:cxnSp macro="">
      <xdr:nvCxnSpPr>
        <xdr:cNvPr id="426" name="直線コネクタ 425">
          <a:extLst>
            <a:ext uri="{FF2B5EF4-FFF2-40B4-BE49-F238E27FC236}">
              <a16:creationId xmlns:a16="http://schemas.microsoft.com/office/drawing/2014/main" id="{00000000-0008-0000-0700-0000AA010000}"/>
            </a:ext>
          </a:extLst>
        </xdr:cNvPr>
        <xdr:cNvCxnSpPr/>
      </xdr:nvCxnSpPr>
      <xdr:spPr>
        <a:xfrm>
          <a:off x="6972300" y="13203695"/>
          <a:ext cx="889000" cy="10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49543</xdr:rowOff>
    </xdr:from>
    <xdr:to>
      <xdr:col>41</xdr:col>
      <xdr:colOff>101600</xdr:colOff>
      <xdr:row>77</xdr:row>
      <xdr:rowOff>151143</xdr:rowOff>
    </xdr:to>
    <xdr:sp macro="" textlink="">
      <xdr:nvSpPr>
        <xdr:cNvPr id="427" name="フローチャート: 判断 426">
          <a:extLst>
            <a:ext uri="{FF2B5EF4-FFF2-40B4-BE49-F238E27FC236}">
              <a16:creationId xmlns:a16="http://schemas.microsoft.com/office/drawing/2014/main" id="{00000000-0008-0000-0700-0000AB010000}"/>
            </a:ext>
          </a:extLst>
        </xdr:cNvPr>
        <xdr:cNvSpPr/>
      </xdr:nvSpPr>
      <xdr:spPr>
        <a:xfrm>
          <a:off x="7810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167670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0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12357</xdr:rowOff>
    </xdr:from>
    <xdr:to>
      <xdr:col>36</xdr:col>
      <xdr:colOff>165100</xdr:colOff>
      <xdr:row>77</xdr:row>
      <xdr:rowOff>113957</xdr:rowOff>
    </xdr:to>
    <xdr:sp macro="" textlink="">
      <xdr:nvSpPr>
        <xdr:cNvPr id="429" name="フローチャート: 判断 428">
          <a:extLst>
            <a:ext uri="{FF2B5EF4-FFF2-40B4-BE49-F238E27FC236}">
              <a16:creationId xmlns:a16="http://schemas.microsoft.com/office/drawing/2014/main" id="{00000000-0008-0000-0700-0000AD010000}"/>
            </a:ext>
          </a:extLst>
        </xdr:cNvPr>
        <xdr:cNvSpPr/>
      </xdr:nvSpPr>
      <xdr:spPr>
        <a:xfrm>
          <a:off x="6921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105084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30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24206</xdr:rowOff>
    </xdr:from>
    <xdr:to>
      <xdr:col>55</xdr:col>
      <xdr:colOff>50800</xdr:colOff>
      <xdr:row>75</xdr:row>
      <xdr:rowOff>125806</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10426700" y="128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47083</xdr:rowOff>
    </xdr:from>
    <xdr:ext cx="534377" cy="259045"/>
    <xdr:sp macro="" textlink="">
      <xdr:nvSpPr>
        <xdr:cNvPr id="437" name="商工費該当値テキスト">
          <a:extLst>
            <a:ext uri="{FF2B5EF4-FFF2-40B4-BE49-F238E27FC236}">
              <a16:creationId xmlns:a16="http://schemas.microsoft.com/office/drawing/2014/main" id="{00000000-0008-0000-0700-0000B5010000}"/>
            </a:ext>
          </a:extLst>
        </xdr:cNvPr>
        <xdr:cNvSpPr txBox="1"/>
      </xdr:nvSpPr>
      <xdr:spPr>
        <a:xfrm>
          <a:off x="10528300" y="1273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77889</xdr:rowOff>
    </xdr:from>
    <xdr:to>
      <xdr:col>50</xdr:col>
      <xdr:colOff>165100</xdr:colOff>
      <xdr:row>76</xdr:row>
      <xdr:rowOff>8040</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9588500" y="129366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24566</xdr:rowOff>
    </xdr:from>
    <xdr:ext cx="534377"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9372111" y="1271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156375</xdr:rowOff>
    </xdr:from>
    <xdr:to>
      <xdr:col>46</xdr:col>
      <xdr:colOff>38100</xdr:colOff>
      <xdr:row>77</xdr:row>
      <xdr:rowOff>86525</xdr:rowOff>
    </xdr:to>
    <xdr:sp macro="" textlink="">
      <xdr:nvSpPr>
        <xdr:cNvPr id="440" name="楕円 439">
          <a:extLst>
            <a:ext uri="{FF2B5EF4-FFF2-40B4-BE49-F238E27FC236}">
              <a16:creationId xmlns:a16="http://schemas.microsoft.com/office/drawing/2014/main" id="{00000000-0008-0000-0700-0000B8010000}"/>
            </a:ext>
          </a:extLst>
        </xdr:cNvPr>
        <xdr:cNvSpPr/>
      </xdr:nvSpPr>
      <xdr:spPr>
        <a:xfrm>
          <a:off x="8699500" y="1318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77652</xdr:rowOff>
    </xdr:from>
    <xdr:ext cx="534377"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8483111" y="1327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58725</xdr:rowOff>
    </xdr:from>
    <xdr:to>
      <xdr:col>41</xdr:col>
      <xdr:colOff>101600</xdr:colOff>
      <xdr:row>77</xdr:row>
      <xdr:rowOff>160325</xdr:rowOff>
    </xdr:to>
    <xdr:sp macro="" textlink="">
      <xdr:nvSpPr>
        <xdr:cNvPr id="442" name="楕円 441">
          <a:extLst>
            <a:ext uri="{FF2B5EF4-FFF2-40B4-BE49-F238E27FC236}">
              <a16:creationId xmlns:a16="http://schemas.microsoft.com/office/drawing/2014/main" id="{00000000-0008-0000-0700-0000BA010000}"/>
            </a:ext>
          </a:extLst>
        </xdr:cNvPr>
        <xdr:cNvSpPr/>
      </xdr:nvSpPr>
      <xdr:spPr>
        <a:xfrm>
          <a:off x="7810500" y="1326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151452</xdr:rowOff>
    </xdr:from>
    <xdr:ext cx="534377"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7594111" y="1335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122695</xdr:rowOff>
    </xdr:from>
    <xdr:to>
      <xdr:col>36</xdr:col>
      <xdr:colOff>165100</xdr:colOff>
      <xdr:row>77</xdr:row>
      <xdr:rowOff>52845</xdr:rowOff>
    </xdr:to>
    <xdr:sp macro="" textlink="">
      <xdr:nvSpPr>
        <xdr:cNvPr id="444" name="楕円 443">
          <a:extLst>
            <a:ext uri="{FF2B5EF4-FFF2-40B4-BE49-F238E27FC236}">
              <a16:creationId xmlns:a16="http://schemas.microsoft.com/office/drawing/2014/main" id="{00000000-0008-0000-0700-0000BC010000}"/>
            </a:ext>
          </a:extLst>
        </xdr:cNvPr>
        <xdr:cNvSpPr/>
      </xdr:nvSpPr>
      <xdr:spPr>
        <a:xfrm>
          <a:off x="6921500" y="131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69372</xdr:rowOff>
    </xdr:from>
    <xdr:ext cx="534377"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705111" y="1292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3" name="正方形/長方形 452">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土木費グラフ枠">
          <a:extLst>
            <a:ext uri="{FF2B5EF4-FFF2-40B4-BE49-F238E27FC236}">
              <a16:creationId xmlns:a16="http://schemas.microsoft.com/office/drawing/2014/main" id="{00000000-0008-0000-0700-0000D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126879</xdr:rowOff>
    </xdr:from>
    <xdr:to>
      <xdr:col>54</xdr:col>
      <xdr:colOff>189865</xdr:colOff>
      <xdr:row>99</xdr:row>
      <xdr:rowOff>22813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10475595" y="15728829"/>
          <a:ext cx="1270" cy="126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29822</xdr:rowOff>
    </xdr:from>
    <xdr:ext cx="534377" cy="259045"/>
    <xdr:sp macro="" textlink="">
      <xdr:nvSpPr>
        <xdr:cNvPr id="470" name="土木費最小値テキスト">
          <a:extLst>
            <a:ext uri="{FF2B5EF4-FFF2-40B4-BE49-F238E27FC236}">
              <a16:creationId xmlns:a16="http://schemas.microsoft.com/office/drawing/2014/main" id="{00000000-0008-0000-0700-0000D6010000}"/>
            </a:ext>
          </a:extLst>
        </xdr:cNvPr>
        <xdr:cNvSpPr txBox="1"/>
      </xdr:nvSpPr>
      <xdr:spPr>
        <a:xfrm>
          <a:off x="10528300" y="170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22813</xdr:rowOff>
    </xdr:from>
    <xdr:to>
      <xdr:col>55</xdr:col>
      <xdr:colOff>88900</xdr:colOff>
      <xdr:row>99</xdr:row>
      <xdr:rowOff>22813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699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73556</xdr:rowOff>
    </xdr:from>
    <xdr:ext cx="690189" cy="259045"/>
    <xdr:sp macro="" textlink="">
      <xdr:nvSpPr>
        <xdr:cNvPr id="472" name="土木費最大値テキスト">
          <a:extLst>
            <a:ext uri="{FF2B5EF4-FFF2-40B4-BE49-F238E27FC236}">
              <a16:creationId xmlns:a16="http://schemas.microsoft.com/office/drawing/2014/main" id="{00000000-0008-0000-0700-0000D8010000}"/>
            </a:ext>
          </a:extLst>
        </xdr:cNvPr>
        <xdr:cNvSpPr txBox="1"/>
      </xdr:nvSpPr>
      <xdr:spPr>
        <a:xfrm>
          <a:off x="10528300" y="155040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126879</xdr:rowOff>
    </xdr:from>
    <xdr:to>
      <xdr:col>55</xdr:col>
      <xdr:colOff>88900</xdr:colOff>
      <xdr:row>91</xdr:row>
      <xdr:rowOff>126879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10388600" y="1572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738</xdr:rowOff>
    </xdr:from>
    <xdr:to>
      <xdr:col>55</xdr:col>
      <xdr:colOff>0</xdr:colOff>
      <xdr:row>99</xdr:row>
      <xdr:rowOff>6531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9639300" y="16974288"/>
          <a:ext cx="838200" cy="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118721</xdr:rowOff>
    </xdr:from>
    <xdr:ext cx="534377" cy="259045"/>
    <xdr:sp macro="" textlink="">
      <xdr:nvSpPr>
        <xdr:cNvPr id="475" name="土木費平均値テキスト">
          <a:extLst>
            <a:ext uri="{FF2B5EF4-FFF2-40B4-BE49-F238E27FC236}">
              <a16:creationId xmlns:a16="http://schemas.microsoft.com/office/drawing/2014/main" id="{00000000-0008-0000-0700-0000DB010000}"/>
            </a:ext>
          </a:extLst>
        </xdr:cNvPr>
        <xdr:cNvSpPr txBox="1"/>
      </xdr:nvSpPr>
      <xdr:spPr>
        <a:xfrm>
          <a:off x="10528300" y="16749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95844</xdr:rowOff>
    </xdr:from>
    <xdr:to>
      <xdr:col>55</xdr:col>
      <xdr:colOff>50800</xdr:colOff>
      <xdr:row>99</xdr:row>
      <xdr:rowOff>25994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10426700" y="1689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169428</xdr:rowOff>
    </xdr:from>
    <xdr:to>
      <xdr:col>50</xdr:col>
      <xdr:colOff>114300</xdr:colOff>
      <xdr:row>99</xdr:row>
      <xdr:rowOff>6531</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8750300" y="16971528"/>
          <a:ext cx="889000" cy="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102733</xdr:rowOff>
    </xdr:from>
    <xdr:to>
      <xdr:col>50</xdr:col>
      <xdr:colOff>165100</xdr:colOff>
      <xdr:row>99</xdr:row>
      <xdr:rowOff>32883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95885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49410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68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169428</xdr:rowOff>
    </xdr:from>
    <xdr:to>
      <xdr:col>45</xdr:col>
      <xdr:colOff>177800</xdr:colOff>
      <xdr:row>99</xdr:row>
      <xdr:rowOff>122</xdr:rowOff>
    </xdr:to>
    <xdr:cxnSp macro="">
      <xdr:nvCxnSpPr>
        <xdr:cNvPr id="480" name="直線コネクタ 479">
          <a:extLst>
            <a:ext uri="{FF2B5EF4-FFF2-40B4-BE49-F238E27FC236}">
              <a16:creationId xmlns:a16="http://schemas.microsoft.com/office/drawing/2014/main" id="{00000000-0008-0000-0700-0000E0010000}"/>
            </a:ext>
          </a:extLst>
        </xdr:cNvPr>
        <xdr:cNvCxnSpPr/>
      </xdr:nvCxnSpPr>
      <xdr:spPr>
        <a:xfrm flipV="1">
          <a:off x="7861300" y="16971528"/>
          <a:ext cx="889000" cy="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125454</xdr:rowOff>
    </xdr:from>
    <xdr:to>
      <xdr:col>46</xdr:col>
      <xdr:colOff>38100</xdr:colOff>
      <xdr:row>99</xdr:row>
      <xdr:rowOff>55604</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8699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46731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702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122</xdr:rowOff>
    </xdr:from>
    <xdr:to>
      <xdr:col>41</xdr:col>
      <xdr:colOff>50800</xdr:colOff>
      <xdr:row>99</xdr:row>
      <xdr:rowOff>8849</xdr:rowOff>
    </xdr:to>
    <xdr:cxnSp macro="">
      <xdr:nvCxnSpPr>
        <xdr:cNvPr id="483" name="直線コネクタ 482">
          <a:extLst>
            <a:ext uri="{FF2B5EF4-FFF2-40B4-BE49-F238E27FC236}">
              <a16:creationId xmlns:a16="http://schemas.microsoft.com/office/drawing/2014/main" id="{00000000-0008-0000-0700-0000E3010000}"/>
            </a:ext>
          </a:extLst>
        </xdr:cNvPr>
        <xdr:cNvCxnSpPr/>
      </xdr:nvCxnSpPr>
      <xdr:spPr>
        <a:xfrm flipV="1">
          <a:off x="6972300" y="16973672"/>
          <a:ext cx="889000" cy="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122899</xdr:rowOff>
    </xdr:from>
    <xdr:to>
      <xdr:col>41</xdr:col>
      <xdr:colOff>101600</xdr:colOff>
      <xdr:row>99</xdr:row>
      <xdr:rowOff>53049</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7810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44176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70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125566</xdr:rowOff>
    </xdr:from>
    <xdr:to>
      <xdr:col>36</xdr:col>
      <xdr:colOff>165100</xdr:colOff>
      <xdr:row>99</xdr:row>
      <xdr:rowOff>55716</xdr:rowOff>
    </xdr:to>
    <xdr:sp macro="" textlink="">
      <xdr:nvSpPr>
        <xdr:cNvPr id="486" name="フローチャート: 判断 485">
          <a:extLst>
            <a:ext uri="{FF2B5EF4-FFF2-40B4-BE49-F238E27FC236}">
              <a16:creationId xmlns:a16="http://schemas.microsoft.com/office/drawing/2014/main" id="{00000000-0008-0000-0700-0000E6010000}"/>
            </a:ext>
          </a:extLst>
        </xdr:cNvPr>
        <xdr:cNvSpPr/>
      </xdr:nvSpPr>
      <xdr:spPr>
        <a:xfrm>
          <a:off x="6921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72243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121388</xdr:rowOff>
    </xdr:from>
    <xdr:to>
      <xdr:col>55</xdr:col>
      <xdr:colOff>50800</xdr:colOff>
      <xdr:row>99</xdr:row>
      <xdr:rowOff>51538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10426700" y="1692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74270</xdr:rowOff>
    </xdr:from>
    <xdr:ext cx="534377" cy="259045"/>
    <xdr:sp macro="" textlink="">
      <xdr:nvSpPr>
        <xdr:cNvPr id="494" name="土木費該当値テキスト">
          <a:extLst>
            <a:ext uri="{FF2B5EF4-FFF2-40B4-BE49-F238E27FC236}">
              <a16:creationId xmlns:a16="http://schemas.microsoft.com/office/drawing/2014/main" id="{00000000-0008-0000-0700-0000EE010000}"/>
            </a:ext>
          </a:extLst>
        </xdr:cNvPr>
        <xdr:cNvSpPr txBox="1"/>
      </xdr:nvSpPr>
      <xdr:spPr>
        <a:xfrm>
          <a:off x="10528300" y="1687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127181</xdr:rowOff>
    </xdr:from>
    <xdr:to>
      <xdr:col>50</xdr:col>
      <xdr:colOff>165100</xdr:colOff>
      <xdr:row>99</xdr:row>
      <xdr:rowOff>57331</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9588500" y="1692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48458</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9372111" y="1702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118628</xdr:rowOff>
    </xdr:from>
    <xdr:to>
      <xdr:col>46</xdr:col>
      <xdr:colOff>38100</xdr:colOff>
      <xdr:row>99</xdr:row>
      <xdr:rowOff>48778</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8699500" y="1692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65305</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8483111" y="1669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120772</xdr:rowOff>
    </xdr:from>
    <xdr:to>
      <xdr:col>41</xdr:col>
      <xdr:colOff>101600</xdr:colOff>
      <xdr:row>99</xdr:row>
      <xdr:rowOff>50922</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7810500" y="1692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67449</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7594111" y="1669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129499</xdr:rowOff>
    </xdr:from>
    <xdr:to>
      <xdr:col>36</xdr:col>
      <xdr:colOff>165100</xdr:colOff>
      <xdr:row>99</xdr:row>
      <xdr:rowOff>59649</xdr:rowOff>
    </xdr:to>
    <xdr:sp macro="" textlink="">
      <xdr:nvSpPr>
        <xdr:cNvPr id="501" name="楕円 500">
          <a:extLst>
            <a:ext uri="{FF2B5EF4-FFF2-40B4-BE49-F238E27FC236}">
              <a16:creationId xmlns:a16="http://schemas.microsoft.com/office/drawing/2014/main" id="{00000000-0008-0000-0700-0000F5010000}"/>
            </a:ext>
          </a:extLst>
        </xdr:cNvPr>
        <xdr:cNvSpPr/>
      </xdr:nvSpPr>
      <xdr:spPr>
        <a:xfrm>
          <a:off x="6921500" y="1693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50776</xdr:rowOff>
    </xdr:from>
    <xdr:ext cx="534377"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6705111" y="1702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8712</xdr:rowOff>
    </xdr:from>
    <xdr:to>
      <xdr:col>85</xdr:col>
      <xdr:colOff>126364</xdr:colOff>
      <xdr:row>37</xdr:row>
      <xdr:rowOff>114211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152212"/>
          <a:ext cx="1269" cy="13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118038</xdr:rowOff>
    </xdr:from>
    <xdr:ext cx="534377"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46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114211</xdr:rowOff>
    </xdr:from>
    <xdr:to>
      <xdr:col>86</xdr:col>
      <xdr:colOff>25400</xdr:colOff>
      <xdr:row>37</xdr:row>
      <xdr:rowOff>114211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45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126839</xdr:rowOff>
    </xdr:from>
    <xdr:ext cx="534377"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492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8712</xdr:rowOff>
    </xdr:from>
    <xdr:to>
      <xdr:col>86</xdr:col>
      <xdr:colOff>25400</xdr:colOff>
      <xdr:row>30</xdr:row>
      <xdr:rowOff>8712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1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102343</xdr:rowOff>
    </xdr:from>
    <xdr:to>
      <xdr:col>85</xdr:col>
      <xdr:colOff>127000</xdr:colOff>
      <xdr:row>36</xdr:row>
      <xdr:rowOff>116535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5481300" y="6274543"/>
          <a:ext cx="838200" cy="1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163060</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599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140183</xdr:rowOff>
    </xdr:from>
    <xdr:to>
      <xdr:col>85</xdr:col>
      <xdr:colOff>177800</xdr:colOff>
      <xdr:row>36</xdr:row>
      <xdr:rowOff>70333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111639</xdr:rowOff>
    </xdr:from>
    <xdr:to>
      <xdr:col>81</xdr:col>
      <xdr:colOff>50800</xdr:colOff>
      <xdr:row>36</xdr:row>
      <xdr:rowOff>116535</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4592300" y="6283839"/>
          <a:ext cx="8890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4318</xdr:rowOff>
    </xdr:from>
    <xdr:to>
      <xdr:col>81</xdr:col>
      <xdr:colOff>101600</xdr:colOff>
      <xdr:row>36</xdr:row>
      <xdr:rowOff>105918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122445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59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111639</xdr:rowOff>
    </xdr:from>
    <xdr:to>
      <xdr:col>76</xdr:col>
      <xdr:colOff>114300</xdr:colOff>
      <xdr:row>36</xdr:row>
      <xdr:rowOff>134519</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3703300" y="6283839"/>
          <a:ext cx="889000" cy="2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42913</xdr:rowOff>
    </xdr:from>
    <xdr:to>
      <xdr:col>76</xdr:col>
      <xdr:colOff>165100</xdr:colOff>
      <xdr:row>36</xdr:row>
      <xdr:rowOff>144513</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161040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59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134519</xdr:rowOff>
    </xdr:from>
    <xdr:to>
      <xdr:col>71</xdr:col>
      <xdr:colOff>177800</xdr:colOff>
      <xdr:row>36</xdr:row>
      <xdr:rowOff>146634</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flipV="1">
          <a:off x="12814300" y="6306719"/>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70479</xdr:rowOff>
    </xdr:from>
    <xdr:to>
      <xdr:col>72</xdr:col>
      <xdr:colOff>38100</xdr:colOff>
      <xdr:row>37</xdr:row>
      <xdr:rowOff>629</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17156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01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8166</xdr:rowOff>
    </xdr:from>
    <xdr:to>
      <xdr:col>67</xdr:col>
      <xdr:colOff>101600</xdr:colOff>
      <xdr:row>36</xdr:row>
      <xdr:rowOff>109766</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18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126293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595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51543</xdr:rowOff>
    </xdr:from>
    <xdr:to>
      <xdr:col>85</xdr:col>
      <xdr:colOff>177800</xdr:colOff>
      <xdr:row>36</xdr:row>
      <xdr:rowOff>153143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622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29970</xdr:rowOff>
    </xdr:from>
    <xdr:ext cx="534377"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620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65735</xdr:rowOff>
    </xdr:from>
    <xdr:to>
      <xdr:col>81</xdr:col>
      <xdr:colOff>101600</xdr:colOff>
      <xdr:row>36</xdr:row>
      <xdr:rowOff>167335</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62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158462</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4111" y="633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60839</xdr:rowOff>
    </xdr:from>
    <xdr:to>
      <xdr:col>76</xdr:col>
      <xdr:colOff>165100</xdr:colOff>
      <xdr:row>36</xdr:row>
      <xdr:rowOff>162439</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23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153566</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5111" y="632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83719</xdr:rowOff>
    </xdr:from>
    <xdr:to>
      <xdr:col>72</xdr:col>
      <xdr:colOff>38100</xdr:colOff>
      <xdr:row>37</xdr:row>
      <xdr:rowOff>13869</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25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4996</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6111" y="634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95834</xdr:rowOff>
    </xdr:from>
    <xdr:to>
      <xdr:col>67</xdr:col>
      <xdr:colOff>101600</xdr:colOff>
      <xdr:row>37</xdr:row>
      <xdr:rowOff>25984</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26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17111</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7111" y="636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116655</xdr:rowOff>
    </xdr:from>
    <xdr:to>
      <xdr:col>85</xdr:col>
      <xdr:colOff>126364</xdr:colOff>
      <xdr:row>58</xdr:row>
      <xdr:rowOff>72589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689155"/>
          <a:ext cx="1269" cy="132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76416</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72589</xdr:rowOff>
    </xdr:from>
    <xdr:to>
      <xdr:col>86</xdr:col>
      <xdr:colOff>25400</xdr:colOff>
      <xdr:row>58</xdr:row>
      <xdr:rowOff>72589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016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63332</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46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170,117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116655</xdr:rowOff>
    </xdr:from>
    <xdr:to>
      <xdr:col>86</xdr:col>
      <xdr:colOff>25400</xdr:colOff>
      <xdr:row>50</xdr:row>
      <xdr:rowOff>116655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6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144555</xdr:rowOff>
    </xdr:from>
    <xdr:to>
      <xdr:col>85</xdr:col>
      <xdr:colOff>127000</xdr:colOff>
      <xdr:row>57</xdr:row>
      <xdr:rowOff>75943</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5481300" y="9574305"/>
          <a:ext cx="838200" cy="27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86747</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687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108320</xdr:rowOff>
    </xdr:from>
    <xdr:to>
      <xdr:col>85</xdr:col>
      <xdr:colOff>177800</xdr:colOff>
      <xdr:row>57</xdr:row>
      <xdr:rowOff>38470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70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75943</xdr:rowOff>
    </xdr:from>
    <xdr:to>
      <xdr:col>81</xdr:col>
      <xdr:colOff>50800</xdr:colOff>
      <xdr:row>57</xdr:row>
      <xdr:rowOff>84531</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4592300" y="9848593"/>
          <a:ext cx="889000" cy="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56134</xdr:rowOff>
    </xdr:from>
    <xdr:to>
      <xdr:col>81</xdr:col>
      <xdr:colOff>101600</xdr:colOff>
      <xdr:row>56</xdr:row>
      <xdr:rowOff>157734</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2811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43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141888</xdr:rowOff>
    </xdr:from>
    <xdr:to>
      <xdr:col>76</xdr:col>
      <xdr:colOff>114300</xdr:colOff>
      <xdr:row>57</xdr:row>
      <xdr:rowOff>84531</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3703300" y="9743088"/>
          <a:ext cx="889000" cy="11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68304</xdr:rowOff>
    </xdr:from>
    <xdr:to>
      <xdr:col>76</xdr:col>
      <xdr:colOff>165100</xdr:colOff>
      <xdr:row>57</xdr:row>
      <xdr:rowOff>169904</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161031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93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141888</xdr:rowOff>
    </xdr:from>
    <xdr:to>
      <xdr:col>71</xdr:col>
      <xdr:colOff>177800</xdr:colOff>
      <xdr:row>58</xdr:row>
      <xdr:rowOff>56337</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flipV="1">
          <a:off x="12814300" y="9743088"/>
          <a:ext cx="889000" cy="25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79332</xdr:rowOff>
    </xdr:from>
    <xdr:to>
      <xdr:col>72</xdr:col>
      <xdr:colOff>38100</xdr:colOff>
      <xdr:row>58</xdr:row>
      <xdr:rowOff>9482</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609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89815</xdr:rowOff>
    </xdr:from>
    <xdr:to>
      <xdr:col>67</xdr:col>
      <xdr:colOff>101600</xdr:colOff>
      <xdr:row>58</xdr:row>
      <xdr:rowOff>19965</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36492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93755</xdr:rowOff>
    </xdr:from>
    <xdr:to>
      <xdr:col>85</xdr:col>
      <xdr:colOff>177800</xdr:colOff>
      <xdr:row>56</xdr:row>
      <xdr:rowOff>23905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952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116632</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937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25143</xdr:rowOff>
    </xdr:from>
    <xdr:to>
      <xdr:col>81</xdr:col>
      <xdr:colOff>101600</xdr:colOff>
      <xdr:row>57</xdr:row>
      <xdr:rowOff>126743</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979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117870</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989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33731</xdr:rowOff>
    </xdr:from>
    <xdr:to>
      <xdr:col>76</xdr:col>
      <xdr:colOff>165100</xdr:colOff>
      <xdr:row>57</xdr:row>
      <xdr:rowOff>135331</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980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151858</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958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91088</xdr:rowOff>
    </xdr:from>
    <xdr:to>
      <xdr:col>72</xdr:col>
      <xdr:colOff>38100</xdr:colOff>
      <xdr:row>57</xdr:row>
      <xdr:rowOff>21238</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969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37765</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946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5537</xdr:rowOff>
    </xdr:from>
    <xdr:to>
      <xdr:col>67</xdr:col>
      <xdr:colOff>101600</xdr:colOff>
      <xdr:row>58</xdr:row>
      <xdr:rowOff>107137</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99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98264</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1004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107541</xdr:rowOff>
    </xdr:from>
    <xdr:to>
      <xdr:col>85</xdr:col>
      <xdr:colOff>126364</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109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149627</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522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54218</xdr:rowOff>
    </xdr:from>
    <xdr:ext cx="599010"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8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107541</xdr:rowOff>
    </xdr:from>
    <xdr:to>
      <xdr:col>86</xdr:col>
      <xdr:colOff>25400</xdr:colOff>
      <xdr:row>70</xdr:row>
      <xdr:rowOff>107541</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10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139123</xdr:rowOff>
    </xdr:from>
    <xdr:to>
      <xdr:col>85</xdr:col>
      <xdr:colOff>127000</xdr:colOff>
      <xdr:row>78</xdr:row>
      <xdr:rowOff>139602</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5481300" y="13512223"/>
          <a:ext cx="8382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67076</xdr:rowOff>
    </xdr:from>
    <xdr:ext cx="534377"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26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44199</xdr:rowOff>
    </xdr:from>
    <xdr:to>
      <xdr:col>85</xdr:col>
      <xdr:colOff>177800</xdr:colOff>
      <xdr:row>78</xdr:row>
      <xdr:rowOff>145799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1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128560</xdr:rowOff>
    </xdr:from>
    <xdr:to>
      <xdr:col>81</xdr:col>
      <xdr:colOff>50800</xdr:colOff>
      <xdr:row>78</xdr:row>
      <xdr:rowOff>139123</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4592300" y="13501660"/>
          <a:ext cx="889000" cy="1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51747</xdr:rowOff>
    </xdr:from>
    <xdr:to>
      <xdr:col>81</xdr:col>
      <xdr:colOff>101600</xdr:colOff>
      <xdr:row>78</xdr:row>
      <xdr:rowOff>153347</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24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169874</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320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128560</xdr:rowOff>
    </xdr:from>
    <xdr:to>
      <xdr:col>76</xdr:col>
      <xdr:colOff>114300</xdr:colOff>
      <xdr:row>78</xdr:row>
      <xdr:rowOff>138258</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3703300" y="13501660"/>
          <a:ext cx="889000" cy="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81361</xdr:rowOff>
    </xdr:from>
    <xdr:to>
      <xdr:col>76</xdr:col>
      <xdr:colOff>165100</xdr:colOff>
      <xdr:row>79</xdr:row>
      <xdr:rowOff>11511</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2638</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54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138258</xdr:rowOff>
    </xdr:from>
    <xdr:to>
      <xdr:col>71</xdr:col>
      <xdr:colOff>177800</xdr:colOff>
      <xdr:row>78</xdr:row>
      <xdr:rowOff>139337</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flipV="1">
          <a:off x="12814300" y="13511358"/>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83032</xdr:rowOff>
    </xdr:from>
    <xdr:to>
      <xdr:col>72</xdr:col>
      <xdr:colOff>38100</xdr:colOff>
      <xdr:row>79</xdr:row>
      <xdr:rowOff>13182</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29709</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83990</xdr:rowOff>
    </xdr:from>
    <xdr:to>
      <xdr:col>67</xdr:col>
      <xdr:colOff>101600</xdr:colOff>
      <xdr:row>79</xdr:row>
      <xdr:rowOff>14140</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30667</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88802</xdr:rowOff>
    </xdr:from>
    <xdr:to>
      <xdr:col>85</xdr:col>
      <xdr:colOff>177800</xdr:colOff>
      <xdr:row>79</xdr:row>
      <xdr:rowOff>18952</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46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22627</xdr:rowOff>
    </xdr:from>
    <xdr:ext cx="313932"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395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88323</xdr:rowOff>
    </xdr:from>
    <xdr:to>
      <xdr:col>81</xdr:col>
      <xdr:colOff>101600</xdr:colOff>
      <xdr:row>79</xdr:row>
      <xdr:rowOff>18473</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46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9600</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92017" y="13554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77760</xdr:rowOff>
    </xdr:from>
    <xdr:to>
      <xdr:col>76</xdr:col>
      <xdr:colOff>165100</xdr:colOff>
      <xdr:row>79</xdr:row>
      <xdr:rowOff>7910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45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24437</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357428" y="1322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87458</xdr:rowOff>
    </xdr:from>
    <xdr:to>
      <xdr:col>72</xdr:col>
      <xdr:colOff>38100</xdr:colOff>
      <xdr:row>79</xdr:row>
      <xdr:rowOff>17608</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46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8735</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514017" y="1355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88537</xdr:rowOff>
    </xdr:from>
    <xdr:to>
      <xdr:col>67</xdr:col>
      <xdr:colOff>101600</xdr:colOff>
      <xdr:row>79</xdr:row>
      <xdr:rowOff>18687</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46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9814</xdr:rowOff>
    </xdr:from>
    <xdr:ext cx="378565"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625017" y="13554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91573</xdr:rowOff>
    </xdr:from>
    <xdr:to>
      <xdr:col>85</xdr:col>
      <xdr:colOff>126364</xdr:colOff>
      <xdr:row>98</xdr:row>
      <xdr:rowOff>154552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693523"/>
          <a:ext cx="1269" cy="126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158379</xdr:rowOff>
    </xdr:from>
    <xdr:ext cx="469744"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696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154552</xdr:rowOff>
    </xdr:from>
    <xdr:to>
      <xdr:col>86</xdr:col>
      <xdr:colOff>25400</xdr:colOff>
      <xdr:row>98</xdr:row>
      <xdr:rowOff>154552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695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38250</xdr:rowOff>
    </xdr:from>
    <xdr:ext cx="599010"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46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91573</xdr:rowOff>
    </xdr:from>
    <xdr:to>
      <xdr:col>86</xdr:col>
      <xdr:colOff>25400</xdr:colOff>
      <xdr:row>91</xdr:row>
      <xdr:rowOff>91573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69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36571</xdr:rowOff>
    </xdr:from>
    <xdr:to>
      <xdr:col>85</xdr:col>
      <xdr:colOff>127000</xdr:colOff>
      <xdr:row>96</xdr:row>
      <xdr:rowOff>45464</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5481300" y="16495771"/>
          <a:ext cx="8382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149062</xdr:rowOff>
    </xdr:from>
    <xdr:ext cx="534377"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265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126185</xdr:rowOff>
    </xdr:from>
    <xdr:to>
      <xdr:col>85</xdr:col>
      <xdr:colOff>177800</xdr:colOff>
      <xdr:row>96</xdr:row>
      <xdr:rowOff>56335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6268700" y="164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169760</xdr:rowOff>
    </xdr:from>
    <xdr:to>
      <xdr:col>81</xdr:col>
      <xdr:colOff>50800</xdr:colOff>
      <xdr:row>96</xdr:row>
      <xdr:rowOff>45464</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4592300" y="16286060"/>
          <a:ext cx="889000" cy="21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158973</xdr:rowOff>
    </xdr:from>
    <xdr:to>
      <xdr:col>81</xdr:col>
      <xdr:colOff>101600</xdr:colOff>
      <xdr:row>96</xdr:row>
      <xdr:rowOff>89123</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5430500" y="1644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105650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22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61809</xdr:rowOff>
    </xdr:from>
    <xdr:to>
      <xdr:col>76</xdr:col>
      <xdr:colOff>114300</xdr:colOff>
      <xdr:row>94</xdr:row>
      <xdr:rowOff>169760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3703300" y="16178109"/>
          <a:ext cx="889000" cy="10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166563</xdr:rowOff>
    </xdr:from>
    <xdr:to>
      <xdr:col>76</xdr:col>
      <xdr:colOff>165100</xdr:colOff>
      <xdr:row>96</xdr:row>
      <xdr:rowOff>96713</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4541500" y="1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87840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54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61809</xdr:rowOff>
    </xdr:from>
    <xdr:to>
      <xdr:col>71</xdr:col>
      <xdr:colOff>177800</xdr:colOff>
      <xdr:row>94</xdr:row>
      <xdr:rowOff>147228</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2814300" y="16178109"/>
          <a:ext cx="889000" cy="8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162387</xdr:rowOff>
    </xdr:from>
    <xdr:to>
      <xdr:col>72</xdr:col>
      <xdr:colOff>38100</xdr:colOff>
      <xdr:row>96</xdr:row>
      <xdr:rowOff>92537</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3652500" y="1645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83664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54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8593</xdr:rowOff>
    </xdr:from>
    <xdr:to>
      <xdr:col>67</xdr:col>
      <xdr:colOff>101600</xdr:colOff>
      <xdr:row>96</xdr:row>
      <xdr:rowOff>110193</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2763500" y="164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101320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56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157221</xdr:rowOff>
    </xdr:from>
    <xdr:to>
      <xdr:col>85</xdr:col>
      <xdr:colOff>177800</xdr:colOff>
      <xdr:row>96</xdr:row>
      <xdr:rowOff>87371</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6268700" y="164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135648</xdr:rowOff>
    </xdr:from>
    <xdr:ext cx="534377"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642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166114</xdr:rowOff>
    </xdr:from>
    <xdr:to>
      <xdr:col>81</xdr:col>
      <xdr:colOff>101600</xdr:colOff>
      <xdr:row>96</xdr:row>
      <xdr:rowOff>96264</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5430500" y="1645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87391</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654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118960</xdr:rowOff>
    </xdr:from>
    <xdr:to>
      <xdr:col>76</xdr:col>
      <xdr:colOff>165100</xdr:colOff>
      <xdr:row>95</xdr:row>
      <xdr:rowOff>49110</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4541500" y="162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65637</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601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11009</xdr:rowOff>
    </xdr:from>
    <xdr:to>
      <xdr:col>72</xdr:col>
      <xdr:colOff>38100</xdr:colOff>
      <xdr:row>94</xdr:row>
      <xdr:rowOff>112609</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3652500" y="1612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129136</xdr:rowOff>
    </xdr:from>
    <xdr:ext cx="599010"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03795" y="1590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96428</xdr:rowOff>
    </xdr:from>
    <xdr:to>
      <xdr:col>67</xdr:col>
      <xdr:colOff>101600</xdr:colOff>
      <xdr:row>95</xdr:row>
      <xdr:rowOff>26578</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2763500" y="162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43105</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598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114211</xdr:rowOff>
    </xdr:from>
    <xdr:to>
      <xdr:col>116</xdr:col>
      <xdr:colOff>62864</xdr:colOff>
      <xdr:row>38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6457861"/>
          <a:ext cx="1269" cy="82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98988</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6140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60888</xdr:rowOff>
    </xdr:from>
    <xdr:ext cx="469744"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623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37</xdr:row>
      <xdr:rowOff>114211</xdr:rowOff>
    </xdr:from>
    <xdr:to>
      <xdr:col>116</xdr:col>
      <xdr:colOff>152400</xdr:colOff>
      <xdr:row>37</xdr:row>
      <xdr:rowOff>114211</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45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48832</xdr:rowOff>
    </xdr:from>
    <xdr:to>
      <xdr:col>116</xdr:col>
      <xdr:colOff>63500</xdr:colOff>
      <xdr:row>38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5363782"/>
          <a:ext cx="838200" cy="117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16439</xdr:rowOff>
    </xdr:from>
    <xdr:ext cx="313932"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36008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143993</xdr:rowOff>
    </xdr:from>
    <xdr:to>
      <xdr:col>116</xdr:col>
      <xdr:colOff>114300</xdr:colOff>
      <xdr:row>38</xdr:row>
      <xdr:rowOff>74143</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48832</xdr:rowOff>
    </xdr:from>
    <xdr:to>
      <xdr:col>111</xdr:col>
      <xdr:colOff>177800</xdr:colOff>
      <xdr:row>38</xdr:row>
      <xdr:rowOff>24829</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20434300" y="5363782"/>
          <a:ext cx="889000" cy="117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113989</xdr:rowOff>
    </xdr:from>
    <xdr:to>
      <xdr:col>112</xdr:col>
      <xdr:colOff>38100</xdr:colOff>
      <xdr:row>38</xdr:row>
      <xdr:rowOff>44138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4576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35266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4017" y="6550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24829</xdr:rowOff>
    </xdr:from>
    <xdr:to>
      <xdr:col>107</xdr:col>
      <xdr:colOff>50800</xdr:colOff>
      <xdr:row>38</xdr:row>
      <xdr:rowOff>25400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flipV="1">
          <a:off x="19545300" y="6539929"/>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143993</xdr:rowOff>
    </xdr:from>
    <xdr:to>
      <xdr:col>107</xdr:col>
      <xdr:colOff>101600</xdr:colOff>
      <xdr:row>38</xdr:row>
      <xdr:rowOff>74143</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90670</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77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24885</xdr:rowOff>
    </xdr:from>
    <xdr:to>
      <xdr:col>102</xdr:col>
      <xdr:colOff>114300</xdr:colOff>
      <xdr:row>38</xdr:row>
      <xdr:rowOff>25400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539985"/>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143650</xdr:rowOff>
    </xdr:from>
    <xdr:to>
      <xdr:col>102</xdr:col>
      <xdr:colOff>165100</xdr:colOff>
      <xdr:row>38</xdr:row>
      <xdr:rowOff>73800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48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90327</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88333" y="6262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144450</xdr:rowOff>
    </xdr:from>
    <xdr:to>
      <xdr:col>98</xdr:col>
      <xdr:colOff>38100</xdr:colOff>
      <xdr:row>38</xdr:row>
      <xdr:rowOff>74600</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91127</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99333" y="626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143438</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4870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169482</xdr:rowOff>
    </xdr:from>
    <xdr:to>
      <xdr:col>112</xdr:col>
      <xdr:colOff>38100</xdr:colOff>
      <xdr:row>31</xdr:row>
      <xdr:rowOff>99632</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531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116159</xdr:rowOff>
    </xdr:from>
    <xdr:ext cx="534377"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056111" y="508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145478</xdr:rowOff>
    </xdr:from>
    <xdr:to>
      <xdr:col>107</xdr:col>
      <xdr:colOff>101600</xdr:colOff>
      <xdr:row>38</xdr:row>
      <xdr:rowOff>75628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48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66756</xdr:rowOff>
    </xdr:from>
    <xdr:ext cx="313932"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277333" y="6581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145536</xdr:rowOff>
    </xdr:from>
    <xdr:to>
      <xdr:col>98</xdr:col>
      <xdr:colOff>38100</xdr:colOff>
      <xdr:row>38</xdr:row>
      <xdr:rowOff>75685</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4891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66812</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581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総務費の住民一人当たりのコストは</a:t>
          </a:r>
          <a:r>
            <a:rPr kumimoji="1" lang="en-US" altLang="ja-JP" sz="1100">
              <a:latin typeface="ＭＳ Ｐゴシック" panose="020B0600070205080204" pitchFamily="50" charset="-128"/>
              <a:ea typeface="ＭＳ Ｐゴシック" panose="020B0600070205080204" pitchFamily="50" charset="-128"/>
            </a:rPr>
            <a:t>250,527</a:t>
          </a:r>
          <a:r>
            <a:rPr kumimoji="1" lang="ja-JP" altLang="en-US" sz="1100">
              <a:latin typeface="ＭＳ Ｐゴシック" panose="020B0600070205080204" pitchFamily="50" charset="-128"/>
              <a:ea typeface="ＭＳ Ｐゴシック" panose="020B0600070205080204" pitchFamily="50" charset="-128"/>
            </a:rPr>
            <a:t>円で、ふるさと納税の増収に伴う経費の増や、特別定額給付金、旧上郷小学校・旧上浜小学校の利活用事業、老朽化公共施設（旧青年の家）の解体事業の実施などにより前年度から大幅に増加した。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民生費の住民一人当たりのコストは</a:t>
          </a:r>
          <a:r>
            <a:rPr kumimoji="1" lang="en-US" altLang="ja-JP" sz="1100">
              <a:latin typeface="ＭＳ Ｐゴシック" panose="020B0600070205080204" pitchFamily="50" charset="-128"/>
              <a:ea typeface="ＭＳ Ｐゴシック" panose="020B0600070205080204" pitchFamily="50" charset="-128"/>
            </a:rPr>
            <a:t>169,333</a:t>
          </a:r>
          <a:r>
            <a:rPr kumimoji="1" lang="ja-JP" altLang="en-US" sz="1100">
              <a:latin typeface="ＭＳ Ｐゴシック" panose="020B0600070205080204" pitchFamily="50" charset="-128"/>
              <a:ea typeface="ＭＳ Ｐゴシック" panose="020B0600070205080204" pitchFamily="50" charset="-128"/>
            </a:rPr>
            <a:t>円で、障害福祉サービス費の利用者の増加、子育て世帯・ひとり親世帯への臨時特別給付金、仁賀保学童保育クラブ移転事業、午ノ浜温泉浴室等改修事業の実施などにより前年度から増加した。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衛生費の住民一人当たりのコストは</a:t>
          </a:r>
          <a:r>
            <a:rPr kumimoji="1" lang="en-US" altLang="ja-JP" sz="1100">
              <a:latin typeface="ＭＳ Ｐゴシック" panose="020B0600070205080204" pitchFamily="50" charset="-128"/>
              <a:ea typeface="ＭＳ Ｐゴシック" panose="020B0600070205080204" pitchFamily="50" charset="-128"/>
            </a:rPr>
            <a:t>43,426</a:t>
          </a:r>
          <a:r>
            <a:rPr kumimoji="1" lang="ja-JP" altLang="en-US" sz="1100">
              <a:latin typeface="ＭＳ Ｐゴシック" panose="020B0600070205080204" pitchFamily="50" charset="-128"/>
              <a:ea typeface="ＭＳ Ｐゴシック" panose="020B0600070205080204" pitchFamily="50" charset="-128"/>
            </a:rPr>
            <a:t>円で、空き家解体事業やインフルエンザ任意予防接種、新型コロナウイルスワクチン接種事業の実施などにより前年度から増加した。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商工費の住民一人当たりのコストは</a:t>
          </a:r>
          <a:r>
            <a:rPr kumimoji="1" lang="en-US" altLang="ja-JP" sz="1100">
              <a:latin typeface="ＭＳ Ｐゴシック" panose="020B0600070205080204" pitchFamily="50" charset="-128"/>
              <a:ea typeface="ＭＳ Ｐゴシック" panose="020B0600070205080204" pitchFamily="50" charset="-128"/>
            </a:rPr>
            <a:t>34,396</a:t>
          </a:r>
          <a:r>
            <a:rPr kumimoji="1" lang="ja-JP" altLang="en-US" sz="1100">
              <a:latin typeface="ＭＳ Ｐゴシック" panose="020B0600070205080204" pitchFamily="50" charset="-128"/>
              <a:ea typeface="ＭＳ Ｐゴシック" panose="020B0600070205080204" pitchFamily="50" charset="-128"/>
            </a:rPr>
            <a:t>円で、企業立地用地造成事業が完了したものの、新型コロナウイルス感染症対策事業（消費還元事業、事業継続応援給付金、県民誘客支援事業）の新規実施などにより前年度から増加した。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土木費の住民一人当たりのコストは</a:t>
          </a:r>
          <a:r>
            <a:rPr kumimoji="1" lang="en-US" altLang="ja-JP" sz="1100">
              <a:latin typeface="ＭＳ Ｐゴシック" panose="020B0600070205080204" pitchFamily="50" charset="-128"/>
              <a:ea typeface="ＭＳ Ｐゴシック" panose="020B0600070205080204" pitchFamily="50" charset="-128"/>
            </a:rPr>
            <a:t>57,364</a:t>
          </a:r>
          <a:r>
            <a:rPr kumimoji="1" lang="ja-JP" altLang="en-US" sz="1100">
              <a:latin typeface="ＭＳ Ｐゴシック" panose="020B0600070205080204" pitchFamily="50" charset="-128"/>
              <a:ea typeface="ＭＳ Ｐゴシック" panose="020B0600070205080204" pitchFamily="50" charset="-128"/>
            </a:rPr>
            <a:t>円で、冬期の大雪による除雪費の増や、象潟大竹線道路改良事業の実施などにより前年度から増加した。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教育費の住民一人当たりのコストは</a:t>
          </a:r>
          <a:r>
            <a:rPr kumimoji="1" lang="en-US" altLang="ja-JP" sz="1100">
              <a:latin typeface="ＭＳ Ｐゴシック" panose="020B0600070205080204" pitchFamily="50" charset="-128"/>
              <a:ea typeface="ＭＳ Ｐゴシック" panose="020B0600070205080204" pitchFamily="50" charset="-128"/>
            </a:rPr>
            <a:t>88,804</a:t>
          </a:r>
          <a:r>
            <a:rPr kumimoji="1" lang="ja-JP" altLang="en-US" sz="1100">
              <a:latin typeface="ＭＳ Ｐゴシック" panose="020B0600070205080204" pitchFamily="50" charset="-128"/>
              <a:ea typeface="ＭＳ Ｐゴシック" panose="020B0600070205080204" pitchFamily="50" charset="-128"/>
            </a:rPr>
            <a:t>円で、小中学校空調設備整備事業やフェライト子ども科学館空調設備改修事業の増、及び新型コロナウイルス感染症対策事業（学生生活緊急支援給付金）の新規実施などにより前年度から増加した。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諸支出金の住民一人当たりのコストは</a:t>
          </a:r>
          <a:r>
            <a:rPr kumimoji="1" lang="en-US" altLang="ja-JP" sz="1100">
              <a:latin typeface="ＭＳ Ｐゴシック" panose="020B0600070205080204" pitchFamily="50" charset="-128"/>
              <a:ea typeface="ＭＳ Ｐゴシック" panose="020B0600070205080204" pitchFamily="50" charset="-128"/>
            </a:rPr>
            <a:t>0</a:t>
          </a:r>
          <a:r>
            <a:rPr kumimoji="1" lang="ja-JP" altLang="en-US" sz="1100">
              <a:latin typeface="ＭＳ Ｐゴシック" panose="020B0600070205080204" pitchFamily="50" charset="-128"/>
              <a:ea typeface="ＭＳ Ｐゴシック" panose="020B0600070205080204" pitchFamily="50" charset="-128"/>
            </a:rPr>
            <a:t>円で、ガス事業会計廃止（民間譲渡）に伴う欠損金解消のための資金貸付やガス事業会計繰出金の減により、前年度から皆減となった。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秋田県にかほ市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itchFamily="49" charset="-128"/>
              <a:ea typeface="ＭＳ ゴシック" pitchFamily="49" charset="-128"/>
            </a:rPr>
            <a:t>〇財政調整基金残高</a:t>
          </a:r>
          <a:endParaRPr kumimoji="1" lang="en-US" altLang="ja-JP"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　</a:t>
          </a:r>
          <a:r>
            <a:rPr kumimoji="1" lang="en-US" altLang="ja-JP" sz="800">
              <a:latin typeface="ＭＳ ゴシック" pitchFamily="49" charset="-128"/>
              <a:ea typeface="ＭＳ ゴシック" pitchFamily="49" charset="-128"/>
            </a:rPr>
            <a:t>2</a:t>
          </a:r>
          <a:r>
            <a:rPr kumimoji="1" lang="ja-JP" altLang="en-US" sz="800">
              <a:latin typeface="ＭＳ ゴシック" pitchFamily="49" charset="-128"/>
              <a:ea typeface="ＭＳ ゴシック" pitchFamily="49" charset="-128"/>
            </a:rPr>
            <a:t>年度はガス事業の廃止に伴うガス事業会計貸付金（元年度）に係る貸付金収入の増や新型コロナウイルス感染症対応地方創生臨時交付金の活用などにより、取崩を行わなかったため、残高が増加した。今後は市税や地方交付税の減少による取崩額の増加が見込まれるが、標準財政規模の</a:t>
          </a:r>
          <a:r>
            <a:rPr kumimoji="1" lang="en-US" altLang="ja-JP" sz="800">
              <a:latin typeface="ＭＳ ゴシック" pitchFamily="49" charset="-128"/>
              <a:ea typeface="ＭＳ ゴシック" pitchFamily="49" charset="-128"/>
            </a:rPr>
            <a:t>15</a:t>
          </a:r>
          <a:r>
            <a:rPr kumimoji="1" lang="ja-JP" altLang="en-US" sz="800">
              <a:latin typeface="ＭＳ ゴシック" pitchFamily="49" charset="-128"/>
              <a:ea typeface="ＭＳ ゴシック" pitchFamily="49" charset="-128"/>
            </a:rPr>
            <a:t>％程度の残高を目標とし、緊急に必要な施策の財源とする。</a:t>
          </a:r>
          <a:endParaRPr kumimoji="1" lang="en-US" altLang="ja-JP"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〇実質収支額</a:t>
          </a:r>
          <a:endParaRPr kumimoji="1" lang="en-US" altLang="ja-JP"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　</a:t>
          </a:r>
          <a:r>
            <a:rPr kumimoji="1" lang="en-US" altLang="ja-JP" sz="800">
              <a:latin typeface="ＭＳ ゴシック" pitchFamily="49" charset="-128"/>
              <a:ea typeface="ＭＳ ゴシック" pitchFamily="49" charset="-128"/>
            </a:rPr>
            <a:t>28</a:t>
          </a:r>
          <a:r>
            <a:rPr kumimoji="1" lang="ja-JP" altLang="en-US" sz="800">
              <a:latin typeface="ＭＳ ゴシック" pitchFamily="49" charset="-128"/>
              <a:ea typeface="ＭＳ ゴシック" pitchFamily="49" charset="-128"/>
            </a:rPr>
            <a:t>年度～元年度は</a:t>
          </a:r>
          <a:r>
            <a:rPr kumimoji="1" lang="en-US" altLang="ja-JP" sz="800">
              <a:latin typeface="ＭＳ ゴシック" pitchFamily="49" charset="-128"/>
              <a:ea typeface="ＭＳ ゴシック" pitchFamily="49" charset="-128"/>
            </a:rPr>
            <a:t>1</a:t>
          </a:r>
          <a:r>
            <a:rPr kumimoji="1" lang="ja-JP" altLang="en-US" sz="800">
              <a:latin typeface="ＭＳ ゴシック" pitchFamily="49" charset="-128"/>
              <a:ea typeface="ＭＳ ゴシック" pitchFamily="49" charset="-128"/>
            </a:rPr>
            <a:t>～</a:t>
          </a:r>
          <a:r>
            <a:rPr kumimoji="1" lang="en-US" altLang="ja-JP" sz="800">
              <a:latin typeface="ＭＳ ゴシック" pitchFamily="49" charset="-128"/>
              <a:ea typeface="ＭＳ ゴシック" pitchFamily="49" charset="-128"/>
            </a:rPr>
            <a:t>2</a:t>
          </a:r>
          <a:r>
            <a:rPr kumimoji="1" lang="ja-JP" altLang="en-US" sz="800">
              <a:latin typeface="ＭＳ ゴシック" pitchFamily="49" charset="-128"/>
              <a:ea typeface="ＭＳ ゴシック" pitchFamily="49" charset="-128"/>
            </a:rPr>
            <a:t>％台で推移していたが、</a:t>
          </a:r>
          <a:r>
            <a:rPr kumimoji="1" lang="en-US" altLang="ja-JP" sz="800">
              <a:latin typeface="ＭＳ ゴシック" pitchFamily="49" charset="-128"/>
              <a:ea typeface="ＭＳ ゴシック" pitchFamily="49" charset="-128"/>
            </a:rPr>
            <a:t>2</a:t>
          </a:r>
          <a:r>
            <a:rPr kumimoji="1" lang="ja-JP" altLang="en-US" sz="800">
              <a:latin typeface="ＭＳ ゴシック" pitchFamily="49" charset="-128"/>
              <a:ea typeface="ＭＳ ゴシック" pitchFamily="49" charset="-128"/>
            </a:rPr>
            <a:t>年度は繰越金の増などにより</a:t>
          </a:r>
          <a:r>
            <a:rPr kumimoji="1" lang="en-US" altLang="ja-JP" sz="800">
              <a:latin typeface="ＭＳ ゴシック" pitchFamily="49" charset="-128"/>
              <a:ea typeface="ＭＳ ゴシック" pitchFamily="49" charset="-128"/>
            </a:rPr>
            <a:t>3</a:t>
          </a:r>
          <a:r>
            <a:rPr kumimoji="1" lang="ja-JP" altLang="en-US" sz="800">
              <a:latin typeface="ＭＳ ゴシック" pitchFamily="49" charset="-128"/>
              <a:ea typeface="ＭＳ ゴシック" pitchFamily="49" charset="-128"/>
            </a:rPr>
            <a:t>％台まで増加している。</a:t>
          </a:r>
          <a:endParaRPr kumimoji="1" lang="en-US" altLang="ja-JP"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〇実質単年度収支</a:t>
          </a:r>
          <a:endParaRPr kumimoji="1" lang="en-US" altLang="ja-JP"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　財政調整基金の取り崩しを行わなかったことなどにより前年度から大幅に増加している。</a:t>
          </a:r>
          <a:endParaRPr kumimoji="1" lang="en-US" altLang="ja-JP"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〇今後の見通し</a:t>
          </a:r>
          <a:endParaRPr kumimoji="1" lang="en-US" altLang="ja-JP"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　本市は自主財源比率が</a:t>
          </a:r>
          <a:r>
            <a:rPr kumimoji="1" lang="en-US" altLang="ja-JP" sz="800">
              <a:latin typeface="ＭＳ ゴシック" pitchFamily="49" charset="-128"/>
              <a:ea typeface="ＭＳ ゴシック" pitchFamily="49" charset="-128"/>
            </a:rPr>
            <a:t>3</a:t>
          </a:r>
          <a:r>
            <a:rPr kumimoji="1" lang="ja-JP" altLang="en-US" sz="800">
              <a:latin typeface="ＭＳ ゴシック" pitchFamily="49" charset="-128"/>
              <a:ea typeface="ＭＳ ゴシック" pitchFamily="49" charset="-128"/>
            </a:rPr>
            <a:t>割弱であり、地方交付税に依存する財政運営となっている。今後も税収の大幅増は見込めないため、財政調整基金を取り崩しながらの厳しい財政運営が予想されるが、新たな財源確保について積極的に検討し、財源創出に努めるとともに経常経費の抑制などにより適正な運営に努める。</a:t>
          </a:r>
          <a:endParaRPr kumimoji="1" lang="en-US" altLang="ja-JP" sz="8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a:t>
          </a:r>
          <a:endParaRPr kumimoji="1" lang="en-US" altLang="ja-JP" sz="10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秋田県にかほ市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〇現状</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一般会計及び全ての特別会計において黒字となっている。</a:t>
          </a:r>
          <a:endParaRPr kumimoji="1" lang="en-US" altLang="ja-JP" sz="1050">
            <a:latin typeface="ＭＳ ゴシック" pitchFamily="49" charset="-128"/>
            <a:ea typeface="ＭＳ ゴシック" pitchFamily="49" charset="-128"/>
          </a:endParaRPr>
        </a:p>
        <a:p>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〇水道事業</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給水戸数及び給水量は前年度より僅かに改善し、給水量では家事用、工業用ともに増加した。現金を伴わない減価償却費などの支出が増えたことにより現金が増加し、比率が上昇している。今後も人口減少に伴い、給水量・給水収益ともに減少していくことが想定されるため、新たな水需要の開拓とともに健全な事業運営に努める。</a:t>
          </a:r>
          <a:endParaRPr kumimoji="1" lang="en-US" altLang="ja-JP" sz="1050">
            <a:latin typeface="ＭＳ ゴシック" pitchFamily="49" charset="-128"/>
            <a:ea typeface="ＭＳ ゴシック" pitchFamily="49" charset="-128"/>
          </a:endParaRPr>
        </a:p>
        <a:p>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〇公共下水道事業</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料金収入は前年度より増加しているが、今後は人口減少の進行及び節水意識の定着などにより大幅な伸びは期待できず、現在の料金水準では経費を賄えない状況が想定される。支出についても、事業実施や老朽化により地方債元金償還金や修繕費が増加する見通しであるため、公営企業会計適用や料金改定の検討など健全な事業運営に努める。</a:t>
          </a:r>
          <a:endParaRPr kumimoji="1" lang="en-US" altLang="ja-JP" sz="1050">
            <a:latin typeface="ＭＳ ゴシック" pitchFamily="49" charset="-128"/>
            <a:ea typeface="ＭＳ ゴシック" pitchFamily="49" charset="-128"/>
          </a:endParaRPr>
        </a:p>
        <a:p>
          <a:endParaRPr kumimoji="1" lang="en-US" altLang="ja-JP" sz="1050">
            <a:latin typeface="ＭＳ ゴシック" pitchFamily="49" charset="-128"/>
            <a:ea typeface="ＭＳ ゴシック" pitchFamily="49" charset="-128"/>
          </a:endParaRPr>
        </a:p>
        <a:p>
          <a:r>
            <a:rPr kumimoji="1" lang="ja-JP" altLang="en-US" sz="1050">
              <a:solidFill>
                <a:schemeClr val="tx1"/>
              </a:solidFill>
              <a:latin typeface="ＭＳ ゴシック" pitchFamily="49" charset="-128"/>
              <a:ea typeface="ＭＳ ゴシック" pitchFamily="49" charset="-128"/>
            </a:rPr>
            <a:t>〇国民健康保険事業（事業勘定）</a:t>
          </a:r>
          <a:endParaRPr kumimoji="1" lang="en-US" altLang="ja-JP" sz="1050">
            <a:solidFill>
              <a:schemeClr val="tx1"/>
            </a:solidFill>
            <a:latin typeface="ＭＳ ゴシック" pitchFamily="49" charset="-128"/>
            <a:ea typeface="ＭＳ ゴシック" pitchFamily="49" charset="-128"/>
          </a:endParaRPr>
        </a:p>
        <a:p>
          <a:r>
            <a:rPr kumimoji="1" lang="ja-JP" altLang="en-US" sz="1050">
              <a:solidFill>
                <a:schemeClr val="tx1"/>
              </a:solidFill>
              <a:latin typeface="ＭＳ ゴシック" pitchFamily="49" charset="-128"/>
              <a:ea typeface="ＭＳ ゴシック" pitchFamily="49" charset="-128"/>
            </a:rPr>
            <a:t>　保険税は減収したものの、保険給付費や高額医療費等共同事業拠出金及び交付金に係る精算金の減により、</a:t>
          </a:r>
          <a:r>
            <a:rPr kumimoji="1" lang="en-US" altLang="ja-JP" sz="1050">
              <a:solidFill>
                <a:schemeClr val="tx1"/>
              </a:solidFill>
              <a:latin typeface="ＭＳ ゴシック" pitchFamily="49" charset="-128"/>
              <a:ea typeface="ＭＳ ゴシック" pitchFamily="49" charset="-128"/>
            </a:rPr>
            <a:t>2</a:t>
          </a:r>
          <a:r>
            <a:rPr kumimoji="1" lang="ja-JP" altLang="en-US" sz="1050">
              <a:solidFill>
                <a:schemeClr val="tx1"/>
              </a:solidFill>
              <a:latin typeface="ＭＳ ゴシック" pitchFamily="49" charset="-128"/>
              <a:ea typeface="ＭＳ ゴシック" pitchFamily="49" charset="-128"/>
            </a:rPr>
            <a:t>年度は黒字幅が増加した。今後も健康増進を促し、保険給付費の抑制を図るとともに税率の見直しなどについて検討する。</a:t>
          </a:r>
          <a:endParaRPr kumimoji="1" lang="en-US" altLang="ja-JP" sz="1050">
            <a:solidFill>
              <a:schemeClr val="tx1"/>
            </a:solidFill>
            <a:latin typeface="ＭＳ ゴシック" pitchFamily="49" charset="-128"/>
            <a:ea typeface="ＭＳ ゴシック" pitchFamily="49" charset="-128"/>
          </a:endParaRPr>
        </a:p>
        <a:p>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〇今後の見通し</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今後も人口減少が進むことが予想されることから、税率見直しや料金改定等の財源確保に努め、各会計で身の丈に合った財政運営、企業経営を行っていく。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19271134</v>
      </c>
      <c r="BO4" s="464"/>
      <c r="BP4" s="464"/>
      <c r="BQ4" s="464"/>
      <c r="BR4" s="464"/>
      <c r="BS4" s="464"/>
      <c r="BT4" s="464"/>
      <c r="BU4" s="465"/>
      <c r="BV4" s="463">
        <v>14522361</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3.8</v>
      </c>
      <c r="CU4" s="648"/>
      <c r="CV4" s="648"/>
      <c r="CW4" s="648"/>
      <c r="CX4" s="648"/>
      <c r="CY4" s="648"/>
      <c r="CZ4" s="648"/>
      <c r="DA4" s="649"/>
      <c r="DB4" s="647">
        <v>2.6</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18810485</v>
      </c>
      <c r="BO5" s="469"/>
      <c r="BP5" s="469"/>
      <c r="BQ5" s="469"/>
      <c r="BR5" s="469"/>
      <c r="BS5" s="469"/>
      <c r="BT5" s="469"/>
      <c r="BU5" s="470"/>
      <c r="BV5" s="468">
        <v>14232419</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89.7</v>
      </c>
      <c r="CU5" s="439"/>
      <c r="CV5" s="439"/>
      <c r="CW5" s="439"/>
      <c r="CX5" s="439"/>
      <c r="CY5" s="439"/>
      <c r="CZ5" s="439"/>
      <c r="DA5" s="440"/>
      <c r="DB5" s="438">
        <v>88.5</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460649</v>
      </c>
      <c r="BO6" s="469"/>
      <c r="BP6" s="469"/>
      <c r="BQ6" s="469"/>
      <c r="BR6" s="469"/>
      <c r="BS6" s="469"/>
      <c r="BT6" s="469"/>
      <c r="BU6" s="470"/>
      <c r="BV6" s="468">
        <v>289942</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93</v>
      </c>
      <c r="CU6" s="622"/>
      <c r="CV6" s="622"/>
      <c r="CW6" s="622"/>
      <c r="CX6" s="622"/>
      <c r="CY6" s="622"/>
      <c r="CZ6" s="622"/>
      <c r="DA6" s="623"/>
      <c r="DB6" s="621">
        <v>91.8</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113614</v>
      </c>
      <c r="BO7" s="469"/>
      <c r="BP7" s="469"/>
      <c r="BQ7" s="469"/>
      <c r="BR7" s="469"/>
      <c r="BS7" s="469"/>
      <c r="BT7" s="469"/>
      <c r="BU7" s="470"/>
      <c r="BV7" s="468">
        <v>55258</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9128111</v>
      </c>
      <c r="CU7" s="469"/>
      <c r="CV7" s="469"/>
      <c r="CW7" s="469"/>
      <c r="CX7" s="469"/>
      <c r="CY7" s="469"/>
      <c r="CZ7" s="469"/>
      <c r="DA7" s="470"/>
      <c r="DB7" s="468">
        <v>9068300</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94</v>
      </c>
      <c r="AV8" s="526"/>
      <c r="AW8" s="526"/>
      <c r="AX8" s="526"/>
      <c r="AY8" s="448" t="s">
        <v>108</v>
      </c>
      <c r="AZ8" s="449"/>
      <c r="BA8" s="449"/>
      <c r="BB8" s="449"/>
      <c r="BC8" s="449"/>
      <c r="BD8" s="449"/>
      <c r="BE8" s="449"/>
      <c r="BF8" s="449"/>
      <c r="BG8" s="449"/>
      <c r="BH8" s="449"/>
      <c r="BI8" s="449"/>
      <c r="BJ8" s="449"/>
      <c r="BK8" s="449"/>
      <c r="BL8" s="449"/>
      <c r="BM8" s="450"/>
      <c r="BN8" s="468">
        <v>347035</v>
      </c>
      <c r="BO8" s="469"/>
      <c r="BP8" s="469"/>
      <c r="BQ8" s="469"/>
      <c r="BR8" s="469"/>
      <c r="BS8" s="469"/>
      <c r="BT8" s="469"/>
      <c r="BU8" s="470"/>
      <c r="BV8" s="468">
        <v>234684</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0.36</v>
      </c>
      <c r="CU8" s="582"/>
      <c r="CV8" s="582"/>
      <c r="CW8" s="582"/>
      <c r="CX8" s="582"/>
      <c r="CY8" s="582"/>
      <c r="CZ8" s="582"/>
      <c r="DA8" s="583"/>
      <c r="DB8" s="581">
        <v>0.36</v>
      </c>
      <c r="DC8" s="582"/>
      <c r="DD8" s="582"/>
      <c r="DE8" s="582"/>
      <c r="DF8" s="582"/>
      <c r="DG8" s="582"/>
      <c r="DH8" s="582"/>
      <c r="DI8" s="583"/>
      <c r="DJ8" s="186"/>
      <c r="DK8" s="186"/>
      <c r="DL8" s="186"/>
      <c r="DM8" s="186"/>
      <c r="DN8" s="186"/>
      <c r="DO8" s="186"/>
    </row>
    <row r="9" spans="1:119" ht="18.75" customHeight="1" thickBot="1" x14ac:dyDescent="0.2">
      <c r="A9" s="187"/>
      <c r="B9" s="610" t="s">
        <v>110</v>
      </c>
      <c r="C9" s="611"/>
      <c r="D9" s="611"/>
      <c r="E9" s="611"/>
      <c r="F9" s="611"/>
      <c r="G9" s="611"/>
      <c r="H9" s="611"/>
      <c r="I9" s="611"/>
      <c r="J9" s="611"/>
      <c r="K9" s="531"/>
      <c r="L9" s="612" t="s">
        <v>111</v>
      </c>
      <c r="M9" s="613"/>
      <c r="N9" s="613"/>
      <c r="O9" s="613"/>
      <c r="P9" s="613"/>
      <c r="Q9" s="614"/>
      <c r="R9" s="615">
        <v>23435</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94</v>
      </c>
      <c r="AV9" s="526"/>
      <c r="AW9" s="526"/>
      <c r="AX9" s="526"/>
      <c r="AY9" s="448" t="s">
        <v>114</v>
      </c>
      <c r="AZ9" s="449"/>
      <c r="BA9" s="449"/>
      <c r="BB9" s="449"/>
      <c r="BC9" s="449"/>
      <c r="BD9" s="449"/>
      <c r="BE9" s="449"/>
      <c r="BF9" s="449"/>
      <c r="BG9" s="449"/>
      <c r="BH9" s="449"/>
      <c r="BI9" s="449"/>
      <c r="BJ9" s="449"/>
      <c r="BK9" s="449"/>
      <c r="BL9" s="449"/>
      <c r="BM9" s="450"/>
      <c r="BN9" s="468">
        <v>112351</v>
      </c>
      <c r="BO9" s="469"/>
      <c r="BP9" s="469"/>
      <c r="BQ9" s="469"/>
      <c r="BR9" s="469"/>
      <c r="BS9" s="469"/>
      <c r="BT9" s="469"/>
      <c r="BU9" s="470"/>
      <c r="BV9" s="468">
        <v>44751</v>
      </c>
      <c r="BW9" s="469"/>
      <c r="BX9" s="469"/>
      <c r="BY9" s="469"/>
      <c r="BZ9" s="469"/>
      <c r="CA9" s="469"/>
      <c r="CB9" s="469"/>
      <c r="CC9" s="470"/>
      <c r="CD9" s="477" t="s">
        <v>115</v>
      </c>
      <c r="CE9" s="478"/>
      <c r="CF9" s="478"/>
      <c r="CG9" s="478"/>
      <c r="CH9" s="478"/>
      <c r="CI9" s="478"/>
      <c r="CJ9" s="478"/>
      <c r="CK9" s="478"/>
      <c r="CL9" s="478"/>
      <c r="CM9" s="478"/>
      <c r="CN9" s="478"/>
      <c r="CO9" s="478"/>
      <c r="CP9" s="478"/>
      <c r="CQ9" s="478"/>
      <c r="CR9" s="478"/>
      <c r="CS9" s="479"/>
      <c r="CT9" s="438">
        <v>14.2</v>
      </c>
      <c r="CU9" s="439"/>
      <c r="CV9" s="439"/>
      <c r="CW9" s="439"/>
      <c r="CX9" s="439"/>
      <c r="CY9" s="439"/>
      <c r="CZ9" s="439"/>
      <c r="DA9" s="440"/>
      <c r="DB9" s="438">
        <v>15.4</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116</v>
      </c>
      <c r="M10" s="442"/>
      <c r="N10" s="442"/>
      <c r="O10" s="442"/>
      <c r="P10" s="442"/>
      <c r="Q10" s="443"/>
      <c r="R10" s="444">
        <v>25324</v>
      </c>
      <c r="S10" s="445"/>
      <c r="T10" s="445"/>
      <c r="U10" s="445"/>
      <c r="V10" s="447"/>
      <c r="W10" s="619"/>
      <c r="X10" s="430"/>
      <c r="Y10" s="430"/>
      <c r="Z10" s="430"/>
      <c r="AA10" s="430"/>
      <c r="AB10" s="430"/>
      <c r="AC10" s="430"/>
      <c r="AD10" s="430"/>
      <c r="AE10" s="430"/>
      <c r="AF10" s="430"/>
      <c r="AG10" s="430"/>
      <c r="AH10" s="430"/>
      <c r="AI10" s="430"/>
      <c r="AJ10" s="430"/>
      <c r="AK10" s="430"/>
      <c r="AL10" s="620"/>
      <c r="AM10" s="537" t="s">
        <v>117</v>
      </c>
      <c r="AN10" s="442"/>
      <c r="AO10" s="442"/>
      <c r="AP10" s="442"/>
      <c r="AQ10" s="442"/>
      <c r="AR10" s="442"/>
      <c r="AS10" s="442"/>
      <c r="AT10" s="443"/>
      <c r="AU10" s="525" t="s">
        <v>118</v>
      </c>
      <c r="AV10" s="526"/>
      <c r="AW10" s="526"/>
      <c r="AX10" s="526"/>
      <c r="AY10" s="448" t="s">
        <v>119</v>
      </c>
      <c r="AZ10" s="449"/>
      <c r="BA10" s="449"/>
      <c r="BB10" s="449"/>
      <c r="BC10" s="449"/>
      <c r="BD10" s="449"/>
      <c r="BE10" s="449"/>
      <c r="BF10" s="449"/>
      <c r="BG10" s="449"/>
      <c r="BH10" s="449"/>
      <c r="BI10" s="449"/>
      <c r="BJ10" s="449"/>
      <c r="BK10" s="449"/>
      <c r="BL10" s="449"/>
      <c r="BM10" s="450"/>
      <c r="BN10" s="468">
        <v>956248</v>
      </c>
      <c r="BO10" s="469"/>
      <c r="BP10" s="469"/>
      <c r="BQ10" s="469"/>
      <c r="BR10" s="469"/>
      <c r="BS10" s="469"/>
      <c r="BT10" s="469"/>
      <c r="BU10" s="470"/>
      <c r="BV10" s="468">
        <v>95306</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118</v>
      </c>
      <c r="AV11" s="526"/>
      <c r="AW11" s="526"/>
      <c r="AX11" s="526"/>
      <c r="AY11" s="448" t="s">
        <v>124</v>
      </c>
      <c r="AZ11" s="449"/>
      <c r="BA11" s="449"/>
      <c r="BB11" s="449"/>
      <c r="BC11" s="449"/>
      <c r="BD11" s="449"/>
      <c r="BE11" s="449"/>
      <c r="BF11" s="449"/>
      <c r="BG11" s="449"/>
      <c r="BH11" s="449"/>
      <c r="BI11" s="449"/>
      <c r="BJ11" s="449"/>
      <c r="BK11" s="449"/>
      <c r="BL11" s="449"/>
      <c r="BM11" s="450"/>
      <c r="BN11" s="468">
        <v>64</v>
      </c>
      <c r="BO11" s="469"/>
      <c r="BP11" s="469"/>
      <c r="BQ11" s="469"/>
      <c r="BR11" s="469"/>
      <c r="BS11" s="469"/>
      <c r="BT11" s="469"/>
      <c r="BU11" s="470"/>
      <c r="BV11" s="468">
        <v>3</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x14ac:dyDescent="0.15">
      <c r="A12" s="187"/>
      <c r="B12" s="584" t="s">
        <v>128</v>
      </c>
      <c r="C12" s="585"/>
      <c r="D12" s="585"/>
      <c r="E12" s="585"/>
      <c r="F12" s="585"/>
      <c r="G12" s="585"/>
      <c r="H12" s="585"/>
      <c r="I12" s="585"/>
      <c r="J12" s="585"/>
      <c r="K12" s="586"/>
      <c r="L12" s="593" t="s">
        <v>129</v>
      </c>
      <c r="M12" s="594"/>
      <c r="N12" s="594"/>
      <c r="O12" s="594"/>
      <c r="P12" s="594"/>
      <c r="Q12" s="595"/>
      <c r="R12" s="596">
        <v>23841</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94</v>
      </c>
      <c r="AV12" s="526"/>
      <c r="AW12" s="526"/>
      <c r="AX12" s="526"/>
      <c r="AY12" s="448" t="s">
        <v>133</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499446</v>
      </c>
      <c r="BW12" s="469"/>
      <c r="BX12" s="469"/>
      <c r="BY12" s="469"/>
      <c r="BZ12" s="469"/>
      <c r="CA12" s="469"/>
      <c r="CB12" s="469"/>
      <c r="CC12" s="470"/>
      <c r="CD12" s="477" t="s">
        <v>134</v>
      </c>
      <c r="CE12" s="478"/>
      <c r="CF12" s="478"/>
      <c r="CG12" s="478"/>
      <c r="CH12" s="478"/>
      <c r="CI12" s="478"/>
      <c r="CJ12" s="478"/>
      <c r="CK12" s="478"/>
      <c r="CL12" s="478"/>
      <c r="CM12" s="478"/>
      <c r="CN12" s="478"/>
      <c r="CO12" s="478"/>
      <c r="CP12" s="478"/>
      <c r="CQ12" s="478"/>
      <c r="CR12" s="478"/>
      <c r="CS12" s="479"/>
      <c r="CT12" s="581" t="s">
        <v>127</v>
      </c>
      <c r="CU12" s="582"/>
      <c r="CV12" s="582"/>
      <c r="CW12" s="582"/>
      <c r="CX12" s="582"/>
      <c r="CY12" s="582"/>
      <c r="CZ12" s="582"/>
      <c r="DA12" s="583"/>
      <c r="DB12" s="581" t="s">
        <v>127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135</v>
      </c>
      <c r="N13" s="569"/>
      <c r="O13" s="569"/>
      <c r="P13" s="569"/>
      <c r="Q13" s="570"/>
      <c r="R13" s="571">
        <v>23756</v>
      </c>
      <c r="S13" s="572"/>
      <c r="T13" s="572"/>
      <c r="U13" s="572"/>
      <c r="V13" s="573"/>
      <c r="W13" s="559" t="s">
        <v>136</v>
      </c>
      <c r="X13" s="481"/>
      <c r="Y13" s="481"/>
      <c r="Z13" s="481"/>
      <c r="AA13" s="481"/>
      <c r="AB13" s="482"/>
      <c r="AC13" s="444">
        <v>1245</v>
      </c>
      <c r="AD13" s="445"/>
      <c r="AE13" s="445"/>
      <c r="AF13" s="445"/>
      <c r="AG13" s="446"/>
      <c r="AH13" s="444">
        <v>1080</v>
      </c>
      <c r="AI13" s="445"/>
      <c r="AJ13" s="445"/>
      <c r="AK13" s="445"/>
      <c r="AL13" s="447"/>
      <c r="AM13" s="537" t="s">
        <v>137</v>
      </c>
      <c r="AN13" s="442"/>
      <c r="AO13" s="442"/>
      <c r="AP13" s="442"/>
      <c r="AQ13" s="442"/>
      <c r="AR13" s="442"/>
      <c r="AS13" s="442"/>
      <c r="AT13" s="443"/>
      <c r="AU13" s="525" t="s">
        <v>118</v>
      </c>
      <c r="AV13" s="526"/>
      <c r="AW13" s="526"/>
      <c r="AX13" s="526"/>
      <c r="AY13" s="448" t="s">
        <v>138</v>
      </c>
      <c r="AZ13" s="449"/>
      <c r="BA13" s="449"/>
      <c r="BB13" s="449"/>
      <c r="BC13" s="449"/>
      <c r="BD13" s="449"/>
      <c r="BE13" s="449"/>
      <c r="BF13" s="449"/>
      <c r="BG13" s="449"/>
      <c r="BH13" s="449"/>
      <c r="BI13" s="449"/>
      <c r="BJ13" s="449"/>
      <c r="BK13" s="449"/>
      <c r="BL13" s="449"/>
      <c r="BM13" s="450"/>
      <c r="BN13" s="468">
        <v>1068663</v>
      </c>
      <c r="BO13" s="469"/>
      <c r="BP13" s="469"/>
      <c r="BQ13" s="469"/>
      <c r="BR13" s="469"/>
      <c r="BS13" s="469"/>
      <c r="BT13" s="469"/>
      <c r="BU13" s="470"/>
      <c r="BV13" s="468">
        <v>-359386</v>
      </c>
      <c r="BW13" s="469"/>
      <c r="BX13" s="469"/>
      <c r="BY13" s="469"/>
      <c r="BZ13" s="469"/>
      <c r="CA13" s="469"/>
      <c r="CB13" s="469"/>
      <c r="CC13" s="470"/>
      <c r="CD13" s="477" t="s">
        <v>139</v>
      </c>
      <c r="CE13" s="478"/>
      <c r="CF13" s="478"/>
      <c r="CG13" s="478"/>
      <c r="CH13" s="478"/>
      <c r="CI13" s="478"/>
      <c r="CJ13" s="478"/>
      <c r="CK13" s="478"/>
      <c r="CL13" s="478"/>
      <c r="CM13" s="478"/>
      <c r="CN13" s="478"/>
      <c r="CO13" s="478"/>
      <c r="CP13" s="478"/>
      <c r="CQ13" s="478"/>
      <c r="CR13" s="478"/>
      <c r="CS13" s="479"/>
      <c r="CT13" s="438">
        <v>8.5</v>
      </c>
      <c r="CU13" s="439"/>
      <c r="CV13" s="439"/>
      <c r="CW13" s="439"/>
      <c r="CX13" s="439"/>
      <c r="CY13" s="439"/>
      <c r="CZ13" s="439"/>
      <c r="DA13" s="440"/>
      <c r="DB13" s="438">
        <v>9.1999999999999993</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140</v>
      </c>
      <c r="M14" s="605"/>
      <c r="N14" s="605"/>
      <c r="O14" s="605"/>
      <c r="P14" s="605"/>
      <c r="Q14" s="606"/>
      <c r="R14" s="571">
        <v>24291</v>
      </c>
      <c r="S14" s="572"/>
      <c r="T14" s="572"/>
      <c r="U14" s="572"/>
      <c r="V14" s="573"/>
      <c r="W14" s="574"/>
      <c r="X14" s="484"/>
      <c r="Y14" s="484"/>
      <c r="Z14" s="484"/>
      <c r="AA14" s="484"/>
      <c r="AB14" s="485"/>
      <c r="AC14" s="564">
        <v>10.199999999999999</v>
      </c>
      <c r="AD14" s="565"/>
      <c r="AE14" s="565"/>
      <c r="AF14" s="565"/>
      <c r="AG14" s="566"/>
      <c r="AH14" s="564">
        <v>8.4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141</v>
      </c>
      <c r="CE14" s="475"/>
      <c r="CF14" s="475"/>
      <c r="CG14" s="475"/>
      <c r="CH14" s="475"/>
      <c r="CI14" s="475"/>
      <c r="CJ14" s="475"/>
      <c r="CK14" s="475"/>
      <c r="CL14" s="475"/>
      <c r="CM14" s="475"/>
      <c r="CN14" s="475"/>
      <c r="CO14" s="475"/>
      <c r="CP14" s="475"/>
      <c r="CQ14" s="475"/>
      <c r="CR14" s="475"/>
      <c r="CS14" s="476"/>
      <c r="CT14" s="575">
        <v>72.2</v>
      </c>
      <c r="CU14" s="576"/>
      <c r="CV14" s="576"/>
      <c r="CW14" s="576"/>
      <c r="CX14" s="576"/>
      <c r="CY14" s="576"/>
      <c r="CZ14" s="576"/>
      <c r="DA14" s="577"/>
      <c r="DB14" s="575">
        <v>79.099999999999994</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142</v>
      </c>
      <c r="N15" s="569"/>
      <c r="O15" s="569"/>
      <c r="P15" s="569"/>
      <c r="Q15" s="570"/>
      <c r="R15" s="571">
        <v>24192</v>
      </c>
      <c r="S15" s="572"/>
      <c r="T15" s="572"/>
      <c r="U15" s="572"/>
      <c r="V15" s="573"/>
      <c r="W15" s="559" t="s">
        <v>143</v>
      </c>
      <c r="X15" s="481"/>
      <c r="Y15" s="481"/>
      <c r="Z15" s="481"/>
      <c r="AA15" s="481"/>
      <c r="AB15" s="482"/>
      <c r="AC15" s="444">
        <v>4825</v>
      </c>
      <c r="AD15" s="445"/>
      <c r="AE15" s="445"/>
      <c r="AF15" s="445"/>
      <c r="AG15" s="446"/>
      <c r="AH15" s="444">
        <v>5724</v>
      </c>
      <c r="AI15" s="445"/>
      <c r="AJ15" s="445"/>
      <c r="AK15" s="445"/>
      <c r="AL15" s="447"/>
      <c r="AM15" s="537"/>
      <c r="AN15" s="442"/>
      <c r="AO15" s="442"/>
      <c r="AP15" s="442"/>
      <c r="AQ15" s="442"/>
      <c r="AR15" s="442"/>
      <c r="AS15" s="442"/>
      <c r="AT15" s="443"/>
      <c r="AU15" s="525"/>
      <c r="AV15" s="526"/>
      <c r="AW15" s="526"/>
      <c r="AX15" s="526"/>
      <c r="AY15" s="460" t="s">
        <v>144</v>
      </c>
      <c r="AZ15" s="461"/>
      <c r="BA15" s="461"/>
      <c r="BB15" s="461"/>
      <c r="BC15" s="461"/>
      <c r="BD15" s="461"/>
      <c r="BE15" s="461"/>
      <c r="BF15" s="461"/>
      <c r="BG15" s="461"/>
      <c r="BH15" s="461"/>
      <c r="BI15" s="461"/>
      <c r="BJ15" s="461"/>
      <c r="BK15" s="461"/>
      <c r="BL15" s="461"/>
      <c r="BM15" s="462"/>
      <c r="BN15" s="463">
        <v>2871786</v>
      </c>
      <c r="BO15" s="464"/>
      <c r="BP15" s="464"/>
      <c r="BQ15" s="464"/>
      <c r="BR15" s="464"/>
      <c r="BS15" s="464"/>
      <c r="BT15" s="464"/>
      <c r="BU15" s="465"/>
      <c r="BV15" s="463">
        <v>2729947</v>
      </c>
      <c r="BW15" s="464"/>
      <c r="BX15" s="464"/>
      <c r="BY15" s="464"/>
      <c r="BZ15" s="464"/>
      <c r="CA15" s="464"/>
      <c r="CB15" s="464"/>
      <c r="CC15" s="465"/>
      <c r="CD15" s="578" t="s">
        <v>145</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146</v>
      </c>
      <c r="M16" s="562"/>
      <c r="N16" s="562"/>
      <c r="O16" s="562"/>
      <c r="P16" s="562"/>
      <c r="Q16" s="563"/>
      <c r="R16" s="556" t="s">
        <v>147</v>
      </c>
      <c r="S16" s="557"/>
      <c r="T16" s="557"/>
      <c r="U16" s="557"/>
      <c r="V16" s="558"/>
      <c r="W16" s="574"/>
      <c r="X16" s="484"/>
      <c r="Y16" s="484"/>
      <c r="Z16" s="484"/>
      <c r="AA16" s="484"/>
      <c r="AB16" s="485"/>
      <c r="AC16" s="564">
        <v>39.4</v>
      </c>
      <c r="AD16" s="565"/>
      <c r="AE16" s="565"/>
      <c r="AF16" s="565"/>
      <c r="AG16" s="566"/>
      <c r="AH16" s="564">
        <v>44.3</v>
      </c>
      <c r="AI16" s="565"/>
      <c r="AJ16" s="565"/>
      <c r="AK16" s="565"/>
      <c r="AL16" s="567"/>
      <c r="AM16" s="537"/>
      <c r="AN16" s="442"/>
      <c r="AO16" s="442"/>
      <c r="AP16" s="442"/>
      <c r="AQ16" s="442"/>
      <c r="AR16" s="442"/>
      <c r="AS16" s="442"/>
      <c r="AT16" s="443"/>
      <c r="AU16" s="525"/>
      <c r="AV16" s="526"/>
      <c r="AW16" s="526"/>
      <c r="AX16" s="526"/>
      <c r="AY16" s="448" t="s">
        <v>148</v>
      </c>
      <c r="AZ16" s="449"/>
      <c r="BA16" s="449"/>
      <c r="BB16" s="449"/>
      <c r="BC16" s="449"/>
      <c r="BD16" s="449"/>
      <c r="BE16" s="449"/>
      <c r="BF16" s="449"/>
      <c r="BG16" s="449"/>
      <c r="BH16" s="449"/>
      <c r="BI16" s="449"/>
      <c r="BJ16" s="449"/>
      <c r="BK16" s="449"/>
      <c r="BL16" s="449"/>
      <c r="BM16" s="450"/>
      <c r="BN16" s="468">
        <v>8037193</v>
      </c>
      <c r="BO16" s="469"/>
      <c r="BP16" s="469"/>
      <c r="BQ16" s="469"/>
      <c r="BR16" s="469"/>
      <c r="BS16" s="469"/>
      <c r="BT16" s="469"/>
      <c r="BU16" s="470"/>
      <c r="BV16" s="468">
        <v>7854978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149</v>
      </c>
      <c r="N17" s="554"/>
      <c r="O17" s="554"/>
      <c r="P17" s="554"/>
      <c r="Q17" s="555"/>
      <c r="R17" s="556" t="s">
        <v>150</v>
      </c>
      <c r="S17" s="557"/>
      <c r="T17" s="557"/>
      <c r="U17" s="557"/>
      <c r="V17" s="558"/>
      <c r="W17" s="559" t="s">
        <v>151</v>
      </c>
      <c r="X17" s="481"/>
      <c r="Y17" s="481"/>
      <c r="Z17" s="481"/>
      <c r="AA17" s="481"/>
      <c r="AB17" s="482"/>
      <c r="AC17" s="444">
        <v>6181</v>
      </c>
      <c r="AD17" s="445"/>
      <c r="AE17" s="445"/>
      <c r="AF17" s="445"/>
      <c r="AG17" s="446"/>
      <c r="AH17" s="444">
        <v>6125</v>
      </c>
      <c r="AI17" s="445"/>
      <c r="AJ17" s="445"/>
      <c r="AK17" s="445"/>
      <c r="AL17" s="447"/>
      <c r="AM17" s="537"/>
      <c r="AN17" s="442"/>
      <c r="AO17" s="442"/>
      <c r="AP17" s="442"/>
      <c r="AQ17" s="442"/>
      <c r="AR17" s="442"/>
      <c r="AS17" s="442"/>
      <c r="AT17" s="443"/>
      <c r="AU17" s="525"/>
      <c r="AV17" s="526"/>
      <c r="AW17" s="526"/>
      <c r="AX17" s="526"/>
      <c r="AY17" s="448" t="s">
        <v>152</v>
      </c>
      <c r="AZ17" s="449"/>
      <c r="BA17" s="449"/>
      <c r="BB17" s="449"/>
      <c r="BC17" s="449"/>
      <c r="BD17" s="449"/>
      <c r="BE17" s="449"/>
      <c r="BF17" s="449"/>
      <c r="BG17" s="449"/>
      <c r="BH17" s="449"/>
      <c r="BI17" s="449"/>
      <c r="BJ17" s="449"/>
      <c r="BK17" s="449"/>
      <c r="BL17" s="449"/>
      <c r="BM17" s="450"/>
      <c r="BN17" s="468">
        <v>3588676</v>
      </c>
      <c r="BO17" s="469"/>
      <c r="BP17" s="469"/>
      <c r="BQ17" s="469"/>
      <c r="BR17" s="469"/>
      <c r="BS17" s="469"/>
      <c r="BT17" s="469"/>
      <c r="BU17" s="470"/>
      <c r="BV17" s="468">
        <v>3443728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153</v>
      </c>
      <c r="C18" s="531"/>
      <c r="D18" s="531"/>
      <c r="E18" s="532"/>
      <c r="F18" s="532"/>
      <c r="G18" s="532"/>
      <c r="H18" s="532"/>
      <c r="I18" s="532"/>
      <c r="J18" s="532"/>
      <c r="K18" s="532"/>
      <c r="L18" s="533">
        <v>241.13</v>
      </c>
      <c r="M18" s="533"/>
      <c r="N18" s="533"/>
      <c r="O18" s="533"/>
      <c r="P18" s="533"/>
      <c r="Q18" s="533"/>
      <c r="R18" s="534"/>
      <c r="S18" s="534"/>
      <c r="T18" s="534"/>
      <c r="U18" s="534"/>
      <c r="V18" s="535"/>
      <c r="W18" s="549"/>
      <c r="X18" s="550"/>
      <c r="Y18" s="550"/>
      <c r="Z18" s="550"/>
      <c r="AA18" s="550"/>
      <c r="AB18" s="560"/>
      <c r="AC18" s="432">
        <v>50.5</v>
      </c>
      <c r="AD18" s="433"/>
      <c r="AE18" s="433"/>
      <c r="AF18" s="433"/>
      <c r="AG18" s="536"/>
      <c r="AH18" s="432">
        <v>47.4</v>
      </c>
      <c r="AI18" s="433"/>
      <c r="AJ18" s="433"/>
      <c r="AK18" s="433"/>
      <c r="AL18" s="434"/>
      <c r="AM18" s="537"/>
      <c r="AN18" s="442"/>
      <c r="AO18" s="442"/>
      <c r="AP18" s="442"/>
      <c r="AQ18" s="442"/>
      <c r="AR18" s="442"/>
      <c r="AS18" s="442"/>
      <c r="AT18" s="443"/>
      <c r="AU18" s="525"/>
      <c r="AV18" s="526"/>
      <c r="AW18" s="526"/>
      <c r="AX18" s="526"/>
      <c r="AY18" s="448" t="s">
        <v>154</v>
      </c>
      <c r="AZ18" s="449"/>
      <c r="BA18" s="449"/>
      <c r="BB18" s="449"/>
      <c r="BC18" s="449"/>
      <c r="BD18" s="449"/>
      <c r="BE18" s="449"/>
      <c r="BF18" s="449"/>
      <c r="BG18" s="449"/>
      <c r="BH18" s="449"/>
      <c r="BI18" s="449"/>
      <c r="BJ18" s="449"/>
      <c r="BK18" s="449"/>
      <c r="BL18" s="449"/>
      <c r="BM18" s="450"/>
      <c r="BN18" s="468">
        <v>8192622</v>
      </c>
      <c r="BO18" s="469"/>
      <c r="BP18" s="469"/>
      <c r="BQ18" s="469"/>
      <c r="BR18" s="469"/>
      <c r="BS18" s="469"/>
      <c r="BT18" s="469"/>
      <c r="BU18" s="470"/>
      <c r="BV18" s="468">
        <v>8126597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155</v>
      </c>
      <c r="C19" s="531"/>
      <c r="D19" s="531"/>
      <c r="E19" s="532"/>
      <c r="F19" s="532"/>
      <c r="G19" s="532"/>
      <c r="H19" s="532"/>
      <c r="I19" s="532"/>
      <c r="J19" s="532"/>
      <c r="K19" s="532"/>
      <c r="L19" s="538">
        <v>97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156</v>
      </c>
      <c r="AZ19" s="449"/>
      <c r="BA19" s="449"/>
      <c r="BB19" s="449"/>
      <c r="BC19" s="449"/>
      <c r="BD19" s="449"/>
      <c r="BE19" s="449"/>
      <c r="BF19" s="449"/>
      <c r="BG19" s="449"/>
      <c r="BH19" s="449"/>
      <c r="BI19" s="449"/>
      <c r="BJ19" s="449"/>
      <c r="BK19" s="449"/>
      <c r="BL19" s="449"/>
      <c r="BM19" s="450"/>
      <c r="BN19" s="468">
        <v>11230256</v>
      </c>
      <c r="BO19" s="469"/>
      <c r="BP19" s="469"/>
      <c r="BQ19" s="469"/>
      <c r="BR19" s="469"/>
      <c r="BS19" s="469"/>
      <c r="BT19" s="469"/>
      <c r="BU19" s="470"/>
      <c r="BV19" s="468">
        <v>10354268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157</v>
      </c>
      <c r="C20" s="531"/>
      <c r="D20" s="531"/>
      <c r="E20" s="532"/>
      <c r="F20" s="532"/>
      <c r="G20" s="532"/>
      <c r="H20" s="532"/>
      <c r="I20" s="532"/>
      <c r="J20" s="532"/>
      <c r="K20" s="532"/>
      <c r="L20" s="538">
        <v>8635</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158</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159</v>
      </c>
      <c r="C22" s="498"/>
      <c r="D22" s="499"/>
      <c r="E22" s="506" t="s">
        <v>1</v>
      </c>
      <c r="F22" s="481"/>
      <c r="G22" s="481"/>
      <c r="H22" s="481"/>
      <c r="I22" s="481"/>
      <c r="J22" s="481"/>
      <c r="K22" s="482"/>
      <c r="L22" s="506" t="s">
        <v>160</v>
      </c>
      <c r="M22" s="481"/>
      <c r="N22" s="481"/>
      <c r="O22" s="481"/>
      <c r="P22" s="482"/>
      <c r="Q22" s="491" t="s">
        <v>161</v>
      </c>
      <c r="R22" s="492"/>
      <c r="S22" s="492"/>
      <c r="T22" s="492"/>
      <c r="U22" s="492"/>
      <c r="V22" s="507"/>
      <c r="W22" s="509" t="s">
        <v>162</v>
      </c>
      <c r="X22" s="498"/>
      <c r="Y22" s="499"/>
      <c r="Z22" s="506" t="s">
        <v>1</v>
      </c>
      <c r="AA22" s="481"/>
      <c r="AB22" s="481"/>
      <c r="AC22" s="481"/>
      <c r="AD22" s="481"/>
      <c r="AE22" s="481"/>
      <c r="AF22" s="481"/>
      <c r="AG22" s="482"/>
      <c r="AH22" s="480" t="s">
        <v>163</v>
      </c>
      <c r="AI22" s="481"/>
      <c r="AJ22" s="481"/>
      <c r="AK22" s="481"/>
      <c r="AL22" s="482"/>
      <c r="AM22" s="480" t="s">
        <v>164</v>
      </c>
      <c r="AN22" s="486"/>
      <c r="AO22" s="486"/>
      <c r="AP22" s="486"/>
      <c r="AQ22" s="486"/>
      <c r="AR22" s="487"/>
      <c r="AS22" s="491" t="s">
        <v>161</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165</v>
      </c>
      <c r="AZ23" s="461"/>
      <c r="BA23" s="461"/>
      <c r="BB23" s="461"/>
      <c r="BC23" s="461"/>
      <c r="BD23" s="461"/>
      <c r="BE23" s="461"/>
      <c r="BF23" s="461"/>
      <c r="BG23" s="461"/>
      <c r="BH23" s="461"/>
      <c r="BI23" s="461"/>
      <c r="BJ23" s="461"/>
      <c r="BK23" s="461"/>
      <c r="BL23" s="461"/>
      <c r="BM23" s="462"/>
      <c r="BN23" s="468">
        <v>14383678</v>
      </c>
      <c r="BO23" s="469"/>
      <c r="BP23" s="469"/>
      <c r="BQ23" s="469"/>
      <c r="BR23" s="469"/>
      <c r="BS23" s="469"/>
      <c r="BT23" s="469"/>
      <c r="BU23" s="470"/>
      <c r="BV23" s="468">
        <v>14478021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166</v>
      </c>
      <c r="F24" s="442"/>
      <c r="G24" s="442"/>
      <c r="H24" s="442"/>
      <c r="I24" s="442"/>
      <c r="J24" s="442"/>
      <c r="K24" s="443"/>
      <c r="L24" s="444">
        <v>1</v>
      </c>
      <c r="M24" s="445"/>
      <c r="N24" s="445"/>
      <c r="O24" s="445"/>
      <c r="P24" s="446"/>
      <c r="Q24" s="444">
        <v>8360</v>
      </c>
      <c r="R24" s="445"/>
      <c r="S24" s="445"/>
      <c r="T24" s="445"/>
      <c r="U24" s="445"/>
      <c r="V24" s="446"/>
      <c r="W24" s="510"/>
      <c r="X24" s="501"/>
      <c r="Y24" s="502"/>
      <c r="Z24" s="441" t="s">
        <v>167</v>
      </c>
      <c r="AA24" s="442"/>
      <c r="AB24" s="442"/>
      <c r="AC24" s="442"/>
      <c r="AD24" s="442"/>
      <c r="AE24" s="442"/>
      <c r="AF24" s="442"/>
      <c r="AG24" s="443"/>
      <c r="AH24" s="444">
        <v>266</v>
      </c>
      <c r="AI24" s="445"/>
      <c r="AJ24" s="445"/>
      <c r="AK24" s="445"/>
      <c r="AL24" s="446"/>
      <c r="AM24" s="444">
        <v>774592</v>
      </c>
      <c r="AN24" s="445"/>
      <c r="AO24" s="445"/>
      <c r="AP24" s="445"/>
      <c r="AQ24" s="445"/>
      <c r="AR24" s="446"/>
      <c r="AS24" s="444">
        <v>2912</v>
      </c>
      <c r="AT24" s="445"/>
      <c r="AU24" s="445"/>
      <c r="AV24" s="445"/>
      <c r="AW24" s="445"/>
      <c r="AX24" s="447"/>
      <c r="AY24" s="435" t="s">
        <v>168</v>
      </c>
      <c r="AZ24" s="436"/>
      <c r="BA24" s="436"/>
      <c r="BB24" s="436"/>
      <c r="BC24" s="436"/>
      <c r="BD24" s="436"/>
      <c r="BE24" s="436"/>
      <c r="BF24" s="436"/>
      <c r="BG24" s="436"/>
      <c r="BH24" s="436"/>
      <c r="BI24" s="436"/>
      <c r="BJ24" s="436"/>
      <c r="BK24" s="436"/>
      <c r="BL24" s="436"/>
      <c r="BM24" s="437"/>
      <c r="BN24" s="468">
        <v>3900691</v>
      </c>
      <c r="BO24" s="469"/>
      <c r="BP24" s="469"/>
      <c r="BQ24" s="469"/>
      <c r="BR24" s="469"/>
      <c r="BS24" s="469"/>
      <c r="BT24" s="469"/>
      <c r="BU24" s="470"/>
      <c r="BV24" s="468">
        <v>3745060</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169</v>
      </c>
      <c r="F25" s="442"/>
      <c r="G25" s="442"/>
      <c r="H25" s="442"/>
      <c r="I25" s="442"/>
      <c r="J25" s="442"/>
      <c r="K25" s="443"/>
      <c r="L25" s="444">
        <v>1</v>
      </c>
      <c r="M25" s="445"/>
      <c r="N25" s="445"/>
      <c r="O25" s="445"/>
      <c r="P25" s="446"/>
      <c r="Q25" s="444">
        <v>6410</v>
      </c>
      <c r="R25" s="445"/>
      <c r="S25" s="445"/>
      <c r="T25" s="445"/>
      <c r="U25" s="445"/>
      <c r="V25" s="446"/>
      <c r="W25" s="510"/>
      <c r="X25" s="501"/>
      <c r="Y25" s="502"/>
      <c r="Z25" s="441" t="s">
        <v>170</v>
      </c>
      <c r="AA25" s="442"/>
      <c r="AB25" s="442"/>
      <c r="AC25" s="442"/>
      <c r="AD25" s="442"/>
      <c r="AE25" s="442"/>
      <c r="AF25" s="442"/>
      <c r="AG25" s="443"/>
      <c r="AH25" s="444">
        <v>62</v>
      </c>
      <c r="AI25" s="445"/>
      <c r="AJ25" s="445"/>
      <c r="AK25" s="445"/>
      <c r="AL25" s="446"/>
      <c r="AM25" s="444">
        <v>165106</v>
      </c>
      <c r="AN25" s="445"/>
      <c r="AO25" s="445"/>
      <c r="AP25" s="445"/>
      <c r="AQ25" s="445"/>
      <c r="AR25" s="446"/>
      <c r="AS25" s="444">
        <v>2663</v>
      </c>
      <c r="AT25" s="445"/>
      <c r="AU25" s="445"/>
      <c r="AV25" s="445"/>
      <c r="AW25" s="445"/>
      <c r="AX25" s="447"/>
      <c r="AY25" s="460" t="s">
        <v>171</v>
      </c>
      <c r="AZ25" s="461"/>
      <c r="BA25" s="461"/>
      <c r="BB25" s="461"/>
      <c r="BC25" s="461"/>
      <c r="BD25" s="461"/>
      <c r="BE25" s="461"/>
      <c r="BF25" s="461"/>
      <c r="BG25" s="461"/>
      <c r="BH25" s="461"/>
      <c r="BI25" s="461"/>
      <c r="BJ25" s="461"/>
      <c r="BK25" s="461"/>
      <c r="BL25" s="461"/>
      <c r="BM25" s="462"/>
      <c r="BN25" s="463">
        <v>423298</v>
      </c>
      <c r="BO25" s="464"/>
      <c r="BP25" s="464"/>
      <c r="BQ25" s="464"/>
      <c r="BR25" s="464"/>
      <c r="BS25" s="464"/>
      <c r="BT25" s="464"/>
      <c r="BU25" s="465"/>
      <c r="BV25" s="463">
        <v>60834</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172</v>
      </c>
      <c r="F26" s="442"/>
      <c r="G26" s="442"/>
      <c r="H26" s="442"/>
      <c r="I26" s="442"/>
      <c r="J26" s="442"/>
      <c r="K26" s="443"/>
      <c r="L26" s="444">
        <v>1</v>
      </c>
      <c r="M26" s="445"/>
      <c r="N26" s="445"/>
      <c r="O26" s="445"/>
      <c r="P26" s="446"/>
      <c r="Q26" s="444">
        <v>5710</v>
      </c>
      <c r="R26" s="445"/>
      <c r="S26" s="445"/>
      <c r="T26" s="445"/>
      <c r="U26" s="445"/>
      <c r="V26" s="446"/>
      <c r="W26" s="510"/>
      <c r="X26" s="501"/>
      <c r="Y26" s="502"/>
      <c r="Z26" s="441" t="s">
        <v>173</v>
      </c>
      <c r="AA26" s="523"/>
      <c r="AB26" s="523"/>
      <c r="AC26" s="523"/>
      <c r="AD26" s="523"/>
      <c r="AE26" s="523"/>
      <c r="AF26" s="523"/>
      <c r="AG26" s="524"/>
      <c r="AH26" s="444">
        <v>11</v>
      </c>
      <c r="AI26" s="445"/>
      <c r="AJ26" s="445"/>
      <c r="AK26" s="445"/>
      <c r="AL26" s="446"/>
      <c r="AM26" s="444">
        <v>31680</v>
      </c>
      <c r="AN26" s="445"/>
      <c r="AO26" s="445"/>
      <c r="AP26" s="445"/>
      <c r="AQ26" s="445"/>
      <c r="AR26" s="446"/>
      <c r="AS26" s="444">
        <v>2880</v>
      </c>
      <c r="AT26" s="445"/>
      <c r="AU26" s="445"/>
      <c r="AV26" s="445"/>
      <c r="AW26" s="445"/>
      <c r="AX26" s="447"/>
      <c r="AY26" s="477" t="s">
        <v>174</v>
      </c>
      <c r="AZ26" s="478"/>
      <c r="BA26" s="478"/>
      <c r="BB26" s="478"/>
      <c r="BC26" s="478"/>
      <c r="BD26" s="478"/>
      <c r="BE26" s="478"/>
      <c r="BF26" s="478"/>
      <c r="BG26" s="478"/>
      <c r="BH26" s="478"/>
      <c r="BI26" s="478"/>
      <c r="BJ26" s="478"/>
      <c r="BK26" s="478"/>
      <c r="BL26" s="478"/>
      <c r="BM26" s="479"/>
      <c r="BN26" s="468" t="s">
        <v>175</v>
      </c>
      <c r="BO26" s="469"/>
      <c r="BP26" s="469"/>
      <c r="BQ26" s="469"/>
      <c r="BR26" s="469"/>
      <c r="BS26" s="469"/>
      <c r="BT26" s="469"/>
      <c r="BU26" s="470"/>
      <c r="BV26" s="468" t="s">
        <v>175</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176</v>
      </c>
      <c r="F27" s="442"/>
      <c r="G27" s="442"/>
      <c r="H27" s="442"/>
      <c r="I27" s="442"/>
      <c r="J27" s="442"/>
      <c r="K27" s="443"/>
      <c r="L27" s="444">
        <v>1</v>
      </c>
      <c r="M27" s="445"/>
      <c r="N27" s="445"/>
      <c r="O27" s="445"/>
      <c r="P27" s="446"/>
      <c r="Q27" s="444">
        <v>3040</v>
      </c>
      <c r="R27" s="445"/>
      <c r="S27" s="445"/>
      <c r="T27" s="445"/>
      <c r="U27" s="445"/>
      <c r="V27" s="446"/>
      <c r="W27" s="510"/>
      <c r="X27" s="501"/>
      <c r="Y27" s="502"/>
      <c r="Z27" s="441" t="s">
        <v>177</v>
      </c>
      <c r="AA27" s="442"/>
      <c r="AB27" s="442"/>
      <c r="AC27" s="442"/>
      <c r="AD27" s="442"/>
      <c r="AE27" s="442"/>
      <c r="AF27" s="442"/>
      <c r="AG27" s="443"/>
      <c r="AH27" s="444">
        <v>2</v>
      </c>
      <c r="AI27" s="445"/>
      <c r="AJ27" s="445"/>
      <c r="AK27" s="445"/>
      <c r="AL27" s="446"/>
      <c r="AM27" s="444" t="s">
        <v>178</v>
      </c>
      <c r="AN27" s="445"/>
      <c r="AO27" s="445"/>
      <c r="AP27" s="445"/>
      <c r="AQ27" s="445"/>
      <c r="AR27" s="446"/>
      <c r="AS27" s="444" t="s">
        <v>179</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t="s">
        <v>175</v>
      </c>
      <c r="BO27" s="472"/>
      <c r="BP27" s="472"/>
      <c r="BQ27" s="472"/>
      <c r="BR27" s="472"/>
      <c r="BS27" s="472"/>
      <c r="BT27" s="472"/>
      <c r="BU27" s="473"/>
      <c r="BV27" s="471" t="s">
        <v>127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181</v>
      </c>
      <c r="F28" s="442"/>
      <c r="G28" s="442"/>
      <c r="H28" s="442"/>
      <c r="I28" s="442"/>
      <c r="J28" s="442"/>
      <c r="K28" s="443"/>
      <c r="L28" s="444">
        <v>1</v>
      </c>
      <c r="M28" s="445"/>
      <c r="N28" s="445"/>
      <c r="O28" s="445"/>
      <c r="P28" s="446"/>
      <c r="Q28" s="444">
        <v>2640</v>
      </c>
      <c r="R28" s="445"/>
      <c r="S28" s="445"/>
      <c r="T28" s="445"/>
      <c r="U28" s="445"/>
      <c r="V28" s="446"/>
      <c r="W28" s="510"/>
      <c r="X28" s="501"/>
      <c r="Y28" s="502"/>
      <c r="Z28" s="441" t="s">
        <v>182</v>
      </c>
      <c r="AA28" s="442"/>
      <c r="AB28" s="442"/>
      <c r="AC28" s="442"/>
      <c r="AD28" s="442"/>
      <c r="AE28" s="442"/>
      <c r="AF28" s="442"/>
      <c r="AG28" s="443"/>
      <c r="AH28" s="444" t="s">
        <v>175</v>
      </c>
      <c r="AI28" s="445"/>
      <c r="AJ28" s="445"/>
      <c r="AK28" s="445"/>
      <c r="AL28" s="446"/>
      <c r="AM28" s="444" t="s">
        <v>183</v>
      </c>
      <c r="AN28" s="445"/>
      <c r="AO28" s="445"/>
      <c r="AP28" s="445"/>
      <c r="AQ28" s="445"/>
      <c r="AR28" s="446"/>
      <c r="AS28" s="444" t="s">
        <v>175</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2836473</v>
      </c>
      <c r="BO28" s="464"/>
      <c r="BP28" s="464"/>
      <c r="BQ28" s="464"/>
      <c r="BR28" s="464"/>
      <c r="BS28" s="464"/>
      <c r="BT28" s="464"/>
      <c r="BU28" s="465"/>
      <c r="BV28" s="463">
        <v>1880225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16</v>
      </c>
      <c r="M29" s="445"/>
      <c r="N29" s="445"/>
      <c r="O29" s="445"/>
      <c r="P29" s="446"/>
      <c r="Q29" s="444">
        <v>2500</v>
      </c>
      <c r="R29" s="445"/>
      <c r="S29" s="445"/>
      <c r="T29" s="445"/>
      <c r="U29" s="445"/>
      <c r="V29" s="446"/>
      <c r="W29" s="511"/>
      <c r="X29" s="512"/>
      <c r="Y29" s="513"/>
      <c r="Z29" s="441" t="s">
        <v>186</v>
      </c>
      <c r="AA29" s="442"/>
      <c r="AB29" s="442"/>
      <c r="AC29" s="442"/>
      <c r="AD29" s="442"/>
      <c r="AE29" s="442"/>
      <c r="AF29" s="442"/>
      <c r="AG29" s="443"/>
      <c r="AH29" s="444">
        <v>268</v>
      </c>
      <c r="AI29" s="445"/>
      <c r="AJ29" s="445"/>
      <c r="AK29" s="445"/>
      <c r="AL29" s="446"/>
      <c r="AM29" s="444">
        <v>783112</v>
      </c>
      <c r="AN29" s="445"/>
      <c r="AO29" s="445"/>
      <c r="AP29" s="445"/>
      <c r="AQ29" s="445"/>
      <c r="AR29" s="446"/>
      <c r="AS29" s="444">
        <v>2922</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t="s">
        <v>175</v>
      </c>
      <c r="BO29" s="469"/>
      <c r="BP29" s="469"/>
      <c r="BQ29" s="469"/>
      <c r="BR29" s="469"/>
      <c r="BS29" s="469"/>
      <c r="BT29" s="469"/>
      <c r="BU29" s="470"/>
      <c r="BV29" s="468" t="s">
        <v>175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93.7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2869666</v>
      </c>
      <c r="BO30" s="472"/>
      <c r="BP30" s="472"/>
      <c r="BQ30" s="472"/>
      <c r="BR30" s="472"/>
      <c r="BS30" s="472"/>
      <c r="BT30" s="472"/>
      <c r="BU30" s="473"/>
      <c r="BV30" s="471">
        <v>2644404</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197</v>
      </c>
      <c r="V33" s="431"/>
      <c r="W33" s="430" t="s">
        <v>198</v>
      </c>
      <c r="X33" s="430"/>
      <c r="Y33" s="430"/>
      <c r="Z33" s="430"/>
      <c r="AA33" s="430"/>
      <c r="AB33" s="430"/>
      <c r="AC33" s="430"/>
      <c r="AD33" s="430"/>
      <c r="AE33" s="430"/>
      <c r="AF33" s="430"/>
      <c r="AG33" s="430"/>
      <c r="AH33" s="430"/>
      <c r="AI33" s="430"/>
      <c r="AJ33" s="430"/>
      <c r="AK33" s="430"/>
      <c r="AL33" s="216"/>
      <c r="AM33" s="431" t="s">
        <v>199</v>
      </c>
      <c r="AN33" s="431"/>
      <c r="AO33" s="430" t="s">
        <v>196</v>
      </c>
      <c r="AP33" s="430"/>
      <c r="AQ33" s="430"/>
      <c r="AR33" s="430"/>
      <c r="AS33" s="430"/>
      <c r="AT33" s="430"/>
      <c r="AU33" s="430"/>
      <c r="AV33" s="430"/>
      <c r="AW33" s="430"/>
      <c r="AX33" s="430"/>
      <c r="AY33" s="430"/>
      <c r="AZ33" s="430"/>
      <c r="BA33" s="430"/>
      <c r="BB33" s="430"/>
      <c r="BC33" s="430"/>
      <c r="BD33" s="217"/>
      <c r="BE33" s="430" t="s">
        <v>200</v>
      </c>
      <c r="BF33" s="430"/>
      <c r="BG33" s="430" t="s">
        <v>201</v>
      </c>
      <c r="BH33" s="430"/>
      <c r="BI33" s="430"/>
      <c r="BJ33" s="430"/>
      <c r="BK33" s="430"/>
      <c r="BL33" s="430"/>
      <c r="BM33" s="430"/>
      <c r="BN33" s="430"/>
      <c r="BO33" s="430"/>
      <c r="BP33" s="430"/>
      <c r="BQ33" s="430"/>
      <c r="BR33" s="430"/>
      <c r="BS33" s="430"/>
      <c r="BT33" s="430"/>
      <c r="BU33" s="430"/>
      <c r="BV33" s="217"/>
      <c r="BW33" s="431" t="s">
        <v>200</v>
      </c>
      <c r="BX33" s="431"/>
      <c r="BY33" s="430" t="s">
        <v>202</v>
      </c>
      <c r="BZ33" s="430"/>
      <c r="CA33" s="430"/>
      <c r="CB33" s="430"/>
      <c r="CC33" s="430"/>
      <c r="CD33" s="430"/>
      <c r="CE33" s="430"/>
      <c r="CF33" s="430"/>
      <c r="CG33" s="430"/>
      <c r="CH33" s="430"/>
      <c r="CI33" s="430"/>
      <c r="CJ33" s="430"/>
      <c r="CK33" s="430"/>
      <c r="CL33" s="430"/>
      <c r="CM33" s="430"/>
      <c r="CN33" s="216"/>
      <c r="CO33" s="431" t="s">
        <v>197</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国民健康保険事業特別会計事業勘定</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ガス事業清算特別会計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IF('各会計、関係団体の財政状況及び健全化判断比率'!B33="","",'各会計、関係団体の財政状況及び健全化判断比率'!B33)</f>
        <v>公共下水道事業特別会計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秋田県市町村総合事務組合（一般会計）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17</v>
      </c>
      <c r="CP34" s="427"/>
      <c r="CQ34" s="426" t="str">
        <f>IF('各会計、関係団体の財政状況及び健全化判断比率'!BS7="","",'各会計、関係団体の財政状況及び健全化判断比率'!BS7)</f>
        <v>にかほ市観光開発</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国民健康保険事業特別会計施設勘定</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水道事業会計</v>
      </c>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IF('各会計、関係団体の財政状況及び健全化判断比率'!B34="","",'各会計、関係団体の財政状況及び健全化判断比率'!B34)</f>
        <v>農業集落排水事業特別会計</v>
      </c>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秋田県市町村総合事務組合（交通災害共済事業等特別会計）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秋田県市町村会館管理組合（一般会計）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秋田県後期高齢者医療広域連合（一般会計）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秋田県後期高齢者医療広域連合（後期高齢者医療特別会計）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本荘由利広域市町村圏組合（一般会計）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本荘由利広域市町村圏組合（介護保険特別会計）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本荘由利広域市町村圏組合（特別養護老人ホーム特別会計）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iGwKF6rMiSgc1MAdx8un2kMpVgVW5yXqv7cvK9q/fNwNR5FfjWTz9F4BQE9mVOELp0VtWEt1Ojnu2qpc+F6+sw==" saltValue="Hsb7hMv5R4lo/FOsTpi4z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50" t="s">
        <v>554</v>
      </c>
      <c r="D34" s="1250"/>
      <c r="E34" s="1251"/>
      <c r="F34" s="32">
        <v>3.39</v>
      </c>
      <c r="G34" s="33">
        <v>4.3499999999999996</v>
      </c>
      <c r="H34" s="33">
        <v>5.23</v>
      </c>
      <c r="I34" s="33">
        <v>5.84</v>
      </c>
      <c r="J34" s="34">
        <v>7.07</v>
      </c>
      <c r="K34" s="22"/>
      <c r="L34" s="22"/>
      <c r="M34" s="22"/>
      <c r="N34" s="22"/>
      <c r="O34" s="22"/>
      <c r="P34" s="22"/>
    </row>
    <row r="35" spans="1:16" ht="39" customHeight="1" x14ac:dyDescent="0.15">
      <c r="A35" s="22"/>
      <c r="B35" s="35"/>
      <c r="C35" s="1244" t="s">
        <v>555</v>
      </c>
      <c r="D35" s="1245"/>
      <c r="E35" s="1246"/>
      <c r="F35" s="36">
        <v>2.4300000000000002</v>
      </c>
      <c r="G35" s="37">
        <v>1.92</v>
      </c>
      <c r="H35" s="37">
        <v>2.06</v>
      </c>
      <c r="I35" s="37">
        <v>2.58</v>
      </c>
      <c r="J35" s="38">
        <v>3.8</v>
      </c>
      <c r="K35" s="22"/>
      <c r="L35" s="22"/>
      <c r="M35" s="22"/>
      <c r="N35" s="22"/>
      <c r="O35" s="22"/>
      <c r="P35" s="22"/>
    </row>
    <row r="36" spans="1:16" ht="39" customHeight="1" x14ac:dyDescent="0.15">
      <c r="A36" s="22"/>
      <c r="B36" s="35"/>
      <c r="C36" s="1244" t="s">
        <v>556</v>
      </c>
      <c r="D36" s="1245"/>
      <c r="E36" s="1246"/>
      <c r="F36" s="36">
        <v>0.32</v>
      </c>
      <c r="G36" s="37">
        <v>0.25</v>
      </c>
      <c r="H36" s="37">
        <v>0.37</v>
      </c>
      <c r="I36" s="37">
        <v>0.19</v>
      </c>
      <c r="J36" s="38">
        <v>0.51</v>
      </c>
      <c r="K36" s="22"/>
      <c r="L36" s="22"/>
      <c r="M36" s="22"/>
      <c r="N36" s="22"/>
      <c r="O36" s="22"/>
      <c r="P36" s="22"/>
    </row>
    <row r="37" spans="1:16" ht="39" customHeight="1" x14ac:dyDescent="0.15">
      <c r="A37" s="22"/>
      <c r="B37" s="35"/>
      <c r="C37" s="1244" t="s">
        <v>557</v>
      </c>
      <c r="D37" s="1245"/>
      <c r="E37" s="1246"/>
      <c r="F37" s="36">
        <v>0.27</v>
      </c>
      <c r="G37" s="37">
        <v>0.22</v>
      </c>
      <c r="H37" s="37">
        <v>0.26</v>
      </c>
      <c r="I37" s="37">
        <v>0.28000000000000003</v>
      </c>
      <c r="J37" s="38">
        <v>0.35</v>
      </c>
      <c r="K37" s="22"/>
      <c r="L37" s="22"/>
      <c r="M37" s="22"/>
      <c r="N37" s="22"/>
      <c r="O37" s="22"/>
      <c r="P37" s="22"/>
    </row>
    <row r="38" spans="1:16" ht="39" customHeight="1" x14ac:dyDescent="0.15">
      <c r="A38" s="22"/>
      <c r="B38" s="35"/>
      <c r="C38" s="1244" t="s">
        <v>558</v>
      </c>
      <c r="D38" s="1245"/>
      <c r="E38" s="1246"/>
      <c r="F38" s="36">
        <v>0.05</v>
      </c>
      <c r="G38" s="37">
        <v>7.0000000000000007E-2</v>
      </c>
      <c r="H38" s="37">
        <v>0.03</v>
      </c>
      <c r="I38" s="37">
        <v>0.08</v>
      </c>
      <c r="J38" s="38">
        <v>0.1</v>
      </c>
      <c r="K38" s="22"/>
      <c r="L38" s="22"/>
      <c r="M38" s="22"/>
      <c r="N38" s="22"/>
      <c r="O38" s="22"/>
      <c r="P38" s="22"/>
    </row>
    <row r="39" spans="1:16" ht="39" customHeight="1" x14ac:dyDescent="0.15">
      <c r="A39" s="22"/>
      <c r="B39" s="35"/>
      <c r="C39" s="1244" t="s">
        <v>559</v>
      </c>
      <c r="D39" s="1245"/>
      <c r="E39" s="1246"/>
      <c r="F39" s="36">
        <v>0.14000000000000001</v>
      </c>
      <c r="G39" s="37">
        <v>0.11</v>
      </c>
      <c r="H39" s="37">
        <v>0.17</v>
      </c>
      <c r="I39" s="37">
        <v>0.18</v>
      </c>
      <c r="J39" s="38">
        <v>7.0000000000000007E-2</v>
      </c>
      <c r="K39" s="22"/>
      <c r="L39" s="22"/>
      <c r="M39" s="22"/>
      <c r="N39" s="22"/>
      <c r="O39" s="22"/>
      <c r="P39" s="22"/>
    </row>
    <row r="40" spans="1:16" ht="39" customHeight="1" x14ac:dyDescent="0.15">
      <c r="A40" s="22"/>
      <c r="B40" s="35"/>
      <c r="C40" s="1244" t="s">
        <v>560</v>
      </c>
      <c r="D40" s="1245"/>
      <c r="E40" s="1246"/>
      <c r="F40" s="36">
        <v>0.01</v>
      </c>
      <c r="G40" s="37">
        <v>0</v>
      </c>
      <c r="H40" s="37">
        <v>0.02</v>
      </c>
      <c r="I40" s="37">
        <v>0.02</v>
      </c>
      <c r="J40" s="38">
        <v>0.01</v>
      </c>
      <c r="K40" s="22"/>
      <c r="L40" s="22"/>
      <c r="M40" s="22"/>
      <c r="N40" s="22"/>
      <c r="O40" s="22"/>
      <c r="P40" s="22"/>
    </row>
    <row r="41" spans="1:16" ht="39" customHeight="1" x14ac:dyDescent="0.15">
      <c r="A41" s="22"/>
      <c r="B41" s="35"/>
      <c r="C41" s="1244" t="s">
        <v>561</v>
      </c>
      <c r="D41" s="1245"/>
      <c r="E41" s="1246"/>
      <c r="F41" s="36">
        <v>0.28000000000000003</v>
      </c>
      <c r="G41" s="37">
        <v>1.01</v>
      </c>
      <c r="H41" s="37">
        <v>1.34</v>
      </c>
      <c r="I41" s="37">
        <v>5.71</v>
      </c>
      <c r="J41" s="38">
        <v>0</v>
      </c>
      <c r="K41" s="22"/>
      <c r="L41" s="22"/>
      <c r="M41" s="22"/>
      <c r="N41" s="22"/>
      <c r="O41" s="22"/>
      <c r="P41" s="22"/>
    </row>
    <row r="42" spans="1:16" ht="39" customHeight="1" x14ac:dyDescent="0.15">
      <c r="A42" s="22"/>
      <c r="B42" s="39"/>
      <c r="C42" s="1244" t="s">
        <v>562</v>
      </c>
      <c r="D42" s="1245"/>
      <c r="E42" s="1246"/>
      <c r="F42" s="36" t="s">
        <v>506</v>
      </c>
      <c r="G42" s="37" t="s">
        <v>506</v>
      </c>
      <c r="H42" s="37" t="s">
        <v>506</v>
      </c>
      <c r="I42" s="37" t="s">
        <v>506</v>
      </c>
      <c r="J42" s="38" t="s">
        <v>506</v>
      </c>
      <c r="K42" s="22"/>
      <c r="L42" s="22"/>
      <c r="M42" s="22"/>
      <c r="N42" s="22"/>
      <c r="O42" s="22"/>
      <c r="P42" s="22"/>
    </row>
    <row r="43" spans="1:16" ht="39" customHeight="1" thickBot="1" x14ac:dyDescent="0.2">
      <c r="A43" s="22"/>
      <c r="B43" s="40"/>
      <c r="C43" s="1247" t="s">
        <v>563</v>
      </c>
      <c r="D43" s="1248"/>
      <c r="E43" s="1249"/>
      <c r="F43" s="41">
        <v>0</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Q8QaRDERJg5PWXE+gaJkRU5OXKgZlHqSWSKAu3Ni2aF2bv1Cy+b2FQL2LRVKBgIDwy+Mkn+lrKt7+AeuJSeUg==" saltValue="CPUoTIUf32RqrqZhK+/v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1812</v>
      </c>
      <c r="L45" s="60">
        <v>1904</v>
      </c>
      <c r="M45" s="60">
        <v>1786</v>
      </c>
      <c r="N45" s="60">
        <v>1636</v>
      </c>
      <c r="O45" s="61">
        <v>1634</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506</v>
      </c>
      <c r="L46" s="64" t="s">
        <v>506</v>
      </c>
      <c r="M46" s="64" t="s">
        <v>506</v>
      </c>
      <c r="N46" s="64" t="s">
        <v>506</v>
      </c>
      <c r="O46" s="65" t="s">
        <v>506</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506</v>
      </c>
      <c r="L47" s="64" t="s">
        <v>506</v>
      </c>
      <c r="M47" s="64" t="s">
        <v>506</v>
      </c>
      <c r="N47" s="64" t="s">
        <v>506</v>
      </c>
      <c r="O47" s="65" t="s">
        <v>506</v>
      </c>
      <c r="P47" s="48"/>
      <c r="Q47" s="48"/>
      <c r="R47" s="48"/>
      <c r="S47" s="48"/>
      <c r="T47" s="48"/>
      <c r="U47" s="48"/>
    </row>
    <row r="48" spans="1:21" ht="30.75" customHeight="1" x14ac:dyDescent="0.15">
      <c r="A48" s="48"/>
      <c r="B48" s="1272"/>
      <c r="C48" s="1273"/>
      <c r="D48" s="62"/>
      <c r="E48" s="1254" t="s">
        <v>15</v>
      </c>
      <c r="F48" s="1254"/>
      <c r="G48" s="1254"/>
      <c r="H48" s="1254"/>
      <c r="I48" s="1254"/>
      <c r="J48" s="1255"/>
      <c r="K48" s="63">
        <v>651</v>
      </c>
      <c r="L48" s="64">
        <v>740</v>
      </c>
      <c r="M48" s="64">
        <v>799</v>
      </c>
      <c r="N48" s="64">
        <v>757</v>
      </c>
      <c r="O48" s="65">
        <v>794</v>
      </c>
      <c r="P48" s="48"/>
      <c r="Q48" s="48"/>
      <c r="R48" s="48"/>
      <c r="S48" s="48"/>
      <c r="T48" s="48"/>
      <c r="U48" s="48"/>
    </row>
    <row r="49" spans="1:21" ht="30.75" customHeight="1" x14ac:dyDescent="0.15">
      <c r="A49" s="48"/>
      <c r="B49" s="1272"/>
      <c r="C49" s="1273"/>
      <c r="D49" s="62"/>
      <c r="E49" s="1254" t="s">
        <v>16</v>
      </c>
      <c r="F49" s="1254"/>
      <c r="G49" s="1254"/>
      <c r="H49" s="1254"/>
      <c r="I49" s="1254"/>
      <c r="J49" s="1255"/>
      <c r="K49" s="63">
        <v>12</v>
      </c>
      <c r="L49" s="64">
        <v>13</v>
      </c>
      <c r="M49" s="64">
        <v>9</v>
      </c>
      <c r="N49" s="64">
        <v>9</v>
      </c>
      <c r="O49" s="65">
        <v>8</v>
      </c>
      <c r="P49" s="48"/>
      <c r="Q49" s="48"/>
      <c r="R49" s="48"/>
      <c r="S49" s="48"/>
      <c r="T49" s="48"/>
      <c r="U49" s="48"/>
    </row>
    <row r="50" spans="1:21" ht="30.75" customHeight="1" x14ac:dyDescent="0.15">
      <c r="A50" s="48"/>
      <c r="B50" s="1272"/>
      <c r="C50" s="1273"/>
      <c r="D50" s="62"/>
      <c r="E50" s="1254" t="s">
        <v>17</v>
      </c>
      <c r="F50" s="1254"/>
      <c r="G50" s="1254"/>
      <c r="H50" s="1254"/>
      <c r="I50" s="1254"/>
      <c r="J50" s="1255"/>
      <c r="K50" s="63">
        <v>5</v>
      </c>
      <c r="L50" s="64">
        <v>4</v>
      </c>
      <c r="M50" s="64" t="s">
        <v>506</v>
      </c>
      <c r="N50" s="64" t="s">
        <v>506</v>
      </c>
      <c r="O50" s="65" t="s">
        <v>506</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506</v>
      </c>
      <c r="L51" s="64" t="s">
        <v>506</v>
      </c>
      <c r="M51" s="64" t="s">
        <v>506</v>
      </c>
      <c r="N51" s="64" t="s">
        <v>506</v>
      </c>
      <c r="O51" s="65" t="s">
        <v>506</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1798</v>
      </c>
      <c r="L52" s="64">
        <v>1877</v>
      </c>
      <c r="M52" s="64">
        <v>1884</v>
      </c>
      <c r="N52" s="64">
        <v>1860</v>
      </c>
      <c r="O52" s="65">
        <v>1811</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682</v>
      </c>
      <c r="L53" s="69">
        <v>784</v>
      </c>
      <c r="M53" s="69">
        <v>710</v>
      </c>
      <c r="N53" s="69">
        <v>542</v>
      </c>
      <c r="O53" s="70">
        <v>625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585</v>
      </c>
      <c r="L57" s="84" t="s">
        <v>585</v>
      </c>
      <c r="M57" s="84" t="s">
        <v>585</v>
      </c>
      <c r="N57" s="84" t="s">
        <v>585</v>
      </c>
      <c r="O57" s="85" t="s">
        <v>585</v>
      </c>
    </row>
    <row r="58" spans="1:21" ht="31.5" customHeight="1" thickBot="1" x14ac:dyDescent="0.2">
      <c r="B58" s="1262"/>
      <c r="C58" s="1263"/>
      <c r="D58" s="1267" t="s">
        <v>27</v>
      </c>
      <c r="E58" s="1268"/>
      <c r="F58" s="1268"/>
      <c r="G58" s="1268"/>
      <c r="H58" s="1268"/>
      <c r="I58" s="1268"/>
      <c r="J58" s="1269"/>
      <c r="K58" s="86" t="s">
        <v>585</v>
      </c>
      <c r="L58" s="87" t="s">
        <v>585</v>
      </c>
      <c r="M58" s="87" t="s">
        <v>586</v>
      </c>
      <c r="N58" s="87" t="s">
        <v>585</v>
      </c>
      <c r="O58" s="88" t="s">
        <v>585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Gur1DwBtyumhEoYdbV8NmDW5x8HTheDcT6j2YXzAVMZYX7o3bf/7PATHsC0w9AInjSJbBXzdbrMRExliNzdGw==" saltValue="DA0tHUhNevoRPaU+vZEBu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90" t="s">
        <v>30</v>
      </c>
      <c r="C41" s="1291"/>
      <c r="D41" s="102"/>
      <c r="E41" s="1292" t="s">
        <v>31</v>
      </c>
      <c r="F41" s="1292"/>
      <c r="G41" s="1292"/>
      <c r="H41" s="1293"/>
      <c r="I41" s="103">
        <v>17382</v>
      </c>
      <c r="J41" s="104">
        <v>16205</v>
      </c>
      <c r="K41" s="104">
        <v>15126</v>
      </c>
      <c r="L41" s="104">
        <v>14478</v>
      </c>
      <c r="M41" s="105">
        <v>14384</v>
      </c>
    </row>
    <row r="42" spans="2:13" ht="27.75" customHeight="1" x14ac:dyDescent="0.15">
      <c r="B42" s="1280"/>
      <c r="C42" s="1281"/>
      <c r="D42" s="106"/>
      <c r="E42" s="1284" t="s">
        <v>32</v>
      </c>
      <c r="F42" s="1284"/>
      <c r="G42" s="1284"/>
      <c r="H42" s="1285"/>
      <c r="I42" s="107">
        <v>4</v>
      </c>
      <c r="J42" s="108" t="s">
        <v>506</v>
      </c>
      <c r="K42" s="108" t="s">
        <v>506</v>
      </c>
      <c r="L42" s="108" t="s">
        <v>506</v>
      </c>
      <c r="M42" s="109" t="s">
        <v>506</v>
      </c>
    </row>
    <row r="43" spans="2:13" ht="27.75" customHeight="1" x14ac:dyDescent="0.15">
      <c r="B43" s="1280"/>
      <c r="C43" s="1281"/>
      <c r="D43" s="106"/>
      <c r="E43" s="1284" t="s">
        <v>33</v>
      </c>
      <c r="F43" s="1284"/>
      <c r="G43" s="1284"/>
      <c r="H43" s="1285"/>
      <c r="I43" s="107">
        <v>12562</v>
      </c>
      <c r="J43" s="108">
        <v>12198</v>
      </c>
      <c r="K43" s="108">
        <v>12419</v>
      </c>
      <c r="L43" s="108">
        <v>12461</v>
      </c>
      <c r="M43" s="109">
        <v>12643</v>
      </c>
    </row>
    <row r="44" spans="2:13" ht="27.75" customHeight="1" x14ac:dyDescent="0.15">
      <c r="B44" s="1280"/>
      <c r="C44" s="1281"/>
      <c r="D44" s="106"/>
      <c r="E44" s="1284" t="s">
        <v>34</v>
      </c>
      <c r="F44" s="1284"/>
      <c r="G44" s="1284"/>
      <c r="H44" s="1285"/>
      <c r="I44" s="107">
        <v>43</v>
      </c>
      <c r="J44" s="108">
        <v>30</v>
      </c>
      <c r="K44" s="108">
        <v>22</v>
      </c>
      <c r="L44" s="108">
        <v>13</v>
      </c>
      <c r="M44" s="109">
        <v>6</v>
      </c>
    </row>
    <row r="45" spans="2:13" ht="27.75" customHeight="1" x14ac:dyDescent="0.15">
      <c r="B45" s="1280"/>
      <c r="C45" s="1281"/>
      <c r="D45" s="106"/>
      <c r="E45" s="1284" t="s">
        <v>35</v>
      </c>
      <c r="F45" s="1284"/>
      <c r="G45" s="1284"/>
      <c r="H45" s="1285"/>
      <c r="I45" s="107">
        <v>1831</v>
      </c>
      <c r="J45" s="108">
        <v>1726</v>
      </c>
      <c r="K45" s="108">
        <v>1627</v>
      </c>
      <c r="L45" s="108">
        <v>1586</v>
      </c>
      <c r="M45" s="109">
        <v>1711</v>
      </c>
    </row>
    <row r="46" spans="2:13" ht="27.75" customHeight="1" x14ac:dyDescent="0.15">
      <c r="B46" s="1280"/>
      <c r="C46" s="1281"/>
      <c r="D46" s="110"/>
      <c r="E46" s="1284" t="s">
        <v>36</v>
      </c>
      <c r="F46" s="1284"/>
      <c r="G46" s="1284"/>
      <c r="H46" s="1285"/>
      <c r="I46" s="107" t="s">
        <v>506</v>
      </c>
      <c r="J46" s="108" t="s">
        <v>506</v>
      </c>
      <c r="K46" s="108" t="s">
        <v>506</v>
      </c>
      <c r="L46" s="108" t="s">
        <v>506</v>
      </c>
      <c r="M46" s="109" t="s">
        <v>506</v>
      </c>
    </row>
    <row r="47" spans="2:13" ht="27.75" customHeight="1" x14ac:dyDescent="0.15">
      <c r="B47" s="1280"/>
      <c r="C47" s="1281"/>
      <c r="D47" s="111"/>
      <c r="E47" s="1294" t="s">
        <v>37</v>
      </c>
      <c r="F47" s="1295"/>
      <c r="G47" s="1295"/>
      <c r="H47" s="1296"/>
      <c r="I47" s="107" t="s">
        <v>506</v>
      </c>
      <c r="J47" s="108" t="s">
        <v>506</v>
      </c>
      <c r="K47" s="108" t="s">
        <v>506</v>
      </c>
      <c r="L47" s="108" t="s">
        <v>506</v>
      </c>
      <c r="M47" s="109" t="s">
        <v>506</v>
      </c>
    </row>
    <row r="48" spans="2:13" ht="27.75" customHeight="1" x14ac:dyDescent="0.15">
      <c r="B48" s="1280"/>
      <c r="C48" s="1281"/>
      <c r="D48" s="106"/>
      <c r="E48" s="1284" t="s">
        <v>38</v>
      </c>
      <c r="F48" s="1284"/>
      <c r="G48" s="1284"/>
      <c r="H48" s="1285"/>
      <c r="I48" s="107" t="s">
        <v>506</v>
      </c>
      <c r="J48" s="108" t="s">
        <v>506</v>
      </c>
      <c r="K48" s="108" t="s">
        <v>506</v>
      </c>
      <c r="L48" s="108" t="s">
        <v>506</v>
      </c>
      <c r="M48" s="109" t="s">
        <v>506</v>
      </c>
    </row>
    <row r="49" spans="2:13" ht="27.75" customHeight="1" x14ac:dyDescent="0.15">
      <c r="B49" s="1282"/>
      <c r="C49" s="1283"/>
      <c r="D49" s="106"/>
      <c r="E49" s="1284" t="s">
        <v>39</v>
      </c>
      <c r="F49" s="1284"/>
      <c r="G49" s="1284"/>
      <c r="H49" s="1285"/>
      <c r="I49" s="107" t="s">
        <v>506</v>
      </c>
      <c r="J49" s="108" t="s">
        <v>506</v>
      </c>
      <c r="K49" s="108" t="s">
        <v>506</v>
      </c>
      <c r="L49" s="108" t="s">
        <v>506</v>
      </c>
      <c r="M49" s="109" t="s">
        <v>506</v>
      </c>
    </row>
    <row r="50" spans="2:13" ht="27.75" customHeight="1" x14ac:dyDescent="0.15">
      <c r="B50" s="1278" t="s">
        <v>40</v>
      </c>
      <c r="C50" s="1279"/>
      <c r="D50" s="112"/>
      <c r="E50" s="1284" t="s">
        <v>41</v>
      </c>
      <c r="F50" s="1284"/>
      <c r="G50" s="1284"/>
      <c r="H50" s="1285"/>
      <c r="I50" s="107">
        <v>3474</v>
      </c>
      <c r="J50" s="108">
        <v>3486</v>
      </c>
      <c r="K50" s="108">
        <v>3437</v>
      </c>
      <c r="L50" s="108">
        <v>3236</v>
      </c>
      <c r="M50" s="109">
        <v>4472</v>
      </c>
    </row>
    <row r="51" spans="2:13" ht="27.75" customHeight="1" x14ac:dyDescent="0.15">
      <c r="B51" s="1280"/>
      <c r="C51" s="1281"/>
      <c r="D51" s="106"/>
      <c r="E51" s="1284" t="s">
        <v>42</v>
      </c>
      <c r="F51" s="1284"/>
      <c r="G51" s="1284"/>
      <c r="H51" s="1285"/>
      <c r="I51" s="107">
        <v>324</v>
      </c>
      <c r="J51" s="108">
        <v>265</v>
      </c>
      <c r="K51" s="108">
        <v>218</v>
      </c>
      <c r="L51" s="108">
        <v>203</v>
      </c>
      <c r="M51" s="109">
        <v>209</v>
      </c>
    </row>
    <row r="52" spans="2:13" ht="27.75" customHeight="1" x14ac:dyDescent="0.15">
      <c r="B52" s="1282"/>
      <c r="C52" s="1283"/>
      <c r="D52" s="106"/>
      <c r="E52" s="1284" t="s">
        <v>43</v>
      </c>
      <c r="F52" s="1284"/>
      <c r="G52" s="1284"/>
      <c r="H52" s="1285"/>
      <c r="I52" s="107">
        <v>21239</v>
      </c>
      <c r="J52" s="108">
        <v>20657</v>
      </c>
      <c r="K52" s="108">
        <v>20188</v>
      </c>
      <c r="L52" s="108">
        <v>19358</v>
      </c>
      <c r="M52" s="109">
        <v>18751</v>
      </c>
    </row>
    <row r="53" spans="2:13" ht="27.75" customHeight="1" thickBot="1" x14ac:dyDescent="0.2">
      <c r="B53" s="1286" t="s">
        <v>44</v>
      </c>
      <c r="C53" s="1287"/>
      <c r="D53" s="113"/>
      <c r="E53" s="1288" t="s">
        <v>45</v>
      </c>
      <c r="F53" s="1288"/>
      <c r="G53" s="1288"/>
      <c r="H53" s="1289"/>
      <c r="I53" s="114">
        <v>6784</v>
      </c>
      <c r="J53" s="115">
        <v>5752</v>
      </c>
      <c r="K53" s="115">
        <v>5350</v>
      </c>
      <c r="L53" s="115">
        <v>5740</v>
      </c>
      <c r="M53" s="116">
        <v>5311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1aVH8UW4ByLrb1LOzQBXFdTaMH2hW9Nm17LbSxDIdnITdtyH9a9ksoPQYub66aMTvFF6PI521vNr5Dkfu/87tw==" saltValue="cLDITkYBeeeDfa+v5C8B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305" t="s">
        <v>48</v>
      </c>
      <c r="D55" s="1305"/>
      <c r="E55" s="1306"/>
      <c r="F55" s="128">
        <v>2284</v>
      </c>
      <c r="G55" s="128">
        <v>1880</v>
      </c>
      <c r="H55" s="129">
        <v>2836</v>
      </c>
    </row>
    <row r="56" spans="2:8" ht="52.5" customHeight="1" x14ac:dyDescent="0.15">
      <c r="B56" s="130"/>
      <c r="C56" s="1307" t="s">
        <v>49</v>
      </c>
      <c r="D56" s="1307"/>
      <c r="E56" s="1308"/>
      <c r="F56" s="131" t="s">
        <v>506</v>
      </c>
      <c r="G56" s="131" t="s">
        <v>506</v>
      </c>
      <c r="H56" s="132" t="s">
        <v>506</v>
      </c>
    </row>
    <row r="57" spans="2:8" ht="53.25" customHeight="1" x14ac:dyDescent="0.15">
      <c r="B57" s="130"/>
      <c r="C57" s="1309" t="s">
        <v>50</v>
      </c>
      <c r="D57" s="1309"/>
      <c r="E57" s="1310"/>
      <c r="F57" s="133">
        <v>2448</v>
      </c>
      <c r="G57" s="133">
        <v>2644</v>
      </c>
      <c r="H57" s="134">
        <v>2870</v>
      </c>
    </row>
    <row r="58" spans="2:8" ht="45.75" customHeight="1" x14ac:dyDescent="0.15">
      <c r="B58" s="135"/>
      <c r="C58" s="1297" t="s">
        <v>587</v>
      </c>
      <c r="D58" s="1298"/>
      <c r="E58" s="1299"/>
      <c r="F58" s="136">
        <v>1567</v>
      </c>
      <c r="G58" s="136">
        <v>1549</v>
      </c>
      <c r="H58" s="137">
        <v>1474</v>
      </c>
    </row>
    <row r="59" spans="2:8" ht="45.75" customHeight="1" x14ac:dyDescent="0.15">
      <c r="B59" s="135"/>
      <c r="C59" s="1297" t="s">
        <v>588</v>
      </c>
      <c r="D59" s="1298"/>
      <c r="E59" s="1299"/>
      <c r="F59" s="136">
        <v>72</v>
      </c>
      <c r="G59" s="136">
        <v>292</v>
      </c>
      <c r="H59" s="137">
        <v>555</v>
      </c>
    </row>
    <row r="60" spans="2:8" ht="45.75" customHeight="1" x14ac:dyDescent="0.15">
      <c r="B60" s="135"/>
      <c r="C60" s="1297" t="s">
        <v>589</v>
      </c>
      <c r="D60" s="1298"/>
      <c r="E60" s="1299"/>
      <c r="F60" s="136">
        <v>250</v>
      </c>
      <c r="G60" s="136">
        <v>300</v>
      </c>
      <c r="H60" s="137">
        <v>350</v>
      </c>
    </row>
    <row r="61" spans="2:8" ht="45.75" customHeight="1" x14ac:dyDescent="0.15">
      <c r="B61" s="135"/>
      <c r="C61" s="1297" t="s">
        <v>590</v>
      </c>
      <c r="D61" s="1298"/>
      <c r="E61" s="1299"/>
      <c r="F61" s="136">
        <v>190</v>
      </c>
      <c r="G61" s="136">
        <v>190</v>
      </c>
      <c r="H61" s="137">
        <v>190</v>
      </c>
    </row>
    <row r="62" spans="2:8" ht="45.75" customHeight="1" thickBot="1" x14ac:dyDescent="0.2">
      <c r="B62" s="138"/>
      <c r="C62" s="1300" t="s">
        <v>591</v>
      </c>
      <c r="D62" s="1301"/>
      <c r="E62" s="1302"/>
      <c r="F62" s="139">
        <v>182</v>
      </c>
      <c r="G62" s="139">
        <v>182</v>
      </c>
      <c r="H62" s="140">
        <v>182</v>
      </c>
    </row>
    <row r="63" spans="2:8" ht="52.5" customHeight="1" thickBot="1" x14ac:dyDescent="0.2">
      <c r="B63" s="141"/>
      <c r="C63" s="1303" t="s">
        <v>51</v>
      </c>
      <c r="D63" s="1303"/>
      <c r="E63" s="1304"/>
      <c r="F63" s="142">
        <v>4733</v>
      </c>
      <c r="G63" s="142">
        <v>4525</v>
      </c>
      <c r="H63" s="143">
        <v>5706</v>
      </c>
    </row>
    <row r="64" spans="2:8" ht="15" customHeight="1" x14ac:dyDescent="0.15"/>
  </sheetData>
  <sheetProtection algorithmName="SHA-512" hashValue="2RBvUb2vJKC7OkjrQqrSeQmffOLHloFHYuniqPNiIKy7zMtwWNVDRYiGpZLFAevel5LseVzrh/B2xnibqxG+3A==" saltValue="4mcs9BBOquGYiZvIOBf6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90" zoomScaleNormal="9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2" t="s">
        <v>596</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597</v>
      </c>
    </row>
    <row r="50" spans="1:109" x14ac:dyDescent="0.15">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548</v>
      </c>
      <c r="BQ50" s="1325"/>
      <c r="BR50" s="1325"/>
      <c r="BS50" s="1325"/>
      <c r="BT50" s="1325"/>
      <c r="BU50" s="1325"/>
      <c r="BV50" s="1325"/>
      <c r="BW50" s="1325"/>
      <c r="BX50" s="1325" t="s">
        <v>549</v>
      </c>
      <c r="BY50" s="1325"/>
      <c r="BZ50" s="1325"/>
      <c r="CA50" s="1325"/>
      <c r="CB50" s="1325"/>
      <c r="CC50" s="1325"/>
      <c r="CD50" s="1325"/>
      <c r="CE50" s="1325"/>
      <c r="CF50" s="1325" t="s">
        <v>550</v>
      </c>
      <c r="CG50" s="1325"/>
      <c r="CH50" s="1325"/>
      <c r="CI50" s="1325"/>
      <c r="CJ50" s="1325"/>
      <c r="CK50" s="1325"/>
      <c r="CL50" s="1325"/>
      <c r="CM50" s="1325"/>
      <c r="CN50" s="1325" t="s">
        <v>551</v>
      </c>
      <c r="CO50" s="1325"/>
      <c r="CP50" s="1325"/>
      <c r="CQ50" s="1325"/>
      <c r="CR50" s="1325"/>
      <c r="CS50" s="1325"/>
      <c r="CT50" s="1325"/>
      <c r="CU50" s="1325"/>
      <c r="CV50" s="1325" t="s">
        <v>552</v>
      </c>
      <c r="CW50" s="1325"/>
      <c r="CX50" s="1325"/>
      <c r="CY50" s="1325"/>
      <c r="CZ50" s="1325"/>
      <c r="DA50" s="1325"/>
      <c r="DB50" s="1325"/>
      <c r="DC50" s="1325"/>
    </row>
    <row r="51" spans="1:109" ht="13.5" customHeight="1" x14ac:dyDescent="0.15">
      <c r="B51" s="397"/>
      <c r="G51" s="1326"/>
      <c r="H51" s="1326"/>
      <c r="I51" s="1329"/>
      <c r="J51" s="1329"/>
      <c r="K51" s="1327"/>
      <c r="L51" s="1327"/>
      <c r="M51" s="1327"/>
      <c r="N51" s="1327"/>
      <c r="AM51" s="406"/>
      <c r="AN51" s="1328" t="s">
        <v>598</v>
      </c>
      <c r="AO51" s="1328"/>
      <c r="AP51" s="1328"/>
      <c r="AQ51" s="1328"/>
      <c r="AR51" s="1328"/>
      <c r="AS51" s="1328"/>
      <c r="AT51" s="1328"/>
      <c r="AU51" s="1328"/>
      <c r="AV51" s="1328"/>
      <c r="AW51" s="1328"/>
      <c r="AX51" s="1328"/>
      <c r="AY51" s="1328"/>
      <c r="AZ51" s="1328"/>
      <c r="BA51" s="1328"/>
      <c r="BB51" s="1328" t="s">
        <v>600</v>
      </c>
      <c r="BC51" s="1328"/>
      <c r="BD51" s="1328"/>
      <c r="BE51" s="1328"/>
      <c r="BF51" s="1328"/>
      <c r="BG51" s="1328"/>
      <c r="BH51" s="1328"/>
      <c r="BI51" s="1328"/>
      <c r="BJ51" s="1328"/>
      <c r="BK51" s="1328"/>
      <c r="BL51" s="1328"/>
      <c r="BM51" s="1328"/>
      <c r="BN51" s="1328"/>
      <c r="BO51" s="1328"/>
      <c r="BP51" s="1311">
        <v>88.8</v>
      </c>
      <c r="BQ51" s="1311"/>
      <c r="BR51" s="1311"/>
      <c r="BS51" s="1311"/>
      <c r="BT51" s="1311"/>
      <c r="BU51" s="1311"/>
      <c r="BV51" s="1311"/>
      <c r="BW51" s="1311"/>
      <c r="BX51" s="1311">
        <v>77.3</v>
      </c>
      <c r="BY51" s="1311"/>
      <c r="BZ51" s="1311"/>
      <c r="CA51" s="1311"/>
      <c r="CB51" s="1311"/>
      <c r="CC51" s="1311"/>
      <c r="CD51" s="1311"/>
      <c r="CE51" s="1311"/>
      <c r="CF51" s="1311">
        <v>72.7</v>
      </c>
      <c r="CG51" s="1311"/>
      <c r="CH51" s="1311"/>
      <c r="CI51" s="1311"/>
      <c r="CJ51" s="1311"/>
      <c r="CK51" s="1311"/>
      <c r="CL51" s="1311"/>
      <c r="CM51" s="1311"/>
      <c r="CN51" s="1311">
        <v>79.099999999999994</v>
      </c>
      <c r="CO51" s="1311"/>
      <c r="CP51" s="1311"/>
      <c r="CQ51" s="1311"/>
      <c r="CR51" s="1311"/>
      <c r="CS51" s="1311"/>
      <c r="CT51" s="1311"/>
      <c r="CU51" s="1311"/>
      <c r="CV51" s="1311">
        <v>72.2</v>
      </c>
      <c r="CW51" s="1311"/>
      <c r="CX51" s="1311"/>
      <c r="CY51" s="1311"/>
      <c r="CZ51" s="1311"/>
      <c r="DA51" s="1311"/>
      <c r="DB51" s="1311"/>
      <c r="DC51" s="1311"/>
    </row>
    <row r="52" spans="1:109" x14ac:dyDescent="0.15">
      <c r="B52" s="397"/>
      <c r="G52" s="1326"/>
      <c r="H52" s="1326"/>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26"/>
      <c r="H53" s="1326"/>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602</v>
      </c>
      <c r="BC53" s="1328"/>
      <c r="BD53" s="1328"/>
      <c r="BE53" s="1328"/>
      <c r="BF53" s="1328"/>
      <c r="BG53" s="1328"/>
      <c r="BH53" s="1328"/>
      <c r="BI53" s="1328"/>
      <c r="BJ53" s="1328"/>
      <c r="BK53" s="1328"/>
      <c r="BL53" s="1328"/>
      <c r="BM53" s="1328"/>
      <c r="BN53" s="1328"/>
      <c r="BO53" s="1328"/>
      <c r="BP53" s="1311">
        <v>27.3</v>
      </c>
      <c r="BQ53" s="1311"/>
      <c r="BR53" s="1311"/>
      <c r="BS53" s="1311"/>
      <c r="BT53" s="1311"/>
      <c r="BU53" s="1311"/>
      <c r="BV53" s="1311"/>
      <c r="BW53" s="1311"/>
      <c r="BX53" s="1311">
        <v>29.2</v>
      </c>
      <c r="BY53" s="1311"/>
      <c r="BZ53" s="1311"/>
      <c r="CA53" s="1311"/>
      <c r="CB53" s="1311"/>
      <c r="CC53" s="1311"/>
      <c r="CD53" s="1311"/>
      <c r="CE53" s="1311"/>
      <c r="CF53" s="1311">
        <v>31.2</v>
      </c>
      <c r="CG53" s="1311"/>
      <c r="CH53" s="1311"/>
      <c r="CI53" s="1311"/>
      <c r="CJ53" s="1311"/>
      <c r="CK53" s="1311"/>
      <c r="CL53" s="1311"/>
      <c r="CM53" s="1311"/>
      <c r="CN53" s="1311">
        <v>33.299999999999997</v>
      </c>
      <c r="CO53" s="1311"/>
      <c r="CP53" s="1311"/>
      <c r="CQ53" s="1311"/>
      <c r="CR53" s="1311"/>
      <c r="CS53" s="1311"/>
      <c r="CT53" s="1311"/>
      <c r="CU53" s="1311"/>
      <c r="CV53" s="1311">
        <v>35.200000000000003</v>
      </c>
      <c r="CW53" s="1311"/>
      <c r="CX53" s="1311"/>
      <c r="CY53" s="1311"/>
      <c r="CZ53" s="1311"/>
      <c r="DA53" s="1311"/>
      <c r="DB53" s="1311"/>
      <c r="DC53" s="1311"/>
    </row>
    <row r="54" spans="1:109" x14ac:dyDescent="0.15">
      <c r="A54" s="405"/>
      <c r="B54" s="397"/>
      <c r="G54" s="1326"/>
      <c r="H54" s="1326"/>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21"/>
      <c r="H55" s="1321"/>
      <c r="I55" s="1321"/>
      <c r="J55" s="1321"/>
      <c r="K55" s="1327"/>
      <c r="L55" s="1327"/>
      <c r="M55" s="1327"/>
      <c r="N55" s="1327"/>
      <c r="AN55" s="1325" t="s">
        <v>604</v>
      </c>
      <c r="AO55" s="1325"/>
      <c r="AP55" s="1325"/>
      <c r="AQ55" s="1325"/>
      <c r="AR55" s="1325"/>
      <c r="AS55" s="1325"/>
      <c r="AT55" s="1325"/>
      <c r="AU55" s="1325"/>
      <c r="AV55" s="1325"/>
      <c r="AW55" s="1325"/>
      <c r="AX55" s="1325"/>
      <c r="AY55" s="1325"/>
      <c r="AZ55" s="1325"/>
      <c r="BA55" s="1325"/>
      <c r="BB55" s="1328" t="s">
        <v>605</v>
      </c>
      <c r="BC55" s="1328"/>
      <c r="BD55" s="1328"/>
      <c r="BE55" s="1328"/>
      <c r="BF55" s="1328"/>
      <c r="BG55" s="1328"/>
      <c r="BH55" s="1328"/>
      <c r="BI55" s="1328"/>
      <c r="BJ55" s="1328"/>
      <c r="BK55" s="1328"/>
      <c r="BL55" s="1328"/>
      <c r="BM55" s="1328"/>
      <c r="BN55" s="1328"/>
      <c r="BO55" s="1328"/>
      <c r="BP55" s="1311">
        <v>20.2</v>
      </c>
      <c r="BQ55" s="1311"/>
      <c r="BR55" s="1311"/>
      <c r="BS55" s="1311"/>
      <c r="BT55" s="1311"/>
      <c r="BU55" s="1311"/>
      <c r="BV55" s="1311"/>
      <c r="BW55" s="1311"/>
      <c r="BX55" s="1311">
        <v>19</v>
      </c>
      <c r="BY55" s="1311"/>
      <c r="BZ55" s="1311"/>
      <c r="CA55" s="1311"/>
      <c r="CB55" s="1311"/>
      <c r="CC55" s="1311"/>
      <c r="CD55" s="1311"/>
      <c r="CE55" s="1311"/>
      <c r="CF55" s="1311">
        <v>15.4</v>
      </c>
      <c r="CG55" s="1311"/>
      <c r="CH55" s="1311"/>
      <c r="CI55" s="1311"/>
      <c r="CJ55" s="1311"/>
      <c r="CK55" s="1311"/>
      <c r="CL55" s="1311"/>
      <c r="CM55" s="1311"/>
      <c r="CN55" s="1311">
        <v>14.9</v>
      </c>
      <c r="CO55" s="1311"/>
      <c r="CP55" s="1311"/>
      <c r="CQ55" s="1311"/>
      <c r="CR55" s="1311"/>
      <c r="CS55" s="1311"/>
      <c r="CT55" s="1311"/>
      <c r="CU55" s="1311"/>
      <c r="CV55" s="1311">
        <v>14.5</v>
      </c>
      <c r="CW55" s="1311"/>
      <c r="CX55" s="1311"/>
      <c r="CY55" s="1311"/>
      <c r="CZ55" s="1311"/>
      <c r="DA55" s="1311"/>
      <c r="DB55" s="1311"/>
      <c r="DC55" s="1311"/>
    </row>
    <row r="56" spans="1:109" x14ac:dyDescent="0.15">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21"/>
      <c r="H57" s="1321"/>
      <c r="I57" s="1330"/>
      <c r="J57" s="1330"/>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601</v>
      </c>
      <c r="BC57" s="1328"/>
      <c r="BD57" s="1328"/>
      <c r="BE57" s="1328"/>
      <c r="BF57" s="1328"/>
      <c r="BG57" s="1328"/>
      <c r="BH57" s="1328"/>
      <c r="BI57" s="1328"/>
      <c r="BJ57" s="1328"/>
      <c r="BK57" s="1328"/>
      <c r="BL57" s="1328"/>
      <c r="BM57" s="1328"/>
      <c r="BN57" s="1328"/>
      <c r="BO57" s="1328"/>
      <c r="BP57" s="1311">
        <v>53.6</v>
      </c>
      <c r="BQ57" s="1311"/>
      <c r="BR57" s="1311"/>
      <c r="BS57" s="1311"/>
      <c r="BT57" s="1311"/>
      <c r="BU57" s="1311"/>
      <c r="BV57" s="1311"/>
      <c r="BW57" s="1311"/>
      <c r="BX57" s="1311">
        <v>56.1</v>
      </c>
      <c r="BY57" s="1311"/>
      <c r="BZ57" s="1311"/>
      <c r="CA57" s="1311"/>
      <c r="CB57" s="1311"/>
      <c r="CC57" s="1311"/>
      <c r="CD57" s="1311"/>
      <c r="CE57" s="1311"/>
      <c r="CF57" s="1311">
        <v>57.5</v>
      </c>
      <c r="CG57" s="1311"/>
      <c r="CH57" s="1311"/>
      <c r="CI57" s="1311"/>
      <c r="CJ57" s="1311"/>
      <c r="CK57" s="1311"/>
      <c r="CL57" s="1311"/>
      <c r="CM57" s="1311"/>
      <c r="CN57" s="1311">
        <v>58.5</v>
      </c>
      <c r="CO57" s="1311"/>
      <c r="CP57" s="1311"/>
      <c r="CQ57" s="1311"/>
      <c r="CR57" s="1311"/>
      <c r="CS57" s="1311"/>
      <c r="CT57" s="1311"/>
      <c r="CU57" s="1311"/>
      <c r="CV57" s="1311">
        <v>58.9</v>
      </c>
      <c r="CW57" s="1311"/>
      <c r="CX57" s="1311"/>
      <c r="CY57" s="1311"/>
      <c r="CZ57" s="1311"/>
      <c r="DA57" s="1311"/>
      <c r="DB57" s="1311"/>
      <c r="DC57" s="1311"/>
      <c r="DD57" s="410"/>
      <c r="DE57" s="409"/>
    </row>
    <row r="58" spans="1:109" s="405" customFormat="1" x14ac:dyDescent="0.15">
      <c r="A58" s="390"/>
      <c r="B58" s="409"/>
      <c r="G58" s="1321"/>
      <c r="H58" s="1321"/>
      <c r="I58" s="1330"/>
      <c r="J58" s="1330"/>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606</v>
      </c>
    </row>
    <row r="64" spans="1:109" x14ac:dyDescent="0.15">
      <c r="B64" s="397"/>
      <c r="G64" s="404"/>
      <c r="I64" s="417"/>
      <c r="J64" s="417"/>
      <c r="K64" s="417"/>
      <c r="L64" s="417"/>
      <c r="M64" s="417"/>
      <c r="N64" s="418"/>
      <c r="AM64" s="404"/>
      <c r="AN64" s="404" t="s">
        <v>595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2" t="s">
        <v>609</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597</v>
      </c>
    </row>
    <row r="72" spans="2:107" x14ac:dyDescent="0.15">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548</v>
      </c>
      <c r="BQ72" s="1325"/>
      <c r="BR72" s="1325"/>
      <c r="BS72" s="1325"/>
      <c r="BT72" s="1325"/>
      <c r="BU72" s="1325"/>
      <c r="BV72" s="1325"/>
      <c r="BW72" s="1325"/>
      <c r="BX72" s="1325" t="s">
        <v>549</v>
      </c>
      <c r="BY72" s="1325"/>
      <c r="BZ72" s="1325"/>
      <c r="CA72" s="1325"/>
      <c r="CB72" s="1325"/>
      <c r="CC72" s="1325"/>
      <c r="CD72" s="1325"/>
      <c r="CE72" s="1325"/>
      <c r="CF72" s="1325" t="s">
        <v>550</v>
      </c>
      <c r="CG72" s="1325"/>
      <c r="CH72" s="1325"/>
      <c r="CI72" s="1325"/>
      <c r="CJ72" s="1325"/>
      <c r="CK72" s="1325"/>
      <c r="CL72" s="1325"/>
      <c r="CM72" s="1325"/>
      <c r="CN72" s="1325" t="s">
        <v>551</v>
      </c>
      <c r="CO72" s="1325"/>
      <c r="CP72" s="1325"/>
      <c r="CQ72" s="1325"/>
      <c r="CR72" s="1325"/>
      <c r="CS72" s="1325"/>
      <c r="CT72" s="1325"/>
      <c r="CU72" s="1325"/>
      <c r="CV72" s="1325" t="s">
        <v>552</v>
      </c>
      <c r="CW72" s="1325"/>
      <c r="CX72" s="1325"/>
      <c r="CY72" s="1325"/>
      <c r="CZ72" s="1325"/>
      <c r="DA72" s="1325"/>
      <c r="DB72" s="1325"/>
      <c r="DC72" s="1325"/>
    </row>
    <row r="73" spans="2:107" x14ac:dyDescent="0.15">
      <c r="B73" s="397"/>
      <c r="G73" s="1326"/>
      <c r="H73" s="1326"/>
      <c r="I73" s="1326"/>
      <c r="J73" s="1326"/>
      <c r="K73" s="1331"/>
      <c r="L73" s="1331"/>
      <c r="M73" s="1331"/>
      <c r="N73" s="1331"/>
      <c r="AM73" s="406"/>
      <c r="AN73" s="1328" t="s">
        <v>598</v>
      </c>
      <c r="AO73" s="1328"/>
      <c r="AP73" s="1328"/>
      <c r="AQ73" s="1328"/>
      <c r="AR73" s="1328"/>
      <c r="AS73" s="1328"/>
      <c r="AT73" s="1328"/>
      <c r="AU73" s="1328"/>
      <c r="AV73" s="1328"/>
      <c r="AW73" s="1328"/>
      <c r="AX73" s="1328"/>
      <c r="AY73" s="1328"/>
      <c r="AZ73" s="1328"/>
      <c r="BA73" s="1328"/>
      <c r="BB73" s="1328" t="s">
        <v>599</v>
      </c>
      <c r="BC73" s="1328"/>
      <c r="BD73" s="1328"/>
      <c r="BE73" s="1328"/>
      <c r="BF73" s="1328"/>
      <c r="BG73" s="1328"/>
      <c r="BH73" s="1328"/>
      <c r="BI73" s="1328"/>
      <c r="BJ73" s="1328"/>
      <c r="BK73" s="1328"/>
      <c r="BL73" s="1328"/>
      <c r="BM73" s="1328"/>
      <c r="BN73" s="1328"/>
      <c r="BO73" s="1328"/>
      <c r="BP73" s="1311">
        <v>88.8</v>
      </c>
      <c r="BQ73" s="1311"/>
      <c r="BR73" s="1311"/>
      <c r="BS73" s="1311"/>
      <c r="BT73" s="1311"/>
      <c r="BU73" s="1311"/>
      <c r="BV73" s="1311"/>
      <c r="BW73" s="1311"/>
      <c r="BX73" s="1311">
        <v>77.3</v>
      </c>
      <c r="BY73" s="1311"/>
      <c r="BZ73" s="1311"/>
      <c r="CA73" s="1311"/>
      <c r="CB73" s="1311"/>
      <c r="CC73" s="1311"/>
      <c r="CD73" s="1311"/>
      <c r="CE73" s="1311"/>
      <c r="CF73" s="1311">
        <v>72.7</v>
      </c>
      <c r="CG73" s="1311"/>
      <c r="CH73" s="1311"/>
      <c r="CI73" s="1311"/>
      <c r="CJ73" s="1311"/>
      <c r="CK73" s="1311"/>
      <c r="CL73" s="1311"/>
      <c r="CM73" s="1311"/>
      <c r="CN73" s="1311">
        <v>79.099999999999994</v>
      </c>
      <c r="CO73" s="1311"/>
      <c r="CP73" s="1311"/>
      <c r="CQ73" s="1311"/>
      <c r="CR73" s="1311"/>
      <c r="CS73" s="1311"/>
      <c r="CT73" s="1311"/>
      <c r="CU73" s="1311"/>
      <c r="CV73" s="1311">
        <v>72.2</v>
      </c>
      <c r="CW73" s="1311"/>
      <c r="CX73" s="1311"/>
      <c r="CY73" s="1311"/>
      <c r="CZ73" s="1311"/>
      <c r="DA73" s="1311"/>
      <c r="DB73" s="1311"/>
      <c r="DC73" s="1311"/>
    </row>
    <row r="74" spans="2:107" x14ac:dyDescent="0.15">
      <c r="B74" s="397"/>
      <c r="G74" s="1326"/>
      <c r="H74" s="1326"/>
      <c r="I74" s="1326"/>
      <c r="J74" s="1326"/>
      <c r="K74" s="1331"/>
      <c r="L74" s="1331"/>
      <c r="M74" s="1331"/>
      <c r="N74" s="1331"/>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26"/>
      <c r="H75" s="1326"/>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607</v>
      </c>
      <c r="BC75" s="1328"/>
      <c r="BD75" s="1328"/>
      <c r="BE75" s="1328"/>
      <c r="BF75" s="1328"/>
      <c r="BG75" s="1328"/>
      <c r="BH75" s="1328"/>
      <c r="BI75" s="1328"/>
      <c r="BJ75" s="1328"/>
      <c r="BK75" s="1328"/>
      <c r="BL75" s="1328"/>
      <c r="BM75" s="1328"/>
      <c r="BN75" s="1328"/>
      <c r="BO75" s="1328"/>
      <c r="BP75" s="1311">
        <v>9</v>
      </c>
      <c r="BQ75" s="1311"/>
      <c r="BR75" s="1311"/>
      <c r="BS75" s="1311"/>
      <c r="BT75" s="1311"/>
      <c r="BU75" s="1311"/>
      <c r="BV75" s="1311"/>
      <c r="BW75" s="1311"/>
      <c r="BX75" s="1311">
        <v>9.6</v>
      </c>
      <c r="BY75" s="1311"/>
      <c r="BZ75" s="1311"/>
      <c r="CA75" s="1311"/>
      <c r="CB75" s="1311"/>
      <c r="CC75" s="1311"/>
      <c r="CD75" s="1311"/>
      <c r="CE75" s="1311"/>
      <c r="CF75" s="1311">
        <v>9.6999999999999993</v>
      </c>
      <c r="CG75" s="1311"/>
      <c r="CH75" s="1311"/>
      <c r="CI75" s="1311"/>
      <c r="CJ75" s="1311"/>
      <c r="CK75" s="1311"/>
      <c r="CL75" s="1311"/>
      <c r="CM75" s="1311"/>
      <c r="CN75" s="1311">
        <v>9.1999999999999993</v>
      </c>
      <c r="CO75" s="1311"/>
      <c r="CP75" s="1311"/>
      <c r="CQ75" s="1311"/>
      <c r="CR75" s="1311"/>
      <c r="CS75" s="1311"/>
      <c r="CT75" s="1311"/>
      <c r="CU75" s="1311"/>
      <c r="CV75" s="1311">
        <v>8.5</v>
      </c>
      <c r="CW75" s="1311"/>
      <c r="CX75" s="1311"/>
      <c r="CY75" s="1311"/>
      <c r="CZ75" s="1311"/>
      <c r="DA75" s="1311"/>
      <c r="DB75" s="1311"/>
      <c r="DC75" s="1311"/>
    </row>
    <row r="76" spans="2:107" x14ac:dyDescent="0.15">
      <c r="B76" s="397"/>
      <c r="G76" s="1326"/>
      <c r="H76" s="1326"/>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21"/>
      <c r="H77" s="1321"/>
      <c r="I77" s="1321"/>
      <c r="J77" s="1321"/>
      <c r="K77" s="1331"/>
      <c r="L77" s="1331"/>
      <c r="M77" s="1331"/>
      <c r="N77" s="1331"/>
      <c r="AN77" s="1325" t="s">
        <v>603</v>
      </c>
      <c r="AO77" s="1325"/>
      <c r="AP77" s="1325"/>
      <c r="AQ77" s="1325"/>
      <c r="AR77" s="1325"/>
      <c r="AS77" s="1325"/>
      <c r="AT77" s="1325"/>
      <c r="AU77" s="1325"/>
      <c r="AV77" s="1325"/>
      <c r="AW77" s="1325"/>
      <c r="AX77" s="1325"/>
      <c r="AY77" s="1325"/>
      <c r="AZ77" s="1325"/>
      <c r="BA77" s="1325"/>
      <c r="BB77" s="1328" t="s">
        <v>600</v>
      </c>
      <c r="BC77" s="1328"/>
      <c r="BD77" s="1328"/>
      <c r="BE77" s="1328"/>
      <c r="BF77" s="1328"/>
      <c r="BG77" s="1328"/>
      <c r="BH77" s="1328"/>
      <c r="BI77" s="1328"/>
      <c r="BJ77" s="1328"/>
      <c r="BK77" s="1328"/>
      <c r="BL77" s="1328"/>
      <c r="BM77" s="1328"/>
      <c r="BN77" s="1328"/>
      <c r="BO77" s="1328"/>
      <c r="BP77" s="1311">
        <v>20.2</v>
      </c>
      <c r="BQ77" s="1311"/>
      <c r="BR77" s="1311"/>
      <c r="BS77" s="1311"/>
      <c r="BT77" s="1311"/>
      <c r="BU77" s="1311"/>
      <c r="BV77" s="1311"/>
      <c r="BW77" s="1311"/>
      <c r="BX77" s="1311">
        <v>19</v>
      </c>
      <c r="BY77" s="1311"/>
      <c r="BZ77" s="1311"/>
      <c r="CA77" s="1311"/>
      <c r="CB77" s="1311"/>
      <c r="CC77" s="1311"/>
      <c r="CD77" s="1311"/>
      <c r="CE77" s="1311"/>
      <c r="CF77" s="1311">
        <v>15.4</v>
      </c>
      <c r="CG77" s="1311"/>
      <c r="CH77" s="1311"/>
      <c r="CI77" s="1311"/>
      <c r="CJ77" s="1311"/>
      <c r="CK77" s="1311"/>
      <c r="CL77" s="1311"/>
      <c r="CM77" s="1311"/>
      <c r="CN77" s="1311">
        <v>14.9</v>
      </c>
      <c r="CO77" s="1311"/>
      <c r="CP77" s="1311"/>
      <c r="CQ77" s="1311"/>
      <c r="CR77" s="1311"/>
      <c r="CS77" s="1311"/>
      <c r="CT77" s="1311"/>
      <c r="CU77" s="1311"/>
      <c r="CV77" s="1311">
        <v>14.5</v>
      </c>
      <c r="CW77" s="1311"/>
      <c r="CX77" s="1311"/>
      <c r="CY77" s="1311"/>
      <c r="CZ77" s="1311"/>
      <c r="DA77" s="1311"/>
      <c r="DB77" s="1311"/>
      <c r="DC77" s="1311"/>
    </row>
    <row r="78" spans="2:107" x14ac:dyDescent="0.15">
      <c r="B78" s="397"/>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8" t="s">
        <v>608</v>
      </c>
      <c r="BC79" s="1328"/>
      <c r="BD79" s="1328"/>
      <c r="BE79" s="1328"/>
      <c r="BF79" s="1328"/>
      <c r="BG79" s="1328"/>
      <c r="BH79" s="1328"/>
      <c r="BI79" s="1328"/>
      <c r="BJ79" s="1328"/>
      <c r="BK79" s="1328"/>
      <c r="BL79" s="1328"/>
      <c r="BM79" s="1328"/>
      <c r="BN79" s="1328"/>
      <c r="BO79" s="1328"/>
      <c r="BP79" s="1311">
        <v>8.6</v>
      </c>
      <c r="BQ79" s="1311"/>
      <c r="BR79" s="1311"/>
      <c r="BS79" s="1311"/>
      <c r="BT79" s="1311"/>
      <c r="BU79" s="1311"/>
      <c r="BV79" s="1311"/>
      <c r="BW79" s="1311"/>
      <c r="BX79" s="1311">
        <v>8.5</v>
      </c>
      <c r="BY79" s="1311"/>
      <c r="BZ79" s="1311"/>
      <c r="CA79" s="1311"/>
      <c r="CB79" s="1311"/>
      <c r="CC79" s="1311"/>
      <c r="CD79" s="1311"/>
      <c r="CE79" s="1311"/>
      <c r="CF79" s="1311">
        <v>8.5</v>
      </c>
      <c r="CG79" s="1311"/>
      <c r="CH79" s="1311"/>
      <c r="CI79" s="1311"/>
      <c r="CJ79" s="1311"/>
      <c r="CK79" s="1311"/>
      <c r="CL79" s="1311"/>
      <c r="CM79" s="1311"/>
      <c r="CN79" s="1311">
        <v>8.5</v>
      </c>
      <c r="CO79" s="1311"/>
      <c r="CP79" s="1311"/>
      <c r="CQ79" s="1311"/>
      <c r="CR79" s="1311"/>
      <c r="CS79" s="1311"/>
      <c r="CT79" s="1311"/>
      <c r="CU79" s="1311"/>
      <c r="CV79" s="1311">
        <v>8.4</v>
      </c>
      <c r="CW79" s="1311"/>
      <c r="CX79" s="1311"/>
      <c r="CY79" s="1311"/>
      <c r="CZ79" s="1311"/>
      <c r="DA79" s="1311"/>
      <c r="DB79" s="1311"/>
      <c r="DC79" s="1311"/>
    </row>
    <row r="80" spans="2:107" x14ac:dyDescent="0.15">
      <c r="B80" s="397"/>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EZuSExA7vqSl67+awtDqsQPMuvW6s1+iwFhJUgD8LyZ4V2GMZ8U/9O1XxZlK3lwMfjt5VcclI6snMv6rXPgTFA==" saltValue="gyMXZ4yFRzcWs11n0CZER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495</v>
      </c>
    </row>
  </sheetData>
  <sheetProtection algorithmName="SHA-512" hashValue="rIZgHC9gNDvmoUdfj7eGA0FNTEsedtC4SgdkccdoGugIXxym1m/J3R55Pvn8J4LXd1ypE04Fv4E3kRHSn/TFJw==" saltValue="RgnRs3JtS1GODS/Zuta9j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495</v>
      </c>
    </row>
  </sheetData>
  <sheetProtection algorithmName="SHA-512" hashValue="Ci1X2z1KOKl94Q75l3EKvzAG+QGs+DRcjoY3l2U1VyuPmyVrS+pygM6hlxsN70BBWiAXHZNGvbfT17KAKnkFag==" saltValue="TwXF9xa9bVYscM0GmRn+f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545</v>
      </c>
      <c r="G2" s="157"/>
      <c r="H2" s="158"/>
    </row>
    <row r="3" spans="1:8" x14ac:dyDescent="0.15">
      <c r="A3" s="154" t="s">
        <v>538</v>
      </c>
      <c r="B3" s="159"/>
      <c r="C3" s="160"/>
      <c r="D3" s="161">
        <v>80031</v>
      </c>
      <c r="E3" s="162"/>
      <c r="F3" s="163">
        <v>78864</v>
      </c>
      <c r="G3" s="164"/>
      <c r="H3" s="165"/>
    </row>
    <row r="4" spans="1:8" x14ac:dyDescent="0.15">
      <c r="A4" s="166"/>
      <c r="B4" s="167"/>
      <c r="C4" s="168"/>
      <c r="D4" s="169">
        <v>25936</v>
      </c>
      <c r="E4" s="170"/>
      <c r="F4" s="171">
        <v>46136</v>
      </c>
      <c r="G4" s="172"/>
      <c r="H4" s="173"/>
    </row>
    <row r="5" spans="1:8" x14ac:dyDescent="0.15">
      <c r="A5" s="154" t="s">
        <v>540</v>
      </c>
      <c r="B5" s="159"/>
      <c r="C5" s="160"/>
      <c r="D5" s="161">
        <v>75190</v>
      </c>
      <c r="E5" s="162"/>
      <c r="F5" s="163">
        <v>85042</v>
      </c>
      <c r="G5" s="164"/>
      <c r="H5" s="165"/>
    </row>
    <row r="6" spans="1:8" x14ac:dyDescent="0.15">
      <c r="A6" s="166"/>
      <c r="B6" s="167"/>
      <c r="C6" s="168"/>
      <c r="D6" s="169">
        <v>36829</v>
      </c>
      <c r="E6" s="170"/>
      <c r="F6" s="171">
        <v>50806</v>
      </c>
      <c r="G6" s="172"/>
      <c r="H6" s="173"/>
    </row>
    <row r="7" spans="1:8" x14ac:dyDescent="0.15">
      <c r="A7" s="154" t="s">
        <v>541</v>
      </c>
      <c r="B7" s="159"/>
      <c r="C7" s="160"/>
      <c r="D7" s="161">
        <v>51754</v>
      </c>
      <c r="E7" s="162"/>
      <c r="F7" s="163">
        <v>83774</v>
      </c>
      <c r="G7" s="164"/>
      <c r="H7" s="165"/>
    </row>
    <row r="8" spans="1:8" x14ac:dyDescent="0.15">
      <c r="A8" s="166"/>
      <c r="B8" s="167"/>
      <c r="C8" s="168"/>
      <c r="D8" s="169">
        <v>33493</v>
      </c>
      <c r="E8" s="170"/>
      <c r="F8" s="171">
        <v>52179</v>
      </c>
      <c r="G8" s="172"/>
      <c r="H8" s="173"/>
    </row>
    <row r="9" spans="1:8" x14ac:dyDescent="0.15">
      <c r="A9" s="154" t="s">
        <v>542</v>
      </c>
      <c r="B9" s="159"/>
      <c r="C9" s="160"/>
      <c r="D9" s="161">
        <v>62361</v>
      </c>
      <c r="E9" s="162"/>
      <c r="F9" s="163">
        <v>132981</v>
      </c>
      <c r="G9" s="164"/>
      <c r="H9" s="165"/>
    </row>
    <row r="10" spans="1:8" x14ac:dyDescent="0.15">
      <c r="A10" s="166"/>
      <c r="B10" s="167"/>
      <c r="C10" s="168"/>
      <c r="D10" s="169">
        <v>46997</v>
      </c>
      <c r="E10" s="170"/>
      <c r="F10" s="171">
        <v>56973</v>
      </c>
      <c r="G10" s="172"/>
      <c r="H10" s="173"/>
    </row>
    <row r="11" spans="1:8" x14ac:dyDescent="0.15">
      <c r="A11" s="154" t="s">
        <v>543</v>
      </c>
      <c r="B11" s="159"/>
      <c r="C11" s="160"/>
      <c r="D11" s="161">
        <v>80837</v>
      </c>
      <c r="E11" s="162"/>
      <c r="F11" s="163">
        <v>128523</v>
      </c>
      <c r="G11" s="164"/>
      <c r="H11" s="165"/>
    </row>
    <row r="12" spans="1:8" x14ac:dyDescent="0.15">
      <c r="A12" s="166"/>
      <c r="B12" s="167"/>
      <c r="C12" s="174"/>
      <c r="D12" s="169">
        <v>62115</v>
      </c>
      <c r="E12" s="170"/>
      <c r="F12" s="171">
        <v>56792</v>
      </c>
      <c r="G12" s="172"/>
      <c r="H12" s="173"/>
    </row>
    <row r="13" spans="1:8" x14ac:dyDescent="0.15">
      <c r="A13" s="154"/>
      <c r="B13" s="159"/>
      <c r="C13" s="175"/>
      <c r="D13" s="176">
        <v>70035</v>
      </c>
      <c r="E13" s="177"/>
      <c r="F13" s="178">
        <v>101837</v>
      </c>
      <c r="G13" s="179"/>
      <c r="H13" s="165"/>
    </row>
    <row r="14" spans="1:8" x14ac:dyDescent="0.15">
      <c r="A14" s="166"/>
      <c r="B14" s="167"/>
      <c r="C14" s="168"/>
      <c r="D14" s="169">
        <v>41074</v>
      </c>
      <c r="E14" s="170"/>
      <c r="F14" s="171">
        <v>52577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2.4300000000000002</v>
      </c>
      <c r="C19" s="180">
        <f>ROUND(VALUE(SUBSTITUTE(実質収支比率等に係る経年分析!G$48,"▲","-")),2)</f>
        <v>1.93</v>
      </c>
      <c r="D19" s="180">
        <f>ROUND(VALUE(SUBSTITUTE(実質収支比率等に係る経年分析!H$48,"▲","-")),2)</f>
        <v>2.0699999999999998</v>
      </c>
      <c r="E19" s="180">
        <f>ROUND(VALUE(SUBSTITUTE(実質収支比率等に係る経年分析!I$48,"▲","-")),2)</f>
        <v>2.59</v>
      </c>
      <c r="F19" s="180">
        <f>ROUND(VALUE(SUBSTITUTE(実質収支比率等に係る経年分析!J$48,"▲","-")),2)</f>
        <v>3.8</v>
      </c>
    </row>
    <row r="20" spans="1:11" x14ac:dyDescent="0.15">
      <c r="A20" s="180" t="s">
        <v>55</v>
      </c>
      <c r="B20" s="180">
        <f>ROUND(VALUE(SUBSTITUTE(実質収支比率等に係る経年分析!F$47,"▲","-")),2)</f>
        <v>25.86</v>
      </c>
      <c r="C20" s="180">
        <f>ROUND(VALUE(SUBSTITUTE(実質収支比率等に係る経年分析!G$47,"▲","-")),2)</f>
        <v>25.42</v>
      </c>
      <c r="D20" s="180">
        <f>ROUND(VALUE(SUBSTITUTE(実質収支比率等に係る経年分析!H$47,"▲","-")),2)</f>
        <v>24.86</v>
      </c>
      <c r="E20" s="180">
        <f>ROUND(VALUE(SUBSTITUTE(実質収支比率等に係る経年分析!I$47,"▲","-")),2)</f>
        <v>20.73</v>
      </c>
      <c r="F20" s="180">
        <f>ROUND(VALUE(SUBSTITUTE(実質収支比率等に係る経年分析!J$47,"▲","-")),2)</f>
        <v>31.07</v>
      </c>
    </row>
    <row r="21" spans="1:11" x14ac:dyDescent="0.15">
      <c r="A21" s="180" t="s">
        <v>56</v>
      </c>
      <c r="B21" s="180">
        <f>IF(ISNUMBER(VALUE(SUBSTITUTE(実質収支比率等に係る経年分析!F$49,"▲","-"))),ROUND(VALUE(SUBSTITUTE(実質収支比率等に係る経年分析!F$49,"▲","-")),2),NA())</f>
        <v>6.87</v>
      </c>
      <c r="C21" s="180">
        <f>IF(ISNUMBER(VALUE(SUBSTITUTE(実質収支比率等に係る経年分析!G$49,"▲","-"))),ROUND(VALUE(SUBSTITUTE(実質収支比率等に係る経年分析!G$49,"▲","-")),2),NA())</f>
        <v>8.1199999999999992</v>
      </c>
      <c r="D21" s="180">
        <f>IF(ISNUMBER(VALUE(SUBSTITUTE(実質収支比率等に係る経年分析!H$49,"▲","-"))),ROUND(VALUE(SUBSTITUTE(実質収支比率等に係る経年分析!H$49,"▲","-")),2),NA())</f>
        <v>5.73</v>
      </c>
      <c r="E21" s="180">
        <f>IF(ISNUMBER(VALUE(SUBSTITUTE(実質収支比率等に係る経年分析!I$49,"▲","-"))),ROUND(VALUE(SUBSTITUTE(実質収支比率等に係る経年分析!I$49,"▲","-")),2),NA())</f>
        <v>-3.96</v>
      </c>
      <c r="F21" s="180">
        <f>IF(ISNUMBER(VALUE(SUBSTITUTE(実質収支比率等に係る経年分析!J$49,"▲","-"))),ROUND(VALUE(SUBSTITUTE(実質収支比率等に係る経年分析!J$49,"▲","-")),2),NA())</f>
        <v>11.71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ガス事業清算特別会計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0.28000000000000003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1.01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1.34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5.71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国民健康保険事業特別会計施設勘定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0.14000000000000001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7.0000000000000007E-2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0.28000000000000003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0.35</v>
      </c>
    </row>
    <row r="34" spans="1:16" x14ac:dyDescent="0.15">
      <c r="A34" s="181" t="str">
        <f>IF(連結実質赤字比率に係る赤字・黒字の構成分析!C$36="",NA(),連結実質赤字比率に係る赤字・黒字の構成分析!C$36)</f>
        <v>国民健康保険事業特別会計事業勘定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2.4300000000000002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2.06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3.39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4.3499999999999996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5.23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5.84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7.07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1798</v>
      </c>
      <c r="E42" s="182"/>
      <c r="F42" s="182"/>
      <c r="G42" s="182">
        <f>'実質公債費比率（分子）の構造'!L$52</f>
        <v>1877</v>
      </c>
      <c r="H42" s="182"/>
      <c r="I42" s="182"/>
      <c r="J42" s="182">
        <f>'実質公債費比率（分子）の構造'!M$52</f>
        <v>1884</v>
      </c>
      <c r="K42" s="182"/>
      <c r="L42" s="182"/>
      <c r="M42" s="182">
        <f>'実質公債費比率（分子）の構造'!N$52</f>
        <v>1860</v>
      </c>
      <c r="N42" s="182"/>
      <c r="O42" s="182"/>
      <c r="P42" s="182">
        <f>'実質公債費比率（分子）の構造'!O$52</f>
        <v>1811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5</v>
      </c>
      <c r="C44" s="182"/>
      <c r="D44" s="182"/>
      <c r="E44" s="182">
        <f>'実質公債費比率（分子）の構造'!L$50</f>
        <v>4</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12</v>
      </c>
      <c r="C45" s="182"/>
      <c r="D45" s="182"/>
      <c r="E45" s="182">
        <f>'実質公債費比率（分子）の構造'!L$49</f>
        <v>13</v>
      </c>
      <c r="F45" s="182"/>
      <c r="G45" s="182"/>
      <c r="H45" s="182">
        <f>'実質公債費比率（分子）の構造'!M$49</f>
        <v>9</v>
      </c>
      <c r="I45" s="182"/>
      <c r="J45" s="182"/>
      <c r="K45" s="182">
        <f>'実質公債費比率（分子）の構造'!N$49</f>
        <v>9</v>
      </c>
      <c r="L45" s="182"/>
      <c r="M45" s="182"/>
      <c r="N45" s="182">
        <f>'実質公債費比率（分子）の構造'!O$49</f>
        <v>8</v>
      </c>
      <c r="O45" s="182"/>
      <c r="P45" s="182"/>
    </row>
    <row r="46" spans="1:16" x14ac:dyDescent="0.15">
      <c r="A46" s="182" t="s">
        <v>67</v>
      </c>
      <c r="B46" s="182">
        <f>'実質公債費比率（分子）の構造'!K$48</f>
        <v>651</v>
      </c>
      <c r="C46" s="182"/>
      <c r="D46" s="182"/>
      <c r="E46" s="182">
        <f>'実質公債費比率（分子）の構造'!L$48</f>
        <v>740</v>
      </c>
      <c r="F46" s="182"/>
      <c r="G46" s="182"/>
      <c r="H46" s="182">
        <f>'実質公債費比率（分子）の構造'!M$48</f>
        <v>799</v>
      </c>
      <c r="I46" s="182"/>
      <c r="J46" s="182"/>
      <c r="K46" s="182">
        <f>'実質公債費比率（分子）の構造'!N$48</f>
        <v>757</v>
      </c>
      <c r="L46" s="182"/>
      <c r="M46" s="182"/>
      <c r="N46" s="182">
        <f>'実質公債費比率（分子）の構造'!O$48</f>
        <v>794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1812</v>
      </c>
      <c r="C49" s="182"/>
      <c r="D49" s="182"/>
      <c r="E49" s="182">
        <f>'実質公債費比率（分子）の構造'!L$45</f>
        <v>1904</v>
      </c>
      <c r="F49" s="182"/>
      <c r="G49" s="182"/>
      <c r="H49" s="182">
        <f>'実質公債費比率（分子）の構造'!M$45</f>
        <v>1786</v>
      </c>
      <c r="I49" s="182"/>
      <c r="J49" s="182"/>
      <c r="K49" s="182">
        <f>'実質公債費比率（分子）の構造'!N$45</f>
        <v>1636</v>
      </c>
      <c r="L49" s="182"/>
      <c r="M49" s="182"/>
      <c r="N49" s="182">
        <f>'実質公債費比率（分子）の構造'!O$45</f>
        <v>1634</v>
      </c>
      <c r="O49" s="182"/>
      <c r="P49" s="182"/>
    </row>
    <row r="50" spans="1:16" x14ac:dyDescent="0.15">
      <c r="A50" s="182" t="s">
        <v>71</v>
      </c>
      <c r="B50" s="182" t="e">
        <f>NA()</f>
        <v>#N/A</v>
      </c>
      <c r="C50" s="182">
        <f>IF(ISNUMBER('実質公債費比率（分子）の構造'!K$53),'実質公債費比率（分子）の構造'!K$53,NA())</f>
        <v>682</v>
      </c>
      <c r="D50" s="182" t="e">
        <f>NA()</f>
        <v>#N/A</v>
      </c>
      <c r="E50" s="182" t="e">
        <f>NA()</f>
        <v>#N/A</v>
      </c>
      <c r="F50" s="182">
        <f>IF(ISNUMBER('実質公債費比率（分子）の構造'!L$53),'実質公債費比率（分子）の構造'!L$53,NA())</f>
        <v>784</v>
      </c>
      <c r="G50" s="182" t="e">
        <f>NA()</f>
        <v>#N/A</v>
      </c>
      <c r="H50" s="182" t="e">
        <f>NA()</f>
        <v>#N/A</v>
      </c>
      <c r="I50" s="182">
        <f>IF(ISNUMBER('実質公債費比率（分子）の構造'!M$53),'実質公債費比率（分子）の構造'!M$53,NA())</f>
        <v>710</v>
      </c>
      <c r="J50" s="182" t="e">
        <f>NA()</f>
        <v>#N/A</v>
      </c>
      <c r="K50" s="182" t="e">
        <f>NA()</f>
        <v>#N/A</v>
      </c>
      <c r="L50" s="182">
        <f>IF(ISNUMBER('実質公債費比率（分子）の構造'!N$53),'実質公債費比率（分子）の構造'!N$53,NA())</f>
        <v>542</v>
      </c>
      <c r="M50" s="182" t="e">
        <f>NA()</f>
        <v>#N/A</v>
      </c>
      <c r="N50" s="182" t="e">
        <f>NA()</f>
        <v>#N/A</v>
      </c>
      <c r="O50" s="182">
        <f>IF(ISNUMBER('実質公債費比率（分子）の構造'!O$53),'実質公債費比率（分子）の構造'!O$53,NA())</f>
        <v>625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21239</v>
      </c>
      <c r="E56" s="181"/>
      <c r="F56" s="181"/>
      <c r="G56" s="181">
        <f>'将来負担比率（分子）の構造'!J$52</f>
        <v>20657</v>
      </c>
      <c r="H56" s="181"/>
      <c r="I56" s="181"/>
      <c r="J56" s="181">
        <f>'将来負担比率（分子）の構造'!K$52</f>
        <v>20188</v>
      </c>
      <c r="K56" s="181"/>
      <c r="L56" s="181"/>
      <c r="M56" s="181">
        <f>'将来負担比率（分子）の構造'!L$52</f>
        <v>19358</v>
      </c>
      <c r="N56" s="181"/>
      <c r="O56" s="181"/>
      <c r="P56" s="181">
        <f>'将来負担比率（分子）の構造'!M$52</f>
        <v>18751</v>
      </c>
    </row>
    <row r="57" spans="1:16" x14ac:dyDescent="0.15">
      <c r="A57" s="181" t="s">
        <v>42</v>
      </c>
      <c r="B57" s="181"/>
      <c r="C57" s="181"/>
      <c r="D57" s="181">
        <f>'将来負担比率（分子）の構造'!I$51</f>
        <v>324</v>
      </c>
      <c r="E57" s="181"/>
      <c r="F57" s="181"/>
      <c r="G57" s="181">
        <f>'将来負担比率（分子）の構造'!J$51</f>
        <v>265</v>
      </c>
      <c r="H57" s="181"/>
      <c r="I57" s="181"/>
      <c r="J57" s="181">
        <f>'将来負担比率（分子）の構造'!K$51</f>
        <v>218</v>
      </c>
      <c r="K57" s="181"/>
      <c r="L57" s="181"/>
      <c r="M57" s="181">
        <f>'将来負担比率（分子）の構造'!L$51</f>
        <v>203</v>
      </c>
      <c r="N57" s="181"/>
      <c r="O57" s="181"/>
      <c r="P57" s="181">
        <f>'将来負担比率（分子）の構造'!M$51</f>
        <v>209</v>
      </c>
    </row>
    <row r="58" spans="1:16" x14ac:dyDescent="0.15">
      <c r="A58" s="181" t="s">
        <v>41</v>
      </c>
      <c r="B58" s="181"/>
      <c r="C58" s="181"/>
      <c r="D58" s="181">
        <f>'将来負担比率（分子）の構造'!I$50</f>
        <v>3474</v>
      </c>
      <c r="E58" s="181"/>
      <c r="F58" s="181"/>
      <c r="G58" s="181">
        <f>'将来負担比率（分子）の構造'!J$50</f>
        <v>3486</v>
      </c>
      <c r="H58" s="181"/>
      <c r="I58" s="181"/>
      <c r="J58" s="181">
        <f>'将来負担比率（分子）の構造'!K$50</f>
        <v>3437</v>
      </c>
      <c r="K58" s="181"/>
      <c r="L58" s="181"/>
      <c r="M58" s="181">
        <f>'将来負担比率（分子）の構造'!L$50</f>
        <v>3236</v>
      </c>
      <c r="N58" s="181"/>
      <c r="O58" s="181"/>
      <c r="P58" s="181">
        <f>'将来負担比率（分子）の構造'!M$50</f>
        <v>4472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1831</v>
      </c>
      <c r="C62" s="181"/>
      <c r="D62" s="181"/>
      <c r="E62" s="181">
        <f>'将来負担比率（分子）の構造'!J$45</f>
        <v>1726</v>
      </c>
      <c r="F62" s="181"/>
      <c r="G62" s="181"/>
      <c r="H62" s="181">
        <f>'将来負担比率（分子）の構造'!K$45</f>
        <v>1627</v>
      </c>
      <c r="I62" s="181"/>
      <c r="J62" s="181"/>
      <c r="K62" s="181">
        <f>'将来負担比率（分子）の構造'!L$45</f>
        <v>1586</v>
      </c>
      <c r="L62" s="181"/>
      <c r="M62" s="181"/>
      <c r="N62" s="181">
        <f>'将来負担比率（分子）の構造'!M$45</f>
        <v>1711</v>
      </c>
      <c r="O62" s="181"/>
      <c r="P62" s="181"/>
    </row>
    <row r="63" spans="1:16" x14ac:dyDescent="0.15">
      <c r="A63" s="181" t="s">
        <v>34</v>
      </c>
      <c r="B63" s="181">
        <f>'将来負担比率（分子）の構造'!I$44</f>
        <v>43</v>
      </c>
      <c r="C63" s="181"/>
      <c r="D63" s="181"/>
      <c r="E63" s="181">
        <f>'将来負担比率（分子）の構造'!J$44</f>
        <v>30</v>
      </c>
      <c r="F63" s="181"/>
      <c r="G63" s="181"/>
      <c r="H63" s="181">
        <f>'将来負担比率（分子）の構造'!K$44</f>
        <v>22</v>
      </c>
      <c r="I63" s="181"/>
      <c r="J63" s="181"/>
      <c r="K63" s="181">
        <f>'将来負担比率（分子）の構造'!L$44</f>
        <v>13</v>
      </c>
      <c r="L63" s="181"/>
      <c r="M63" s="181"/>
      <c r="N63" s="181">
        <f>'将来負担比率（分子）の構造'!M$44</f>
        <v>6</v>
      </c>
      <c r="O63" s="181"/>
      <c r="P63" s="181"/>
    </row>
    <row r="64" spans="1:16" x14ac:dyDescent="0.15">
      <c r="A64" s="181" t="s">
        <v>33</v>
      </c>
      <c r="B64" s="181">
        <f>'将来負担比率（分子）の構造'!I$43</f>
        <v>12562</v>
      </c>
      <c r="C64" s="181"/>
      <c r="D64" s="181"/>
      <c r="E64" s="181">
        <f>'将来負担比率（分子）の構造'!J$43</f>
        <v>12198</v>
      </c>
      <c r="F64" s="181"/>
      <c r="G64" s="181"/>
      <c r="H64" s="181">
        <f>'将来負担比率（分子）の構造'!K$43</f>
        <v>12419</v>
      </c>
      <c r="I64" s="181"/>
      <c r="J64" s="181"/>
      <c r="K64" s="181">
        <f>'将来負担比率（分子）の構造'!L$43</f>
        <v>12461</v>
      </c>
      <c r="L64" s="181"/>
      <c r="M64" s="181"/>
      <c r="N64" s="181">
        <f>'将来負担比率（分子）の構造'!M$43</f>
        <v>12643</v>
      </c>
      <c r="O64" s="181"/>
      <c r="P64" s="181"/>
    </row>
    <row r="65" spans="1:16" x14ac:dyDescent="0.15">
      <c r="A65" s="181" t="s">
        <v>32</v>
      </c>
      <c r="B65" s="181">
        <f>'将来負担比率（分子）の構造'!I$42</f>
        <v>4</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17382</v>
      </c>
      <c r="C66" s="181"/>
      <c r="D66" s="181"/>
      <c r="E66" s="181">
        <f>'将来負担比率（分子）の構造'!J$41</f>
        <v>16205</v>
      </c>
      <c r="F66" s="181"/>
      <c r="G66" s="181"/>
      <c r="H66" s="181">
        <f>'将来負担比率（分子）の構造'!K$41</f>
        <v>15126</v>
      </c>
      <c r="I66" s="181"/>
      <c r="J66" s="181"/>
      <c r="K66" s="181">
        <f>'将来負担比率（分子）の構造'!L$41</f>
        <v>14478</v>
      </c>
      <c r="L66" s="181"/>
      <c r="M66" s="181"/>
      <c r="N66" s="181">
        <f>'将来負担比率（分子）の構造'!M$41</f>
        <v>14384</v>
      </c>
      <c r="O66" s="181"/>
      <c r="P66" s="181"/>
    </row>
    <row r="67" spans="1:16" x14ac:dyDescent="0.15">
      <c r="A67" s="181" t="s">
        <v>75</v>
      </c>
      <c r="B67" s="181" t="e">
        <f>NA()</f>
        <v>#N/A</v>
      </c>
      <c r="C67" s="181">
        <f>IF(ISNUMBER('将来負担比率（分子）の構造'!I$53), IF('将来負担比率（分子）の構造'!I$53 &lt; 0, 0, '将来負担比率（分子）の構造'!I$53), NA())</f>
        <v>6784</v>
      </c>
      <c r="D67" s="181" t="e">
        <f>NA()</f>
        <v>#N/A</v>
      </c>
      <c r="E67" s="181" t="e">
        <f>NA()</f>
        <v>#N/A</v>
      </c>
      <c r="F67" s="181">
        <f>IF(ISNUMBER('将来負担比率（分子）の構造'!J$53), IF('将来負担比率（分子）の構造'!J$53 &lt; 0, 0, '将来負担比率（分子）の構造'!J$53), NA())</f>
        <v>5752</v>
      </c>
      <c r="G67" s="181" t="e">
        <f>NA()</f>
        <v>#N/A</v>
      </c>
      <c r="H67" s="181" t="e">
        <f>NA()</f>
        <v>#N/A</v>
      </c>
      <c r="I67" s="181">
        <f>IF(ISNUMBER('将来負担比率（分子）の構造'!K$53), IF('将来負担比率（分子）の構造'!K$53 &lt; 0, 0, '将来負担比率（分子）の構造'!K$53), NA())</f>
        <v>5350</v>
      </c>
      <c r="J67" s="181" t="e">
        <f>NA()</f>
        <v>#N/A</v>
      </c>
      <c r="K67" s="181" t="e">
        <f>NA()</f>
        <v>#N/A</v>
      </c>
      <c r="L67" s="181">
        <f>IF(ISNUMBER('将来負担比率（分子）の構造'!L$53), IF('将来負担比率（分子）の構造'!L$53 &lt; 0, 0, '将来負担比率（分子）の構造'!L$53), NA())</f>
        <v>5740</v>
      </c>
      <c r="M67" s="181" t="e">
        <f>NA()</f>
        <v>#N/A</v>
      </c>
      <c r="N67" s="181" t="e">
        <f>NA()</f>
        <v>#N/A</v>
      </c>
      <c r="O67" s="181">
        <f>IF(ISNUMBER('将来負担比率（分子）の構造'!M$53), IF('将来負担比率（分子）の構造'!M$53 &lt; 0, 0, '将来負担比率（分子）の構造'!M$53), NA())</f>
        <v>5311</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2284</v>
      </c>
      <c r="C72" s="185">
        <f>基金残高に係る経年分析!G55</f>
        <v>1880</v>
      </c>
      <c r="D72" s="185">
        <f>基金残高に係る経年分析!H55</f>
        <v>2836</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2448</v>
      </c>
      <c r="C74" s="185">
        <f>基金残高に係る経年分析!G57</f>
        <v>2644</v>
      </c>
      <c r="D74" s="185">
        <f>基金残高に係る経年分析!H57</f>
        <v>2870</v>
      </c>
    </row>
  </sheetData>
  <sheetProtection algorithmName="SHA-512" hashValue="4gFN/OMwkRu3CTx50Nu+n8Qr4/a6H23T5AErZ1tUU9ucYpj+fXy4Tate5TEXwbSL5R0QbpNE8H2Tlx8HZFJNhg==" saltValue="NW5Gg+lfH1302zoLvUCK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226</v>
      </c>
      <c r="C5" s="747"/>
      <c r="D5" s="747"/>
      <c r="E5" s="747"/>
      <c r="F5" s="747"/>
      <c r="G5" s="747"/>
      <c r="H5" s="747"/>
      <c r="I5" s="747"/>
      <c r="J5" s="747"/>
      <c r="K5" s="747"/>
      <c r="L5" s="747"/>
      <c r="M5" s="747"/>
      <c r="N5" s="747"/>
      <c r="O5" s="747"/>
      <c r="P5" s="747"/>
      <c r="Q5" s="748"/>
      <c r="R5" s="735">
        <v>2713160</v>
      </c>
      <c r="S5" s="736"/>
      <c r="T5" s="736"/>
      <c r="U5" s="736"/>
      <c r="V5" s="736"/>
      <c r="W5" s="736"/>
      <c r="X5" s="736"/>
      <c r="Y5" s="779"/>
      <c r="Z5" s="797">
        <v>14.1</v>
      </c>
      <c r="AA5" s="797"/>
      <c r="AB5" s="797"/>
      <c r="AC5" s="797"/>
      <c r="AD5" s="798">
        <v>2713160</v>
      </c>
      <c r="AE5" s="798"/>
      <c r="AF5" s="798"/>
      <c r="AG5" s="798"/>
      <c r="AH5" s="798"/>
      <c r="AI5" s="798"/>
      <c r="AJ5" s="798"/>
      <c r="AK5" s="798"/>
      <c r="AL5" s="780">
        <v>30.8</v>
      </c>
      <c r="AM5" s="751"/>
      <c r="AN5" s="751"/>
      <c r="AO5" s="781"/>
      <c r="AP5" s="746" t="s">
        <v>227</v>
      </c>
      <c r="AQ5" s="747"/>
      <c r="AR5" s="747"/>
      <c r="AS5" s="747"/>
      <c r="AT5" s="747"/>
      <c r="AU5" s="747"/>
      <c r="AV5" s="747"/>
      <c r="AW5" s="747"/>
      <c r="AX5" s="747"/>
      <c r="AY5" s="747"/>
      <c r="AZ5" s="747"/>
      <c r="BA5" s="747"/>
      <c r="BB5" s="747"/>
      <c r="BC5" s="747"/>
      <c r="BD5" s="747"/>
      <c r="BE5" s="747"/>
      <c r="BF5" s="748"/>
      <c r="BG5" s="680">
        <v>2709699</v>
      </c>
      <c r="BH5" s="681"/>
      <c r="BI5" s="681"/>
      <c r="BJ5" s="681"/>
      <c r="BK5" s="681"/>
      <c r="BL5" s="681"/>
      <c r="BM5" s="681"/>
      <c r="BN5" s="682"/>
      <c r="BO5" s="713">
        <v>99.9</v>
      </c>
      <c r="BP5" s="713"/>
      <c r="BQ5" s="713"/>
      <c r="BR5" s="713"/>
      <c r="BS5" s="714" t="s">
        <v>127</v>
      </c>
      <c r="BT5" s="714"/>
      <c r="BU5" s="714"/>
      <c r="BV5" s="714"/>
      <c r="BW5" s="714"/>
      <c r="BX5" s="714"/>
      <c r="BY5" s="714"/>
      <c r="BZ5" s="714"/>
      <c r="CA5" s="714"/>
      <c r="CB5" s="777"/>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209818</v>
      </c>
      <c r="S6" s="681"/>
      <c r="T6" s="681"/>
      <c r="U6" s="681"/>
      <c r="V6" s="681"/>
      <c r="W6" s="681"/>
      <c r="X6" s="681"/>
      <c r="Y6" s="682"/>
      <c r="Z6" s="713">
        <v>1.1000000000000001</v>
      </c>
      <c r="AA6" s="713"/>
      <c r="AB6" s="713"/>
      <c r="AC6" s="713"/>
      <c r="AD6" s="714">
        <v>209818</v>
      </c>
      <c r="AE6" s="714"/>
      <c r="AF6" s="714"/>
      <c r="AG6" s="714"/>
      <c r="AH6" s="714"/>
      <c r="AI6" s="714"/>
      <c r="AJ6" s="714"/>
      <c r="AK6" s="714"/>
      <c r="AL6" s="683">
        <v>2.4</v>
      </c>
      <c r="AM6" s="684"/>
      <c r="AN6" s="684"/>
      <c r="AO6" s="715"/>
      <c r="AP6" s="677" t="s">
        <v>232</v>
      </c>
      <c r="AQ6" s="678"/>
      <c r="AR6" s="678"/>
      <c r="AS6" s="678"/>
      <c r="AT6" s="678"/>
      <c r="AU6" s="678"/>
      <c r="AV6" s="678"/>
      <c r="AW6" s="678"/>
      <c r="AX6" s="678"/>
      <c r="AY6" s="678"/>
      <c r="AZ6" s="678"/>
      <c r="BA6" s="678"/>
      <c r="BB6" s="678"/>
      <c r="BC6" s="678"/>
      <c r="BD6" s="678"/>
      <c r="BE6" s="678"/>
      <c r="BF6" s="679"/>
      <c r="BG6" s="680">
        <v>2709699</v>
      </c>
      <c r="BH6" s="681"/>
      <c r="BI6" s="681"/>
      <c r="BJ6" s="681"/>
      <c r="BK6" s="681"/>
      <c r="BL6" s="681"/>
      <c r="BM6" s="681"/>
      <c r="BN6" s="682"/>
      <c r="BO6" s="713">
        <v>99.9</v>
      </c>
      <c r="BP6" s="713"/>
      <c r="BQ6" s="713"/>
      <c r="BR6" s="713"/>
      <c r="BS6" s="714" t="s">
        <v>127</v>
      </c>
      <c r="BT6" s="714"/>
      <c r="BU6" s="714"/>
      <c r="BV6" s="714"/>
      <c r="BW6" s="714"/>
      <c r="BX6" s="714"/>
      <c r="BY6" s="714"/>
      <c r="BZ6" s="714"/>
      <c r="CA6" s="714"/>
      <c r="CB6" s="777"/>
      <c r="CD6" s="738" t="s">
        <v>233</v>
      </c>
      <c r="CE6" s="739"/>
      <c r="CF6" s="739"/>
      <c r="CG6" s="739"/>
      <c r="CH6" s="739"/>
      <c r="CI6" s="739"/>
      <c r="CJ6" s="739"/>
      <c r="CK6" s="739"/>
      <c r="CL6" s="739"/>
      <c r="CM6" s="739"/>
      <c r="CN6" s="739"/>
      <c r="CO6" s="739"/>
      <c r="CP6" s="739"/>
      <c r="CQ6" s="740"/>
      <c r="CR6" s="680">
        <v>127134</v>
      </c>
      <c r="CS6" s="681"/>
      <c r="CT6" s="681"/>
      <c r="CU6" s="681"/>
      <c r="CV6" s="681"/>
      <c r="CW6" s="681"/>
      <c r="CX6" s="681"/>
      <c r="CY6" s="682"/>
      <c r="CZ6" s="780">
        <v>0.7</v>
      </c>
      <c r="DA6" s="751"/>
      <c r="DB6" s="751"/>
      <c r="DC6" s="783"/>
      <c r="DD6" s="686" t="s">
        <v>234</v>
      </c>
      <c r="DE6" s="681"/>
      <c r="DF6" s="681"/>
      <c r="DG6" s="681"/>
      <c r="DH6" s="681"/>
      <c r="DI6" s="681"/>
      <c r="DJ6" s="681"/>
      <c r="DK6" s="681"/>
      <c r="DL6" s="681"/>
      <c r="DM6" s="681"/>
      <c r="DN6" s="681"/>
      <c r="DO6" s="681"/>
      <c r="DP6" s="682"/>
      <c r="DQ6" s="686">
        <v>127134</v>
      </c>
      <c r="DR6" s="681"/>
      <c r="DS6" s="681"/>
      <c r="DT6" s="681"/>
      <c r="DU6" s="681"/>
      <c r="DV6" s="681"/>
      <c r="DW6" s="681"/>
      <c r="DX6" s="681"/>
      <c r="DY6" s="681"/>
      <c r="DZ6" s="681"/>
      <c r="EA6" s="681"/>
      <c r="EB6" s="681"/>
      <c r="EC6" s="727"/>
    </row>
    <row r="7" spans="2:143" ht="11.25" customHeight="1" x14ac:dyDescent="0.15">
      <c r="B7" s="677" t="s">
        <v>235</v>
      </c>
      <c r="C7" s="678"/>
      <c r="D7" s="678"/>
      <c r="E7" s="678"/>
      <c r="F7" s="678"/>
      <c r="G7" s="678"/>
      <c r="H7" s="678"/>
      <c r="I7" s="678"/>
      <c r="J7" s="678"/>
      <c r="K7" s="678"/>
      <c r="L7" s="678"/>
      <c r="M7" s="678"/>
      <c r="N7" s="678"/>
      <c r="O7" s="678"/>
      <c r="P7" s="678"/>
      <c r="Q7" s="679"/>
      <c r="R7" s="680">
        <v>2163</v>
      </c>
      <c r="S7" s="681"/>
      <c r="T7" s="681"/>
      <c r="U7" s="681"/>
      <c r="V7" s="681"/>
      <c r="W7" s="681"/>
      <c r="X7" s="681"/>
      <c r="Y7" s="682"/>
      <c r="Z7" s="713">
        <v>0</v>
      </c>
      <c r="AA7" s="713"/>
      <c r="AB7" s="713"/>
      <c r="AC7" s="713"/>
      <c r="AD7" s="714">
        <v>2163</v>
      </c>
      <c r="AE7" s="714"/>
      <c r="AF7" s="714"/>
      <c r="AG7" s="714"/>
      <c r="AH7" s="714"/>
      <c r="AI7" s="714"/>
      <c r="AJ7" s="714"/>
      <c r="AK7" s="714"/>
      <c r="AL7" s="683">
        <v>0</v>
      </c>
      <c r="AM7" s="684"/>
      <c r="AN7" s="684"/>
      <c r="AO7" s="715"/>
      <c r="AP7" s="677" t="s">
        <v>236</v>
      </c>
      <c r="AQ7" s="678"/>
      <c r="AR7" s="678"/>
      <c r="AS7" s="678"/>
      <c r="AT7" s="678"/>
      <c r="AU7" s="678"/>
      <c r="AV7" s="678"/>
      <c r="AW7" s="678"/>
      <c r="AX7" s="678"/>
      <c r="AY7" s="678"/>
      <c r="AZ7" s="678"/>
      <c r="BA7" s="678"/>
      <c r="BB7" s="678"/>
      <c r="BC7" s="678"/>
      <c r="BD7" s="678"/>
      <c r="BE7" s="678"/>
      <c r="BF7" s="679"/>
      <c r="BG7" s="680">
        <v>1096208</v>
      </c>
      <c r="BH7" s="681"/>
      <c r="BI7" s="681"/>
      <c r="BJ7" s="681"/>
      <c r="BK7" s="681"/>
      <c r="BL7" s="681"/>
      <c r="BM7" s="681"/>
      <c r="BN7" s="682"/>
      <c r="BO7" s="713">
        <v>40.4</v>
      </c>
      <c r="BP7" s="713"/>
      <c r="BQ7" s="713"/>
      <c r="BR7" s="713"/>
      <c r="BS7" s="714" t="s">
        <v>127</v>
      </c>
      <c r="BT7" s="714"/>
      <c r="BU7" s="714"/>
      <c r="BV7" s="714"/>
      <c r="BW7" s="714"/>
      <c r="BX7" s="714"/>
      <c r="BY7" s="714"/>
      <c r="BZ7" s="714"/>
      <c r="CA7" s="714"/>
      <c r="CB7" s="777"/>
      <c r="CD7" s="719" t="s">
        <v>237</v>
      </c>
      <c r="CE7" s="720"/>
      <c r="CF7" s="720"/>
      <c r="CG7" s="720"/>
      <c r="CH7" s="720"/>
      <c r="CI7" s="720"/>
      <c r="CJ7" s="720"/>
      <c r="CK7" s="720"/>
      <c r="CL7" s="720"/>
      <c r="CM7" s="720"/>
      <c r="CN7" s="720"/>
      <c r="CO7" s="720"/>
      <c r="CP7" s="720"/>
      <c r="CQ7" s="721"/>
      <c r="CR7" s="680">
        <v>5972808</v>
      </c>
      <c r="CS7" s="681"/>
      <c r="CT7" s="681"/>
      <c r="CU7" s="681"/>
      <c r="CV7" s="681"/>
      <c r="CW7" s="681"/>
      <c r="CX7" s="681"/>
      <c r="CY7" s="682"/>
      <c r="CZ7" s="713">
        <v>31.8</v>
      </c>
      <c r="DA7" s="713"/>
      <c r="DB7" s="713"/>
      <c r="DC7" s="713"/>
      <c r="DD7" s="686">
        <v>171513</v>
      </c>
      <c r="DE7" s="681"/>
      <c r="DF7" s="681"/>
      <c r="DG7" s="681"/>
      <c r="DH7" s="681"/>
      <c r="DI7" s="681"/>
      <c r="DJ7" s="681"/>
      <c r="DK7" s="681"/>
      <c r="DL7" s="681"/>
      <c r="DM7" s="681"/>
      <c r="DN7" s="681"/>
      <c r="DO7" s="681"/>
      <c r="DP7" s="682"/>
      <c r="DQ7" s="686">
        <v>2232475</v>
      </c>
      <c r="DR7" s="681"/>
      <c r="DS7" s="681"/>
      <c r="DT7" s="681"/>
      <c r="DU7" s="681"/>
      <c r="DV7" s="681"/>
      <c r="DW7" s="681"/>
      <c r="DX7" s="681"/>
      <c r="DY7" s="681"/>
      <c r="DZ7" s="681"/>
      <c r="EA7" s="681"/>
      <c r="EB7" s="681"/>
      <c r="EC7" s="727"/>
    </row>
    <row r="8" spans="2:143" ht="11.25" customHeight="1" x14ac:dyDescent="0.15">
      <c r="B8" s="677" t="s">
        <v>238</v>
      </c>
      <c r="C8" s="678"/>
      <c r="D8" s="678"/>
      <c r="E8" s="678"/>
      <c r="F8" s="678"/>
      <c r="G8" s="678"/>
      <c r="H8" s="678"/>
      <c r="I8" s="678"/>
      <c r="J8" s="678"/>
      <c r="K8" s="678"/>
      <c r="L8" s="678"/>
      <c r="M8" s="678"/>
      <c r="N8" s="678"/>
      <c r="O8" s="678"/>
      <c r="P8" s="678"/>
      <c r="Q8" s="679"/>
      <c r="R8" s="680">
        <v>5199</v>
      </c>
      <c r="S8" s="681"/>
      <c r="T8" s="681"/>
      <c r="U8" s="681"/>
      <c r="V8" s="681"/>
      <c r="W8" s="681"/>
      <c r="X8" s="681"/>
      <c r="Y8" s="682"/>
      <c r="Z8" s="713">
        <v>0</v>
      </c>
      <c r="AA8" s="713"/>
      <c r="AB8" s="713"/>
      <c r="AC8" s="713"/>
      <c r="AD8" s="714">
        <v>5199</v>
      </c>
      <c r="AE8" s="714"/>
      <c r="AF8" s="714"/>
      <c r="AG8" s="714"/>
      <c r="AH8" s="714"/>
      <c r="AI8" s="714"/>
      <c r="AJ8" s="714"/>
      <c r="AK8" s="714"/>
      <c r="AL8" s="683">
        <v>0.1</v>
      </c>
      <c r="AM8" s="684"/>
      <c r="AN8" s="684"/>
      <c r="AO8" s="715"/>
      <c r="AP8" s="677" t="s">
        <v>239</v>
      </c>
      <c r="AQ8" s="678"/>
      <c r="AR8" s="678"/>
      <c r="AS8" s="678"/>
      <c r="AT8" s="678"/>
      <c r="AU8" s="678"/>
      <c r="AV8" s="678"/>
      <c r="AW8" s="678"/>
      <c r="AX8" s="678"/>
      <c r="AY8" s="678"/>
      <c r="AZ8" s="678"/>
      <c r="BA8" s="678"/>
      <c r="BB8" s="678"/>
      <c r="BC8" s="678"/>
      <c r="BD8" s="678"/>
      <c r="BE8" s="678"/>
      <c r="BF8" s="679"/>
      <c r="BG8" s="680">
        <v>42129</v>
      </c>
      <c r="BH8" s="681"/>
      <c r="BI8" s="681"/>
      <c r="BJ8" s="681"/>
      <c r="BK8" s="681"/>
      <c r="BL8" s="681"/>
      <c r="BM8" s="681"/>
      <c r="BN8" s="682"/>
      <c r="BO8" s="713">
        <v>1.6</v>
      </c>
      <c r="BP8" s="713"/>
      <c r="BQ8" s="713"/>
      <c r="BR8" s="713"/>
      <c r="BS8" s="686" t="s">
        <v>127</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4037068</v>
      </c>
      <c r="CS8" s="681"/>
      <c r="CT8" s="681"/>
      <c r="CU8" s="681"/>
      <c r="CV8" s="681"/>
      <c r="CW8" s="681"/>
      <c r="CX8" s="681"/>
      <c r="CY8" s="682"/>
      <c r="CZ8" s="713">
        <v>21.5</v>
      </c>
      <c r="DA8" s="713"/>
      <c r="DB8" s="713"/>
      <c r="DC8" s="713"/>
      <c r="DD8" s="686">
        <v>214859</v>
      </c>
      <c r="DE8" s="681"/>
      <c r="DF8" s="681"/>
      <c r="DG8" s="681"/>
      <c r="DH8" s="681"/>
      <c r="DI8" s="681"/>
      <c r="DJ8" s="681"/>
      <c r="DK8" s="681"/>
      <c r="DL8" s="681"/>
      <c r="DM8" s="681"/>
      <c r="DN8" s="681"/>
      <c r="DO8" s="681"/>
      <c r="DP8" s="682"/>
      <c r="DQ8" s="686">
        <v>1919064</v>
      </c>
      <c r="DR8" s="681"/>
      <c r="DS8" s="681"/>
      <c r="DT8" s="681"/>
      <c r="DU8" s="681"/>
      <c r="DV8" s="681"/>
      <c r="DW8" s="681"/>
      <c r="DX8" s="681"/>
      <c r="DY8" s="681"/>
      <c r="DZ8" s="681"/>
      <c r="EA8" s="681"/>
      <c r="EB8" s="681"/>
      <c r="EC8" s="727"/>
    </row>
    <row r="9" spans="2:143" ht="11.25" customHeight="1" x14ac:dyDescent="0.15">
      <c r="B9" s="677" t="s">
        <v>241</v>
      </c>
      <c r="C9" s="678"/>
      <c r="D9" s="678"/>
      <c r="E9" s="678"/>
      <c r="F9" s="678"/>
      <c r="G9" s="678"/>
      <c r="H9" s="678"/>
      <c r="I9" s="678"/>
      <c r="J9" s="678"/>
      <c r="K9" s="678"/>
      <c r="L9" s="678"/>
      <c r="M9" s="678"/>
      <c r="N9" s="678"/>
      <c r="O9" s="678"/>
      <c r="P9" s="678"/>
      <c r="Q9" s="679"/>
      <c r="R9" s="680">
        <v>7029</v>
      </c>
      <c r="S9" s="681"/>
      <c r="T9" s="681"/>
      <c r="U9" s="681"/>
      <c r="V9" s="681"/>
      <c r="W9" s="681"/>
      <c r="X9" s="681"/>
      <c r="Y9" s="682"/>
      <c r="Z9" s="713">
        <v>0</v>
      </c>
      <c r="AA9" s="713"/>
      <c r="AB9" s="713"/>
      <c r="AC9" s="713"/>
      <c r="AD9" s="714">
        <v>7029</v>
      </c>
      <c r="AE9" s="714"/>
      <c r="AF9" s="714"/>
      <c r="AG9" s="714"/>
      <c r="AH9" s="714"/>
      <c r="AI9" s="714"/>
      <c r="AJ9" s="714"/>
      <c r="AK9" s="714"/>
      <c r="AL9" s="683">
        <v>0.1</v>
      </c>
      <c r="AM9" s="684"/>
      <c r="AN9" s="684"/>
      <c r="AO9" s="715"/>
      <c r="AP9" s="677" t="s">
        <v>242</v>
      </c>
      <c r="AQ9" s="678"/>
      <c r="AR9" s="678"/>
      <c r="AS9" s="678"/>
      <c r="AT9" s="678"/>
      <c r="AU9" s="678"/>
      <c r="AV9" s="678"/>
      <c r="AW9" s="678"/>
      <c r="AX9" s="678"/>
      <c r="AY9" s="678"/>
      <c r="AZ9" s="678"/>
      <c r="BA9" s="678"/>
      <c r="BB9" s="678"/>
      <c r="BC9" s="678"/>
      <c r="BD9" s="678"/>
      <c r="BE9" s="678"/>
      <c r="BF9" s="679"/>
      <c r="BG9" s="680">
        <v>959510</v>
      </c>
      <c r="BH9" s="681"/>
      <c r="BI9" s="681"/>
      <c r="BJ9" s="681"/>
      <c r="BK9" s="681"/>
      <c r="BL9" s="681"/>
      <c r="BM9" s="681"/>
      <c r="BN9" s="682"/>
      <c r="BO9" s="713">
        <v>35.4</v>
      </c>
      <c r="BP9" s="713"/>
      <c r="BQ9" s="713"/>
      <c r="BR9" s="713"/>
      <c r="BS9" s="686" t="s">
        <v>234</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1035314</v>
      </c>
      <c r="CS9" s="681"/>
      <c r="CT9" s="681"/>
      <c r="CU9" s="681"/>
      <c r="CV9" s="681"/>
      <c r="CW9" s="681"/>
      <c r="CX9" s="681"/>
      <c r="CY9" s="682"/>
      <c r="CZ9" s="713">
        <v>5.5</v>
      </c>
      <c r="DA9" s="713"/>
      <c r="DB9" s="713"/>
      <c r="DC9" s="713"/>
      <c r="DD9" s="686">
        <v>108026</v>
      </c>
      <c r="DE9" s="681"/>
      <c r="DF9" s="681"/>
      <c r="DG9" s="681"/>
      <c r="DH9" s="681"/>
      <c r="DI9" s="681"/>
      <c r="DJ9" s="681"/>
      <c r="DK9" s="681"/>
      <c r="DL9" s="681"/>
      <c r="DM9" s="681"/>
      <c r="DN9" s="681"/>
      <c r="DO9" s="681"/>
      <c r="DP9" s="682"/>
      <c r="DQ9" s="686">
        <v>914758</v>
      </c>
      <c r="DR9" s="681"/>
      <c r="DS9" s="681"/>
      <c r="DT9" s="681"/>
      <c r="DU9" s="681"/>
      <c r="DV9" s="681"/>
      <c r="DW9" s="681"/>
      <c r="DX9" s="681"/>
      <c r="DY9" s="681"/>
      <c r="DZ9" s="681"/>
      <c r="EA9" s="681"/>
      <c r="EB9" s="681"/>
      <c r="EC9" s="727"/>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127</v>
      </c>
      <c r="S10" s="681"/>
      <c r="T10" s="681"/>
      <c r="U10" s="681"/>
      <c r="V10" s="681"/>
      <c r="W10" s="681"/>
      <c r="X10" s="681"/>
      <c r="Y10" s="682"/>
      <c r="Z10" s="713" t="s">
        <v>234</v>
      </c>
      <c r="AA10" s="713"/>
      <c r="AB10" s="713"/>
      <c r="AC10" s="713"/>
      <c r="AD10" s="714" t="s">
        <v>234</v>
      </c>
      <c r="AE10" s="714"/>
      <c r="AF10" s="714"/>
      <c r="AG10" s="714"/>
      <c r="AH10" s="714"/>
      <c r="AI10" s="714"/>
      <c r="AJ10" s="714"/>
      <c r="AK10" s="714"/>
      <c r="AL10" s="683" t="s">
        <v>127</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55636</v>
      </c>
      <c r="BH10" s="681"/>
      <c r="BI10" s="681"/>
      <c r="BJ10" s="681"/>
      <c r="BK10" s="681"/>
      <c r="BL10" s="681"/>
      <c r="BM10" s="681"/>
      <c r="BN10" s="682"/>
      <c r="BO10" s="713">
        <v>2.1</v>
      </c>
      <c r="BP10" s="713"/>
      <c r="BQ10" s="713"/>
      <c r="BR10" s="713"/>
      <c r="BS10" s="686" t="s">
        <v>234</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v>25165</v>
      </c>
      <c r="CS10" s="681"/>
      <c r="CT10" s="681"/>
      <c r="CU10" s="681"/>
      <c r="CV10" s="681"/>
      <c r="CW10" s="681"/>
      <c r="CX10" s="681"/>
      <c r="CY10" s="682"/>
      <c r="CZ10" s="713">
        <v>0.1</v>
      </c>
      <c r="DA10" s="713"/>
      <c r="DB10" s="713"/>
      <c r="DC10" s="713"/>
      <c r="DD10" s="686" t="s">
        <v>234</v>
      </c>
      <c r="DE10" s="681"/>
      <c r="DF10" s="681"/>
      <c r="DG10" s="681"/>
      <c r="DH10" s="681"/>
      <c r="DI10" s="681"/>
      <c r="DJ10" s="681"/>
      <c r="DK10" s="681"/>
      <c r="DL10" s="681"/>
      <c r="DM10" s="681"/>
      <c r="DN10" s="681"/>
      <c r="DO10" s="681"/>
      <c r="DP10" s="682"/>
      <c r="DQ10" s="686">
        <v>15077</v>
      </c>
      <c r="DR10" s="681"/>
      <c r="DS10" s="681"/>
      <c r="DT10" s="681"/>
      <c r="DU10" s="681"/>
      <c r="DV10" s="681"/>
      <c r="DW10" s="681"/>
      <c r="DX10" s="681"/>
      <c r="DY10" s="681"/>
      <c r="DZ10" s="681"/>
      <c r="EA10" s="681"/>
      <c r="EB10" s="681"/>
      <c r="EC10" s="727"/>
    </row>
    <row r="11" spans="2:143" ht="11.25" customHeight="1" x14ac:dyDescent="0.15">
      <c r="B11" s="677" t="s">
        <v>247</v>
      </c>
      <c r="C11" s="678"/>
      <c r="D11" s="678"/>
      <c r="E11" s="678"/>
      <c r="F11" s="678"/>
      <c r="G11" s="678"/>
      <c r="H11" s="678"/>
      <c r="I11" s="678"/>
      <c r="J11" s="678"/>
      <c r="K11" s="678"/>
      <c r="L11" s="678"/>
      <c r="M11" s="678"/>
      <c r="N11" s="678"/>
      <c r="O11" s="678"/>
      <c r="P11" s="678"/>
      <c r="Q11" s="679"/>
      <c r="R11" s="680">
        <v>545820</v>
      </c>
      <c r="S11" s="681"/>
      <c r="T11" s="681"/>
      <c r="U11" s="681"/>
      <c r="V11" s="681"/>
      <c r="W11" s="681"/>
      <c r="X11" s="681"/>
      <c r="Y11" s="682"/>
      <c r="Z11" s="683">
        <v>2.8</v>
      </c>
      <c r="AA11" s="684"/>
      <c r="AB11" s="684"/>
      <c r="AC11" s="685"/>
      <c r="AD11" s="686">
        <v>545820</v>
      </c>
      <c r="AE11" s="681"/>
      <c r="AF11" s="681"/>
      <c r="AG11" s="681"/>
      <c r="AH11" s="681"/>
      <c r="AI11" s="681"/>
      <c r="AJ11" s="681"/>
      <c r="AK11" s="682"/>
      <c r="AL11" s="683">
        <v>6.2</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38933</v>
      </c>
      <c r="BH11" s="681"/>
      <c r="BI11" s="681"/>
      <c r="BJ11" s="681"/>
      <c r="BK11" s="681"/>
      <c r="BL11" s="681"/>
      <c r="BM11" s="681"/>
      <c r="BN11" s="682"/>
      <c r="BO11" s="713">
        <v>1.4</v>
      </c>
      <c r="BP11" s="713"/>
      <c r="BQ11" s="713"/>
      <c r="BR11" s="713"/>
      <c r="BS11" s="686" t="s">
        <v>234</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1101973</v>
      </c>
      <c r="CS11" s="681"/>
      <c r="CT11" s="681"/>
      <c r="CU11" s="681"/>
      <c r="CV11" s="681"/>
      <c r="CW11" s="681"/>
      <c r="CX11" s="681"/>
      <c r="CY11" s="682"/>
      <c r="CZ11" s="713">
        <v>5.9</v>
      </c>
      <c r="DA11" s="713"/>
      <c r="DB11" s="713"/>
      <c r="DC11" s="713"/>
      <c r="DD11" s="686">
        <v>278932</v>
      </c>
      <c r="DE11" s="681"/>
      <c r="DF11" s="681"/>
      <c r="DG11" s="681"/>
      <c r="DH11" s="681"/>
      <c r="DI11" s="681"/>
      <c r="DJ11" s="681"/>
      <c r="DK11" s="681"/>
      <c r="DL11" s="681"/>
      <c r="DM11" s="681"/>
      <c r="DN11" s="681"/>
      <c r="DO11" s="681"/>
      <c r="DP11" s="682"/>
      <c r="DQ11" s="686">
        <v>510457</v>
      </c>
      <c r="DR11" s="681"/>
      <c r="DS11" s="681"/>
      <c r="DT11" s="681"/>
      <c r="DU11" s="681"/>
      <c r="DV11" s="681"/>
      <c r="DW11" s="681"/>
      <c r="DX11" s="681"/>
      <c r="DY11" s="681"/>
      <c r="DZ11" s="681"/>
      <c r="EA11" s="681"/>
      <c r="EB11" s="681"/>
      <c r="EC11" s="727"/>
    </row>
    <row r="12" spans="2:143" ht="11.25" customHeight="1" x14ac:dyDescent="0.15">
      <c r="B12" s="677" t="s">
        <v>250</v>
      </c>
      <c r="C12" s="678"/>
      <c r="D12" s="678"/>
      <c r="E12" s="678"/>
      <c r="F12" s="678"/>
      <c r="G12" s="678"/>
      <c r="H12" s="678"/>
      <c r="I12" s="678"/>
      <c r="J12" s="678"/>
      <c r="K12" s="678"/>
      <c r="L12" s="678"/>
      <c r="M12" s="678"/>
      <c r="N12" s="678"/>
      <c r="O12" s="678"/>
      <c r="P12" s="678"/>
      <c r="Q12" s="679"/>
      <c r="R12" s="680" t="s">
        <v>234</v>
      </c>
      <c r="S12" s="681"/>
      <c r="T12" s="681"/>
      <c r="U12" s="681"/>
      <c r="V12" s="681"/>
      <c r="W12" s="681"/>
      <c r="X12" s="681"/>
      <c r="Y12" s="682"/>
      <c r="Z12" s="713" t="s">
        <v>127</v>
      </c>
      <c r="AA12" s="713"/>
      <c r="AB12" s="713"/>
      <c r="AC12" s="713"/>
      <c r="AD12" s="714" t="s">
        <v>234</v>
      </c>
      <c r="AE12" s="714"/>
      <c r="AF12" s="714"/>
      <c r="AG12" s="714"/>
      <c r="AH12" s="714"/>
      <c r="AI12" s="714"/>
      <c r="AJ12" s="714"/>
      <c r="AK12" s="714"/>
      <c r="AL12" s="683" t="s">
        <v>127</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1393121</v>
      </c>
      <c r="BH12" s="681"/>
      <c r="BI12" s="681"/>
      <c r="BJ12" s="681"/>
      <c r="BK12" s="681"/>
      <c r="BL12" s="681"/>
      <c r="BM12" s="681"/>
      <c r="BN12" s="682"/>
      <c r="BO12" s="713">
        <v>51.3</v>
      </c>
      <c r="BP12" s="713"/>
      <c r="BQ12" s="713"/>
      <c r="BR12" s="713"/>
      <c r="BS12" s="686" t="s">
        <v>234</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820032</v>
      </c>
      <c r="CS12" s="681"/>
      <c r="CT12" s="681"/>
      <c r="CU12" s="681"/>
      <c r="CV12" s="681"/>
      <c r="CW12" s="681"/>
      <c r="CX12" s="681"/>
      <c r="CY12" s="682"/>
      <c r="CZ12" s="713">
        <v>4.4000000000000004</v>
      </c>
      <c r="DA12" s="713"/>
      <c r="DB12" s="713"/>
      <c r="DC12" s="713"/>
      <c r="DD12" s="686">
        <v>97567</v>
      </c>
      <c r="DE12" s="681"/>
      <c r="DF12" s="681"/>
      <c r="DG12" s="681"/>
      <c r="DH12" s="681"/>
      <c r="DI12" s="681"/>
      <c r="DJ12" s="681"/>
      <c r="DK12" s="681"/>
      <c r="DL12" s="681"/>
      <c r="DM12" s="681"/>
      <c r="DN12" s="681"/>
      <c r="DO12" s="681"/>
      <c r="DP12" s="682"/>
      <c r="DQ12" s="686">
        <v>673417</v>
      </c>
      <c r="DR12" s="681"/>
      <c r="DS12" s="681"/>
      <c r="DT12" s="681"/>
      <c r="DU12" s="681"/>
      <c r="DV12" s="681"/>
      <c r="DW12" s="681"/>
      <c r="DX12" s="681"/>
      <c r="DY12" s="681"/>
      <c r="DZ12" s="681"/>
      <c r="EA12" s="681"/>
      <c r="EB12" s="681"/>
      <c r="EC12" s="727"/>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127</v>
      </c>
      <c r="S13" s="681"/>
      <c r="T13" s="681"/>
      <c r="U13" s="681"/>
      <c r="V13" s="681"/>
      <c r="W13" s="681"/>
      <c r="X13" s="681"/>
      <c r="Y13" s="682"/>
      <c r="Z13" s="713" t="s">
        <v>234</v>
      </c>
      <c r="AA13" s="713"/>
      <c r="AB13" s="713"/>
      <c r="AC13" s="713"/>
      <c r="AD13" s="714" t="s">
        <v>127</v>
      </c>
      <c r="AE13" s="714"/>
      <c r="AF13" s="714"/>
      <c r="AG13" s="714"/>
      <c r="AH13" s="714"/>
      <c r="AI13" s="714"/>
      <c r="AJ13" s="714"/>
      <c r="AK13" s="714"/>
      <c r="AL13" s="683" t="s">
        <v>127</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1386911</v>
      </c>
      <c r="BH13" s="681"/>
      <c r="BI13" s="681"/>
      <c r="BJ13" s="681"/>
      <c r="BK13" s="681"/>
      <c r="BL13" s="681"/>
      <c r="BM13" s="681"/>
      <c r="BN13" s="682"/>
      <c r="BO13" s="713">
        <v>51.1</v>
      </c>
      <c r="BP13" s="713"/>
      <c r="BQ13" s="713"/>
      <c r="BR13" s="713"/>
      <c r="BS13" s="686" t="s">
        <v>127</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1367627</v>
      </c>
      <c r="CS13" s="681"/>
      <c r="CT13" s="681"/>
      <c r="CU13" s="681"/>
      <c r="CV13" s="681"/>
      <c r="CW13" s="681"/>
      <c r="CX13" s="681"/>
      <c r="CY13" s="682"/>
      <c r="CZ13" s="713">
        <v>7.3</v>
      </c>
      <c r="DA13" s="713"/>
      <c r="DB13" s="713"/>
      <c r="DC13" s="713"/>
      <c r="DD13" s="686">
        <v>351962</v>
      </c>
      <c r="DE13" s="681"/>
      <c r="DF13" s="681"/>
      <c r="DG13" s="681"/>
      <c r="DH13" s="681"/>
      <c r="DI13" s="681"/>
      <c r="DJ13" s="681"/>
      <c r="DK13" s="681"/>
      <c r="DL13" s="681"/>
      <c r="DM13" s="681"/>
      <c r="DN13" s="681"/>
      <c r="DO13" s="681"/>
      <c r="DP13" s="682"/>
      <c r="DQ13" s="686">
        <v>1008958</v>
      </c>
      <c r="DR13" s="681"/>
      <c r="DS13" s="681"/>
      <c r="DT13" s="681"/>
      <c r="DU13" s="681"/>
      <c r="DV13" s="681"/>
      <c r="DW13" s="681"/>
      <c r="DX13" s="681"/>
      <c r="DY13" s="681"/>
      <c r="DZ13" s="681"/>
      <c r="EA13" s="681"/>
      <c r="EB13" s="681"/>
      <c r="EC13" s="727"/>
    </row>
    <row r="14" spans="2:143" ht="11.25" customHeight="1" x14ac:dyDescent="0.15">
      <c r="B14" s="677" t="s">
        <v>256</v>
      </c>
      <c r="C14" s="678"/>
      <c r="D14" s="678"/>
      <c r="E14" s="678"/>
      <c r="F14" s="678"/>
      <c r="G14" s="678"/>
      <c r="H14" s="678"/>
      <c r="I14" s="678"/>
      <c r="J14" s="678"/>
      <c r="K14" s="678"/>
      <c r="L14" s="678"/>
      <c r="M14" s="678"/>
      <c r="N14" s="678"/>
      <c r="O14" s="678"/>
      <c r="P14" s="678"/>
      <c r="Q14" s="679"/>
      <c r="R14" s="680" t="s">
        <v>127</v>
      </c>
      <c r="S14" s="681"/>
      <c r="T14" s="681"/>
      <c r="U14" s="681"/>
      <c r="V14" s="681"/>
      <c r="W14" s="681"/>
      <c r="X14" s="681"/>
      <c r="Y14" s="682"/>
      <c r="Z14" s="713" t="s">
        <v>127</v>
      </c>
      <c r="AA14" s="713"/>
      <c r="AB14" s="713"/>
      <c r="AC14" s="713"/>
      <c r="AD14" s="714" t="s">
        <v>127</v>
      </c>
      <c r="AE14" s="714"/>
      <c r="AF14" s="714"/>
      <c r="AG14" s="714"/>
      <c r="AH14" s="714"/>
      <c r="AI14" s="714"/>
      <c r="AJ14" s="714"/>
      <c r="AK14" s="714"/>
      <c r="AL14" s="683" t="s">
        <v>234</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80907</v>
      </c>
      <c r="BH14" s="681"/>
      <c r="BI14" s="681"/>
      <c r="BJ14" s="681"/>
      <c r="BK14" s="681"/>
      <c r="BL14" s="681"/>
      <c r="BM14" s="681"/>
      <c r="BN14" s="682"/>
      <c r="BO14" s="713">
        <v>3</v>
      </c>
      <c r="BP14" s="713"/>
      <c r="BQ14" s="713"/>
      <c r="BR14" s="713"/>
      <c r="BS14" s="686" t="s">
        <v>127</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571254</v>
      </c>
      <c r="CS14" s="681"/>
      <c r="CT14" s="681"/>
      <c r="CU14" s="681"/>
      <c r="CV14" s="681"/>
      <c r="CW14" s="681"/>
      <c r="CX14" s="681"/>
      <c r="CY14" s="682"/>
      <c r="CZ14" s="713">
        <v>3</v>
      </c>
      <c r="DA14" s="713"/>
      <c r="DB14" s="713"/>
      <c r="DC14" s="713"/>
      <c r="DD14" s="686">
        <v>43049</v>
      </c>
      <c r="DE14" s="681"/>
      <c r="DF14" s="681"/>
      <c r="DG14" s="681"/>
      <c r="DH14" s="681"/>
      <c r="DI14" s="681"/>
      <c r="DJ14" s="681"/>
      <c r="DK14" s="681"/>
      <c r="DL14" s="681"/>
      <c r="DM14" s="681"/>
      <c r="DN14" s="681"/>
      <c r="DO14" s="681"/>
      <c r="DP14" s="682"/>
      <c r="DQ14" s="686">
        <v>535146</v>
      </c>
      <c r="DR14" s="681"/>
      <c r="DS14" s="681"/>
      <c r="DT14" s="681"/>
      <c r="DU14" s="681"/>
      <c r="DV14" s="681"/>
      <c r="DW14" s="681"/>
      <c r="DX14" s="681"/>
      <c r="DY14" s="681"/>
      <c r="DZ14" s="681"/>
      <c r="EA14" s="681"/>
      <c r="EB14" s="681"/>
      <c r="EC14" s="727"/>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127</v>
      </c>
      <c r="S15" s="681"/>
      <c r="T15" s="681"/>
      <c r="U15" s="681"/>
      <c r="V15" s="681"/>
      <c r="W15" s="681"/>
      <c r="X15" s="681"/>
      <c r="Y15" s="682"/>
      <c r="Z15" s="713" t="s">
        <v>127</v>
      </c>
      <c r="AA15" s="713"/>
      <c r="AB15" s="713"/>
      <c r="AC15" s="713"/>
      <c r="AD15" s="714" t="s">
        <v>127</v>
      </c>
      <c r="AE15" s="714"/>
      <c r="AF15" s="714"/>
      <c r="AG15" s="714"/>
      <c r="AH15" s="714"/>
      <c r="AI15" s="714"/>
      <c r="AJ15" s="714"/>
      <c r="AK15" s="714"/>
      <c r="AL15" s="683" t="s">
        <v>234</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139463</v>
      </c>
      <c r="BH15" s="681"/>
      <c r="BI15" s="681"/>
      <c r="BJ15" s="681"/>
      <c r="BK15" s="681"/>
      <c r="BL15" s="681"/>
      <c r="BM15" s="681"/>
      <c r="BN15" s="682"/>
      <c r="BO15" s="713">
        <v>5.0999999999999996</v>
      </c>
      <c r="BP15" s="713"/>
      <c r="BQ15" s="713"/>
      <c r="BR15" s="713"/>
      <c r="BS15" s="686" t="s">
        <v>234</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2117167</v>
      </c>
      <c r="CS15" s="681"/>
      <c r="CT15" s="681"/>
      <c r="CU15" s="681"/>
      <c r="CV15" s="681"/>
      <c r="CW15" s="681"/>
      <c r="CX15" s="681"/>
      <c r="CY15" s="682"/>
      <c r="CZ15" s="713">
        <v>11.3</v>
      </c>
      <c r="DA15" s="713"/>
      <c r="DB15" s="713"/>
      <c r="DC15" s="713"/>
      <c r="DD15" s="686">
        <v>661321</v>
      </c>
      <c r="DE15" s="681"/>
      <c r="DF15" s="681"/>
      <c r="DG15" s="681"/>
      <c r="DH15" s="681"/>
      <c r="DI15" s="681"/>
      <c r="DJ15" s="681"/>
      <c r="DK15" s="681"/>
      <c r="DL15" s="681"/>
      <c r="DM15" s="681"/>
      <c r="DN15" s="681"/>
      <c r="DO15" s="681"/>
      <c r="DP15" s="682"/>
      <c r="DQ15" s="686">
        <v>1273808</v>
      </c>
      <c r="DR15" s="681"/>
      <c r="DS15" s="681"/>
      <c r="DT15" s="681"/>
      <c r="DU15" s="681"/>
      <c r="DV15" s="681"/>
      <c r="DW15" s="681"/>
      <c r="DX15" s="681"/>
      <c r="DY15" s="681"/>
      <c r="DZ15" s="681"/>
      <c r="EA15" s="681"/>
      <c r="EB15" s="681"/>
      <c r="EC15" s="727"/>
    </row>
    <row r="16" spans="2:143" ht="11.25" customHeight="1" x14ac:dyDescent="0.15">
      <c r="B16" s="677" t="s">
        <v>262</v>
      </c>
      <c r="C16" s="678"/>
      <c r="D16" s="678"/>
      <c r="E16" s="678"/>
      <c r="F16" s="678"/>
      <c r="G16" s="678"/>
      <c r="H16" s="678"/>
      <c r="I16" s="678"/>
      <c r="J16" s="678"/>
      <c r="K16" s="678"/>
      <c r="L16" s="678"/>
      <c r="M16" s="678"/>
      <c r="N16" s="678"/>
      <c r="O16" s="678"/>
      <c r="P16" s="678"/>
      <c r="Q16" s="679"/>
      <c r="R16" s="680">
        <v>10655</v>
      </c>
      <c r="S16" s="681"/>
      <c r="T16" s="681"/>
      <c r="U16" s="681"/>
      <c r="V16" s="681"/>
      <c r="W16" s="681"/>
      <c r="X16" s="681"/>
      <c r="Y16" s="682"/>
      <c r="Z16" s="713">
        <v>0.1</v>
      </c>
      <c r="AA16" s="713"/>
      <c r="AB16" s="713"/>
      <c r="AC16" s="713"/>
      <c r="AD16" s="714">
        <v>10655</v>
      </c>
      <c r="AE16" s="714"/>
      <c r="AF16" s="714"/>
      <c r="AG16" s="714"/>
      <c r="AH16" s="714"/>
      <c r="AI16" s="714"/>
      <c r="AJ16" s="714"/>
      <c r="AK16" s="714"/>
      <c r="AL16" s="683">
        <v>0.1</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127</v>
      </c>
      <c r="BH16" s="681"/>
      <c r="BI16" s="681"/>
      <c r="BJ16" s="681"/>
      <c r="BK16" s="681"/>
      <c r="BL16" s="681"/>
      <c r="BM16" s="681"/>
      <c r="BN16" s="682"/>
      <c r="BO16" s="713" t="s">
        <v>234</v>
      </c>
      <c r="BP16" s="713"/>
      <c r="BQ16" s="713"/>
      <c r="BR16" s="713"/>
      <c r="BS16" s="686" t="s">
        <v>127</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v>1033</v>
      </c>
      <c r="CS16" s="681"/>
      <c r="CT16" s="681"/>
      <c r="CU16" s="681"/>
      <c r="CV16" s="681"/>
      <c r="CW16" s="681"/>
      <c r="CX16" s="681"/>
      <c r="CY16" s="682"/>
      <c r="CZ16" s="713">
        <v>0</v>
      </c>
      <c r="DA16" s="713"/>
      <c r="DB16" s="713"/>
      <c r="DC16" s="713"/>
      <c r="DD16" s="686" t="s">
        <v>234</v>
      </c>
      <c r="DE16" s="681"/>
      <c r="DF16" s="681"/>
      <c r="DG16" s="681"/>
      <c r="DH16" s="681"/>
      <c r="DI16" s="681"/>
      <c r="DJ16" s="681"/>
      <c r="DK16" s="681"/>
      <c r="DL16" s="681"/>
      <c r="DM16" s="681"/>
      <c r="DN16" s="681"/>
      <c r="DO16" s="681"/>
      <c r="DP16" s="682"/>
      <c r="DQ16" s="686">
        <v>1033</v>
      </c>
      <c r="DR16" s="681"/>
      <c r="DS16" s="681"/>
      <c r="DT16" s="681"/>
      <c r="DU16" s="681"/>
      <c r="DV16" s="681"/>
      <c r="DW16" s="681"/>
      <c r="DX16" s="681"/>
      <c r="DY16" s="681"/>
      <c r="DZ16" s="681"/>
      <c r="EA16" s="681"/>
      <c r="EB16" s="681"/>
      <c r="EC16" s="727"/>
    </row>
    <row r="17" spans="2:133" ht="11.25" customHeight="1" x14ac:dyDescent="0.15">
      <c r="B17" s="677" t="s">
        <v>265</v>
      </c>
      <c r="C17" s="678"/>
      <c r="D17" s="678"/>
      <c r="E17" s="678"/>
      <c r="F17" s="678"/>
      <c r="G17" s="678"/>
      <c r="H17" s="678"/>
      <c r="I17" s="678"/>
      <c r="J17" s="678"/>
      <c r="K17" s="678"/>
      <c r="L17" s="678"/>
      <c r="M17" s="678"/>
      <c r="N17" s="678"/>
      <c r="O17" s="678"/>
      <c r="P17" s="678"/>
      <c r="Q17" s="679"/>
      <c r="R17" s="680">
        <v>12441</v>
      </c>
      <c r="S17" s="681"/>
      <c r="T17" s="681"/>
      <c r="U17" s="681"/>
      <c r="V17" s="681"/>
      <c r="W17" s="681"/>
      <c r="X17" s="681"/>
      <c r="Y17" s="682"/>
      <c r="Z17" s="713">
        <v>0.1</v>
      </c>
      <c r="AA17" s="713"/>
      <c r="AB17" s="713"/>
      <c r="AC17" s="713"/>
      <c r="AD17" s="714">
        <v>12441</v>
      </c>
      <c r="AE17" s="714"/>
      <c r="AF17" s="714"/>
      <c r="AG17" s="714"/>
      <c r="AH17" s="714"/>
      <c r="AI17" s="714"/>
      <c r="AJ17" s="714"/>
      <c r="AK17" s="714"/>
      <c r="AL17" s="683">
        <v>0.1</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234</v>
      </c>
      <c r="BH17" s="681"/>
      <c r="BI17" s="681"/>
      <c r="BJ17" s="681"/>
      <c r="BK17" s="681"/>
      <c r="BL17" s="681"/>
      <c r="BM17" s="681"/>
      <c r="BN17" s="682"/>
      <c r="BO17" s="713" t="s">
        <v>127</v>
      </c>
      <c r="BP17" s="713"/>
      <c r="BQ17" s="713"/>
      <c r="BR17" s="713"/>
      <c r="BS17" s="686" t="s">
        <v>127</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1633910</v>
      </c>
      <c r="CS17" s="681"/>
      <c r="CT17" s="681"/>
      <c r="CU17" s="681"/>
      <c r="CV17" s="681"/>
      <c r="CW17" s="681"/>
      <c r="CX17" s="681"/>
      <c r="CY17" s="682"/>
      <c r="CZ17" s="713">
        <v>8.6999999999999993</v>
      </c>
      <c r="DA17" s="713"/>
      <c r="DB17" s="713"/>
      <c r="DC17" s="713"/>
      <c r="DD17" s="686" t="s">
        <v>127</v>
      </c>
      <c r="DE17" s="681"/>
      <c r="DF17" s="681"/>
      <c r="DG17" s="681"/>
      <c r="DH17" s="681"/>
      <c r="DI17" s="681"/>
      <c r="DJ17" s="681"/>
      <c r="DK17" s="681"/>
      <c r="DL17" s="681"/>
      <c r="DM17" s="681"/>
      <c r="DN17" s="681"/>
      <c r="DO17" s="681"/>
      <c r="DP17" s="682"/>
      <c r="DQ17" s="686">
        <v>1598299</v>
      </c>
      <c r="DR17" s="681"/>
      <c r="DS17" s="681"/>
      <c r="DT17" s="681"/>
      <c r="DU17" s="681"/>
      <c r="DV17" s="681"/>
      <c r="DW17" s="681"/>
      <c r="DX17" s="681"/>
      <c r="DY17" s="681"/>
      <c r="DZ17" s="681"/>
      <c r="EA17" s="681"/>
      <c r="EB17" s="681"/>
      <c r="EC17" s="727"/>
    </row>
    <row r="18" spans="2:133" ht="11.25" customHeight="1" x14ac:dyDescent="0.15">
      <c r="B18" s="677" t="s">
        <v>268</v>
      </c>
      <c r="C18" s="678"/>
      <c r="D18" s="678"/>
      <c r="E18" s="678"/>
      <c r="F18" s="678"/>
      <c r="G18" s="678"/>
      <c r="H18" s="678"/>
      <c r="I18" s="678"/>
      <c r="J18" s="678"/>
      <c r="K18" s="678"/>
      <c r="L18" s="678"/>
      <c r="M18" s="678"/>
      <c r="N18" s="678"/>
      <c r="O18" s="678"/>
      <c r="P18" s="678"/>
      <c r="Q18" s="679"/>
      <c r="R18" s="680">
        <v>21192</v>
      </c>
      <c r="S18" s="681"/>
      <c r="T18" s="681"/>
      <c r="U18" s="681"/>
      <c r="V18" s="681"/>
      <c r="W18" s="681"/>
      <c r="X18" s="681"/>
      <c r="Y18" s="682"/>
      <c r="Z18" s="713">
        <v>0.1</v>
      </c>
      <c r="AA18" s="713"/>
      <c r="AB18" s="713"/>
      <c r="AC18" s="713"/>
      <c r="AD18" s="714">
        <v>21192</v>
      </c>
      <c r="AE18" s="714"/>
      <c r="AF18" s="714"/>
      <c r="AG18" s="714"/>
      <c r="AH18" s="714"/>
      <c r="AI18" s="714"/>
      <c r="AJ18" s="714"/>
      <c r="AK18" s="714"/>
      <c r="AL18" s="683">
        <v>0.2</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127</v>
      </c>
      <c r="BH18" s="681"/>
      <c r="BI18" s="681"/>
      <c r="BJ18" s="681"/>
      <c r="BK18" s="681"/>
      <c r="BL18" s="681"/>
      <c r="BM18" s="681"/>
      <c r="BN18" s="682"/>
      <c r="BO18" s="713" t="s">
        <v>234</v>
      </c>
      <c r="BP18" s="713"/>
      <c r="BQ18" s="713"/>
      <c r="BR18" s="713"/>
      <c r="BS18" s="686" t="s">
        <v>127</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234</v>
      </c>
      <c r="CS18" s="681"/>
      <c r="CT18" s="681"/>
      <c r="CU18" s="681"/>
      <c r="CV18" s="681"/>
      <c r="CW18" s="681"/>
      <c r="CX18" s="681"/>
      <c r="CY18" s="682"/>
      <c r="CZ18" s="713" t="s">
        <v>127</v>
      </c>
      <c r="DA18" s="713"/>
      <c r="DB18" s="713"/>
      <c r="DC18" s="713"/>
      <c r="DD18" s="686" t="s">
        <v>127</v>
      </c>
      <c r="DE18" s="681"/>
      <c r="DF18" s="681"/>
      <c r="DG18" s="681"/>
      <c r="DH18" s="681"/>
      <c r="DI18" s="681"/>
      <c r="DJ18" s="681"/>
      <c r="DK18" s="681"/>
      <c r="DL18" s="681"/>
      <c r="DM18" s="681"/>
      <c r="DN18" s="681"/>
      <c r="DO18" s="681"/>
      <c r="DP18" s="682"/>
      <c r="DQ18" s="686" t="s">
        <v>234</v>
      </c>
      <c r="DR18" s="681"/>
      <c r="DS18" s="681"/>
      <c r="DT18" s="681"/>
      <c r="DU18" s="681"/>
      <c r="DV18" s="681"/>
      <c r="DW18" s="681"/>
      <c r="DX18" s="681"/>
      <c r="DY18" s="681"/>
      <c r="DZ18" s="681"/>
      <c r="EA18" s="681"/>
      <c r="EB18" s="681"/>
      <c r="EC18" s="727"/>
    </row>
    <row r="19" spans="2:133" ht="11.25" customHeight="1" x14ac:dyDescent="0.15">
      <c r="B19" s="677" t="s">
        <v>271</v>
      </c>
      <c r="C19" s="678"/>
      <c r="D19" s="678"/>
      <c r="E19" s="678"/>
      <c r="F19" s="678"/>
      <c r="G19" s="678"/>
      <c r="H19" s="678"/>
      <c r="I19" s="678"/>
      <c r="J19" s="678"/>
      <c r="K19" s="678"/>
      <c r="L19" s="678"/>
      <c r="M19" s="678"/>
      <c r="N19" s="678"/>
      <c r="O19" s="678"/>
      <c r="P19" s="678"/>
      <c r="Q19" s="679"/>
      <c r="R19" s="680">
        <v>13783</v>
      </c>
      <c r="S19" s="681"/>
      <c r="T19" s="681"/>
      <c r="U19" s="681"/>
      <c r="V19" s="681"/>
      <c r="W19" s="681"/>
      <c r="X19" s="681"/>
      <c r="Y19" s="682"/>
      <c r="Z19" s="713">
        <v>0.1</v>
      </c>
      <c r="AA19" s="713"/>
      <c r="AB19" s="713"/>
      <c r="AC19" s="713"/>
      <c r="AD19" s="714">
        <v>13783</v>
      </c>
      <c r="AE19" s="714"/>
      <c r="AF19" s="714"/>
      <c r="AG19" s="714"/>
      <c r="AH19" s="714"/>
      <c r="AI19" s="714"/>
      <c r="AJ19" s="714"/>
      <c r="AK19" s="714"/>
      <c r="AL19" s="683">
        <v>0.2</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3461</v>
      </c>
      <c r="BH19" s="681"/>
      <c r="BI19" s="681"/>
      <c r="BJ19" s="681"/>
      <c r="BK19" s="681"/>
      <c r="BL19" s="681"/>
      <c r="BM19" s="681"/>
      <c r="BN19" s="682"/>
      <c r="BO19" s="713">
        <v>0.1</v>
      </c>
      <c r="BP19" s="713"/>
      <c r="BQ19" s="713"/>
      <c r="BR19" s="713"/>
      <c r="BS19" s="686" t="s">
        <v>234</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234</v>
      </c>
      <c r="CS19" s="681"/>
      <c r="CT19" s="681"/>
      <c r="CU19" s="681"/>
      <c r="CV19" s="681"/>
      <c r="CW19" s="681"/>
      <c r="CX19" s="681"/>
      <c r="CY19" s="682"/>
      <c r="CZ19" s="713" t="s">
        <v>127</v>
      </c>
      <c r="DA19" s="713"/>
      <c r="DB19" s="713"/>
      <c r="DC19" s="713"/>
      <c r="DD19" s="686" t="s">
        <v>127</v>
      </c>
      <c r="DE19" s="681"/>
      <c r="DF19" s="681"/>
      <c r="DG19" s="681"/>
      <c r="DH19" s="681"/>
      <c r="DI19" s="681"/>
      <c r="DJ19" s="681"/>
      <c r="DK19" s="681"/>
      <c r="DL19" s="681"/>
      <c r="DM19" s="681"/>
      <c r="DN19" s="681"/>
      <c r="DO19" s="681"/>
      <c r="DP19" s="682"/>
      <c r="DQ19" s="686" t="s">
        <v>234</v>
      </c>
      <c r="DR19" s="681"/>
      <c r="DS19" s="681"/>
      <c r="DT19" s="681"/>
      <c r="DU19" s="681"/>
      <c r="DV19" s="681"/>
      <c r="DW19" s="681"/>
      <c r="DX19" s="681"/>
      <c r="DY19" s="681"/>
      <c r="DZ19" s="681"/>
      <c r="EA19" s="681"/>
      <c r="EB19" s="681"/>
      <c r="EC19" s="727"/>
    </row>
    <row r="20" spans="2:133" ht="11.25" customHeight="1" x14ac:dyDescent="0.15">
      <c r="B20" s="677" t="s">
        <v>274</v>
      </c>
      <c r="C20" s="678"/>
      <c r="D20" s="678"/>
      <c r="E20" s="678"/>
      <c r="F20" s="678"/>
      <c r="G20" s="678"/>
      <c r="H20" s="678"/>
      <c r="I20" s="678"/>
      <c r="J20" s="678"/>
      <c r="K20" s="678"/>
      <c r="L20" s="678"/>
      <c r="M20" s="678"/>
      <c r="N20" s="678"/>
      <c r="O20" s="678"/>
      <c r="P20" s="678"/>
      <c r="Q20" s="679"/>
      <c r="R20" s="680">
        <v>4475</v>
      </c>
      <c r="S20" s="681"/>
      <c r="T20" s="681"/>
      <c r="U20" s="681"/>
      <c r="V20" s="681"/>
      <c r="W20" s="681"/>
      <c r="X20" s="681"/>
      <c r="Y20" s="682"/>
      <c r="Z20" s="713">
        <v>0</v>
      </c>
      <c r="AA20" s="713"/>
      <c r="AB20" s="713"/>
      <c r="AC20" s="713"/>
      <c r="AD20" s="714">
        <v>4475</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3461</v>
      </c>
      <c r="BH20" s="681"/>
      <c r="BI20" s="681"/>
      <c r="BJ20" s="681"/>
      <c r="BK20" s="681"/>
      <c r="BL20" s="681"/>
      <c r="BM20" s="681"/>
      <c r="BN20" s="682"/>
      <c r="BO20" s="713">
        <v>0.1</v>
      </c>
      <c r="BP20" s="713"/>
      <c r="BQ20" s="713"/>
      <c r="BR20" s="713"/>
      <c r="BS20" s="686" t="s">
        <v>234</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18810485</v>
      </c>
      <c r="CS20" s="681"/>
      <c r="CT20" s="681"/>
      <c r="CU20" s="681"/>
      <c r="CV20" s="681"/>
      <c r="CW20" s="681"/>
      <c r="CX20" s="681"/>
      <c r="CY20" s="682"/>
      <c r="CZ20" s="713">
        <v>100</v>
      </c>
      <c r="DA20" s="713"/>
      <c r="DB20" s="713"/>
      <c r="DC20" s="713"/>
      <c r="DD20" s="686">
        <v>1927229</v>
      </c>
      <c r="DE20" s="681"/>
      <c r="DF20" s="681"/>
      <c r="DG20" s="681"/>
      <c r="DH20" s="681"/>
      <c r="DI20" s="681"/>
      <c r="DJ20" s="681"/>
      <c r="DK20" s="681"/>
      <c r="DL20" s="681"/>
      <c r="DM20" s="681"/>
      <c r="DN20" s="681"/>
      <c r="DO20" s="681"/>
      <c r="DP20" s="682"/>
      <c r="DQ20" s="686">
        <v>10809626</v>
      </c>
      <c r="DR20" s="681"/>
      <c r="DS20" s="681"/>
      <c r="DT20" s="681"/>
      <c r="DU20" s="681"/>
      <c r="DV20" s="681"/>
      <c r="DW20" s="681"/>
      <c r="DX20" s="681"/>
      <c r="DY20" s="681"/>
      <c r="DZ20" s="681"/>
      <c r="EA20" s="681"/>
      <c r="EB20" s="681"/>
      <c r="EC20" s="727"/>
    </row>
    <row r="21" spans="2:133" ht="11.25" customHeight="1" x14ac:dyDescent="0.15">
      <c r="B21" s="677" t="s">
        <v>277</v>
      </c>
      <c r="C21" s="678"/>
      <c r="D21" s="678"/>
      <c r="E21" s="678"/>
      <c r="F21" s="678"/>
      <c r="G21" s="678"/>
      <c r="H21" s="678"/>
      <c r="I21" s="678"/>
      <c r="J21" s="678"/>
      <c r="K21" s="678"/>
      <c r="L21" s="678"/>
      <c r="M21" s="678"/>
      <c r="N21" s="678"/>
      <c r="O21" s="678"/>
      <c r="P21" s="678"/>
      <c r="Q21" s="679"/>
      <c r="R21" s="680">
        <v>2934</v>
      </c>
      <c r="S21" s="681"/>
      <c r="T21" s="681"/>
      <c r="U21" s="681"/>
      <c r="V21" s="681"/>
      <c r="W21" s="681"/>
      <c r="X21" s="681"/>
      <c r="Y21" s="682"/>
      <c r="Z21" s="713">
        <v>0</v>
      </c>
      <c r="AA21" s="713"/>
      <c r="AB21" s="713"/>
      <c r="AC21" s="713"/>
      <c r="AD21" s="714">
        <v>2934</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v>3461</v>
      </c>
      <c r="BH21" s="681"/>
      <c r="BI21" s="681"/>
      <c r="BJ21" s="681"/>
      <c r="BK21" s="681"/>
      <c r="BL21" s="681"/>
      <c r="BM21" s="681"/>
      <c r="BN21" s="682"/>
      <c r="BO21" s="713">
        <v>0.1</v>
      </c>
      <c r="BP21" s="713"/>
      <c r="BQ21" s="713"/>
      <c r="BR21" s="713"/>
      <c r="BS21" s="686" t="s">
        <v>127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5644034</v>
      </c>
      <c r="S22" s="681"/>
      <c r="T22" s="681"/>
      <c r="U22" s="681"/>
      <c r="V22" s="681"/>
      <c r="W22" s="681"/>
      <c r="X22" s="681"/>
      <c r="Y22" s="682"/>
      <c r="Z22" s="713">
        <v>29.3</v>
      </c>
      <c r="AA22" s="713"/>
      <c r="AB22" s="713"/>
      <c r="AC22" s="713"/>
      <c r="AD22" s="714">
        <v>5238310</v>
      </c>
      <c r="AE22" s="714"/>
      <c r="AF22" s="714"/>
      <c r="AG22" s="714"/>
      <c r="AH22" s="714"/>
      <c r="AI22" s="714"/>
      <c r="AJ22" s="714"/>
      <c r="AK22" s="714"/>
      <c r="AL22" s="683">
        <v>59.5</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127</v>
      </c>
      <c r="BH22" s="681"/>
      <c r="BI22" s="681"/>
      <c r="BJ22" s="681"/>
      <c r="BK22" s="681"/>
      <c r="BL22" s="681"/>
      <c r="BM22" s="681"/>
      <c r="BN22" s="682"/>
      <c r="BO22" s="713" t="s">
        <v>127</v>
      </c>
      <c r="BP22" s="713"/>
      <c r="BQ22" s="713"/>
      <c r="BR22" s="713"/>
      <c r="BS22" s="686" t="s">
        <v>234</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5238310</v>
      </c>
      <c r="S23" s="681"/>
      <c r="T23" s="681"/>
      <c r="U23" s="681"/>
      <c r="V23" s="681"/>
      <c r="W23" s="681"/>
      <c r="X23" s="681"/>
      <c r="Y23" s="682"/>
      <c r="Z23" s="713">
        <v>27.2</v>
      </c>
      <c r="AA23" s="713"/>
      <c r="AB23" s="713"/>
      <c r="AC23" s="713"/>
      <c r="AD23" s="714">
        <v>5238310</v>
      </c>
      <c r="AE23" s="714"/>
      <c r="AF23" s="714"/>
      <c r="AG23" s="714"/>
      <c r="AH23" s="714"/>
      <c r="AI23" s="714"/>
      <c r="AJ23" s="714"/>
      <c r="AK23" s="714"/>
      <c r="AL23" s="683">
        <v>59.5</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t="s">
        <v>127</v>
      </c>
      <c r="BH23" s="681"/>
      <c r="BI23" s="681"/>
      <c r="BJ23" s="681"/>
      <c r="BK23" s="681"/>
      <c r="BL23" s="681"/>
      <c r="BM23" s="681"/>
      <c r="BN23" s="682"/>
      <c r="BO23" s="713" t="s">
        <v>127</v>
      </c>
      <c r="BP23" s="713"/>
      <c r="BQ23" s="713"/>
      <c r="BR23" s="713"/>
      <c r="BS23" s="686" t="s">
        <v>127</v>
      </c>
      <c r="BT23" s="681"/>
      <c r="BU23" s="681"/>
      <c r="BV23" s="681"/>
      <c r="BW23" s="681"/>
      <c r="BX23" s="681"/>
      <c r="BY23" s="681"/>
      <c r="BZ23" s="681"/>
      <c r="CA23" s="681"/>
      <c r="CB23" s="727"/>
      <c r="CD23" s="784" t="s">
        <v>222</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405117</v>
      </c>
      <c r="S24" s="681"/>
      <c r="T24" s="681"/>
      <c r="U24" s="681"/>
      <c r="V24" s="681"/>
      <c r="W24" s="681"/>
      <c r="X24" s="681"/>
      <c r="Y24" s="682"/>
      <c r="Z24" s="713">
        <v>2.1</v>
      </c>
      <c r="AA24" s="713"/>
      <c r="AB24" s="713"/>
      <c r="AC24" s="713"/>
      <c r="AD24" s="714" t="s">
        <v>127</v>
      </c>
      <c r="AE24" s="714"/>
      <c r="AF24" s="714"/>
      <c r="AG24" s="714"/>
      <c r="AH24" s="714"/>
      <c r="AI24" s="714"/>
      <c r="AJ24" s="714"/>
      <c r="AK24" s="714"/>
      <c r="AL24" s="683" t="s">
        <v>127</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234</v>
      </c>
      <c r="BH24" s="681"/>
      <c r="BI24" s="681"/>
      <c r="BJ24" s="681"/>
      <c r="BK24" s="681"/>
      <c r="BL24" s="681"/>
      <c r="BM24" s="681"/>
      <c r="BN24" s="682"/>
      <c r="BO24" s="713" t="s">
        <v>127</v>
      </c>
      <c r="BP24" s="713"/>
      <c r="BQ24" s="713"/>
      <c r="BR24" s="713"/>
      <c r="BS24" s="686" t="s">
        <v>234</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6269076</v>
      </c>
      <c r="CS24" s="736"/>
      <c r="CT24" s="736"/>
      <c r="CU24" s="736"/>
      <c r="CV24" s="736"/>
      <c r="CW24" s="736"/>
      <c r="CX24" s="736"/>
      <c r="CY24" s="779"/>
      <c r="CZ24" s="780">
        <v>33.299999999999997</v>
      </c>
      <c r="DA24" s="751"/>
      <c r="DB24" s="751"/>
      <c r="DC24" s="783"/>
      <c r="DD24" s="778">
        <v>4532264</v>
      </c>
      <c r="DE24" s="736"/>
      <c r="DF24" s="736"/>
      <c r="DG24" s="736"/>
      <c r="DH24" s="736"/>
      <c r="DI24" s="736"/>
      <c r="DJ24" s="736"/>
      <c r="DK24" s="779"/>
      <c r="DL24" s="778">
        <v>4517562</v>
      </c>
      <c r="DM24" s="736"/>
      <c r="DN24" s="736"/>
      <c r="DO24" s="736"/>
      <c r="DP24" s="736"/>
      <c r="DQ24" s="736"/>
      <c r="DR24" s="736"/>
      <c r="DS24" s="736"/>
      <c r="DT24" s="736"/>
      <c r="DU24" s="736"/>
      <c r="DV24" s="779"/>
      <c r="DW24" s="780">
        <v>49.5</v>
      </c>
      <c r="DX24" s="751"/>
      <c r="DY24" s="751"/>
      <c r="DZ24" s="751"/>
      <c r="EA24" s="751"/>
      <c r="EB24" s="751"/>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v>607</v>
      </c>
      <c r="S25" s="681"/>
      <c r="T25" s="681"/>
      <c r="U25" s="681"/>
      <c r="V25" s="681"/>
      <c r="W25" s="681"/>
      <c r="X25" s="681"/>
      <c r="Y25" s="682"/>
      <c r="Z25" s="713">
        <v>0</v>
      </c>
      <c r="AA25" s="713"/>
      <c r="AB25" s="713"/>
      <c r="AC25" s="713"/>
      <c r="AD25" s="714" t="s">
        <v>127</v>
      </c>
      <c r="AE25" s="714"/>
      <c r="AF25" s="714"/>
      <c r="AG25" s="714"/>
      <c r="AH25" s="714"/>
      <c r="AI25" s="714"/>
      <c r="AJ25" s="714"/>
      <c r="AK25" s="714"/>
      <c r="AL25" s="683" t="s">
        <v>127</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127</v>
      </c>
      <c r="BH25" s="681"/>
      <c r="BI25" s="681"/>
      <c r="BJ25" s="681"/>
      <c r="BK25" s="681"/>
      <c r="BL25" s="681"/>
      <c r="BM25" s="681"/>
      <c r="BN25" s="682"/>
      <c r="BO25" s="713" t="s">
        <v>234</v>
      </c>
      <c r="BP25" s="713"/>
      <c r="BQ25" s="713"/>
      <c r="BR25" s="713"/>
      <c r="BS25" s="686" t="s">
        <v>127</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2366693</v>
      </c>
      <c r="CS25" s="699"/>
      <c r="CT25" s="699"/>
      <c r="CU25" s="699"/>
      <c r="CV25" s="699"/>
      <c r="CW25" s="699"/>
      <c r="CX25" s="699"/>
      <c r="CY25" s="700"/>
      <c r="CZ25" s="683">
        <v>12.6</v>
      </c>
      <c r="DA25" s="701"/>
      <c r="DB25" s="701"/>
      <c r="DC25" s="702"/>
      <c r="DD25" s="686">
        <v>2257002</v>
      </c>
      <c r="DE25" s="699"/>
      <c r="DF25" s="699"/>
      <c r="DG25" s="699"/>
      <c r="DH25" s="699"/>
      <c r="DI25" s="699"/>
      <c r="DJ25" s="699"/>
      <c r="DK25" s="700"/>
      <c r="DL25" s="686">
        <v>2245481</v>
      </c>
      <c r="DM25" s="699"/>
      <c r="DN25" s="699"/>
      <c r="DO25" s="699"/>
      <c r="DP25" s="699"/>
      <c r="DQ25" s="699"/>
      <c r="DR25" s="699"/>
      <c r="DS25" s="699"/>
      <c r="DT25" s="699"/>
      <c r="DU25" s="699"/>
      <c r="DV25" s="700"/>
      <c r="DW25" s="683">
        <v>24.6</v>
      </c>
      <c r="DX25" s="701"/>
      <c r="DY25" s="701"/>
      <c r="DZ25" s="701"/>
      <c r="EA25" s="701"/>
      <c r="EB25" s="701"/>
      <c r="EC25" s="722"/>
    </row>
    <row r="26" spans="2:133" ht="11.25" customHeight="1" x14ac:dyDescent="0.15">
      <c r="B26" s="677" t="s">
        <v>295</v>
      </c>
      <c r="C26" s="678"/>
      <c r="D26" s="678"/>
      <c r="E26" s="678"/>
      <c r="F26" s="678"/>
      <c r="G26" s="678"/>
      <c r="H26" s="678"/>
      <c r="I26" s="678"/>
      <c r="J26" s="678"/>
      <c r="K26" s="678"/>
      <c r="L26" s="678"/>
      <c r="M26" s="678"/>
      <c r="N26" s="678"/>
      <c r="O26" s="678"/>
      <c r="P26" s="678"/>
      <c r="Q26" s="679"/>
      <c r="R26" s="680">
        <v>9171511</v>
      </c>
      <c r="S26" s="681"/>
      <c r="T26" s="681"/>
      <c r="U26" s="681"/>
      <c r="V26" s="681"/>
      <c r="W26" s="681"/>
      <c r="X26" s="681"/>
      <c r="Y26" s="682"/>
      <c r="Z26" s="713">
        <v>47.6</v>
      </c>
      <c r="AA26" s="713"/>
      <c r="AB26" s="713"/>
      <c r="AC26" s="713"/>
      <c r="AD26" s="714">
        <v>8765787</v>
      </c>
      <c r="AE26" s="714"/>
      <c r="AF26" s="714"/>
      <c r="AG26" s="714"/>
      <c r="AH26" s="714"/>
      <c r="AI26" s="714"/>
      <c r="AJ26" s="714"/>
      <c r="AK26" s="714"/>
      <c r="AL26" s="683">
        <v>99.5</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127</v>
      </c>
      <c r="BH26" s="681"/>
      <c r="BI26" s="681"/>
      <c r="BJ26" s="681"/>
      <c r="BK26" s="681"/>
      <c r="BL26" s="681"/>
      <c r="BM26" s="681"/>
      <c r="BN26" s="682"/>
      <c r="BO26" s="713" t="s">
        <v>234</v>
      </c>
      <c r="BP26" s="713"/>
      <c r="BQ26" s="713"/>
      <c r="BR26" s="713"/>
      <c r="BS26" s="686" t="s">
        <v>234</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1468891</v>
      </c>
      <c r="CS26" s="681"/>
      <c r="CT26" s="681"/>
      <c r="CU26" s="681"/>
      <c r="CV26" s="681"/>
      <c r="CW26" s="681"/>
      <c r="CX26" s="681"/>
      <c r="CY26" s="682"/>
      <c r="CZ26" s="683">
        <v>7.8</v>
      </c>
      <c r="DA26" s="701"/>
      <c r="DB26" s="701"/>
      <c r="DC26" s="702"/>
      <c r="DD26" s="686">
        <v>1384413</v>
      </c>
      <c r="DE26" s="681"/>
      <c r="DF26" s="681"/>
      <c r="DG26" s="681"/>
      <c r="DH26" s="681"/>
      <c r="DI26" s="681"/>
      <c r="DJ26" s="681"/>
      <c r="DK26" s="682"/>
      <c r="DL26" s="686" t="s">
        <v>127</v>
      </c>
      <c r="DM26" s="681"/>
      <c r="DN26" s="681"/>
      <c r="DO26" s="681"/>
      <c r="DP26" s="681"/>
      <c r="DQ26" s="681"/>
      <c r="DR26" s="681"/>
      <c r="DS26" s="681"/>
      <c r="DT26" s="681"/>
      <c r="DU26" s="681"/>
      <c r="DV26" s="682"/>
      <c r="DW26" s="683" t="s">
        <v>234</v>
      </c>
      <c r="DX26" s="701"/>
      <c r="DY26" s="701"/>
      <c r="DZ26" s="701"/>
      <c r="EA26" s="701"/>
      <c r="EB26" s="701"/>
      <c r="EC26" s="722"/>
    </row>
    <row r="27" spans="2:133" ht="11.25" customHeight="1" x14ac:dyDescent="0.15">
      <c r="B27" s="677" t="s">
        <v>298</v>
      </c>
      <c r="C27" s="678"/>
      <c r="D27" s="678"/>
      <c r="E27" s="678"/>
      <c r="F27" s="678"/>
      <c r="G27" s="678"/>
      <c r="H27" s="678"/>
      <c r="I27" s="678"/>
      <c r="J27" s="678"/>
      <c r="K27" s="678"/>
      <c r="L27" s="678"/>
      <c r="M27" s="678"/>
      <c r="N27" s="678"/>
      <c r="O27" s="678"/>
      <c r="P27" s="678"/>
      <c r="Q27" s="679"/>
      <c r="R27" s="680">
        <v>2790</v>
      </c>
      <c r="S27" s="681"/>
      <c r="T27" s="681"/>
      <c r="U27" s="681"/>
      <c r="V27" s="681"/>
      <c r="W27" s="681"/>
      <c r="X27" s="681"/>
      <c r="Y27" s="682"/>
      <c r="Z27" s="713">
        <v>0</v>
      </c>
      <c r="AA27" s="713"/>
      <c r="AB27" s="713"/>
      <c r="AC27" s="713"/>
      <c r="AD27" s="714">
        <v>2790</v>
      </c>
      <c r="AE27" s="714"/>
      <c r="AF27" s="714"/>
      <c r="AG27" s="714"/>
      <c r="AH27" s="714"/>
      <c r="AI27" s="714"/>
      <c r="AJ27" s="714"/>
      <c r="AK27" s="714"/>
      <c r="AL27" s="683">
        <v>0</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2713160</v>
      </c>
      <c r="BH27" s="681"/>
      <c r="BI27" s="681"/>
      <c r="BJ27" s="681"/>
      <c r="BK27" s="681"/>
      <c r="BL27" s="681"/>
      <c r="BM27" s="681"/>
      <c r="BN27" s="682"/>
      <c r="BO27" s="713">
        <v>100</v>
      </c>
      <c r="BP27" s="713"/>
      <c r="BQ27" s="713"/>
      <c r="BR27" s="713"/>
      <c r="BS27" s="686" t="s">
        <v>127</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2268473</v>
      </c>
      <c r="CS27" s="699"/>
      <c r="CT27" s="699"/>
      <c r="CU27" s="699"/>
      <c r="CV27" s="699"/>
      <c r="CW27" s="699"/>
      <c r="CX27" s="699"/>
      <c r="CY27" s="700"/>
      <c r="CZ27" s="683">
        <v>12.1</v>
      </c>
      <c r="DA27" s="701"/>
      <c r="DB27" s="701"/>
      <c r="DC27" s="702"/>
      <c r="DD27" s="686">
        <v>676963</v>
      </c>
      <c r="DE27" s="699"/>
      <c r="DF27" s="699"/>
      <c r="DG27" s="699"/>
      <c r="DH27" s="699"/>
      <c r="DI27" s="699"/>
      <c r="DJ27" s="699"/>
      <c r="DK27" s="700"/>
      <c r="DL27" s="686">
        <v>673846</v>
      </c>
      <c r="DM27" s="699"/>
      <c r="DN27" s="699"/>
      <c r="DO27" s="699"/>
      <c r="DP27" s="699"/>
      <c r="DQ27" s="699"/>
      <c r="DR27" s="699"/>
      <c r="DS27" s="699"/>
      <c r="DT27" s="699"/>
      <c r="DU27" s="699"/>
      <c r="DV27" s="700"/>
      <c r="DW27" s="683">
        <v>7.4</v>
      </c>
      <c r="DX27" s="701"/>
      <c r="DY27" s="701"/>
      <c r="DZ27" s="701"/>
      <c r="EA27" s="701"/>
      <c r="EB27" s="701"/>
      <c r="EC27" s="722"/>
    </row>
    <row r="28" spans="2:133" ht="11.25" customHeight="1" x14ac:dyDescent="0.15">
      <c r="B28" s="677" t="s">
        <v>301</v>
      </c>
      <c r="C28" s="678"/>
      <c r="D28" s="678"/>
      <c r="E28" s="678"/>
      <c r="F28" s="678"/>
      <c r="G28" s="678"/>
      <c r="H28" s="678"/>
      <c r="I28" s="678"/>
      <c r="J28" s="678"/>
      <c r="K28" s="678"/>
      <c r="L28" s="678"/>
      <c r="M28" s="678"/>
      <c r="N28" s="678"/>
      <c r="O28" s="678"/>
      <c r="P28" s="678"/>
      <c r="Q28" s="679"/>
      <c r="R28" s="680">
        <v>90520</v>
      </c>
      <c r="S28" s="681"/>
      <c r="T28" s="681"/>
      <c r="U28" s="681"/>
      <c r="V28" s="681"/>
      <c r="W28" s="681"/>
      <c r="X28" s="681"/>
      <c r="Y28" s="682"/>
      <c r="Z28" s="713">
        <v>0.5</v>
      </c>
      <c r="AA28" s="713"/>
      <c r="AB28" s="713"/>
      <c r="AC28" s="713"/>
      <c r="AD28" s="714" t="s">
        <v>234</v>
      </c>
      <c r="AE28" s="714"/>
      <c r="AF28" s="714"/>
      <c r="AG28" s="714"/>
      <c r="AH28" s="714"/>
      <c r="AI28" s="714"/>
      <c r="AJ28" s="714"/>
      <c r="AK28" s="714"/>
      <c r="AL28" s="683" t="s">
        <v>234</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1633910</v>
      </c>
      <c r="CS28" s="681"/>
      <c r="CT28" s="681"/>
      <c r="CU28" s="681"/>
      <c r="CV28" s="681"/>
      <c r="CW28" s="681"/>
      <c r="CX28" s="681"/>
      <c r="CY28" s="682"/>
      <c r="CZ28" s="683">
        <v>8.6999999999999993</v>
      </c>
      <c r="DA28" s="701"/>
      <c r="DB28" s="701"/>
      <c r="DC28" s="702"/>
      <c r="DD28" s="686">
        <v>1598299</v>
      </c>
      <c r="DE28" s="681"/>
      <c r="DF28" s="681"/>
      <c r="DG28" s="681"/>
      <c r="DH28" s="681"/>
      <c r="DI28" s="681"/>
      <c r="DJ28" s="681"/>
      <c r="DK28" s="682"/>
      <c r="DL28" s="686">
        <v>1598235</v>
      </c>
      <c r="DM28" s="681"/>
      <c r="DN28" s="681"/>
      <c r="DO28" s="681"/>
      <c r="DP28" s="681"/>
      <c r="DQ28" s="681"/>
      <c r="DR28" s="681"/>
      <c r="DS28" s="681"/>
      <c r="DT28" s="681"/>
      <c r="DU28" s="681"/>
      <c r="DV28" s="682"/>
      <c r="DW28" s="683">
        <v>17.5</v>
      </c>
      <c r="DX28" s="701"/>
      <c r="DY28" s="701"/>
      <c r="DZ28" s="701"/>
      <c r="EA28" s="701"/>
      <c r="EB28" s="701"/>
      <c r="EC28" s="722"/>
    </row>
    <row r="29" spans="2:133" ht="11.25" customHeight="1" x14ac:dyDescent="0.15">
      <c r="B29" s="677" t="s">
        <v>303</v>
      </c>
      <c r="C29" s="678"/>
      <c r="D29" s="678"/>
      <c r="E29" s="678"/>
      <c r="F29" s="678"/>
      <c r="G29" s="678"/>
      <c r="H29" s="678"/>
      <c r="I29" s="678"/>
      <c r="J29" s="678"/>
      <c r="K29" s="678"/>
      <c r="L29" s="678"/>
      <c r="M29" s="678"/>
      <c r="N29" s="678"/>
      <c r="O29" s="678"/>
      <c r="P29" s="678"/>
      <c r="Q29" s="679"/>
      <c r="R29" s="680">
        <v>120016</v>
      </c>
      <c r="S29" s="681"/>
      <c r="T29" s="681"/>
      <c r="U29" s="681"/>
      <c r="V29" s="681"/>
      <c r="W29" s="681"/>
      <c r="X29" s="681"/>
      <c r="Y29" s="682"/>
      <c r="Z29" s="713">
        <v>0.6</v>
      </c>
      <c r="AA29" s="713"/>
      <c r="AB29" s="713"/>
      <c r="AC29" s="713"/>
      <c r="AD29" s="714">
        <v>14602</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304</v>
      </c>
      <c r="CE29" s="766"/>
      <c r="CF29" s="719" t="s">
        <v>70</v>
      </c>
      <c r="CG29" s="720"/>
      <c r="CH29" s="720"/>
      <c r="CI29" s="720"/>
      <c r="CJ29" s="720"/>
      <c r="CK29" s="720"/>
      <c r="CL29" s="720"/>
      <c r="CM29" s="720"/>
      <c r="CN29" s="720"/>
      <c r="CO29" s="720"/>
      <c r="CP29" s="720"/>
      <c r="CQ29" s="721"/>
      <c r="CR29" s="680">
        <v>1633910</v>
      </c>
      <c r="CS29" s="699"/>
      <c r="CT29" s="699"/>
      <c r="CU29" s="699"/>
      <c r="CV29" s="699"/>
      <c r="CW29" s="699"/>
      <c r="CX29" s="699"/>
      <c r="CY29" s="700"/>
      <c r="CZ29" s="683">
        <v>8.6999999999999993</v>
      </c>
      <c r="DA29" s="701"/>
      <c r="DB29" s="701"/>
      <c r="DC29" s="702"/>
      <c r="DD29" s="686">
        <v>1598299</v>
      </c>
      <c r="DE29" s="699"/>
      <c r="DF29" s="699"/>
      <c r="DG29" s="699"/>
      <c r="DH29" s="699"/>
      <c r="DI29" s="699"/>
      <c r="DJ29" s="699"/>
      <c r="DK29" s="700"/>
      <c r="DL29" s="686">
        <v>1598235</v>
      </c>
      <c r="DM29" s="699"/>
      <c r="DN29" s="699"/>
      <c r="DO29" s="699"/>
      <c r="DP29" s="699"/>
      <c r="DQ29" s="699"/>
      <c r="DR29" s="699"/>
      <c r="DS29" s="699"/>
      <c r="DT29" s="699"/>
      <c r="DU29" s="699"/>
      <c r="DV29" s="700"/>
      <c r="DW29" s="683">
        <v>17.5</v>
      </c>
      <c r="DX29" s="701"/>
      <c r="DY29" s="701"/>
      <c r="DZ29" s="701"/>
      <c r="EA29" s="701"/>
      <c r="EB29" s="701"/>
      <c r="EC29" s="722"/>
    </row>
    <row r="30" spans="2:133" ht="11.25" customHeight="1" x14ac:dyDescent="0.15">
      <c r="B30" s="677" t="s">
        <v>305</v>
      </c>
      <c r="C30" s="678"/>
      <c r="D30" s="678"/>
      <c r="E30" s="678"/>
      <c r="F30" s="678"/>
      <c r="G30" s="678"/>
      <c r="H30" s="678"/>
      <c r="I30" s="678"/>
      <c r="J30" s="678"/>
      <c r="K30" s="678"/>
      <c r="L30" s="678"/>
      <c r="M30" s="678"/>
      <c r="N30" s="678"/>
      <c r="O30" s="678"/>
      <c r="P30" s="678"/>
      <c r="Q30" s="679"/>
      <c r="R30" s="680">
        <v>26104</v>
      </c>
      <c r="S30" s="681"/>
      <c r="T30" s="681"/>
      <c r="U30" s="681"/>
      <c r="V30" s="681"/>
      <c r="W30" s="681"/>
      <c r="X30" s="681"/>
      <c r="Y30" s="682"/>
      <c r="Z30" s="713">
        <v>0.1</v>
      </c>
      <c r="AA30" s="713"/>
      <c r="AB30" s="713"/>
      <c r="AC30" s="713"/>
      <c r="AD30" s="714" t="s">
        <v>127</v>
      </c>
      <c r="AE30" s="714"/>
      <c r="AF30" s="714"/>
      <c r="AG30" s="714"/>
      <c r="AH30" s="714"/>
      <c r="AI30" s="714"/>
      <c r="AJ30" s="714"/>
      <c r="AK30" s="714"/>
      <c r="AL30" s="683" t="s">
        <v>234</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306</v>
      </c>
      <c r="BH30" s="754"/>
      <c r="BI30" s="754"/>
      <c r="BJ30" s="754"/>
      <c r="BK30" s="754"/>
      <c r="BL30" s="754"/>
      <c r="BM30" s="754"/>
      <c r="BN30" s="754"/>
      <c r="BO30" s="754"/>
      <c r="BP30" s="754"/>
      <c r="BQ30" s="755"/>
      <c r="BR30" s="741" t="s">
        <v>307</v>
      </c>
      <c r="BS30" s="754"/>
      <c r="BT30" s="754"/>
      <c r="BU30" s="754"/>
      <c r="BV30" s="754"/>
      <c r="BW30" s="754"/>
      <c r="BX30" s="754"/>
      <c r="BY30" s="754"/>
      <c r="BZ30" s="754"/>
      <c r="CA30" s="754"/>
      <c r="CB30" s="755"/>
      <c r="CD30" s="767"/>
      <c r="CE30" s="768"/>
      <c r="CF30" s="719" t="s">
        <v>308</v>
      </c>
      <c r="CG30" s="720"/>
      <c r="CH30" s="720"/>
      <c r="CI30" s="720"/>
      <c r="CJ30" s="720"/>
      <c r="CK30" s="720"/>
      <c r="CL30" s="720"/>
      <c r="CM30" s="720"/>
      <c r="CN30" s="720"/>
      <c r="CO30" s="720"/>
      <c r="CP30" s="720"/>
      <c r="CQ30" s="721"/>
      <c r="CR30" s="680">
        <v>1575780</v>
      </c>
      <c r="CS30" s="681"/>
      <c r="CT30" s="681"/>
      <c r="CU30" s="681"/>
      <c r="CV30" s="681"/>
      <c r="CW30" s="681"/>
      <c r="CX30" s="681"/>
      <c r="CY30" s="682"/>
      <c r="CZ30" s="683">
        <v>8.4</v>
      </c>
      <c r="DA30" s="701"/>
      <c r="DB30" s="701"/>
      <c r="DC30" s="702"/>
      <c r="DD30" s="686">
        <v>1541669</v>
      </c>
      <c r="DE30" s="681"/>
      <c r="DF30" s="681"/>
      <c r="DG30" s="681"/>
      <c r="DH30" s="681"/>
      <c r="DI30" s="681"/>
      <c r="DJ30" s="681"/>
      <c r="DK30" s="682"/>
      <c r="DL30" s="686">
        <v>1541605</v>
      </c>
      <c r="DM30" s="681"/>
      <c r="DN30" s="681"/>
      <c r="DO30" s="681"/>
      <c r="DP30" s="681"/>
      <c r="DQ30" s="681"/>
      <c r="DR30" s="681"/>
      <c r="DS30" s="681"/>
      <c r="DT30" s="681"/>
      <c r="DU30" s="681"/>
      <c r="DV30" s="682"/>
      <c r="DW30" s="683">
        <v>16.899999999999999</v>
      </c>
      <c r="DX30" s="701"/>
      <c r="DY30" s="701"/>
      <c r="DZ30" s="701"/>
      <c r="EA30" s="701"/>
      <c r="EB30" s="701"/>
      <c r="EC30" s="722"/>
    </row>
    <row r="31" spans="2:133" ht="11.25" customHeight="1" x14ac:dyDescent="0.15">
      <c r="B31" s="677" t="s">
        <v>309</v>
      </c>
      <c r="C31" s="678"/>
      <c r="D31" s="678"/>
      <c r="E31" s="678"/>
      <c r="F31" s="678"/>
      <c r="G31" s="678"/>
      <c r="H31" s="678"/>
      <c r="I31" s="678"/>
      <c r="J31" s="678"/>
      <c r="K31" s="678"/>
      <c r="L31" s="678"/>
      <c r="M31" s="678"/>
      <c r="N31" s="678"/>
      <c r="O31" s="678"/>
      <c r="P31" s="678"/>
      <c r="Q31" s="679"/>
      <c r="R31" s="680">
        <v>4536544</v>
      </c>
      <c r="S31" s="681"/>
      <c r="T31" s="681"/>
      <c r="U31" s="681"/>
      <c r="V31" s="681"/>
      <c r="W31" s="681"/>
      <c r="X31" s="681"/>
      <c r="Y31" s="682"/>
      <c r="Z31" s="713">
        <v>23.5</v>
      </c>
      <c r="AA31" s="713"/>
      <c r="AB31" s="713"/>
      <c r="AC31" s="713"/>
      <c r="AD31" s="714" t="s">
        <v>234</v>
      </c>
      <c r="AE31" s="714"/>
      <c r="AF31" s="714"/>
      <c r="AG31" s="714"/>
      <c r="AH31" s="714"/>
      <c r="AI31" s="714"/>
      <c r="AJ31" s="714"/>
      <c r="AK31" s="714"/>
      <c r="AL31" s="683" t="s">
        <v>234</v>
      </c>
      <c r="AM31" s="684"/>
      <c r="AN31" s="684"/>
      <c r="AO31" s="715"/>
      <c r="AP31" s="756" t="s">
        <v>310</v>
      </c>
      <c r="AQ31" s="757"/>
      <c r="AR31" s="757"/>
      <c r="AS31" s="757"/>
      <c r="AT31" s="762" t="s">
        <v>311</v>
      </c>
      <c r="AU31" s="231"/>
      <c r="AV31" s="231"/>
      <c r="AW31" s="231"/>
      <c r="AX31" s="746" t="s">
        <v>186</v>
      </c>
      <c r="AY31" s="747"/>
      <c r="AZ31" s="747"/>
      <c r="BA31" s="747"/>
      <c r="BB31" s="747"/>
      <c r="BC31" s="747"/>
      <c r="BD31" s="747"/>
      <c r="BE31" s="747"/>
      <c r="BF31" s="748"/>
      <c r="BG31" s="749">
        <v>98.7</v>
      </c>
      <c r="BH31" s="750"/>
      <c r="BI31" s="750"/>
      <c r="BJ31" s="750"/>
      <c r="BK31" s="750"/>
      <c r="BL31" s="750"/>
      <c r="BM31" s="751">
        <v>95.9</v>
      </c>
      <c r="BN31" s="750"/>
      <c r="BO31" s="750"/>
      <c r="BP31" s="750"/>
      <c r="BQ31" s="752"/>
      <c r="BR31" s="749">
        <v>99</v>
      </c>
      <c r="BS31" s="750"/>
      <c r="BT31" s="750"/>
      <c r="BU31" s="750"/>
      <c r="BV31" s="750"/>
      <c r="BW31" s="750"/>
      <c r="BX31" s="751">
        <v>95.7</v>
      </c>
      <c r="BY31" s="750"/>
      <c r="BZ31" s="750"/>
      <c r="CA31" s="750"/>
      <c r="CB31" s="752"/>
      <c r="CD31" s="767"/>
      <c r="CE31" s="768"/>
      <c r="CF31" s="719" t="s">
        <v>312</v>
      </c>
      <c r="CG31" s="720"/>
      <c r="CH31" s="720"/>
      <c r="CI31" s="720"/>
      <c r="CJ31" s="720"/>
      <c r="CK31" s="720"/>
      <c r="CL31" s="720"/>
      <c r="CM31" s="720"/>
      <c r="CN31" s="720"/>
      <c r="CO31" s="720"/>
      <c r="CP31" s="720"/>
      <c r="CQ31" s="721"/>
      <c r="CR31" s="680">
        <v>58130</v>
      </c>
      <c r="CS31" s="699"/>
      <c r="CT31" s="699"/>
      <c r="CU31" s="699"/>
      <c r="CV31" s="699"/>
      <c r="CW31" s="699"/>
      <c r="CX31" s="699"/>
      <c r="CY31" s="700"/>
      <c r="CZ31" s="683">
        <v>0.3</v>
      </c>
      <c r="DA31" s="701"/>
      <c r="DB31" s="701"/>
      <c r="DC31" s="702"/>
      <c r="DD31" s="686">
        <v>56630</v>
      </c>
      <c r="DE31" s="699"/>
      <c r="DF31" s="699"/>
      <c r="DG31" s="699"/>
      <c r="DH31" s="699"/>
      <c r="DI31" s="699"/>
      <c r="DJ31" s="699"/>
      <c r="DK31" s="700"/>
      <c r="DL31" s="686">
        <v>56630</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15">
      <c r="B32" s="771" t="s">
        <v>313</v>
      </c>
      <c r="C32" s="772"/>
      <c r="D32" s="772"/>
      <c r="E32" s="772"/>
      <c r="F32" s="772"/>
      <c r="G32" s="772"/>
      <c r="H32" s="772"/>
      <c r="I32" s="772"/>
      <c r="J32" s="772"/>
      <c r="K32" s="772"/>
      <c r="L32" s="772"/>
      <c r="M32" s="772"/>
      <c r="N32" s="772"/>
      <c r="O32" s="772"/>
      <c r="P32" s="772"/>
      <c r="Q32" s="773"/>
      <c r="R32" s="680" t="s">
        <v>234</v>
      </c>
      <c r="S32" s="681"/>
      <c r="T32" s="681"/>
      <c r="U32" s="681"/>
      <c r="V32" s="681"/>
      <c r="W32" s="681"/>
      <c r="X32" s="681"/>
      <c r="Y32" s="682"/>
      <c r="Z32" s="713" t="s">
        <v>127</v>
      </c>
      <c r="AA32" s="713"/>
      <c r="AB32" s="713"/>
      <c r="AC32" s="713"/>
      <c r="AD32" s="714" t="s">
        <v>234</v>
      </c>
      <c r="AE32" s="714"/>
      <c r="AF32" s="714"/>
      <c r="AG32" s="714"/>
      <c r="AH32" s="714"/>
      <c r="AI32" s="714"/>
      <c r="AJ32" s="714"/>
      <c r="AK32" s="714"/>
      <c r="AL32" s="683" t="s">
        <v>127</v>
      </c>
      <c r="AM32" s="684"/>
      <c r="AN32" s="684"/>
      <c r="AO32" s="715"/>
      <c r="AP32" s="758"/>
      <c r="AQ32" s="759"/>
      <c r="AR32" s="759"/>
      <c r="AS32" s="759"/>
      <c r="AT32" s="763"/>
      <c r="AU32" s="230" t="s">
        <v>314</v>
      </c>
      <c r="AV32" s="230"/>
      <c r="AW32" s="230"/>
      <c r="AX32" s="677" t="s">
        <v>315</v>
      </c>
      <c r="AY32" s="678"/>
      <c r="AZ32" s="678"/>
      <c r="BA32" s="678"/>
      <c r="BB32" s="678"/>
      <c r="BC32" s="678"/>
      <c r="BD32" s="678"/>
      <c r="BE32" s="678"/>
      <c r="BF32" s="679"/>
      <c r="BG32" s="753">
        <v>99.3</v>
      </c>
      <c r="BH32" s="699"/>
      <c r="BI32" s="699"/>
      <c r="BJ32" s="699"/>
      <c r="BK32" s="699"/>
      <c r="BL32" s="699"/>
      <c r="BM32" s="684">
        <v>97.9</v>
      </c>
      <c r="BN32" s="745"/>
      <c r="BO32" s="745"/>
      <c r="BP32" s="745"/>
      <c r="BQ32" s="726"/>
      <c r="BR32" s="753">
        <v>99.4</v>
      </c>
      <c r="BS32" s="699"/>
      <c r="BT32" s="699"/>
      <c r="BU32" s="699"/>
      <c r="BV32" s="699"/>
      <c r="BW32" s="699"/>
      <c r="BX32" s="684">
        <v>97.5</v>
      </c>
      <c r="BY32" s="745"/>
      <c r="BZ32" s="745"/>
      <c r="CA32" s="745"/>
      <c r="CB32" s="726"/>
      <c r="CD32" s="769"/>
      <c r="CE32" s="770"/>
      <c r="CF32" s="719" t="s">
        <v>316</v>
      </c>
      <c r="CG32" s="720"/>
      <c r="CH32" s="720"/>
      <c r="CI32" s="720"/>
      <c r="CJ32" s="720"/>
      <c r="CK32" s="720"/>
      <c r="CL32" s="720"/>
      <c r="CM32" s="720"/>
      <c r="CN32" s="720"/>
      <c r="CO32" s="720"/>
      <c r="CP32" s="720"/>
      <c r="CQ32" s="721"/>
      <c r="CR32" s="680" t="s">
        <v>234</v>
      </c>
      <c r="CS32" s="681"/>
      <c r="CT32" s="681"/>
      <c r="CU32" s="681"/>
      <c r="CV32" s="681"/>
      <c r="CW32" s="681"/>
      <c r="CX32" s="681"/>
      <c r="CY32" s="682"/>
      <c r="CZ32" s="683" t="s">
        <v>127</v>
      </c>
      <c r="DA32" s="701"/>
      <c r="DB32" s="701"/>
      <c r="DC32" s="702"/>
      <c r="DD32" s="686" t="s">
        <v>127</v>
      </c>
      <c r="DE32" s="681"/>
      <c r="DF32" s="681"/>
      <c r="DG32" s="681"/>
      <c r="DH32" s="681"/>
      <c r="DI32" s="681"/>
      <c r="DJ32" s="681"/>
      <c r="DK32" s="682"/>
      <c r="DL32" s="686" t="s">
        <v>234</v>
      </c>
      <c r="DM32" s="681"/>
      <c r="DN32" s="681"/>
      <c r="DO32" s="681"/>
      <c r="DP32" s="681"/>
      <c r="DQ32" s="681"/>
      <c r="DR32" s="681"/>
      <c r="DS32" s="681"/>
      <c r="DT32" s="681"/>
      <c r="DU32" s="681"/>
      <c r="DV32" s="682"/>
      <c r="DW32" s="683" t="s">
        <v>127</v>
      </c>
      <c r="DX32" s="701"/>
      <c r="DY32" s="701"/>
      <c r="DZ32" s="701"/>
      <c r="EA32" s="701"/>
      <c r="EB32" s="701"/>
      <c r="EC32" s="722"/>
    </row>
    <row r="33" spans="2:133" ht="11.25" customHeight="1" x14ac:dyDescent="0.15">
      <c r="B33" s="677" t="s">
        <v>317</v>
      </c>
      <c r="C33" s="678"/>
      <c r="D33" s="678"/>
      <c r="E33" s="678"/>
      <c r="F33" s="678"/>
      <c r="G33" s="678"/>
      <c r="H33" s="678"/>
      <c r="I33" s="678"/>
      <c r="J33" s="678"/>
      <c r="K33" s="678"/>
      <c r="L33" s="678"/>
      <c r="M33" s="678"/>
      <c r="N33" s="678"/>
      <c r="O33" s="678"/>
      <c r="P33" s="678"/>
      <c r="Q33" s="679"/>
      <c r="R33" s="680">
        <v>1189628</v>
      </c>
      <c r="S33" s="681"/>
      <c r="T33" s="681"/>
      <c r="U33" s="681"/>
      <c r="V33" s="681"/>
      <c r="W33" s="681"/>
      <c r="X33" s="681"/>
      <c r="Y33" s="682"/>
      <c r="Z33" s="713">
        <v>6.2</v>
      </c>
      <c r="AA33" s="713"/>
      <c r="AB33" s="713"/>
      <c r="AC33" s="713"/>
      <c r="AD33" s="714" t="s">
        <v>127</v>
      </c>
      <c r="AE33" s="714"/>
      <c r="AF33" s="714"/>
      <c r="AG33" s="714"/>
      <c r="AH33" s="714"/>
      <c r="AI33" s="714"/>
      <c r="AJ33" s="714"/>
      <c r="AK33" s="714"/>
      <c r="AL33" s="683" t="s">
        <v>127</v>
      </c>
      <c r="AM33" s="684"/>
      <c r="AN33" s="684"/>
      <c r="AO33" s="715"/>
      <c r="AP33" s="760"/>
      <c r="AQ33" s="761"/>
      <c r="AR33" s="761"/>
      <c r="AS33" s="761"/>
      <c r="AT33" s="764"/>
      <c r="AU33" s="232"/>
      <c r="AV33" s="232"/>
      <c r="AW33" s="232"/>
      <c r="AX33" s="661" t="s">
        <v>318</v>
      </c>
      <c r="AY33" s="662"/>
      <c r="AZ33" s="662"/>
      <c r="BA33" s="662"/>
      <c r="BB33" s="662"/>
      <c r="BC33" s="662"/>
      <c r="BD33" s="662"/>
      <c r="BE33" s="662"/>
      <c r="BF33" s="663"/>
      <c r="BG33" s="744">
        <v>98.1</v>
      </c>
      <c r="BH33" s="665"/>
      <c r="BI33" s="665"/>
      <c r="BJ33" s="665"/>
      <c r="BK33" s="665"/>
      <c r="BL33" s="665"/>
      <c r="BM33" s="707">
        <v>94</v>
      </c>
      <c r="BN33" s="665"/>
      <c r="BO33" s="665"/>
      <c r="BP33" s="665"/>
      <c r="BQ33" s="709"/>
      <c r="BR33" s="744">
        <v>98.6</v>
      </c>
      <c r="BS33" s="665"/>
      <c r="BT33" s="665"/>
      <c r="BU33" s="665"/>
      <c r="BV33" s="665"/>
      <c r="BW33" s="665"/>
      <c r="BX33" s="707">
        <v>93.9</v>
      </c>
      <c r="BY33" s="665"/>
      <c r="BZ33" s="665"/>
      <c r="CA33" s="665"/>
      <c r="CB33" s="709"/>
      <c r="CD33" s="719" t="s">
        <v>319</v>
      </c>
      <c r="CE33" s="720"/>
      <c r="CF33" s="720"/>
      <c r="CG33" s="720"/>
      <c r="CH33" s="720"/>
      <c r="CI33" s="720"/>
      <c r="CJ33" s="720"/>
      <c r="CK33" s="720"/>
      <c r="CL33" s="720"/>
      <c r="CM33" s="720"/>
      <c r="CN33" s="720"/>
      <c r="CO33" s="720"/>
      <c r="CP33" s="720"/>
      <c r="CQ33" s="721"/>
      <c r="CR33" s="680">
        <v>10613147</v>
      </c>
      <c r="CS33" s="699"/>
      <c r="CT33" s="699"/>
      <c r="CU33" s="699"/>
      <c r="CV33" s="699"/>
      <c r="CW33" s="699"/>
      <c r="CX33" s="699"/>
      <c r="CY33" s="700"/>
      <c r="CZ33" s="683">
        <v>56.4</v>
      </c>
      <c r="DA33" s="701"/>
      <c r="DB33" s="701"/>
      <c r="DC33" s="702"/>
      <c r="DD33" s="686">
        <v>5842056</v>
      </c>
      <c r="DE33" s="699"/>
      <c r="DF33" s="699"/>
      <c r="DG33" s="699"/>
      <c r="DH33" s="699"/>
      <c r="DI33" s="699"/>
      <c r="DJ33" s="699"/>
      <c r="DK33" s="700"/>
      <c r="DL33" s="686">
        <v>3675060</v>
      </c>
      <c r="DM33" s="699"/>
      <c r="DN33" s="699"/>
      <c r="DO33" s="699"/>
      <c r="DP33" s="699"/>
      <c r="DQ33" s="699"/>
      <c r="DR33" s="699"/>
      <c r="DS33" s="699"/>
      <c r="DT33" s="699"/>
      <c r="DU33" s="699"/>
      <c r="DV33" s="700"/>
      <c r="DW33" s="683">
        <v>40.200000000000003</v>
      </c>
      <c r="DX33" s="701"/>
      <c r="DY33" s="701"/>
      <c r="DZ33" s="701"/>
      <c r="EA33" s="701"/>
      <c r="EB33" s="701"/>
      <c r="EC33" s="722"/>
    </row>
    <row r="34" spans="2:133" ht="11.25" customHeight="1" x14ac:dyDescent="0.15">
      <c r="B34" s="677" t="s">
        <v>320</v>
      </c>
      <c r="C34" s="678"/>
      <c r="D34" s="678"/>
      <c r="E34" s="678"/>
      <c r="F34" s="678"/>
      <c r="G34" s="678"/>
      <c r="H34" s="678"/>
      <c r="I34" s="678"/>
      <c r="J34" s="678"/>
      <c r="K34" s="678"/>
      <c r="L34" s="678"/>
      <c r="M34" s="678"/>
      <c r="N34" s="678"/>
      <c r="O34" s="678"/>
      <c r="P34" s="678"/>
      <c r="Q34" s="679"/>
      <c r="R34" s="680">
        <v>48721</v>
      </c>
      <c r="S34" s="681"/>
      <c r="T34" s="681"/>
      <c r="U34" s="681"/>
      <c r="V34" s="681"/>
      <c r="W34" s="681"/>
      <c r="X34" s="681"/>
      <c r="Y34" s="682"/>
      <c r="Z34" s="713">
        <v>0.3</v>
      </c>
      <c r="AA34" s="713"/>
      <c r="AB34" s="713"/>
      <c r="AC34" s="713"/>
      <c r="AD34" s="714">
        <v>27720</v>
      </c>
      <c r="AE34" s="714"/>
      <c r="AF34" s="714"/>
      <c r="AG34" s="714"/>
      <c r="AH34" s="714"/>
      <c r="AI34" s="714"/>
      <c r="AJ34" s="714"/>
      <c r="AK34" s="714"/>
      <c r="AL34" s="683">
        <v>0.3</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321</v>
      </c>
      <c r="CE34" s="720"/>
      <c r="CF34" s="720"/>
      <c r="CG34" s="720"/>
      <c r="CH34" s="720"/>
      <c r="CI34" s="720"/>
      <c r="CJ34" s="720"/>
      <c r="CK34" s="720"/>
      <c r="CL34" s="720"/>
      <c r="CM34" s="720"/>
      <c r="CN34" s="720"/>
      <c r="CO34" s="720"/>
      <c r="CP34" s="720"/>
      <c r="CQ34" s="721"/>
      <c r="CR34" s="680">
        <v>2923964</v>
      </c>
      <c r="CS34" s="681"/>
      <c r="CT34" s="681"/>
      <c r="CU34" s="681"/>
      <c r="CV34" s="681"/>
      <c r="CW34" s="681"/>
      <c r="CX34" s="681"/>
      <c r="CY34" s="682"/>
      <c r="CZ34" s="683">
        <v>15.5</v>
      </c>
      <c r="DA34" s="701"/>
      <c r="DB34" s="701"/>
      <c r="DC34" s="702"/>
      <c r="DD34" s="686">
        <v>1981998</v>
      </c>
      <c r="DE34" s="681"/>
      <c r="DF34" s="681"/>
      <c r="DG34" s="681"/>
      <c r="DH34" s="681"/>
      <c r="DI34" s="681"/>
      <c r="DJ34" s="681"/>
      <c r="DK34" s="682"/>
      <c r="DL34" s="686">
        <v>1410783</v>
      </c>
      <c r="DM34" s="681"/>
      <c r="DN34" s="681"/>
      <c r="DO34" s="681"/>
      <c r="DP34" s="681"/>
      <c r="DQ34" s="681"/>
      <c r="DR34" s="681"/>
      <c r="DS34" s="681"/>
      <c r="DT34" s="681"/>
      <c r="DU34" s="681"/>
      <c r="DV34" s="682"/>
      <c r="DW34" s="683">
        <v>15.4</v>
      </c>
      <c r="DX34" s="701"/>
      <c r="DY34" s="701"/>
      <c r="DZ34" s="701"/>
      <c r="EA34" s="701"/>
      <c r="EB34" s="701"/>
      <c r="EC34" s="722"/>
    </row>
    <row r="35" spans="2:133" ht="11.25" customHeight="1" x14ac:dyDescent="0.15">
      <c r="B35" s="677" t="s">
        <v>322</v>
      </c>
      <c r="C35" s="678"/>
      <c r="D35" s="678"/>
      <c r="E35" s="678"/>
      <c r="F35" s="678"/>
      <c r="G35" s="678"/>
      <c r="H35" s="678"/>
      <c r="I35" s="678"/>
      <c r="J35" s="678"/>
      <c r="K35" s="678"/>
      <c r="L35" s="678"/>
      <c r="M35" s="678"/>
      <c r="N35" s="678"/>
      <c r="O35" s="678"/>
      <c r="P35" s="678"/>
      <c r="Q35" s="679"/>
      <c r="R35" s="680">
        <v>649654</v>
      </c>
      <c r="S35" s="681"/>
      <c r="T35" s="681"/>
      <c r="U35" s="681"/>
      <c r="V35" s="681"/>
      <c r="W35" s="681"/>
      <c r="X35" s="681"/>
      <c r="Y35" s="682"/>
      <c r="Z35" s="713">
        <v>3.4</v>
      </c>
      <c r="AA35" s="713"/>
      <c r="AB35" s="713"/>
      <c r="AC35" s="713"/>
      <c r="AD35" s="714" t="s">
        <v>234</v>
      </c>
      <c r="AE35" s="714"/>
      <c r="AF35" s="714"/>
      <c r="AG35" s="714"/>
      <c r="AH35" s="714"/>
      <c r="AI35" s="714"/>
      <c r="AJ35" s="714"/>
      <c r="AK35" s="714"/>
      <c r="AL35" s="683" t="s">
        <v>127</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325</v>
      </c>
      <c r="CE35" s="720"/>
      <c r="CF35" s="720"/>
      <c r="CG35" s="720"/>
      <c r="CH35" s="720"/>
      <c r="CI35" s="720"/>
      <c r="CJ35" s="720"/>
      <c r="CK35" s="720"/>
      <c r="CL35" s="720"/>
      <c r="CM35" s="720"/>
      <c r="CN35" s="720"/>
      <c r="CO35" s="720"/>
      <c r="CP35" s="720"/>
      <c r="CQ35" s="721"/>
      <c r="CR35" s="680">
        <v>300969</v>
      </c>
      <c r="CS35" s="699"/>
      <c r="CT35" s="699"/>
      <c r="CU35" s="699"/>
      <c r="CV35" s="699"/>
      <c r="CW35" s="699"/>
      <c r="CX35" s="699"/>
      <c r="CY35" s="700"/>
      <c r="CZ35" s="683">
        <v>1.6</v>
      </c>
      <c r="DA35" s="701"/>
      <c r="DB35" s="701"/>
      <c r="DC35" s="702"/>
      <c r="DD35" s="686">
        <v>235335</v>
      </c>
      <c r="DE35" s="699"/>
      <c r="DF35" s="699"/>
      <c r="DG35" s="699"/>
      <c r="DH35" s="699"/>
      <c r="DI35" s="699"/>
      <c r="DJ35" s="699"/>
      <c r="DK35" s="700"/>
      <c r="DL35" s="686">
        <v>192508</v>
      </c>
      <c r="DM35" s="699"/>
      <c r="DN35" s="699"/>
      <c r="DO35" s="699"/>
      <c r="DP35" s="699"/>
      <c r="DQ35" s="699"/>
      <c r="DR35" s="699"/>
      <c r="DS35" s="699"/>
      <c r="DT35" s="699"/>
      <c r="DU35" s="699"/>
      <c r="DV35" s="700"/>
      <c r="DW35" s="683">
        <v>2.1</v>
      </c>
      <c r="DX35" s="701"/>
      <c r="DY35" s="701"/>
      <c r="DZ35" s="701"/>
      <c r="EA35" s="701"/>
      <c r="EB35" s="701"/>
      <c r="EC35" s="722"/>
    </row>
    <row r="36" spans="2:133" ht="11.25" customHeight="1" x14ac:dyDescent="0.15">
      <c r="B36" s="677" t="s">
        <v>326</v>
      </c>
      <c r="C36" s="678"/>
      <c r="D36" s="678"/>
      <c r="E36" s="678"/>
      <c r="F36" s="678"/>
      <c r="G36" s="678"/>
      <c r="H36" s="678"/>
      <c r="I36" s="678"/>
      <c r="J36" s="678"/>
      <c r="K36" s="678"/>
      <c r="L36" s="678"/>
      <c r="M36" s="678"/>
      <c r="N36" s="678"/>
      <c r="O36" s="678"/>
      <c r="P36" s="678"/>
      <c r="Q36" s="679"/>
      <c r="R36" s="680">
        <v>764277</v>
      </c>
      <c r="S36" s="681"/>
      <c r="T36" s="681"/>
      <c r="U36" s="681"/>
      <c r="V36" s="681"/>
      <c r="W36" s="681"/>
      <c r="X36" s="681"/>
      <c r="Y36" s="682"/>
      <c r="Z36" s="713">
        <v>4</v>
      </c>
      <c r="AA36" s="713"/>
      <c r="AB36" s="713"/>
      <c r="AC36" s="713"/>
      <c r="AD36" s="714" t="s">
        <v>234</v>
      </c>
      <c r="AE36" s="714"/>
      <c r="AF36" s="714"/>
      <c r="AG36" s="714"/>
      <c r="AH36" s="714"/>
      <c r="AI36" s="714"/>
      <c r="AJ36" s="714"/>
      <c r="AK36" s="714"/>
      <c r="AL36" s="683" t="s">
        <v>234</v>
      </c>
      <c r="AM36" s="684"/>
      <c r="AN36" s="684"/>
      <c r="AO36" s="715"/>
      <c r="AP36" s="235"/>
      <c r="AQ36" s="732" t="s">
        <v>327</v>
      </c>
      <c r="AR36" s="733"/>
      <c r="AS36" s="733"/>
      <c r="AT36" s="733"/>
      <c r="AU36" s="733"/>
      <c r="AV36" s="733"/>
      <c r="AW36" s="733"/>
      <c r="AX36" s="733"/>
      <c r="AY36" s="734"/>
      <c r="AZ36" s="735">
        <v>1951314</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47126</v>
      </c>
      <c r="BW36" s="736"/>
      <c r="BX36" s="736"/>
      <c r="BY36" s="736"/>
      <c r="BZ36" s="736"/>
      <c r="CA36" s="736"/>
      <c r="CB36" s="737"/>
      <c r="CD36" s="719" t="s">
        <v>329</v>
      </c>
      <c r="CE36" s="720"/>
      <c r="CF36" s="720"/>
      <c r="CG36" s="720"/>
      <c r="CH36" s="720"/>
      <c r="CI36" s="720"/>
      <c r="CJ36" s="720"/>
      <c r="CK36" s="720"/>
      <c r="CL36" s="720"/>
      <c r="CM36" s="720"/>
      <c r="CN36" s="720"/>
      <c r="CO36" s="720"/>
      <c r="CP36" s="720"/>
      <c r="CQ36" s="721"/>
      <c r="CR36" s="680">
        <v>3634747</v>
      </c>
      <c r="CS36" s="681"/>
      <c r="CT36" s="681"/>
      <c r="CU36" s="681"/>
      <c r="CV36" s="681"/>
      <c r="CW36" s="681"/>
      <c r="CX36" s="681"/>
      <c r="CY36" s="682"/>
      <c r="CZ36" s="683">
        <v>19.3</v>
      </c>
      <c r="DA36" s="701"/>
      <c r="DB36" s="701"/>
      <c r="DC36" s="702"/>
      <c r="DD36" s="686">
        <v>834543</v>
      </c>
      <c r="DE36" s="681"/>
      <c r="DF36" s="681"/>
      <c r="DG36" s="681"/>
      <c r="DH36" s="681"/>
      <c r="DI36" s="681"/>
      <c r="DJ36" s="681"/>
      <c r="DK36" s="682"/>
      <c r="DL36" s="686">
        <v>431181</v>
      </c>
      <c r="DM36" s="681"/>
      <c r="DN36" s="681"/>
      <c r="DO36" s="681"/>
      <c r="DP36" s="681"/>
      <c r="DQ36" s="681"/>
      <c r="DR36" s="681"/>
      <c r="DS36" s="681"/>
      <c r="DT36" s="681"/>
      <c r="DU36" s="681"/>
      <c r="DV36" s="682"/>
      <c r="DW36" s="683">
        <v>4.7</v>
      </c>
      <c r="DX36" s="701"/>
      <c r="DY36" s="701"/>
      <c r="DZ36" s="701"/>
      <c r="EA36" s="701"/>
      <c r="EB36" s="701"/>
      <c r="EC36" s="722"/>
    </row>
    <row r="37" spans="2:133" ht="11.25" customHeight="1" x14ac:dyDescent="0.15">
      <c r="B37" s="677" t="s">
        <v>330</v>
      </c>
      <c r="C37" s="678"/>
      <c r="D37" s="678"/>
      <c r="E37" s="678"/>
      <c r="F37" s="678"/>
      <c r="G37" s="678"/>
      <c r="H37" s="678"/>
      <c r="I37" s="678"/>
      <c r="J37" s="678"/>
      <c r="K37" s="678"/>
      <c r="L37" s="678"/>
      <c r="M37" s="678"/>
      <c r="N37" s="678"/>
      <c r="O37" s="678"/>
      <c r="P37" s="678"/>
      <c r="Q37" s="679"/>
      <c r="R37" s="680">
        <v>289942</v>
      </c>
      <c r="S37" s="681"/>
      <c r="T37" s="681"/>
      <c r="U37" s="681"/>
      <c r="V37" s="681"/>
      <c r="W37" s="681"/>
      <c r="X37" s="681"/>
      <c r="Y37" s="682"/>
      <c r="Z37" s="713">
        <v>1.5</v>
      </c>
      <c r="AA37" s="713"/>
      <c r="AB37" s="713"/>
      <c r="AC37" s="713"/>
      <c r="AD37" s="714" t="s">
        <v>127</v>
      </c>
      <c r="AE37" s="714"/>
      <c r="AF37" s="714"/>
      <c r="AG37" s="714"/>
      <c r="AH37" s="714"/>
      <c r="AI37" s="714"/>
      <c r="AJ37" s="714"/>
      <c r="AK37" s="714"/>
      <c r="AL37" s="683" t="s">
        <v>127</v>
      </c>
      <c r="AM37" s="684"/>
      <c r="AN37" s="684"/>
      <c r="AO37" s="715"/>
      <c r="AQ37" s="723" t="s">
        <v>331</v>
      </c>
      <c r="AR37" s="724"/>
      <c r="AS37" s="724"/>
      <c r="AT37" s="724"/>
      <c r="AU37" s="724"/>
      <c r="AV37" s="724"/>
      <c r="AW37" s="724"/>
      <c r="AX37" s="724"/>
      <c r="AY37" s="725"/>
      <c r="AZ37" s="680">
        <v>819306</v>
      </c>
      <c r="BA37" s="681"/>
      <c r="BB37" s="681"/>
      <c r="BC37" s="681"/>
      <c r="BD37" s="699"/>
      <c r="BE37" s="699"/>
      <c r="BF37" s="726"/>
      <c r="BG37" s="719" t="s">
        <v>332</v>
      </c>
      <c r="BH37" s="720"/>
      <c r="BI37" s="720"/>
      <c r="BJ37" s="720"/>
      <c r="BK37" s="720"/>
      <c r="BL37" s="720"/>
      <c r="BM37" s="720"/>
      <c r="BN37" s="720"/>
      <c r="BO37" s="720"/>
      <c r="BP37" s="720"/>
      <c r="BQ37" s="720"/>
      <c r="BR37" s="720"/>
      <c r="BS37" s="720"/>
      <c r="BT37" s="720"/>
      <c r="BU37" s="721"/>
      <c r="BV37" s="680">
        <v>27126</v>
      </c>
      <c r="BW37" s="681"/>
      <c r="BX37" s="681"/>
      <c r="BY37" s="681"/>
      <c r="BZ37" s="681"/>
      <c r="CA37" s="681"/>
      <c r="CB37" s="727"/>
      <c r="CD37" s="719" t="s">
        <v>333</v>
      </c>
      <c r="CE37" s="720"/>
      <c r="CF37" s="720"/>
      <c r="CG37" s="720"/>
      <c r="CH37" s="720"/>
      <c r="CI37" s="720"/>
      <c r="CJ37" s="720"/>
      <c r="CK37" s="720"/>
      <c r="CL37" s="720"/>
      <c r="CM37" s="720"/>
      <c r="CN37" s="720"/>
      <c r="CO37" s="720"/>
      <c r="CP37" s="720"/>
      <c r="CQ37" s="721"/>
      <c r="CR37" s="680">
        <v>168494</v>
      </c>
      <c r="CS37" s="699"/>
      <c r="CT37" s="699"/>
      <c r="CU37" s="699"/>
      <c r="CV37" s="699"/>
      <c r="CW37" s="699"/>
      <c r="CX37" s="699"/>
      <c r="CY37" s="700"/>
      <c r="CZ37" s="683">
        <v>0.9</v>
      </c>
      <c r="DA37" s="701"/>
      <c r="DB37" s="701"/>
      <c r="DC37" s="702"/>
      <c r="DD37" s="686">
        <v>156331</v>
      </c>
      <c r="DE37" s="699"/>
      <c r="DF37" s="699"/>
      <c r="DG37" s="699"/>
      <c r="DH37" s="699"/>
      <c r="DI37" s="699"/>
      <c r="DJ37" s="699"/>
      <c r="DK37" s="700"/>
      <c r="DL37" s="686">
        <v>156331</v>
      </c>
      <c r="DM37" s="699"/>
      <c r="DN37" s="699"/>
      <c r="DO37" s="699"/>
      <c r="DP37" s="699"/>
      <c r="DQ37" s="699"/>
      <c r="DR37" s="699"/>
      <c r="DS37" s="699"/>
      <c r="DT37" s="699"/>
      <c r="DU37" s="699"/>
      <c r="DV37" s="700"/>
      <c r="DW37" s="683">
        <v>1.7</v>
      </c>
      <c r="DX37" s="701"/>
      <c r="DY37" s="701"/>
      <c r="DZ37" s="701"/>
      <c r="EA37" s="701"/>
      <c r="EB37" s="701"/>
      <c r="EC37" s="722"/>
    </row>
    <row r="38" spans="2:133" ht="11.25" customHeight="1" x14ac:dyDescent="0.15">
      <c r="B38" s="677" t="s">
        <v>334</v>
      </c>
      <c r="C38" s="678"/>
      <c r="D38" s="678"/>
      <c r="E38" s="678"/>
      <c r="F38" s="678"/>
      <c r="G38" s="678"/>
      <c r="H38" s="678"/>
      <c r="I38" s="678"/>
      <c r="J38" s="678"/>
      <c r="K38" s="678"/>
      <c r="L38" s="678"/>
      <c r="M38" s="678"/>
      <c r="N38" s="678"/>
      <c r="O38" s="678"/>
      <c r="P38" s="678"/>
      <c r="Q38" s="679"/>
      <c r="R38" s="680">
        <v>899990</v>
      </c>
      <c r="S38" s="681"/>
      <c r="T38" s="681"/>
      <c r="U38" s="681"/>
      <c r="V38" s="681"/>
      <c r="W38" s="681"/>
      <c r="X38" s="681"/>
      <c r="Y38" s="682"/>
      <c r="Z38" s="713">
        <v>4.7</v>
      </c>
      <c r="AA38" s="713"/>
      <c r="AB38" s="713"/>
      <c r="AC38" s="713"/>
      <c r="AD38" s="714">
        <v>324</v>
      </c>
      <c r="AE38" s="714"/>
      <c r="AF38" s="714"/>
      <c r="AG38" s="714"/>
      <c r="AH38" s="714"/>
      <c r="AI38" s="714"/>
      <c r="AJ38" s="714"/>
      <c r="AK38" s="714"/>
      <c r="AL38" s="683">
        <v>0</v>
      </c>
      <c r="AM38" s="684"/>
      <c r="AN38" s="684"/>
      <c r="AO38" s="715"/>
      <c r="AQ38" s="723" t="s">
        <v>335</v>
      </c>
      <c r="AR38" s="724"/>
      <c r="AS38" s="724"/>
      <c r="AT38" s="724"/>
      <c r="AU38" s="724"/>
      <c r="AV38" s="724"/>
      <c r="AW38" s="724"/>
      <c r="AX38" s="724"/>
      <c r="AY38" s="725"/>
      <c r="AZ38" s="680">
        <v>25100</v>
      </c>
      <c r="BA38" s="681"/>
      <c r="BB38" s="681"/>
      <c r="BC38" s="681"/>
      <c r="BD38" s="699"/>
      <c r="BE38" s="699"/>
      <c r="BF38" s="726"/>
      <c r="BG38" s="719" t="s">
        <v>336</v>
      </c>
      <c r="BH38" s="720"/>
      <c r="BI38" s="720"/>
      <c r="BJ38" s="720"/>
      <c r="BK38" s="720"/>
      <c r="BL38" s="720"/>
      <c r="BM38" s="720"/>
      <c r="BN38" s="720"/>
      <c r="BO38" s="720"/>
      <c r="BP38" s="720"/>
      <c r="BQ38" s="720"/>
      <c r="BR38" s="720"/>
      <c r="BS38" s="720"/>
      <c r="BT38" s="720"/>
      <c r="BU38" s="721"/>
      <c r="BV38" s="680">
        <v>3548</v>
      </c>
      <c r="BW38" s="681"/>
      <c r="BX38" s="681"/>
      <c r="BY38" s="681"/>
      <c r="BZ38" s="681"/>
      <c r="CA38" s="681"/>
      <c r="CB38" s="727"/>
      <c r="CD38" s="719" t="s">
        <v>337</v>
      </c>
      <c r="CE38" s="720"/>
      <c r="CF38" s="720"/>
      <c r="CG38" s="720"/>
      <c r="CH38" s="720"/>
      <c r="CI38" s="720"/>
      <c r="CJ38" s="720"/>
      <c r="CK38" s="720"/>
      <c r="CL38" s="720"/>
      <c r="CM38" s="720"/>
      <c r="CN38" s="720"/>
      <c r="CO38" s="720"/>
      <c r="CP38" s="720"/>
      <c r="CQ38" s="721"/>
      <c r="CR38" s="680">
        <v>1926214</v>
      </c>
      <c r="CS38" s="681"/>
      <c r="CT38" s="681"/>
      <c r="CU38" s="681"/>
      <c r="CV38" s="681"/>
      <c r="CW38" s="681"/>
      <c r="CX38" s="681"/>
      <c r="CY38" s="682"/>
      <c r="CZ38" s="683">
        <v>10.199999999999999</v>
      </c>
      <c r="DA38" s="701"/>
      <c r="DB38" s="701"/>
      <c r="DC38" s="702"/>
      <c r="DD38" s="686">
        <v>1746175</v>
      </c>
      <c r="DE38" s="681"/>
      <c r="DF38" s="681"/>
      <c r="DG38" s="681"/>
      <c r="DH38" s="681"/>
      <c r="DI38" s="681"/>
      <c r="DJ38" s="681"/>
      <c r="DK38" s="682"/>
      <c r="DL38" s="686">
        <v>1623639</v>
      </c>
      <c r="DM38" s="681"/>
      <c r="DN38" s="681"/>
      <c r="DO38" s="681"/>
      <c r="DP38" s="681"/>
      <c r="DQ38" s="681"/>
      <c r="DR38" s="681"/>
      <c r="DS38" s="681"/>
      <c r="DT38" s="681"/>
      <c r="DU38" s="681"/>
      <c r="DV38" s="682"/>
      <c r="DW38" s="683">
        <v>17.8</v>
      </c>
      <c r="DX38" s="701"/>
      <c r="DY38" s="701"/>
      <c r="DZ38" s="701"/>
      <c r="EA38" s="701"/>
      <c r="EB38" s="701"/>
      <c r="EC38" s="722"/>
    </row>
    <row r="39" spans="2:133" ht="11.25" customHeight="1" x14ac:dyDescent="0.15">
      <c r="B39" s="677" t="s">
        <v>338</v>
      </c>
      <c r="C39" s="678"/>
      <c r="D39" s="678"/>
      <c r="E39" s="678"/>
      <c r="F39" s="678"/>
      <c r="G39" s="678"/>
      <c r="H39" s="678"/>
      <c r="I39" s="678"/>
      <c r="J39" s="678"/>
      <c r="K39" s="678"/>
      <c r="L39" s="678"/>
      <c r="M39" s="678"/>
      <c r="N39" s="678"/>
      <c r="O39" s="678"/>
      <c r="P39" s="678"/>
      <c r="Q39" s="679"/>
      <c r="R39" s="680">
        <v>1481437</v>
      </c>
      <c r="S39" s="681"/>
      <c r="T39" s="681"/>
      <c r="U39" s="681"/>
      <c r="V39" s="681"/>
      <c r="W39" s="681"/>
      <c r="X39" s="681"/>
      <c r="Y39" s="682"/>
      <c r="Z39" s="713">
        <v>7.7</v>
      </c>
      <c r="AA39" s="713"/>
      <c r="AB39" s="713"/>
      <c r="AC39" s="713"/>
      <c r="AD39" s="714" t="s">
        <v>234</v>
      </c>
      <c r="AE39" s="714"/>
      <c r="AF39" s="714"/>
      <c r="AG39" s="714"/>
      <c r="AH39" s="714"/>
      <c r="AI39" s="714"/>
      <c r="AJ39" s="714"/>
      <c r="AK39" s="714"/>
      <c r="AL39" s="683" t="s">
        <v>234</v>
      </c>
      <c r="AM39" s="684"/>
      <c r="AN39" s="684"/>
      <c r="AO39" s="715"/>
      <c r="AQ39" s="723" t="s">
        <v>339</v>
      </c>
      <c r="AR39" s="724"/>
      <c r="AS39" s="724"/>
      <c r="AT39" s="724"/>
      <c r="AU39" s="724"/>
      <c r="AV39" s="724"/>
      <c r="AW39" s="724"/>
      <c r="AX39" s="724"/>
      <c r="AY39" s="725"/>
      <c r="AZ39" s="680" t="s">
        <v>234</v>
      </c>
      <c r="BA39" s="681"/>
      <c r="BB39" s="681"/>
      <c r="BC39" s="681"/>
      <c r="BD39" s="699"/>
      <c r="BE39" s="699"/>
      <c r="BF39" s="726"/>
      <c r="BG39" s="719" t="s">
        <v>340</v>
      </c>
      <c r="BH39" s="720"/>
      <c r="BI39" s="720"/>
      <c r="BJ39" s="720"/>
      <c r="BK39" s="720"/>
      <c r="BL39" s="720"/>
      <c r="BM39" s="720"/>
      <c r="BN39" s="720"/>
      <c r="BO39" s="720"/>
      <c r="BP39" s="720"/>
      <c r="BQ39" s="720"/>
      <c r="BR39" s="720"/>
      <c r="BS39" s="720"/>
      <c r="BT39" s="720"/>
      <c r="BU39" s="721"/>
      <c r="BV39" s="680">
        <v>5597</v>
      </c>
      <c r="BW39" s="681"/>
      <c r="BX39" s="681"/>
      <c r="BY39" s="681"/>
      <c r="BZ39" s="681"/>
      <c r="CA39" s="681"/>
      <c r="CB39" s="727"/>
      <c r="CD39" s="719" t="s">
        <v>341</v>
      </c>
      <c r="CE39" s="720"/>
      <c r="CF39" s="720"/>
      <c r="CG39" s="720"/>
      <c r="CH39" s="720"/>
      <c r="CI39" s="720"/>
      <c r="CJ39" s="720"/>
      <c r="CK39" s="720"/>
      <c r="CL39" s="720"/>
      <c r="CM39" s="720"/>
      <c r="CN39" s="720"/>
      <c r="CO39" s="720"/>
      <c r="CP39" s="720"/>
      <c r="CQ39" s="721"/>
      <c r="CR39" s="680">
        <v>1697719</v>
      </c>
      <c r="CS39" s="699"/>
      <c r="CT39" s="699"/>
      <c r="CU39" s="699"/>
      <c r="CV39" s="699"/>
      <c r="CW39" s="699"/>
      <c r="CX39" s="699"/>
      <c r="CY39" s="700"/>
      <c r="CZ39" s="683">
        <v>9</v>
      </c>
      <c r="DA39" s="701"/>
      <c r="DB39" s="701"/>
      <c r="DC39" s="702"/>
      <c r="DD39" s="686">
        <v>1024471</v>
      </c>
      <c r="DE39" s="699"/>
      <c r="DF39" s="699"/>
      <c r="DG39" s="699"/>
      <c r="DH39" s="699"/>
      <c r="DI39" s="699"/>
      <c r="DJ39" s="699"/>
      <c r="DK39" s="700"/>
      <c r="DL39" s="686" t="s">
        <v>234</v>
      </c>
      <c r="DM39" s="699"/>
      <c r="DN39" s="699"/>
      <c r="DO39" s="699"/>
      <c r="DP39" s="699"/>
      <c r="DQ39" s="699"/>
      <c r="DR39" s="699"/>
      <c r="DS39" s="699"/>
      <c r="DT39" s="699"/>
      <c r="DU39" s="699"/>
      <c r="DV39" s="700"/>
      <c r="DW39" s="683" t="s">
        <v>234</v>
      </c>
      <c r="DX39" s="701"/>
      <c r="DY39" s="701"/>
      <c r="DZ39" s="701"/>
      <c r="EA39" s="701"/>
      <c r="EB39" s="701"/>
      <c r="EC39" s="722"/>
    </row>
    <row r="40" spans="2:133" ht="11.25" customHeight="1" x14ac:dyDescent="0.15">
      <c r="B40" s="677" t="s">
        <v>342</v>
      </c>
      <c r="C40" s="678"/>
      <c r="D40" s="678"/>
      <c r="E40" s="678"/>
      <c r="F40" s="678"/>
      <c r="G40" s="678"/>
      <c r="H40" s="678"/>
      <c r="I40" s="678"/>
      <c r="J40" s="678"/>
      <c r="K40" s="678"/>
      <c r="L40" s="678"/>
      <c r="M40" s="678"/>
      <c r="N40" s="678"/>
      <c r="O40" s="678"/>
      <c r="P40" s="678"/>
      <c r="Q40" s="679"/>
      <c r="R40" s="680">
        <v>23212</v>
      </c>
      <c r="S40" s="681"/>
      <c r="T40" s="681"/>
      <c r="U40" s="681"/>
      <c r="V40" s="681"/>
      <c r="W40" s="681"/>
      <c r="X40" s="681"/>
      <c r="Y40" s="682"/>
      <c r="Z40" s="713">
        <v>0.1</v>
      </c>
      <c r="AA40" s="713"/>
      <c r="AB40" s="713"/>
      <c r="AC40" s="713"/>
      <c r="AD40" s="714" t="s">
        <v>234</v>
      </c>
      <c r="AE40" s="714"/>
      <c r="AF40" s="714"/>
      <c r="AG40" s="714"/>
      <c r="AH40" s="714"/>
      <c r="AI40" s="714"/>
      <c r="AJ40" s="714"/>
      <c r="AK40" s="714"/>
      <c r="AL40" s="683" t="s">
        <v>127</v>
      </c>
      <c r="AM40" s="684"/>
      <c r="AN40" s="684"/>
      <c r="AO40" s="715"/>
      <c r="AQ40" s="723" t="s">
        <v>343</v>
      </c>
      <c r="AR40" s="724"/>
      <c r="AS40" s="724"/>
      <c r="AT40" s="724"/>
      <c r="AU40" s="724"/>
      <c r="AV40" s="724"/>
      <c r="AW40" s="724"/>
      <c r="AX40" s="724"/>
      <c r="AY40" s="725"/>
      <c r="AZ40" s="680" t="s">
        <v>127</v>
      </c>
      <c r="BA40" s="681"/>
      <c r="BB40" s="681"/>
      <c r="BC40" s="681"/>
      <c r="BD40" s="699"/>
      <c r="BE40" s="699"/>
      <c r="BF40" s="726"/>
      <c r="BG40" s="728" t="s">
        <v>344</v>
      </c>
      <c r="BH40" s="729"/>
      <c r="BI40" s="729"/>
      <c r="BJ40" s="729"/>
      <c r="BK40" s="729"/>
      <c r="BL40" s="236"/>
      <c r="BM40" s="720" t="s">
        <v>345</v>
      </c>
      <c r="BN40" s="720"/>
      <c r="BO40" s="720"/>
      <c r="BP40" s="720"/>
      <c r="BQ40" s="720"/>
      <c r="BR40" s="720"/>
      <c r="BS40" s="720"/>
      <c r="BT40" s="720"/>
      <c r="BU40" s="721"/>
      <c r="BV40" s="680">
        <v>93</v>
      </c>
      <c r="BW40" s="681"/>
      <c r="BX40" s="681"/>
      <c r="BY40" s="681"/>
      <c r="BZ40" s="681"/>
      <c r="CA40" s="681"/>
      <c r="CB40" s="727"/>
      <c r="CD40" s="719" t="s">
        <v>346</v>
      </c>
      <c r="CE40" s="720"/>
      <c r="CF40" s="720"/>
      <c r="CG40" s="720"/>
      <c r="CH40" s="720"/>
      <c r="CI40" s="720"/>
      <c r="CJ40" s="720"/>
      <c r="CK40" s="720"/>
      <c r="CL40" s="720"/>
      <c r="CM40" s="720"/>
      <c r="CN40" s="720"/>
      <c r="CO40" s="720"/>
      <c r="CP40" s="720"/>
      <c r="CQ40" s="721"/>
      <c r="CR40" s="680">
        <v>129534</v>
      </c>
      <c r="CS40" s="681"/>
      <c r="CT40" s="681"/>
      <c r="CU40" s="681"/>
      <c r="CV40" s="681"/>
      <c r="CW40" s="681"/>
      <c r="CX40" s="681"/>
      <c r="CY40" s="682"/>
      <c r="CZ40" s="683">
        <v>0.7</v>
      </c>
      <c r="DA40" s="701"/>
      <c r="DB40" s="701"/>
      <c r="DC40" s="702"/>
      <c r="DD40" s="686">
        <v>19534</v>
      </c>
      <c r="DE40" s="681"/>
      <c r="DF40" s="681"/>
      <c r="DG40" s="681"/>
      <c r="DH40" s="681"/>
      <c r="DI40" s="681"/>
      <c r="DJ40" s="681"/>
      <c r="DK40" s="682"/>
      <c r="DL40" s="686">
        <v>16949</v>
      </c>
      <c r="DM40" s="681"/>
      <c r="DN40" s="681"/>
      <c r="DO40" s="681"/>
      <c r="DP40" s="681"/>
      <c r="DQ40" s="681"/>
      <c r="DR40" s="681"/>
      <c r="DS40" s="681"/>
      <c r="DT40" s="681"/>
      <c r="DU40" s="681"/>
      <c r="DV40" s="682"/>
      <c r="DW40" s="683">
        <v>0.2</v>
      </c>
      <c r="DX40" s="701"/>
      <c r="DY40" s="701"/>
      <c r="DZ40" s="701"/>
      <c r="EA40" s="701"/>
      <c r="EB40" s="701"/>
      <c r="EC40" s="722"/>
    </row>
    <row r="41" spans="2:133" ht="11.25" customHeight="1" x14ac:dyDescent="0.15">
      <c r="B41" s="677" t="s">
        <v>347</v>
      </c>
      <c r="C41" s="678"/>
      <c r="D41" s="678"/>
      <c r="E41" s="678"/>
      <c r="F41" s="678"/>
      <c r="G41" s="678"/>
      <c r="H41" s="678"/>
      <c r="I41" s="678"/>
      <c r="J41" s="678"/>
      <c r="K41" s="678"/>
      <c r="L41" s="678"/>
      <c r="M41" s="678"/>
      <c r="N41" s="678"/>
      <c r="O41" s="678"/>
      <c r="P41" s="678"/>
      <c r="Q41" s="679"/>
      <c r="R41" s="680" t="s">
        <v>127</v>
      </c>
      <c r="S41" s="681"/>
      <c r="T41" s="681"/>
      <c r="U41" s="681"/>
      <c r="V41" s="681"/>
      <c r="W41" s="681"/>
      <c r="X41" s="681"/>
      <c r="Y41" s="682"/>
      <c r="Z41" s="713" t="s">
        <v>234</v>
      </c>
      <c r="AA41" s="713"/>
      <c r="AB41" s="713"/>
      <c r="AC41" s="713"/>
      <c r="AD41" s="714" t="s">
        <v>234</v>
      </c>
      <c r="AE41" s="714"/>
      <c r="AF41" s="714"/>
      <c r="AG41" s="714"/>
      <c r="AH41" s="714"/>
      <c r="AI41" s="714"/>
      <c r="AJ41" s="714"/>
      <c r="AK41" s="714"/>
      <c r="AL41" s="683" t="s">
        <v>127</v>
      </c>
      <c r="AM41" s="684"/>
      <c r="AN41" s="684"/>
      <c r="AO41" s="715"/>
      <c r="AQ41" s="723" t="s">
        <v>348</v>
      </c>
      <c r="AR41" s="724"/>
      <c r="AS41" s="724"/>
      <c r="AT41" s="724"/>
      <c r="AU41" s="724"/>
      <c r="AV41" s="724"/>
      <c r="AW41" s="724"/>
      <c r="AX41" s="724"/>
      <c r="AY41" s="725"/>
      <c r="AZ41" s="680">
        <v>279063</v>
      </c>
      <c r="BA41" s="681"/>
      <c r="BB41" s="681"/>
      <c r="BC41" s="681"/>
      <c r="BD41" s="699"/>
      <c r="BE41" s="699"/>
      <c r="BF41" s="726"/>
      <c r="BG41" s="728"/>
      <c r="BH41" s="729"/>
      <c r="BI41" s="729"/>
      <c r="BJ41" s="729"/>
      <c r="BK41" s="729"/>
      <c r="BL41" s="236"/>
      <c r="BM41" s="720" t="s">
        <v>349</v>
      </c>
      <c r="BN41" s="720"/>
      <c r="BO41" s="720"/>
      <c r="BP41" s="720"/>
      <c r="BQ41" s="720"/>
      <c r="BR41" s="720"/>
      <c r="BS41" s="720"/>
      <c r="BT41" s="720"/>
      <c r="BU41" s="721"/>
      <c r="BV41" s="680">
        <v>1</v>
      </c>
      <c r="BW41" s="681"/>
      <c r="BX41" s="681"/>
      <c r="BY41" s="681"/>
      <c r="BZ41" s="681"/>
      <c r="CA41" s="681"/>
      <c r="CB41" s="727"/>
      <c r="CD41" s="719" t="s">
        <v>350</v>
      </c>
      <c r="CE41" s="720"/>
      <c r="CF41" s="720"/>
      <c r="CG41" s="720"/>
      <c r="CH41" s="720"/>
      <c r="CI41" s="720"/>
      <c r="CJ41" s="720"/>
      <c r="CK41" s="720"/>
      <c r="CL41" s="720"/>
      <c r="CM41" s="720"/>
      <c r="CN41" s="720"/>
      <c r="CO41" s="720"/>
      <c r="CP41" s="720"/>
      <c r="CQ41" s="721"/>
      <c r="CR41" s="680" t="s">
        <v>127</v>
      </c>
      <c r="CS41" s="699"/>
      <c r="CT41" s="699"/>
      <c r="CU41" s="699"/>
      <c r="CV41" s="699"/>
      <c r="CW41" s="699"/>
      <c r="CX41" s="699"/>
      <c r="CY41" s="700"/>
      <c r="CZ41" s="683" t="s">
        <v>234</v>
      </c>
      <c r="DA41" s="701"/>
      <c r="DB41" s="701"/>
      <c r="DC41" s="702"/>
      <c r="DD41" s="686" t="s">
        <v>127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351</v>
      </c>
      <c r="C42" s="678"/>
      <c r="D42" s="678"/>
      <c r="E42" s="678"/>
      <c r="F42" s="678"/>
      <c r="G42" s="678"/>
      <c r="H42" s="678"/>
      <c r="I42" s="678"/>
      <c r="J42" s="678"/>
      <c r="K42" s="678"/>
      <c r="L42" s="678"/>
      <c r="M42" s="678"/>
      <c r="N42" s="678"/>
      <c r="O42" s="678"/>
      <c r="P42" s="678"/>
      <c r="Q42" s="679"/>
      <c r="R42" s="680">
        <v>301125</v>
      </c>
      <c r="S42" s="681"/>
      <c r="T42" s="681"/>
      <c r="U42" s="681"/>
      <c r="V42" s="681"/>
      <c r="W42" s="681"/>
      <c r="X42" s="681"/>
      <c r="Y42" s="682"/>
      <c r="Z42" s="713">
        <v>1.6</v>
      </c>
      <c r="AA42" s="713"/>
      <c r="AB42" s="713"/>
      <c r="AC42" s="713"/>
      <c r="AD42" s="714" t="s">
        <v>234</v>
      </c>
      <c r="AE42" s="714"/>
      <c r="AF42" s="714"/>
      <c r="AG42" s="714"/>
      <c r="AH42" s="714"/>
      <c r="AI42" s="714"/>
      <c r="AJ42" s="714"/>
      <c r="AK42" s="714"/>
      <c r="AL42" s="683" t="s">
        <v>127</v>
      </c>
      <c r="AM42" s="684"/>
      <c r="AN42" s="684"/>
      <c r="AO42" s="715"/>
      <c r="AQ42" s="716" t="s">
        <v>352</v>
      </c>
      <c r="AR42" s="717"/>
      <c r="AS42" s="717"/>
      <c r="AT42" s="717"/>
      <c r="AU42" s="717"/>
      <c r="AV42" s="717"/>
      <c r="AW42" s="717"/>
      <c r="AX42" s="717"/>
      <c r="AY42" s="718"/>
      <c r="AZ42" s="664">
        <v>827845</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343</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1928262</v>
      </c>
      <c r="CS42" s="681"/>
      <c r="CT42" s="681"/>
      <c r="CU42" s="681"/>
      <c r="CV42" s="681"/>
      <c r="CW42" s="681"/>
      <c r="CX42" s="681"/>
      <c r="CY42" s="682"/>
      <c r="CZ42" s="683">
        <v>10.3</v>
      </c>
      <c r="DA42" s="684"/>
      <c r="DB42" s="684"/>
      <c r="DC42" s="685"/>
      <c r="DD42" s="686">
        <v>435306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355</v>
      </c>
      <c r="C43" s="662"/>
      <c r="D43" s="662"/>
      <c r="E43" s="662"/>
      <c r="F43" s="662"/>
      <c r="G43" s="662"/>
      <c r="H43" s="662"/>
      <c r="I43" s="662"/>
      <c r="J43" s="662"/>
      <c r="K43" s="662"/>
      <c r="L43" s="662"/>
      <c r="M43" s="662"/>
      <c r="N43" s="662"/>
      <c r="O43" s="662"/>
      <c r="P43" s="662"/>
      <c r="Q43" s="663"/>
      <c r="R43" s="664">
        <v>19271134</v>
      </c>
      <c r="S43" s="703"/>
      <c r="T43" s="703"/>
      <c r="U43" s="703"/>
      <c r="V43" s="703"/>
      <c r="W43" s="703"/>
      <c r="X43" s="703"/>
      <c r="Y43" s="704"/>
      <c r="Z43" s="705">
        <v>100</v>
      </c>
      <c r="AA43" s="705"/>
      <c r="AB43" s="705"/>
      <c r="AC43" s="705"/>
      <c r="AD43" s="706">
        <v>8811223</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v>30945</v>
      </c>
      <c r="CS43" s="699"/>
      <c r="CT43" s="699"/>
      <c r="CU43" s="699"/>
      <c r="CV43" s="699"/>
      <c r="CW43" s="699"/>
      <c r="CX43" s="699"/>
      <c r="CY43" s="700"/>
      <c r="CZ43" s="683">
        <v>0.2</v>
      </c>
      <c r="DA43" s="701"/>
      <c r="DB43" s="701"/>
      <c r="DC43" s="702"/>
      <c r="DD43" s="686">
        <v>30945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357</v>
      </c>
      <c r="CG44" s="678"/>
      <c r="CH44" s="678"/>
      <c r="CI44" s="678"/>
      <c r="CJ44" s="678"/>
      <c r="CK44" s="678"/>
      <c r="CL44" s="678"/>
      <c r="CM44" s="678"/>
      <c r="CN44" s="678"/>
      <c r="CO44" s="678"/>
      <c r="CP44" s="678"/>
      <c r="CQ44" s="679"/>
      <c r="CR44" s="680">
        <v>1927229</v>
      </c>
      <c r="CS44" s="681"/>
      <c r="CT44" s="681"/>
      <c r="CU44" s="681"/>
      <c r="CV44" s="681"/>
      <c r="CW44" s="681"/>
      <c r="CX44" s="681"/>
      <c r="CY44" s="682"/>
      <c r="CZ44" s="683">
        <v>10.199999999999999</v>
      </c>
      <c r="DA44" s="684"/>
      <c r="DB44" s="684"/>
      <c r="DC44" s="685"/>
      <c r="DD44" s="686">
        <v>434273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351151</v>
      </c>
      <c r="CS45" s="699"/>
      <c r="CT45" s="699"/>
      <c r="CU45" s="699"/>
      <c r="CV45" s="699"/>
      <c r="CW45" s="699"/>
      <c r="CX45" s="699"/>
      <c r="CY45" s="700"/>
      <c r="CZ45" s="683">
        <v>1.9</v>
      </c>
      <c r="DA45" s="701"/>
      <c r="DB45" s="701"/>
      <c r="DC45" s="702"/>
      <c r="DD45" s="686">
        <v>14321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1480890</v>
      </c>
      <c r="CS46" s="681"/>
      <c r="CT46" s="681"/>
      <c r="CU46" s="681"/>
      <c r="CV46" s="681"/>
      <c r="CW46" s="681"/>
      <c r="CX46" s="681"/>
      <c r="CY46" s="682"/>
      <c r="CZ46" s="683">
        <v>7.9</v>
      </c>
      <c r="DA46" s="684"/>
      <c r="DB46" s="684"/>
      <c r="DC46" s="685"/>
      <c r="DD46" s="686">
        <v>418092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v>1033</v>
      </c>
      <c r="CS47" s="699"/>
      <c r="CT47" s="699"/>
      <c r="CU47" s="699"/>
      <c r="CV47" s="699"/>
      <c r="CW47" s="699"/>
      <c r="CX47" s="699"/>
      <c r="CY47" s="700"/>
      <c r="CZ47" s="683">
        <v>0</v>
      </c>
      <c r="DA47" s="701"/>
      <c r="DB47" s="701"/>
      <c r="DC47" s="702"/>
      <c r="DD47" s="686">
        <v>1033</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127</v>
      </c>
      <c r="CS48" s="681"/>
      <c r="CT48" s="681"/>
      <c r="CU48" s="681"/>
      <c r="CV48" s="681"/>
      <c r="CW48" s="681"/>
      <c r="CX48" s="681"/>
      <c r="CY48" s="682"/>
      <c r="CZ48" s="683" t="s">
        <v>234</v>
      </c>
      <c r="DA48" s="684"/>
      <c r="DB48" s="684"/>
      <c r="DC48" s="685"/>
      <c r="DD48" s="686" t="s">
        <v>234</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18810485</v>
      </c>
      <c r="CS49" s="665"/>
      <c r="CT49" s="665"/>
      <c r="CU49" s="665"/>
      <c r="CV49" s="665"/>
      <c r="CW49" s="665"/>
      <c r="CX49" s="665"/>
      <c r="CY49" s="666"/>
      <c r="CZ49" s="667">
        <v>100</v>
      </c>
      <c r="DA49" s="668"/>
      <c r="DB49" s="668"/>
      <c r="DC49" s="669"/>
      <c r="DD49" s="670">
        <v>10809626</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hf7QgzLaxKgl5wzfVwY3sXMNZbmTc4pzeSdEsM4jTcQe8nBuN4i8q1HShIGKnl/Nl24aOCu7iquGNgkgSvCR3Q==" saltValue="VWhZ0hZ28QpPHO+d4rMAJ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367</v>
      </c>
      <c r="DK2" s="1206"/>
      <c r="DL2" s="1206"/>
      <c r="DM2" s="1206"/>
      <c r="DN2" s="1206"/>
      <c r="DO2" s="1207"/>
      <c r="DP2" s="251"/>
      <c r="DQ2" s="1205" t="s">
        <v>368</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369</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8"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3" t="s">
        <v>385</v>
      </c>
      <c r="DH5" s="1194"/>
      <c r="DI5" s="1194"/>
      <c r="DJ5" s="1194"/>
      <c r="DK5" s="1195"/>
      <c r="DL5" s="1193" t="s">
        <v>386</v>
      </c>
      <c r="DM5" s="1194"/>
      <c r="DN5" s="1194"/>
      <c r="DO5" s="1194"/>
      <c r="DP5" s="1195"/>
      <c r="DQ5" s="1096" t="s">
        <v>387</v>
      </c>
      <c r="DR5" s="1097"/>
      <c r="DS5" s="1097"/>
      <c r="DT5" s="1097"/>
      <c r="DU5" s="1098"/>
      <c r="DV5" s="1096" t="s">
        <v>378</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388</v>
      </c>
      <c r="C7" s="1146"/>
      <c r="D7" s="1146"/>
      <c r="E7" s="1146"/>
      <c r="F7" s="1146"/>
      <c r="G7" s="1146"/>
      <c r="H7" s="1146"/>
      <c r="I7" s="1146"/>
      <c r="J7" s="1146"/>
      <c r="K7" s="1146"/>
      <c r="L7" s="1146"/>
      <c r="M7" s="1146"/>
      <c r="N7" s="1146"/>
      <c r="O7" s="1146"/>
      <c r="P7" s="1147"/>
      <c r="Q7" s="1199">
        <v>19348</v>
      </c>
      <c r="R7" s="1200"/>
      <c r="S7" s="1200"/>
      <c r="T7" s="1200"/>
      <c r="U7" s="1200"/>
      <c r="V7" s="1200">
        <v>18927</v>
      </c>
      <c r="W7" s="1200"/>
      <c r="X7" s="1200"/>
      <c r="Y7" s="1200"/>
      <c r="Z7" s="1200"/>
      <c r="AA7" s="1200">
        <v>421</v>
      </c>
      <c r="AB7" s="1200"/>
      <c r="AC7" s="1200"/>
      <c r="AD7" s="1200"/>
      <c r="AE7" s="1201"/>
      <c r="AF7" s="1202">
        <v>347</v>
      </c>
      <c r="AG7" s="1203"/>
      <c r="AH7" s="1203"/>
      <c r="AI7" s="1203"/>
      <c r="AJ7" s="1204"/>
      <c r="AK7" s="1186">
        <v>764</v>
      </c>
      <c r="AL7" s="1187"/>
      <c r="AM7" s="1187"/>
      <c r="AN7" s="1187"/>
      <c r="AO7" s="1187"/>
      <c r="AP7" s="1187">
        <v>14384</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573</v>
      </c>
      <c r="BT7" s="1191"/>
      <c r="BU7" s="1191"/>
      <c r="BV7" s="1191"/>
      <c r="BW7" s="1191"/>
      <c r="BX7" s="1191"/>
      <c r="BY7" s="1191"/>
      <c r="BZ7" s="1191"/>
      <c r="CA7" s="1191"/>
      <c r="CB7" s="1191"/>
      <c r="CC7" s="1191"/>
      <c r="CD7" s="1191"/>
      <c r="CE7" s="1191"/>
      <c r="CF7" s="1191"/>
      <c r="CG7" s="1192"/>
      <c r="CH7" s="1183">
        <v>-58</v>
      </c>
      <c r="CI7" s="1184"/>
      <c r="CJ7" s="1184"/>
      <c r="CK7" s="1184"/>
      <c r="CL7" s="1185"/>
      <c r="CM7" s="1183">
        <v>71</v>
      </c>
      <c r="CN7" s="1184"/>
      <c r="CO7" s="1184"/>
      <c r="CP7" s="1184"/>
      <c r="CQ7" s="1185"/>
      <c r="CR7" s="1183">
        <v>20</v>
      </c>
      <c r="CS7" s="1184"/>
      <c r="CT7" s="1184"/>
      <c r="CU7" s="1184"/>
      <c r="CV7" s="1185"/>
      <c r="CW7" s="1183" t="s">
        <v>571</v>
      </c>
      <c r="CX7" s="1184"/>
      <c r="CY7" s="1184"/>
      <c r="CZ7" s="1184"/>
      <c r="DA7" s="1185"/>
      <c r="DB7" s="1183" t="s">
        <v>574</v>
      </c>
      <c r="DC7" s="1184"/>
      <c r="DD7" s="1184"/>
      <c r="DE7" s="1184"/>
      <c r="DF7" s="1185"/>
      <c r="DG7" s="1183" t="s">
        <v>571</v>
      </c>
      <c r="DH7" s="1184"/>
      <c r="DI7" s="1184"/>
      <c r="DJ7" s="1184"/>
      <c r="DK7" s="1185"/>
      <c r="DL7" s="1183" t="s">
        <v>571</v>
      </c>
      <c r="DM7" s="1184"/>
      <c r="DN7" s="1184"/>
      <c r="DO7" s="1184"/>
      <c r="DP7" s="1185"/>
      <c r="DQ7" s="1183" t="s">
        <v>571</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390</v>
      </c>
      <c r="B23" s="1039" t="s">
        <v>391</v>
      </c>
      <c r="C23" s="1040"/>
      <c r="D23" s="1040"/>
      <c r="E23" s="1040"/>
      <c r="F23" s="1040"/>
      <c r="G23" s="1040"/>
      <c r="H23" s="1040"/>
      <c r="I23" s="1040"/>
      <c r="J23" s="1040"/>
      <c r="K23" s="1040"/>
      <c r="L23" s="1040"/>
      <c r="M23" s="1040"/>
      <c r="N23" s="1040"/>
      <c r="O23" s="1040"/>
      <c r="P23" s="1041"/>
      <c r="Q23" s="1163">
        <v>19236</v>
      </c>
      <c r="R23" s="1164"/>
      <c r="S23" s="1164"/>
      <c r="T23" s="1164"/>
      <c r="U23" s="1164"/>
      <c r="V23" s="1164">
        <v>18815</v>
      </c>
      <c r="W23" s="1164"/>
      <c r="X23" s="1164"/>
      <c r="Y23" s="1164"/>
      <c r="Z23" s="1164"/>
      <c r="AA23" s="1164">
        <v>421</v>
      </c>
      <c r="AB23" s="1164"/>
      <c r="AC23" s="1164"/>
      <c r="AD23" s="1164"/>
      <c r="AE23" s="1165"/>
      <c r="AF23" s="1166">
        <v>347</v>
      </c>
      <c r="AG23" s="1164"/>
      <c r="AH23" s="1164"/>
      <c r="AI23" s="1164"/>
      <c r="AJ23" s="1167"/>
      <c r="AK23" s="1168"/>
      <c r="AL23" s="1169"/>
      <c r="AM23" s="1169"/>
      <c r="AN23" s="1169"/>
      <c r="AO23" s="1169"/>
      <c r="AP23" s="1164">
        <v>14384</v>
      </c>
      <c r="AQ23" s="1164"/>
      <c r="AR23" s="1164"/>
      <c r="AS23" s="1164"/>
      <c r="AT23" s="1164"/>
      <c r="AU23" s="1170"/>
      <c r="AV23" s="1170"/>
      <c r="AW23" s="1170"/>
      <c r="AX23" s="1170"/>
      <c r="AY23" s="1171"/>
      <c r="AZ23" s="1160" t="s">
        <v>127</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392</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393</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371</v>
      </c>
      <c r="B26" s="1091"/>
      <c r="C26" s="1091"/>
      <c r="D26" s="1091"/>
      <c r="E26" s="1091"/>
      <c r="F26" s="1091"/>
      <c r="G26" s="1091"/>
      <c r="H26" s="1091"/>
      <c r="I26" s="1091"/>
      <c r="J26" s="1091"/>
      <c r="K26" s="1091"/>
      <c r="L26" s="1091"/>
      <c r="M26" s="1091"/>
      <c r="N26" s="1091"/>
      <c r="O26" s="1091"/>
      <c r="P26" s="1092"/>
      <c r="Q26" s="1096" t="s">
        <v>394</v>
      </c>
      <c r="R26" s="1097"/>
      <c r="S26" s="1097"/>
      <c r="T26" s="1097"/>
      <c r="U26" s="1098"/>
      <c r="V26" s="1096" t="s">
        <v>395</v>
      </c>
      <c r="W26" s="1097"/>
      <c r="X26" s="1097"/>
      <c r="Y26" s="1097"/>
      <c r="Z26" s="1098"/>
      <c r="AA26" s="1096" t="s">
        <v>396</v>
      </c>
      <c r="AB26" s="1097"/>
      <c r="AC26" s="1097"/>
      <c r="AD26" s="1097"/>
      <c r="AE26" s="1097"/>
      <c r="AF26" s="1154" t="s">
        <v>397</v>
      </c>
      <c r="AG26" s="1103"/>
      <c r="AH26" s="1103"/>
      <c r="AI26" s="1103"/>
      <c r="AJ26" s="1155"/>
      <c r="AK26" s="1097" t="s">
        <v>398</v>
      </c>
      <c r="AL26" s="1097"/>
      <c r="AM26" s="1097"/>
      <c r="AN26" s="1097"/>
      <c r="AO26" s="1098"/>
      <c r="AP26" s="1096" t="s">
        <v>399</v>
      </c>
      <c r="AQ26" s="1097"/>
      <c r="AR26" s="1097"/>
      <c r="AS26" s="1097"/>
      <c r="AT26" s="1098"/>
      <c r="AU26" s="1096" t="s">
        <v>400</v>
      </c>
      <c r="AV26" s="1097"/>
      <c r="AW26" s="1097"/>
      <c r="AX26" s="1097"/>
      <c r="AY26" s="1098"/>
      <c r="AZ26" s="1096" t="s">
        <v>401</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402</v>
      </c>
      <c r="C28" s="1146"/>
      <c r="D28" s="1146"/>
      <c r="E28" s="1146"/>
      <c r="F28" s="1146"/>
      <c r="G28" s="1146"/>
      <c r="H28" s="1146"/>
      <c r="I28" s="1146"/>
      <c r="J28" s="1146"/>
      <c r="K28" s="1146"/>
      <c r="L28" s="1146"/>
      <c r="M28" s="1146"/>
      <c r="N28" s="1146"/>
      <c r="O28" s="1146"/>
      <c r="P28" s="1147"/>
      <c r="Q28" s="1148">
        <v>2846</v>
      </c>
      <c r="R28" s="1149"/>
      <c r="S28" s="1149"/>
      <c r="T28" s="1149"/>
      <c r="U28" s="1149"/>
      <c r="V28" s="1149">
        <v>2799</v>
      </c>
      <c r="W28" s="1149"/>
      <c r="X28" s="1149"/>
      <c r="Y28" s="1149"/>
      <c r="Z28" s="1149"/>
      <c r="AA28" s="1149">
        <v>47</v>
      </c>
      <c r="AB28" s="1149"/>
      <c r="AC28" s="1149"/>
      <c r="AD28" s="1149"/>
      <c r="AE28" s="1150"/>
      <c r="AF28" s="1151">
        <v>47</v>
      </c>
      <c r="AG28" s="1149"/>
      <c r="AH28" s="1149"/>
      <c r="AI28" s="1149"/>
      <c r="AJ28" s="1152"/>
      <c r="AK28" s="1153">
        <v>239</v>
      </c>
      <c r="AL28" s="1141"/>
      <c r="AM28" s="1141"/>
      <c r="AN28" s="1141"/>
      <c r="AO28" s="1141"/>
      <c r="AP28" s="1141" t="s">
        <v>571</v>
      </c>
      <c r="AQ28" s="1141"/>
      <c r="AR28" s="1141"/>
      <c r="AS28" s="1141"/>
      <c r="AT28" s="1141"/>
      <c r="AU28" s="1141" t="s">
        <v>571</v>
      </c>
      <c r="AV28" s="1141"/>
      <c r="AW28" s="1141"/>
      <c r="AX28" s="1141"/>
      <c r="AY28" s="1141"/>
      <c r="AZ28" s="1142" t="s">
        <v>571</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403</v>
      </c>
      <c r="C29" s="1133"/>
      <c r="D29" s="1133"/>
      <c r="E29" s="1133"/>
      <c r="F29" s="1133"/>
      <c r="G29" s="1133"/>
      <c r="H29" s="1133"/>
      <c r="I29" s="1133"/>
      <c r="J29" s="1133"/>
      <c r="K29" s="1133"/>
      <c r="L29" s="1133"/>
      <c r="M29" s="1133"/>
      <c r="N29" s="1133"/>
      <c r="O29" s="1133"/>
      <c r="P29" s="1134"/>
      <c r="Q29" s="1138">
        <v>86</v>
      </c>
      <c r="R29" s="1139"/>
      <c r="S29" s="1139"/>
      <c r="T29" s="1139"/>
      <c r="U29" s="1139"/>
      <c r="V29" s="1139">
        <v>79</v>
      </c>
      <c r="W29" s="1139"/>
      <c r="X29" s="1139"/>
      <c r="Y29" s="1139"/>
      <c r="Z29" s="1139"/>
      <c r="AA29" s="1139">
        <v>6</v>
      </c>
      <c r="AB29" s="1139"/>
      <c r="AC29" s="1139"/>
      <c r="AD29" s="1139"/>
      <c r="AE29" s="1140"/>
      <c r="AF29" s="1114">
        <v>6</v>
      </c>
      <c r="AG29" s="1115"/>
      <c r="AH29" s="1115"/>
      <c r="AI29" s="1115"/>
      <c r="AJ29" s="1116"/>
      <c r="AK29" s="1075">
        <v>6</v>
      </c>
      <c r="AL29" s="1066"/>
      <c r="AM29" s="1066"/>
      <c r="AN29" s="1066"/>
      <c r="AO29" s="1066"/>
      <c r="AP29" s="1066">
        <v>12</v>
      </c>
      <c r="AQ29" s="1066"/>
      <c r="AR29" s="1066"/>
      <c r="AS29" s="1066"/>
      <c r="AT29" s="1066"/>
      <c r="AU29" s="1066" t="s">
        <v>571</v>
      </c>
      <c r="AV29" s="1066"/>
      <c r="AW29" s="1066"/>
      <c r="AX29" s="1066"/>
      <c r="AY29" s="1066"/>
      <c r="AZ29" s="1137" t="s">
        <v>571</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404</v>
      </c>
      <c r="C30" s="1133"/>
      <c r="D30" s="1133"/>
      <c r="E30" s="1133"/>
      <c r="F30" s="1133"/>
      <c r="G30" s="1133"/>
      <c r="H30" s="1133"/>
      <c r="I30" s="1133"/>
      <c r="J30" s="1133"/>
      <c r="K30" s="1133"/>
      <c r="L30" s="1133"/>
      <c r="M30" s="1133"/>
      <c r="N30" s="1133"/>
      <c r="O30" s="1133"/>
      <c r="P30" s="1134"/>
      <c r="Q30" s="1138">
        <v>341</v>
      </c>
      <c r="R30" s="1139"/>
      <c r="S30" s="1139"/>
      <c r="T30" s="1139"/>
      <c r="U30" s="1139"/>
      <c r="V30" s="1139">
        <v>340</v>
      </c>
      <c r="W30" s="1139"/>
      <c r="X30" s="1139"/>
      <c r="Y30" s="1139"/>
      <c r="Z30" s="1139"/>
      <c r="AA30" s="1139">
        <v>2</v>
      </c>
      <c r="AB30" s="1139"/>
      <c r="AC30" s="1139"/>
      <c r="AD30" s="1139"/>
      <c r="AE30" s="1140"/>
      <c r="AF30" s="1114">
        <v>2</v>
      </c>
      <c r="AG30" s="1115"/>
      <c r="AH30" s="1115"/>
      <c r="AI30" s="1115"/>
      <c r="AJ30" s="1116"/>
      <c r="AK30" s="1075">
        <v>83</v>
      </c>
      <c r="AL30" s="1066"/>
      <c r="AM30" s="1066"/>
      <c r="AN30" s="1066"/>
      <c r="AO30" s="1066"/>
      <c r="AP30" s="1066" t="s">
        <v>571</v>
      </c>
      <c r="AQ30" s="1066"/>
      <c r="AR30" s="1066"/>
      <c r="AS30" s="1066"/>
      <c r="AT30" s="1066"/>
      <c r="AU30" s="1066" t="s">
        <v>571</v>
      </c>
      <c r="AV30" s="1066"/>
      <c r="AW30" s="1066"/>
      <c r="AX30" s="1066"/>
      <c r="AY30" s="1066"/>
      <c r="AZ30" s="1137" t="s">
        <v>571</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405</v>
      </c>
      <c r="C31" s="1133"/>
      <c r="D31" s="1133"/>
      <c r="E31" s="1133"/>
      <c r="F31" s="1133"/>
      <c r="G31" s="1133"/>
      <c r="H31" s="1133"/>
      <c r="I31" s="1133"/>
      <c r="J31" s="1133"/>
      <c r="K31" s="1133"/>
      <c r="L31" s="1133"/>
      <c r="M31" s="1133"/>
      <c r="N31" s="1133"/>
      <c r="O31" s="1133"/>
      <c r="P31" s="1134"/>
      <c r="Q31" s="1138">
        <v>1998</v>
      </c>
      <c r="R31" s="1139"/>
      <c r="S31" s="1139"/>
      <c r="T31" s="1139"/>
      <c r="U31" s="1139"/>
      <c r="V31" s="1139">
        <v>371</v>
      </c>
      <c r="W31" s="1139"/>
      <c r="X31" s="1139"/>
      <c r="Y31" s="1139"/>
      <c r="Z31" s="1139"/>
      <c r="AA31" s="1139">
        <v>1626</v>
      </c>
      <c r="AB31" s="1139"/>
      <c r="AC31" s="1139"/>
      <c r="AD31" s="1139"/>
      <c r="AE31" s="1140"/>
      <c r="AF31" s="1114" t="s">
        <v>127</v>
      </c>
      <c r="AG31" s="1115"/>
      <c r="AH31" s="1115"/>
      <c r="AI31" s="1115"/>
      <c r="AJ31" s="1116"/>
      <c r="AK31" s="1075" t="s">
        <v>570</v>
      </c>
      <c r="AL31" s="1066"/>
      <c r="AM31" s="1066"/>
      <c r="AN31" s="1066"/>
      <c r="AO31" s="1066"/>
      <c r="AP31" s="1066" t="s">
        <v>571</v>
      </c>
      <c r="AQ31" s="1066"/>
      <c r="AR31" s="1066"/>
      <c r="AS31" s="1066"/>
      <c r="AT31" s="1066"/>
      <c r="AU31" s="1066" t="s">
        <v>571</v>
      </c>
      <c r="AV31" s="1066"/>
      <c r="AW31" s="1066"/>
      <c r="AX31" s="1066"/>
      <c r="AY31" s="1066"/>
      <c r="AZ31" s="1137" t="s">
        <v>572</v>
      </c>
      <c r="BA31" s="1137"/>
      <c r="BB31" s="1137"/>
      <c r="BC31" s="1137"/>
      <c r="BD31" s="1137"/>
      <c r="BE31" s="1127" t="s">
        <v>406</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407</v>
      </c>
      <c r="C32" s="1133"/>
      <c r="D32" s="1133"/>
      <c r="E32" s="1133"/>
      <c r="F32" s="1133"/>
      <c r="G32" s="1133"/>
      <c r="H32" s="1133"/>
      <c r="I32" s="1133"/>
      <c r="J32" s="1133"/>
      <c r="K32" s="1133"/>
      <c r="L32" s="1133"/>
      <c r="M32" s="1133"/>
      <c r="N32" s="1133"/>
      <c r="O32" s="1133"/>
      <c r="P32" s="1134"/>
      <c r="Q32" s="1138">
        <v>565</v>
      </c>
      <c r="R32" s="1139"/>
      <c r="S32" s="1139"/>
      <c r="T32" s="1139"/>
      <c r="U32" s="1139"/>
      <c r="V32" s="1139">
        <v>570</v>
      </c>
      <c r="W32" s="1139"/>
      <c r="X32" s="1139"/>
      <c r="Y32" s="1139"/>
      <c r="Z32" s="1139"/>
      <c r="AA32" s="1139">
        <v>-5</v>
      </c>
      <c r="AB32" s="1139"/>
      <c r="AC32" s="1139"/>
      <c r="AD32" s="1139"/>
      <c r="AE32" s="1140"/>
      <c r="AF32" s="1114">
        <v>646</v>
      </c>
      <c r="AG32" s="1115"/>
      <c r="AH32" s="1115"/>
      <c r="AI32" s="1115"/>
      <c r="AJ32" s="1116"/>
      <c r="AK32" s="1075">
        <v>25</v>
      </c>
      <c r="AL32" s="1066"/>
      <c r="AM32" s="1066"/>
      <c r="AN32" s="1066"/>
      <c r="AO32" s="1066"/>
      <c r="AP32" s="1066">
        <v>2542</v>
      </c>
      <c r="AQ32" s="1066"/>
      <c r="AR32" s="1066"/>
      <c r="AS32" s="1066"/>
      <c r="AT32" s="1066"/>
      <c r="AU32" s="1066">
        <v>546</v>
      </c>
      <c r="AV32" s="1066"/>
      <c r="AW32" s="1066"/>
      <c r="AX32" s="1066"/>
      <c r="AY32" s="1066"/>
      <c r="AZ32" s="1137" t="s">
        <v>571</v>
      </c>
      <c r="BA32" s="1137"/>
      <c r="BB32" s="1137"/>
      <c r="BC32" s="1137"/>
      <c r="BD32" s="1137"/>
      <c r="BE32" s="1127" t="s">
        <v>406</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408</v>
      </c>
      <c r="C33" s="1133"/>
      <c r="D33" s="1133"/>
      <c r="E33" s="1133"/>
      <c r="F33" s="1133"/>
      <c r="G33" s="1133"/>
      <c r="H33" s="1133"/>
      <c r="I33" s="1133"/>
      <c r="J33" s="1133"/>
      <c r="K33" s="1133"/>
      <c r="L33" s="1133"/>
      <c r="M33" s="1133"/>
      <c r="N33" s="1133"/>
      <c r="O33" s="1133"/>
      <c r="P33" s="1134"/>
      <c r="Q33" s="1138">
        <v>1275</v>
      </c>
      <c r="R33" s="1139"/>
      <c r="S33" s="1139"/>
      <c r="T33" s="1139"/>
      <c r="U33" s="1139"/>
      <c r="V33" s="1139">
        <v>1242</v>
      </c>
      <c r="W33" s="1139"/>
      <c r="X33" s="1139"/>
      <c r="Y33" s="1139"/>
      <c r="Z33" s="1139"/>
      <c r="AA33" s="1139">
        <v>33</v>
      </c>
      <c r="AB33" s="1139"/>
      <c r="AC33" s="1139"/>
      <c r="AD33" s="1139"/>
      <c r="AE33" s="1140"/>
      <c r="AF33" s="1114">
        <v>33</v>
      </c>
      <c r="AG33" s="1115"/>
      <c r="AH33" s="1115"/>
      <c r="AI33" s="1115"/>
      <c r="AJ33" s="1116"/>
      <c r="AK33" s="1075">
        <v>592</v>
      </c>
      <c r="AL33" s="1066"/>
      <c r="AM33" s="1066"/>
      <c r="AN33" s="1066"/>
      <c r="AO33" s="1066"/>
      <c r="AP33" s="1066">
        <v>9552</v>
      </c>
      <c r="AQ33" s="1066"/>
      <c r="AR33" s="1066"/>
      <c r="AS33" s="1066"/>
      <c r="AT33" s="1066"/>
      <c r="AU33" s="1066">
        <v>9352</v>
      </c>
      <c r="AV33" s="1066"/>
      <c r="AW33" s="1066"/>
      <c r="AX33" s="1066"/>
      <c r="AY33" s="1066"/>
      <c r="AZ33" s="1137" t="s">
        <v>572</v>
      </c>
      <c r="BA33" s="1137"/>
      <c r="BB33" s="1137"/>
      <c r="BC33" s="1137"/>
      <c r="BD33" s="1137"/>
      <c r="BE33" s="1127" t="s">
        <v>409</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410</v>
      </c>
      <c r="C34" s="1133"/>
      <c r="D34" s="1133"/>
      <c r="E34" s="1133"/>
      <c r="F34" s="1133"/>
      <c r="G34" s="1133"/>
      <c r="H34" s="1133"/>
      <c r="I34" s="1133"/>
      <c r="J34" s="1133"/>
      <c r="K34" s="1133"/>
      <c r="L34" s="1133"/>
      <c r="M34" s="1133"/>
      <c r="N34" s="1133"/>
      <c r="O34" s="1133"/>
      <c r="P34" s="1134"/>
      <c r="Q34" s="1138">
        <v>448</v>
      </c>
      <c r="R34" s="1139"/>
      <c r="S34" s="1139"/>
      <c r="T34" s="1139"/>
      <c r="U34" s="1139"/>
      <c r="V34" s="1139">
        <v>438</v>
      </c>
      <c r="W34" s="1139"/>
      <c r="X34" s="1139"/>
      <c r="Y34" s="1139"/>
      <c r="Z34" s="1139"/>
      <c r="AA34" s="1139">
        <v>10</v>
      </c>
      <c r="AB34" s="1139"/>
      <c r="AC34" s="1139"/>
      <c r="AD34" s="1139"/>
      <c r="AE34" s="1140"/>
      <c r="AF34" s="1114">
        <v>10</v>
      </c>
      <c r="AG34" s="1115"/>
      <c r="AH34" s="1115"/>
      <c r="AI34" s="1115"/>
      <c r="AJ34" s="1116"/>
      <c r="AK34" s="1075">
        <v>227</v>
      </c>
      <c r="AL34" s="1066"/>
      <c r="AM34" s="1066"/>
      <c r="AN34" s="1066"/>
      <c r="AO34" s="1066"/>
      <c r="AP34" s="1066">
        <v>2745</v>
      </c>
      <c r="AQ34" s="1066"/>
      <c r="AR34" s="1066"/>
      <c r="AS34" s="1066"/>
      <c r="AT34" s="1066"/>
      <c r="AU34" s="1066">
        <v>2745</v>
      </c>
      <c r="AV34" s="1066"/>
      <c r="AW34" s="1066"/>
      <c r="AX34" s="1066"/>
      <c r="AY34" s="1066"/>
      <c r="AZ34" s="1137" t="s">
        <v>571</v>
      </c>
      <c r="BA34" s="1137"/>
      <c r="BB34" s="1137"/>
      <c r="BC34" s="1137"/>
      <c r="BD34" s="1137"/>
      <c r="BE34" s="1127" t="s">
        <v>409</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390</v>
      </c>
      <c r="B63" s="1039" t="s">
        <v>412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744</v>
      </c>
      <c r="AG63" s="1054"/>
      <c r="AH63" s="1054"/>
      <c r="AI63" s="1054"/>
      <c r="AJ63" s="1125"/>
      <c r="AK63" s="1126"/>
      <c r="AL63" s="1058"/>
      <c r="AM63" s="1058"/>
      <c r="AN63" s="1058"/>
      <c r="AO63" s="1058"/>
      <c r="AP63" s="1054">
        <f>SUM(AP28:AT34)</f>
        <v>14851</v>
      </c>
      <c r="AQ63" s="1054"/>
      <c r="AR63" s="1054"/>
      <c r="AS63" s="1054"/>
      <c r="AT63" s="1054"/>
      <c r="AU63" s="1054">
        <f>SUM(AU28:AY34)</f>
        <v>12643</v>
      </c>
      <c r="AV63" s="1054"/>
      <c r="AW63" s="1054"/>
      <c r="AX63" s="1054"/>
      <c r="AY63" s="1054"/>
      <c r="AZ63" s="1120"/>
      <c r="BA63" s="1120"/>
      <c r="BB63" s="1120"/>
      <c r="BC63" s="1120"/>
      <c r="BD63" s="1120"/>
      <c r="BE63" s="1055"/>
      <c r="BF63" s="1055"/>
      <c r="BG63" s="1055"/>
      <c r="BH63" s="1055"/>
      <c r="BI63" s="1056"/>
      <c r="BJ63" s="1121" t="s">
        <v>127</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414</v>
      </c>
      <c r="B66" s="1091"/>
      <c r="C66" s="1091"/>
      <c r="D66" s="1091"/>
      <c r="E66" s="1091"/>
      <c r="F66" s="1091"/>
      <c r="G66" s="1091"/>
      <c r="H66" s="1091"/>
      <c r="I66" s="1091"/>
      <c r="J66" s="1091"/>
      <c r="K66" s="1091"/>
      <c r="L66" s="1091"/>
      <c r="M66" s="1091"/>
      <c r="N66" s="1091"/>
      <c r="O66" s="1091"/>
      <c r="P66" s="1092"/>
      <c r="Q66" s="1096" t="s">
        <v>394</v>
      </c>
      <c r="R66" s="1097"/>
      <c r="S66" s="1097"/>
      <c r="T66" s="1097"/>
      <c r="U66" s="1098"/>
      <c r="V66" s="1096" t="s">
        <v>395</v>
      </c>
      <c r="W66" s="1097"/>
      <c r="X66" s="1097"/>
      <c r="Y66" s="1097"/>
      <c r="Z66" s="1098"/>
      <c r="AA66" s="1096" t="s">
        <v>396</v>
      </c>
      <c r="AB66" s="1097"/>
      <c r="AC66" s="1097"/>
      <c r="AD66" s="1097"/>
      <c r="AE66" s="1098"/>
      <c r="AF66" s="1102" t="s">
        <v>415</v>
      </c>
      <c r="AG66" s="1103"/>
      <c r="AH66" s="1103"/>
      <c r="AI66" s="1103"/>
      <c r="AJ66" s="1104"/>
      <c r="AK66" s="1096" t="s">
        <v>398</v>
      </c>
      <c r="AL66" s="1091"/>
      <c r="AM66" s="1091"/>
      <c r="AN66" s="1091"/>
      <c r="AO66" s="1092"/>
      <c r="AP66" s="1096" t="s">
        <v>399</v>
      </c>
      <c r="AQ66" s="1097"/>
      <c r="AR66" s="1097"/>
      <c r="AS66" s="1097"/>
      <c r="AT66" s="1098"/>
      <c r="AU66" s="1096" t="s">
        <v>416</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575</v>
      </c>
      <c r="C68" s="1081"/>
      <c r="D68" s="1081"/>
      <c r="E68" s="1081"/>
      <c r="F68" s="1081"/>
      <c r="G68" s="1081"/>
      <c r="H68" s="1081"/>
      <c r="I68" s="1081"/>
      <c r="J68" s="1081"/>
      <c r="K68" s="1081"/>
      <c r="L68" s="1081"/>
      <c r="M68" s="1081"/>
      <c r="N68" s="1081"/>
      <c r="O68" s="1081"/>
      <c r="P68" s="1082"/>
      <c r="Q68" s="1083">
        <v>8482</v>
      </c>
      <c r="R68" s="1077"/>
      <c r="S68" s="1077"/>
      <c r="T68" s="1077"/>
      <c r="U68" s="1077"/>
      <c r="V68" s="1077">
        <v>8156</v>
      </c>
      <c r="W68" s="1077"/>
      <c r="X68" s="1077"/>
      <c r="Y68" s="1077"/>
      <c r="Z68" s="1077"/>
      <c r="AA68" s="1077">
        <v>326</v>
      </c>
      <c r="AB68" s="1077"/>
      <c r="AC68" s="1077"/>
      <c r="AD68" s="1077"/>
      <c r="AE68" s="1077"/>
      <c r="AF68" s="1077">
        <v>326</v>
      </c>
      <c r="AG68" s="1077"/>
      <c r="AH68" s="1077"/>
      <c r="AI68" s="1077"/>
      <c r="AJ68" s="1077"/>
      <c r="AK68" s="1077">
        <v>511</v>
      </c>
      <c r="AL68" s="1077"/>
      <c r="AM68" s="1077"/>
      <c r="AN68" s="1077"/>
      <c r="AO68" s="1077"/>
      <c r="AP68" s="1077" t="s">
        <v>571</v>
      </c>
      <c r="AQ68" s="1077"/>
      <c r="AR68" s="1077"/>
      <c r="AS68" s="1077"/>
      <c r="AT68" s="1077"/>
      <c r="AU68" s="1077" t="s">
        <v>571</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576</v>
      </c>
      <c r="C69" s="1070"/>
      <c r="D69" s="1070"/>
      <c r="E69" s="1070"/>
      <c r="F69" s="1070"/>
      <c r="G69" s="1070"/>
      <c r="H69" s="1070"/>
      <c r="I69" s="1070"/>
      <c r="J69" s="1070"/>
      <c r="K69" s="1070"/>
      <c r="L69" s="1070"/>
      <c r="M69" s="1070"/>
      <c r="N69" s="1070"/>
      <c r="O69" s="1070"/>
      <c r="P69" s="1071"/>
      <c r="Q69" s="1072">
        <v>99</v>
      </c>
      <c r="R69" s="1066"/>
      <c r="S69" s="1066"/>
      <c r="T69" s="1066"/>
      <c r="U69" s="1066"/>
      <c r="V69" s="1066">
        <v>81</v>
      </c>
      <c r="W69" s="1066"/>
      <c r="X69" s="1066"/>
      <c r="Y69" s="1066"/>
      <c r="Z69" s="1066"/>
      <c r="AA69" s="1066">
        <v>17</v>
      </c>
      <c r="AB69" s="1066"/>
      <c r="AC69" s="1066"/>
      <c r="AD69" s="1066"/>
      <c r="AE69" s="1066"/>
      <c r="AF69" s="1066">
        <v>17</v>
      </c>
      <c r="AG69" s="1066"/>
      <c r="AH69" s="1066"/>
      <c r="AI69" s="1066"/>
      <c r="AJ69" s="1066"/>
      <c r="AK69" s="1066" t="s">
        <v>571</v>
      </c>
      <c r="AL69" s="1066"/>
      <c r="AM69" s="1066"/>
      <c r="AN69" s="1066"/>
      <c r="AO69" s="1066"/>
      <c r="AP69" s="1066" t="s">
        <v>571</v>
      </c>
      <c r="AQ69" s="1066"/>
      <c r="AR69" s="1066"/>
      <c r="AS69" s="1066"/>
      <c r="AT69" s="1066"/>
      <c r="AU69" s="1066" t="s">
        <v>571</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577</v>
      </c>
      <c r="C70" s="1070"/>
      <c r="D70" s="1070"/>
      <c r="E70" s="1070"/>
      <c r="F70" s="1070"/>
      <c r="G70" s="1070"/>
      <c r="H70" s="1070"/>
      <c r="I70" s="1070"/>
      <c r="J70" s="1070"/>
      <c r="K70" s="1070"/>
      <c r="L70" s="1070"/>
      <c r="M70" s="1070"/>
      <c r="N70" s="1070"/>
      <c r="O70" s="1070"/>
      <c r="P70" s="1071"/>
      <c r="Q70" s="1072">
        <v>136</v>
      </c>
      <c r="R70" s="1066"/>
      <c r="S70" s="1066"/>
      <c r="T70" s="1066"/>
      <c r="U70" s="1066"/>
      <c r="V70" s="1066">
        <v>121</v>
      </c>
      <c r="W70" s="1066"/>
      <c r="X70" s="1066"/>
      <c r="Y70" s="1066"/>
      <c r="Z70" s="1066"/>
      <c r="AA70" s="1066">
        <v>16</v>
      </c>
      <c r="AB70" s="1066"/>
      <c r="AC70" s="1066"/>
      <c r="AD70" s="1066"/>
      <c r="AE70" s="1066"/>
      <c r="AF70" s="1066">
        <v>16</v>
      </c>
      <c r="AG70" s="1066"/>
      <c r="AH70" s="1066"/>
      <c r="AI70" s="1066"/>
      <c r="AJ70" s="1066"/>
      <c r="AK70" s="1066">
        <v>12</v>
      </c>
      <c r="AL70" s="1066"/>
      <c r="AM70" s="1066"/>
      <c r="AN70" s="1066"/>
      <c r="AO70" s="1066"/>
      <c r="AP70" s="1066" t="s">
        <v>571</v>
      </c>
      <c r="AQ70" s="1066"/>
      <c r="AR70" s="1066"/>
      <c r="AS70" s="1066"/>
      <c r="AT70" s="1066"/>
      <c r="AU70" s="1066" t="s">
        <v>571</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578</v>
      </c>
      <c r="C71" s="1070"/>
      <c r="D71" s="1070"/>
      <c r="E71" s="1070"/>
      <c r="F71" s="1070"/>
      <c r="G71" s="1070"/>
      <c r="H71" s="1070"/>
      <c r="I71" s="1070"/>
      <c r="J71" s="1070"/>
      <c r="K71" s="1070"/>
      <c r="L71" s="1070"/>
      <c r="M71" s="1070"/>
      <c r="N71" s="1070"/>
      <c r="O71" s="1070"/>
      <c r="P71" s="1071"/>
      <c r="Q71" s="1072">
        <v>545</v>
      </c>
      <c r="R71" s="1066"/>
      <c r="S71" s="1066"/>
      <c r="T71" s="1066"/>
      <c r="U71" s="1066"/>
      <c r="V71" s="1066">
        <v>482</v>
      </c>
      <c r="W71" s="1066"/>
      <c r="X71" s="1066"/>
      <c r="Y71" s="1066"/>
      <c r="Z71" s="1066"/>
      <c r="AA71" s="1066">
        <v>63</v>
      </c>
      <c r="AB71" s="1066"/>
      <c r="AC71" s="1066"/>
      <c r="AD71" s="1066"/>
      <c r="AE71" s="1066"/>
      <c r="AF71" s="1066">
        <v>63</v>
      </c>
      <c r="AG71" s="1066"/>
      <c r="AH71" s="1066"/>
      <c r="AI71" s="1066"/>
      <c r="AJ71" s="1066"/>
      <c r="AK71" s="1066" t="s">
        <v>571</v>
      </c>
      <c r="AL71" s="1066"/>
      <c r="AM71" s="1066"/>
      <c r="AN71" s="1066"/>
      <c r="AO71" s="1066"/>
      <c r="AP71" s="1066" t="s">
        <v>571</v>
      </c>
      <c r="AQ71" s="1066"/>
      <c r="AR71" s="1066"/>
      <c r="AS71" s="1066"/>
      <c r="AT71" s="1066"/>
      <c r="AU71" s="1066" t="s">
        <v>571</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579</v>
      </c>
      <c r="C72" s="1070"/>
      <c r="D72" s="1070"/>
      <c r="E72" s="1070"/>
      <c r="F72" s="1070"/>
      <c r="G72" s="1070"/>
      <c r="H72" s="1070"/>
      <c r="I72" s="1070"/>
      <c r="J72" s="1070"/>
      <c r="K72" s="1070"/>
      <c r="L72" s="1070"/>
      <c r="M72" s="1070"/>
      <c r="N72" s="1070"/>
      <c r="O72" s="1070"/>
      <c r="P72" s="1071"/>
      <c r="Q72" s="1072">
        <v>153416</v>
      </c>
      <c r="R72" s="1066"/>
      <c r="S72" s="1066"/>
      <c r="T72" s="1066"/>
      <c r="U72" s="1066"/>
      <c r="V72" s="1066">
        <v>145697</v>
      </c>
      <c r="W72" s="1066"/>
      <c r="X72" s="1066"/>
      <c r="Y72" s="1066"/>
      <c r="Z72" s="1066"/>
      <c r="AA72" s="1066">
        <v>7719</v>
      </c>
      <c r="AB72" s="1066"/>
      <c r="AC72" s="1066"/>
      <c r="AD72" s="1066"/>
      <c r="AE72" s="1066"/>
      <c r="AF72" s="1066">
        <v>7719</v>
      </c>
      <c r="AG72" s="1066"/>
      <c r="AH72" s="1066"/>
      <c r="AI72" s="1066"/>
      <c r="AJ72" s="1066"/>
      <c r="AK72" s="1066">
        <v>1414</v>
      </c>
      <c r="AL72" s="1066"/>
      <c r="AM72" s="1066"/>
      <c r="AN72" s="1066"/>
      <c r="AO72" s="1066"/>
      <c r="AP72" s="1066" t="s">
        <v>571</v>
      </c>
      <c r="AQ72" s="1066"/>
      <c r="AR72" s="1066"/>
      <c r="AS72" s="1066"/>
      <c r="AT72" s="1066"/>
      <c r="AU72" s="1066" t="s">
        <v>571</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580</v>
      </c>
      <c r="C73" s="1070"/>
      <c r="D73" s="1070"/>
      <c r="E73" s="1070"/>
      <c r="F73" s="1070"/>
      <c r="G73" s="1070"/>
      <c r="H73" s="1070"/>
      <c r="I73" s="1070"/>
      <c r="J73" s="1070"/>
      <c r="K73" s="1070"/>
      <c r="L73" s="1070"/>
      <c r="M73" s="1070"/>
      <c r="N73" s="1070"/>
      <c r="O73" s="1070"/>
      <c r="P73" s="1071"/>
      <c r="Q73" s="1072">
        <v>1087</v>
      </c>
      <c r="R73" s="1066"/>
      <c r="S73" s="1066"/>
      <c r="T73" s="1066"/>
      <c r="U73" s="1066"/>
      <c r="V73" s="1066">
        <v>981</v>
      </c>
      <c r="W73" s="1066"/>
      <c r="X73" s="1066"/>
      <c r="Y73" s="1066"/>
      <c r="Z73" s="1066"/>
      <c r="AA73" s="1066">
        <v>106</v>
      </c>
      <c r="AB73" s="1066"/>
      <c r="AC73" s="1066"/>
      <c r="AD73" s="1066"/>
      <c r="AE73" s="1066"/>
      <c r="AF73" s="1066">
        <v>106</v>
      </c>
      <c r="AG73" s="1066"/>
      <c r="AH73" s="1066"/>
      <c r="AI73" s="1066"/>
      <c r="AJ73" s="1066"/>
      <c r="AK73" s="1066">
        <v>33</v>
      </c>
      <c r="AL73" s="1066"/>
      <c r="AM73" s="1066"/>
      <c r="AN73" s="1066"/>
      <c r="AO73" s="1066"/>
      <c r="AP73" s="1066">
        <v>38</v>
      </c>
      <c r="AQ73" s="1066"/>
      <c r="AR73" s="1066"/>
      <c r="AS73" s="1066"/>
      <c r="AT73" s="1066"/>
      <c r="AU73" s="1066">
        <v>6</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581</v>
      </c>
      <c r="C74" s="1070"/>
      <c r="D74" s="1070"/>
      <c r="E74" s="1070"/>
      <c r="F74" s="1070"/>
      <c r="G74" s="1070"/>
      <c r="H74" s="1070"/>
      <c r="I74" s="1070"/>
      <c r="J74" s="1070"/>
      <c r="K74" s="1070"/>
      <c r="L74" s="1070"/>
      <c r="M74" s="1070"/>
      <c r="N74" s="1070"/>
      <c r="O74" s="1070"/>
      <c r="P74" s="1071"/>
      <c r="Q74" s="1072">
        <v>13685</v>
      </c>
      <c r="R74" s="1066"/>
      <c r="S74" s="1066"/>
      <c r="T74" s="1066"/>
      <c r="U74" s="1066"/>
      <c r="V74" s="1066">
        <v>13480</v>
      </c>
      <c r="W74" s="1066"/>
      <c r="X74" s="1066"/>
      <c r="Y74" s="1066"/>
      <c r="Z74" s="1066"/>
      <c r="AA74" s="1066">
        <v>205</v>
      </c>
      <c r="AB74" s="1066"/>
      <c r="AC74" s="1066"/>
      <c r="AD74" s="1066"/>
      <c r="AE74" s="1066"/>
      <c r="AF74" s="1066">
        <v>205</v>
      </c>
      <c r="AG74" s="1066"/>
      <c r="AH74" s="1066"/>
      <c r="AI74" s="1066"/>
      <c r="AJ74" s="1066"/>
      <c r="AK74" s="1066">
        <v>149</v>
      </c>
      <c r="AL74" s="1066"/>
      <c r="AM74" s="1066"/>
      <c r="AN74" s="1066"/>
      <c r="AO74" s="1066"/>
      <c r="AP74" s="1066" t="s">
        <v>583</v>
      </c>
      <c r="AQ74" s="1066"/>
      <c r="AR74" s="1066"/>
      <c r="AS74" s="1066"/>
      <c r="AT74" s="1066"/>
      <c r="AU74" s="1066" t="s">
        <v>592</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582</v>
      </c>
      <c r="C75" s="1070"/>
      <c r="D75" s="1070"/>
      <c r="E75" s="1070"/>
      <c r="F75" s="1070"/>
      <c r="G75" s="1070"/>
      <c r="H75" s="1070"/>
      <c r="I75" s="1070"/>
      <c r="J75" s="1070"/>
      <c r="K75" s="1070"/>
      <c r="L75" s="1070"/>
      <c r="M75" s="1070"/>
      <c r="N75" s="1070"/>
      <c r="O75" s="1070"/>
      <c r="P75" s="1071"/>
      <c r="Q75" s="1073">
        <v>228</v>
      </c>
      <c r="R75" s="1074"/>
      <c r="S75" s="1074"/>
      <c r="T75" s="1074"/>
      <c r="U75" s="1075"/>
      <c r="V75" s="1076">
        <v>172</v>
      </c>
      <c r="W75" s="1074"/>
      <c r="X75" s="1074"/>
      <c r="Y75" s="1074"/>
      <c r="Z75" s="1075"/>
      <c r="AA75" s="1076">
        <v>55</v>
      </c>
      <c r="AB75" s="1074"/>
      <c r="AC75" s="1074"/>
      <c r="AD75" s="1074"/>
      <c r="AE75" s="1075"/>
      <c r="AF75" s="1076">
        <v>55</v>
      </c>
      <c r="AG75" s="1074"/>
      <c r="AH75" s="1074"/>
      <c r="AI75" s="1074"/>
      <c r="AJ75" s="1075"/>
      <c r="AK75" s="1076" t="s">
        <v>571</v>
      </c>
      <c r="AL75" s="1074"/>
      <c r="AM75" s="1074"/>
      <c r="AN75" s="1074"/>
      <c r="AO75" s="1075"/>
      <c r="AP75" s="1076">
        <v>288</v>
      </c>
      <c r="AQ75" s="1074"/>
      <c r="AR75" s="1074"/>
      <c r="AS75" s="1074"/>
      <c r="AT75" s="1075"/>
      <c r="AU75" s="1076" t="s">
        <v>584</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390</v>
      </c>
      <c r="B88" s="1039" t="s">
        <v>417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f>SUM(AF68:AJ75)</f>
        <v>8507</v>
      </c>
      <c r="AG88" s="1054"/>
      <c r="AH88" s="1054"/>
      <c r="AI88" s="1054"/>
      <c r="AJ88" s="1054"/>
      <c r="AK88" s="1058"/>
      <c r="AL88" s="1058"/>
      <c r="AM88" s="1058"/>
      <c r="AN88" s="1058"/>
      <c r="AO88" s="1058"/>
      <c r="AP88" s="1054">
        <f>SUM(AP68:AT75)</f>
        <v>326</v>
      </c>
      <c r="AQ88" s="1054"/>
      <c r="AR88" s="1054"/>
      <c r="AS88" s="1054"/>
      <c r="AT88" s="1054"/>
      <c r="AU88" s="1054">
        <v>6</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418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20</v>
      </c>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426</v>
      </c>
      <c r="AB109" s="989"/>
      <c r="AC109" s="989"/>
      <c r="AD109" s="989"/>
      <c r="AE109" s="990"/>
      <c r="AF109" s="991" t="s">
        <v>427</v>
      </c>
      <c r="AG109" s="989"/>
      <c r="AH109" s="989"/>
      <c r="AI109" s="989"/>
      <c r="AJ109" s="990"/>
      <c r="AK109" s="991" t="s">
        <v>306</v>
      </c>
      <c r="AL109" s="989"/>
      <c r="AM109" s="989"/>
      <c r="AN109" s="989"/>
      <c r="AO109" s="990"/>
      <c r="AP109" s="991" t="s">
        <v>428</v>
      </c>
      <c r="AQ109" s="989"/>
      <c r="AR109" s="989"/>
      <c r="AS109" s="989"/>
      <c r="AT109" s="1020"/>
      <c r="AU109" s="988" t="s">
        <v>425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426</v>
      </c>
      <c r="BR109" s="989"/>
      <c r="BS109" s="989"/>
      <c r="BT109" s="989"/>
      <c r="BU109" s="990"/>
      <c r="BV109" s="991" t="s">
        <v>427</v>
      </c>
      <c r="BW109" s="989"/>
      <c r="BX109" s="989"/>
      <c r="BY109" s="989"/>
      <c r="BZ109" s="990"/>
      <c r="CA109" s="991" t="s">
        <v>306</v>
      </c>
      <c r="CB109" s="989"/>
      <c r="CC109" s="989"/>
      <c r="CD109" s="989"/>
      <c r="CE109" s="990"/>
      <c r="CF109" s="1027" t="s">
        <v>428</v>
      </c>
      <c r="CG109" s="1027"/>
      <c r="CH109" s="1027"/>
      <c r="CI109" s="1027"/>
      <c r="CJ109" s="1027"/>
      <c r="CK109" s="991" t="s">
        <v>429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426</v>
      </c>
      <c r="DH109" s="989"/>
      <c r="DI109" s="989"/>
      <c r="DJ109" s="989"/>
      <c r="DK109" s="990"/>
      <c r="DL109" s="991" t="s">
        <v>427</v>
      </c>
      <c r="DM109" s="989"/>
      <c r="DN109" s="989"/>
      <c r="DO109" s="989"/>
      <c r="DP109" s="990"/>
      <c r="DQ109" s="991" t="s">
        <v>306</v>
      </c>
      <c r="DR109" s="989"/>
      <c r="DS109" s="989"/>
      <c r="DT109" s="989"/>
      <c r="DU109" s="990"/>
      <c r="DV109" s="991" t="s">
        <v>428</v>
      </c>
      <c r="DW109" s="989"/>
      <c r="DX109" s="989"/>
      <c r="DY109" s="989"/>
      <c r="DZ109" s="1020"/>
    </row>
    <row r="110" spans="1:131" s="248" customFormat="1" ht="26.25" customHeight="1" x14ac:dyDescent="0.15">
      <c r="A110" s="891" t="s">
        <v>430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1786364</v>
      </c>
      <c r="AB110" s="982"/>
      <c r="AC110" s="982"/>
      <c r="AD110" s="982"/>
      <c r="AE110" s="983"/>
      <c r="AF110" s="984">
        <v>1636399</v>
      </c>
      <c r="AG110" s="982"/>
      <c r="AH110" s="982"/>
      <c r="AI110" s="982"/>
      <c r="AJ110" s="983"/>
      <c r="AK110" s="984">
        <v>1633846</v>
      </c>
      <c r="AL110" s="982"/>
      <c r="AM110" s="982"/>
      <c r="AN110" s="982"/>
      <c r="AO110" s="983"/>
      <c r="AP110" s="985">
        <v>22.2</v>
      </c>
      <c r="AQ110" s="986"/>
      <c r="AR110" s="986"/>
      <c r="AS110" s="986"/>
      <c r="AT110" s="987"/>
      <c r="AU110" s="1021" t="s">
        <v>73</v>
      </c>
      <c r="AV110" s="1022"/>
      <c r="AW110" s="1022"/>
      <c r="AX110" s="1022"/>
      <c r="AY110" s="1022"/>
      <c r="AZ110" s="947" t="s">
        <v>431</v>
      </c>
      <c r="BA110" s="892"/>
      <c r="BB110" s="892"/>
      <c r="BC110" s="892"/>
      <c r="BD110" s="892"/>
      <c r="BE110" s="892"/>
      <c r="BF110" s="892"/>
      <c r="BG110" s="892"/>
      <c r="BH110" s="892"/>
      <c r="BI110" s="892"/>
      <c r="BJ110" s="892"/>
      <c r="BK110" s="892"/>
      <c r="BL110" s="892"/>
      <c r="BM110" s="892"/>
      <c r="BN110" s="892"/>
      <c r="BO110" s="892"/>
      <c r="BP110" s="893"/>
      <c r="BQ110" s="948">
        <v>15125599</v>
      </c>
      <c r="BR110" s="929"/>
      <c r="BS110" s="929"/>
      <c r="BT110" s="929"/>
      <c r="BU110" s="929"/>
      <c r="BV110" s="929">
        <v>14478021</v>
      </c>
      <c r="BW110" s="929"/>
      <c r="BX110" s="929"/>
      <c r="BY110" s="929"/>
      <c r="BZ110" s="929"/>
      <c r="CA110" s="929">
        <v>14383678</v>
      </c>
      <c r="CB110" s="929"/>
      <c r="CC110" s="929"/>
      <c r="CD110" s="929"/>
      <c r="CE110" s="929"/>
      <c r="CF110" s="953">
        <v>195.6</v>
      </c>
      <c r="CG110" s="954"/>
      <c r="CH110" s="954"/>
      <c r="CI110" s="954"/>
      <c r="CJ110" s="954"/>
      <c r="CK110" s="1017" t="s">
        <v>432</v>
      </c>
      <c r="CL110" s="903"/>
      <c r="CM110" s="978" t="s">
        <v>433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434</v>
      </c>
      <c r="DH110" s="929"/>
      <c r="DI110" s="929"/>
      <c r="DJ110" s="929"/>
      <c r="DK110" s="929"/>
      <c r="DL110" s="929" t="s">
        <v>127</v>
      </c>
      <c r="DM110" s="929"/>
      <c r="DN110" s="929"/>
      <c r="DO110" s="929"/>
      <c r="DP110" s="929"/>
      <c r="DQ110" s="929" t="s">
        <v>434</v>
      </c>
      <c r="DR110" s="929"/>
      <c r="DS110" s="929"/>
      <c r="DT110" s="929"/>
      <c r="DU110" s="929"/>
      <c r="DV110" s="930" t="s">
        <v>434</v>
      </c>
      <c r="DW110" s="930"/>
      <c r="DX110" s="930"/>
      <c r="DY110" s="930"/>
      <c r="DZ110" s="931"/>
    </row>
    <row r="111" spans="1:131" s="248" customFormat="1" ht="26.25" customHeight="1" x14ac:dyDescent="0.15">
      <c r="A111" s="858" t="s">
        <v>435</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127</v>
      </c>
      <c r="AB111" s="1010"/>
      <c r="AC111" s="1010"/>
      <c r="AD111" s="1010"/>
      <c r="AE111" s="1011"/>
      <c r="AF111" s="1012" t="s">
        <v>127</v>
      </c>
      <c r="AG111" s="1010"/>
      <c r="AH111" s="1010"/>
      <c r="AI111" s="1010"/>
      <c r="AJ111" s="1011"/>
      <c r="AK111" s="1012" t="s">
        <v>127</v>
      </c>
      <c r="AL111" s="1010"/>
      <c r="AM111" s="1010"/>
      <c r="AN111" s="1010"/>
      <c r="AO111" s="1011"/>
      <c r="AP111" s="1013" t="s">
        <v>434</v>
      </c>
      <c r="AQ111" s="1014"/>
      <c r="AR111" s="1014"/>
      <c r="AS111" s="1014"/>
      <c r="AT111" s="1015"/>
      <c r="AU111" s="1023"/>
      <c r="AV111" s="1024"/>
      <c r="AW111" s="1024"/>
      <c r="AX111" s="1024"/>
      <c r="AY111" s="1024"/>
      <c r="AZ111" s="899" t="s">
        <v>436</v>
      </c>
      <c r="BA111" s="834"/>
      <c r="BB111" s="834"/>
      <c r="BC111" s="834"/>
      <c r="BD111" s="834"/>
      <c r="BE111" s="834"/>
      <c r="BF111" s="834"/>
      <c r="BG111" s="834"/>
      <c r="BH111" s="834"/>
      <c r="BI111" s="834"/>
      <c r="BJ111" s="834"/>
      <c r="BK111" s="834"/>
      <c r="BL111" s="834"/>
      <c r="BM111" s="834"/>
      <c r="BN111" s="834"/>
      <c r="BO111" s="834"/>
      <c r="BP111" s="835"/>
      <c r="BQ111" s="900" t="s">
        <v>127</v>
      </c>
      <c r="BR111" s="901"/>
      <c r="BS111" s="901"/>
      <c r="BT111" s="901"/>
      <c r="BU111" s="901"/>
      <c r="BV111" s="901" t="s">
        <v>437</v>
      </c>
      <c r="BW111" s="901"/>
      <c r="BX111" s="901"/>
      <c r="BY111" s="901"/>
      <c r="BZ111" s="901"/>
      <c r="CA111" s="901" t="s">
        <v>437</v>
      </c>
      <c r="CB111" s="901"/>
      <c r="CC111" s="901"/>
      <c r="CD111" s="901"/>
      <c r="CE111" s="901"/>
      <c r="CF111" s="962" t="s">
        <v>437</v>
      </c>
      <c r="CG111" s="963"/>
      <c r="CH111" s="963"/>
      <c r="CI111" s="963"/>
      <c r="CJ111" s="963"/>
      <c r="CK111" s="1018"/>
      <c r="CL111" s="905"/>
      <c r="CM111" s="908" t="s">
        <v>438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437</v>
      </c>
      <c r="DH111" s="901"/>
      <c r="DI111" s="901"/>
      <c r="DJ111" s="901"/>
      <c r="DK111" s="901"/>
      <c r="DL111" s="901" t="s">
        <v>127</v>
      </c>
      <c r="DM111" s="901"/>
      <c r="DN111" s="901"/>
      <c r="DO111" s="901"/>
      <c r="DP111" s="901"/>
      <c r="DQ111" s="901" t="s">
        <v>127</v>
      </c>
      <c r="DR111" s="901"/>
      <c r="DS111" s="901"/>
      <c r="DT111" s="901"/>
      <c r="DU111" s="901"/>
      <c r="DV111" s="878" t="s">
        <v>439</v>
      </c>
      <c r="DW111" s="878"/>
      <c r="DX111" s="878"/>
      <c r="DY111" s="878"/>
      <c r="DZ111" s="879"/>
    </row>
    <row r="112" spans="1:131" s="248" customFormat="1" ht="26.25" customHeight="1" x14ac:dyDescent="0.15">
      <c r="A112" s="1003" t="s">
        <v>440</v>
      </c>
      <c r="B112" s="1004"/>
      <c r="C112" s="834" t="s">
        <v>441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434</v>
      </c>
      <c r="AB112" s="864"/>
      <c r="AC112" s="864"/>
      <c r="AD112" s="864"/>
      <c r="AE112" s="865"/>
      <c r="AF112" s="866" t="s">
        <v>434</v>
      </c>
      <c r="AG112" s="864"/>
      <c r="AH112" s="864"/>
      <c r="AI112" s="864"/>
      <c r="AJ112" s="865"/>
      <c r="AK112" s="866" t="s">
        <v>439</v>
      </c>
      <c r="AL112" s="864"/>
      <c r="AM112" s="864"/>
      <c r="AN112" s="864"/>
      <c r="AO112" s="865"/>
      <c r="AP112" s="911" t="s">
        <v>127</v>
      </c>
      <c r="AQ112" s="912"/>
      <c r="AR112" s="912"/>
      <c r="AS112" s="912"/>
      <c r="AT112" s="913"/>
      <c r="AU112" s="1023"/>
      <c r="AV112" s="1024"/>
      <c r="AW112" s="1024"/>
      <c r="AX112" s="1024"/>
      <c r="AY112" s="1024"/>
      <c r="AZ112" s="899" t="s">
        <v>442</v>
      </c>
      <c r="BA112" s="834"/>
      <c r="BB112" s="834"/>
      <c r="BC112" s="834"/>
      <c r="BD112" s="834"/>
      <c r="BE112" s="834"/>
      <c r="BF112" s="834"/>
      <c r="BG112" s="834"/>
      <c r="BH112" s="834"/>
      <c r="BI112" s="834"/>
      <c r="BJ112" s="834"/>
      <c r="BK112" s="834"/>
      <c r="BL112" s="834"/>
      <c r="BM112" s="834"/>
      <c r="BN112" s="834"/>
      <c r="BO112" s="834"/>
      <c r="BP112" s="835"/>
      <c r="BQ112" s="900">
        <v>12419203</v>
      </c>
      <c r="BR112" s="901"/>
      <c r="BS112" s="901"/>
      <c r="BT112" s="901"/>
      <c r="BU112" s="901"/>
      <c r="BV112" s="901">
        <v>12460816</v>
      </c>
      <c r="BW112" s="901"/>
      <c r="BX112" s="901"/>
      <c r="BY112" s="901"/>
      <c r="BZ112" s="901"/>
      <c r="CA112" s="901">
        <v>12643325</v>
      </c>
      <c r="CB112" s="901"/>
      <c r="CC112" s="901"/>
      <c r="CD112" s="901"/>
      <c r="CE112" s="901"/>
      <c r="CF112" s="962">
        <v>171.9</v>
      </c>
      <c r="CG112" s="963"/>
      <c r="CH112" s="963"/>
      <c r="CI112" s="963"/>
      <c r="CJ112" s="963"/>
      <c r="CK112" s="1018"/>
      <c r="CL112" s="905"/>
      <c r="CM112" s="908" t="s">
        <v>443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439</v>
      </c>
      <c r="DH112" s="901"/>
      <c r="DI112" s="901"/>
      <c r="DJ112" s="901"/>
      <c r="DK112" s="901"/>
      <c r="DL112" s="901" t="s">
        <v>439</v>
      </c>
      <c r="DM112" s="901"/>
      <c r="DN112" s="901"/>
      <c r="DO112" s="901"/>
      <c r="DP112" s="901"/>
      <c r="DQ112" s="901" t="s">
        <v>439</v>
      </c>
      <c r="DR112" s="901"/>
      <c r="DS112" s="901"/>
      <c r="DT112" s="901"/>
      <c r="DU112" s="901"/>
      <c r="DV112" s="878" t="s">
        <v>434</v>
      </c>
      <c r="DW112" s="878"/>
      <c r="DX112" s="878"/>
      <c r="DY112" s="878"/>
      <c r="DZ112" s="879"/>
    </row>
    <row r="113" spans="1:130" s="248" customFormat="1" ht="26.25" customHeight="1" x14ac:dyDescent="0.15">
      <c r="A113" s="1005"/>
      <c r="B113" s="1006"/>
      <c r="C113" s="834" t="s">
        <v>444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798586</v>
      </c>
      <c r="AB113" s="1010"/>
      <c r="AC113" s="1010"/>
      <c r="AD113" s="1010"/>
      <c r="AE113" s="1011"/>
      <c r="AF113" s="1012">
        <v>757178</v>
      </c>
      <c r="AG113" s="1010"/>
      <c r="AH113" s="1010"/>
      <c r="AI113" s="1010"/>
      <c r="AJ113" s="1011"/>
      <c r="AK113" s="1012">
        <v>794247</v>
      </c>
      <c r="AL113" s="1010"/>
      <c r="AM113" s="1010"/>
      <c r="AN113" s="1010"/>
      <c r="AO113" s="1011"/>
      <c r="AP113" s="1013">
        <v>10.8</v>
      </c>
      <c r="AQ113" s="1014"/>
      <c r="AR113" s="1014"/>
      <c r="AS113" s="1014"/>
      <c r="AT113" s="1015"/>
      <c r="AU113" s="1023"/>
      <c r="AV113" s="1024"/>
      <c r="AW113" s="1024"/>
      <c r="AX113" s="1024"/>
      <c r="AY113" s="1024"/>
      <c r="AZ113" s="899" t="s">
        <v>445</v>
      </c>
      <c r="BA113" s="834"/>
      <c r="BB113" s="834"/>
      <c r="BC113" s="834"/>
      <c r="BD113" s="834"/>
      <c r="BE113" s="834"/>
      <c r="BF113" s="834"/>
      <c r="BG113" s="834"/>
      <c r="BH113" s="834"/>
      <c r="BI113" s="834"/>
      <c r="BJ113" s="834"/>
      <c r="BK113" s="834"/>
      <c r="BL113" s="834"/>
      <c r="BM113" s="834"/>
      <c r="BN113" s="834"/>
      <c r="BO113" s="834"/>
      <c r="BP113" s="835"/>
      <c r="BQ113" s="900">
        <v>21670</v>
      </c>
      <c r="BR113" s="901"/>
      <c r="BS113" s="901"/>
      <c r="BT113" s="901"/>
      <c r="BU113" s="901"/>
      <c r="BV113" s="901">
        <v>13215</v>
      </c>
      <c r="BW113" s="901"/>
      <c r="BX113" s="901"/>
      <c r="BY113" s="901"/>
      <c r="BZ113" s="901"/>
      <c r="CA113" s="901">
        <v>5578</v>
      </c>
      <c r="CB113" s="901"/>
      <c r="CC113" s="901"/>
      <c r="CD113" s="901"/>
      <c r="CE113" s="901"/>
      <c r="CF113" s="962">
        <v>0.1</v>
      </c>
      <c r="CG113" s="963"/>
      <c r="CH113" s="963"/>
      <c r="CI113" s="963"/>
      <c r="CJ113" s="963"/>
      <c r="CK113" s="1018"/>
      <c r="CL113" s="905"/>
      <c r="CM113" s="908" t="s">
        <v>446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127</v>
      </c>
      <c r="DH113" s="864"/>
      <c r="DI113" s="864"/>
      <c r="DJ113" s="864"/>
      <c r="DK113" s="865"/>
      <c r="DL113" s="866" t="s">
        <v>434</v>
      </c>
      <c r="DM113" s="864"/>
      <c r="DN113" s="864"/>
      <c r="DO113" s="864"/>
      <c r="DP113" s="865"/>
      <c r="DQ113" s="866" t="s">
        <v>439</v>
      </c>
      <c r="DR113" s="864"/>
      <c r="DS113" s="864"/>
      <c r="DT113" s="864"/>
      <c r="DU113" s="865"/>
      <c r="DV113" s="911" t="s">
        <v>127</v>
      </c>
      <c r="DW113" s="912"/>
      <c r="DX113" s="912"/>
      <c r="DY113" s="912"/>
      <c r="DZ113" s="913"/>
    </row>
    <row r="114" spans="1:130" s="248" customFormat="1" ht="26.25" customHeight="1" x14ac:dyDescent="0.15">
      <c r="A114" s="1005"/>
      <c r="B114" s="1006"/>
      <c r="C114" s="834" t="s">
        <v>447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8697</v>
      </c>
      <c r="AB114" s="864"/>
      <c r="AC114" s="864"/>
      <c r="AD114" s="864"/>
      <c r="AE114" s="865"/>
      <c r="AF114" s="866">
        <v>8697</v>
      </c>
      <c r="AG114" s="864"/>
      <c r="AH114" s="864"/>
      <c r="AI114" s="864"/>
      <c r="AJ114" s="865"/>
      <c r="AK114" s="866">
        <v>7769</v>
      </c>
      <c r="AL114" s="864"/>
      <c r="AM114" s="864"/>
      <c r="AN114" s="864"/>
      <c r="AO114" s="865"/>
      <c r="AP114" s="911">
        <v>0.1</v>
      </c>
      <c r="AQ114" s="912"/>
      <c r="AR114" s="912"/>
      <c r="AS114" s="912"/>
      <c r="AT114" s="913"/>
      <c r="AU114" s="1023"/>
      <c r="AV114" s="1024"/>
      <c r="AW114" s="1024"/>
      <c r="AX114" s="1024"/>
      <c r="AY114" s="1024"/>
      <c r="AZ114" s="899" t="s">
        <v>448</v>
      </c>
      <c r="BA114" s="834"/>
      <c r="BB114" s="834"/>
      <c r="BC114" s="834"/>
      <c r="BD114" s="834"/>
      <c r="BE114" s="834"/>
      <c r="BF114" s="834"/>
      <c r="BG114" s="834"/>
      <c r="BH114" s="834"/>
      <c r="BI114" s="834"/>
      <c r="BJ114" s="834"/>
      <c r="BK114" s="834"/>
      <c r="BL114" s="834"/>
      <c r="BM114" s="834"/>
      <c r="BN114" s="834"/>
      <c r="BO114" s="834"/>
      <c r="BP114" s="835"/>
      <c r="BQ114" s="900">
        <v>1626682</v>
      </c>
      <c r="BR114" s="901"/>
      <c r="BS114" s="901"/>
      <c r="BT114" s="901"/>
      <c r="BU114" s="901"/>
      <c r="BV114" s="901">
        <v>1585893</v>
      </c>
      <c r="BW114" s="901"/>
      <c r="BX114" s="901"/>
      <c r="BY114" s="901"/>
      <c r="BZ114" s="901"/>
      <c r="CA114" s="901">
        <v>1710615</v>
      </c>
      <c r="CB114" s="901"/>
      <c r="CC114" s="901"/>
      <c r="CD114" s="901"/>
      <c r="CE114" s="901"/>
      <c r="CF114" s="962">
        <v>23.3</v>
      </c>
      <c r="CG114" s="963"/>
      <c r="CH114" s="963"/>
      <c r="CI114" s="963"/>
      <c r="CJ114" s="963"/>
      <c r="CK114" s="1018"/>
      <c r="CL114" s="905"/>
      <c r="CM114" s="908" t="s">
        <v>449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439</v>
      </c>
      <c r="DH114" s="864"/>
      <c r="DI114" s="864"/>
      <c r="DJ114" s="864"/>
      <c r="DK114" s="865"/>
      <c r="DL114" s="866" t="s">
        <v>434</v>
      </c>
      <c r="DM114" s="864"/>
      <c r="DN114" s="864"/>
      <c r="DO114" s="864"/>
      <c r="DP114" s="865"/>
      <c r="DQ114" s="866" t="s">
        <v>434</v>
      </c>
      <c r="DR114" s="864"/>
      <c r="DS114" s="864"/>
      <c r="DT114" s="864"/>
      <c r="DU114" s="865"/>
      <c r="DV114" s="911" t="s">
        <v>434</v>
      </c>
      <c r="DW114" s="912"/>
      <c r="DX114" s="912"/>
      <c r="DY114" s="912"/>
      <c r="DZ114" s="913"/>
    </row>
    <row r="115" spans="1:130" s="248" customFormat="1" ht="26.25" customHeight="1" x14ac:dyDescent="0.15">
      <c r="A115" s="1005"/>
      <c r="B115" s="1006"/>
      <c r="C115" s="834" t="s">
        <v>450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434</v>
      </c>
      <c r="AB115" s="1010"/>
      <c r="AC115" s="1010"/>
      <c r="AD115" s="1010"/>
      <c r="AE115" s="1011"/>
      <c r="AF115" s="1012" t="s">
        <v>434</v>
      </c>
      <c r="AG115" s="1010"/>
      <c r="AH115" s="1010"/>
      <c r="AI115" s="1010"/>
      <c r="AJ115" s="1011"/>
      <c r="AK115" s="1012" t="s">
        <v>127</v>
      </c>
      <c r="AL115" s="1010"/>
      <c r="AM115" s="1010"/>
      <c r="AN115" s="1010"/>
      <c r="AO115" s="1011"/>
      <c r="AP115" s="1013" t="s">
        <v>127</v>
      </c>
      <c r="AQ115" s="1014"/>
      <c r="AR115" s="1014"/>
      <c r="AS115" s="1014"/>
      <c r="AT115" s="1015"/>
      <c r="AU115" s="1023"/>
      <c r="AV115" s="1024"/>
      <c r="AW115" s="1024"/>
      <c r="AX115" s="1024"/>
      <c r="AY115" s="1024"/>
      <c r="AZ115" s="899" t="s">
        <v>451</v>
      </c>
      <c r="BA115" s="834"/>
      <c r="BB115" s="834"/>
      <c r="BC115" s="834"/>
      <c r="BD115" s="834"/>
      <c r="BE115" s="834"/>
      <c r="BF115" s="834"/>
      <c r="BG115" s="834"/>
      <c r="BH115" s="834"/>
      <c r="BI115" s="834"/>
      <c r="BJ115" s="834"/>
      <c r="BK115" s="834"/>
      <c r="BL115" s="834"/>
      <c r="BM115" s="834"/>
      <c r="BN115" s="834"/>
      <c r="BO115" s="834"/>
      <c r="BP115" s="835"/>
      <c r="BQ115" s="900" t="s">
        <v>127</v>
      </c>
      <c r="BR115" s="901"/>
      <c r="BS115" s="901"/>
      <c r="BT115" s="901"/>
      <c r="BU115" s="901"/>
      <c r="BV115" s="901" t="s">
        <v>434</v>
      </c>
      <c r="BW115" s="901"/>
      <c r="BX115" s="901"/>
      <c r="BY115" s="901"/>
      <c r="BZ115" s="901"/>
      <c r="CA115" s="901" t="s">
        <v>127</v>
      </c>
      <c r="CB115" s="901"/>
      <c r="CC115" s="901"/>
      <c r="CD115" s="901"/>
      <c r="CE115" s="901"/>
      <c r="CF115" s="962" t="s">
        <v>434</v>
      </c>
      <c r="CG115" s="963"/>
      <c r="CH115" s="963"/>
      <c r="CI115" s="963"/>
      <c r="CJ115" s="963"/>
      <c r="CK115" s="1018"/>
      <c r="CL115" s="905"/>
      <c r="CM115" s="899" t="s">
        <v>452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439</v>
      </c>
      <c r="DH115" s="864"/>
      <c r="DI115" s="864"/>
      <c r="DJ115" s="864"/>
      <c r="DK115" s="865"/>
      <c r="DL115" s="866" t="s">
        <v>127</v>
      </c>
      <c r="DM115" s="864"/>
      <c r="DN115" s="864"/>
      <c r="DO115" s="864"/>
      <c r="DP115" s="865"/>
      <c r="DQ115" s="866" t="s">
        <v>439</v>
      </c>
      <c r="DR115" s="864"/>
      <c r="DS115" s="864"/>
      <c r="DT115" s="864"/>
      <c r="DU115" s="865"/>
      <c r="DV115" s="911" t="s">
        <v>434</v>
      </c>
      <c r="DW115" s="912"/>
      <c r="DX115" s="912"/>
      <c r="DY115" s="912"/>
      <c r="DZ115" s="913"/>
    </row>
    <row r="116" spans="1:130" s="248" customFormat="1" ht="26.25" customHeight="1" x14ac:dyDescent="0.15">
      <c r="A116" s="1007"/>
      <c r="B116" s="1008"/>
      <c r="C116" s="967" t="s">
        <v>453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434</v>
      </c>
      <c r="AB116" s="864"/>
      <c r="AC116" s="864"/>
      <c r="AD116" s="864"/>
      <c r="AE116" s="865"/>
      <c r="AF116" s="866" t="s">
        <v>439</v>
      </c>
      <c r="AG116" s="864"/>
      <c r="AH116" s="864"/>
      <c r="AI116" s="864"/>
      <c r="AJ116" s="865"/>
      <c r="AK116" s="866" t="s">
        <v>127</v>
      </c>
      <c r="AL116" s="864"/>
      <c r="AM116" s="864"/>
      <c r="AN116" s="864"/>
      <c r="AO116" s="865"/>
      <c r="AP116" s="911" t="s">
        <v>127</v>
      </c>
      <c r="AQ116" s="912"/>
      <c r="AR116" s="912"/>
      <c r="AS116" s="912"/>
      <c r="AT116" s="913"/>
      <c r="AU116" s="1023"/>
      <c r="AV116" s="1024"/>
      <c r="AW116" s="1024"/>
      <c r="AX116" s="1024"/>
      <c r="AY116" s="1024"/>
      <c r="AZ116" s="950" t="s">
        <v>454</v>
      </c>
      <c r="BA116" s="951"/>
      <c r="BB116" s="951"/>
      <c r="BC116" s="951"/>
      <c r="BD116" s="951"/>
      <c r="BE116" s="951"/>
      <c r="BF116" s="951"/>
      <c r="BG116" s="951"/>
      <c r="BH116" s="951"/>
      <c r="BI116" s="951"/>
      <c r="BJ116" s="951"/>
      <c r="BK116" s="951"/>
      <c r="BL116" s="951"/>
      <c r="BM116" s="951"/>
      <c r="BN116" s="951"/>
      <c r="BO116" s="951"/>
      <c r="BP116" s="952"/>
      <c r="BQ116" s="900" t="s">
        <v>434</v>
      </c>
      <c r="BR116" s="901"/>
      <c r="BS116" s="901"/>
      <c r="BT116" s="901"/>
      <c r="BU116" s="901"/>
      <c r="BV116" s="901" t="s">
        <v>434</v>
      </c>
      <c r="BW116" s="901"/>
      <c r="BX116" s="901"/>
      <c r="BY116" s="901"/>
      <c r="BZ116" s="901"/>
      <c r="CA116" s="901" t="s">
        <v>439</v>
      </c>
      <c r="CB116" s="901"/>
      <c r="CC116" s="901"/>
      <c r="CD116" s="901"/>
      <c r="CE116" s="901"/>
      <c r="CF116" s="962" t="s">
        <v>434</v>
      </c>
      <c r="CG116" s="963"/>
      <c r="CH116" s="963"/>
      <c r="CI116" s="963"/>
      <c r="CJ116" s="963"/>
      <c r="CK116" s="1018"/>
      <c r="CL116" s="905"/>
      <c r="CM116" s="908" t="s">
        <v>455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439</v>
      </c>
      <c r="DH116" s="864"/>
      <c r="DI116" s="864"/>
      <c r="DJ116" s="864"/>
      <c r="DK116" s="865"/>
      <c r="DL116" s="866" t="s">
        <v>434</v>
      </c>
      <c r="DM116" s="864"/>
      <c r="DN116" s="864"/>
      <c r="DO116" s="864"/>
      <c r="DP116" s="865"/>
      <c r="DQ116" s="866" t="s">
        <v>439</v>
      </c>
      <c r="DR116" s="864"/>
      <c r="DS116" s="864"/>
      <c r="DT116" s="864"/>
      <c r="DU116" s="865"/>
      <c r="DV116" s="911" t="s">
        <v>127</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456</v>
      </c>
      <c r="Z117" s="990"/>
      <c r="AA117" s="995">
        <v>2593647</v>
      </c>
      <c r="AB117" s="996"/>
      <c r="AC117" s="996"/>
      <c r="AD117" s="996"/>
      <c r="AE117" s="997"/>
      <c r="AF117" s="998">
        <v>2402274</v>
      </c>
      <c r="AG117" s="996"/>
      <c r="AH117" s="996"/>
      <c r="AI117" s="996"/>
      <c r="AJ117" s="997"/>
      <c r="AK117" s="998">
        <v>2435862</v>
      </c>
      <c r="AL117" s="996"/>
      <c r="AM117" s="996"/>
      <c r="AN117" s="996"/>
      <c r="AO117" s="997"/>
      <c r="AP117" s="999"/>
      <c r="AQ117" s="1000"/>
      <c r="AR117" s="1000"/>
      <c r="AS117" s="1000"/>
      <c r="AT117" s="1001"/>
      <c r="AU117" s="1023"/>
      <c r="AV117" s="1024"/>
      <c r="AW117" s="1024"/>
      <c r="AX117" s="1024"/>
      <c r="AY117" s="1024"/>
      <c r="AZ117" s="950" t="s">
        <v>457</v>
      </c>
      <c r="BA117" s="951"/>
      <c r="BB117" s="951"/>
      <c r="BC117" s="951"/>
      <c r="BD117" s="951"/>
      <c r="BE117" s="951"/>
      <c r="BF117" s="951"/>
      <c r="BG117" s="951"/>
      <c r="BH117" s="951"/>
      <c r="BI117" s="951"/>
      <c r="BJ117" s="951"/>
      <c r="BK117" s="951"/>
      <c r="BL117" s="951"/>
      <c r="BM117" s="951"/>
      <c r="BN117" s="951"/>
      <c r="BO117" s="951"/>
      <c r="BP117" s="952"/>
      <c r="BQ117" s="900" t="s">
        <v>127</v>
      </c>
      <c r="BR117" s="901"/>
      <c r="BS117" s="901"/>
      <c r="BT117" s="901"/>
      <c r="BU117" s="901"/>
      <c r="BV117" s="901" t="s">
        <v>127</v>
      </c>
      <c r="BW117" s="901"/>
      <c r="BX117" s="901"/>
      <c r="BY117" s="901"/>
      <c r="BZ117" s="901"/>
      <c r="CA117" s="901" t="s">
        <v>127</v>
      </c>
      <c r="CB117" s="901"/>
      <c r="CC117" s="901"/>
      <c r="CD117" s="901"/>
      <c r="CE117" s="901"/>
      <c r="CF117" s="962" t="s">
        <v>127</v>
      </c>
      <c r="CG117" s="963"/>
      <c r="CH117" s="963"/>
      <c r="CI117" s="963"/>
      <c r="CJ117" s="963"/>
      <c r="CK117" s="1018"/>
      <c r="CL117" s="905"/>
      <c r="CM117" s="908" t="s">
        <v>458</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127</v>
      </c>
      <c r="DH117" s="864"/>
      <c r="DI117" s="864"/>
      <c r="DJ117" s="864"/>
      <c r="DK117" s="865"/>
      <c r="DL117" s="866" t="s">
        <v>127</v>
      </c>
      <c r="DM117" s="864"/>
      <c r="DN117" s="864"/>
      <c r="DO117" s="864"/>
      <c r="DP117" s="865"/>
      <c r="DQ117" s="866" t="s">
        <v>127</v>
      </c>
      <c r="DR117" s="864"/>
      <c r="DS117" s="864"/>
      <c r="DT117" s="864"/>
      <c r="DU117" s="865"/>
      <c r="DV117" s="911" t="s">
        <v>127</v>
      </c>
      <c r="DW117" s="912"/>
      <c r="DX117" s="912"/>
      <c r="DY117" s="912"/>
      <c r="DZ117" s="913"/>
    </row>
    <row r="118" spans="1:130" s="248" customFormat="1" ht="26.25" customHeight="1" x14ac:dyDescent="0.15">
      <c r="A118" s="988" t="s">
        <v>429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426</v>
      </c>
      <c r="AB118" s="989"/>
      <c r="AC118" s="989"/>
      <c r="AD118" s="989"/>
      <c r="AE118" s="990"/>
      <c r="AF118" s="991" t="s">
        <v>427</v>
      </c>
      <c r="AG118" s="989"/>
      <c r="AH118" s="989"/>
      <c r="AI118" s="989"/>
      <c r="AJ118" s="990"/>
      <c r="AK118" s="991" t="s">
        <v>306</v>
      </c>
      <c r="AL118" s="989"/>
      <c r="AM118" s="989"/>
      <c r="AN118" s="989"/>
      <c r="AO118" s="990"/>
      <c r="AP118" s="992" t="s">
        <v>428</v>
      </c>
      <c r="AQ118" s="993"/>
      <c r="AR118" s="993"/>
      <c r="AS118" s="993"/>
      <c r="AT118" s="994"/>
      <c r="AU118" s="1023"/>
      <c r="AV118" s="1024"/>
      <c r="AW118" s="1024"/>
      <c r="AX118" s="1024"/>
      <c r="AY118" s="1024"/>
      <c r="AZ118" s="966" t="s">
        <v>459</v>
      </c>
      <c r="BA118" s="967"/>
      <c r="BB118" s="967"/>
      <c r="BC118" s="967"/>
      <c r="BD118" s="967"/>
      <c r="BE118" s="967"/>
      <c r="BF118" s="967"/>
      <c r="BG118" s="967"/>
      <c r="BH118" s="967"/>
      <c r="BI118" s="967"/>
      <c r="BJ118" s="967"/>
      <c r="BK118" s="967"/>
      <c r="BL118" s="967"/>
      <c r="BM118" s="967"/>
      <c r="BN118" s="967"/>
      <c r="BO118" s="967"/>
      <c r="BP118" s="968"/>
      <c r="BQ118" s="969" t="s">
        <v>127</v>
      </c>
      <c r="BR118" s="932"/>
      <c r="BS118" s="932"/>
      <c r="BT118" s="932"/>
      <c r="BU118" s="932"/>
      <c r="BV118" s="932" t="s">
        <v>127</v>
      </c>
      <c r="BW118" s="932"/>
      <c r="BX118" s="932"/>
      <c r="BY118" s="932"/>
      <c r="BZ118" s="932"/>
      <c r="CA118" s="932" t="s">
        <v>127</v>
      </c>
      <c r="CB118" s="932"/>
      <c r="CC118" s="932"/>
      <c r="CD118" s="932"/>
      <c r="CE118" s="932"/>
      <c r="CF118" s="962" t="s">
        <v>127</v>
      </c>
      <c r="CG118" s="963"/>
      <c r="CH118" s="963"/>
      <c r="CI118" s="963"/>
      <c r="CJ118" s="963"/>
      <c r="CK118" s="1018"/>
      <c r="CL118" s="905"/>
      <c r="CM118" s="908" t="s">
        <v>460</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127</v>
      </c>
      <c r="DH118" s="864"/>
      <c r="DI118" s="864"/>
      <c r="DJ118" s="864"/>
      <c r="DK118" s="865"/>
      <c r="DL118" s="866" t="s">
        <v>127</v>
      </c>
      <c r="DM118" s="864"/>
      <c r="DN118" s="864"/>
      <c r="DO118" s="864"/>
      <c r="DP118" s="865"/>
      <c r="DQ118" s="866" t="s">
        <v>127</v>
      </c>
      <c r="DR118" s="864"/>
      <c r="DS118" s="864"/>
      <c r="DT118" s="864"/>
      <c r="DU118" s="865"/>
      <c r="DV118" s="911" t="s">
        <v>127</v>
      </c>
      <c r="DW118" s="912"/>
      <c r="DX118" s="912"/>
      <c r="DY118" s="912"/>
      <c r="DZ118" s="913"/>
    </row>
    <row r="119" spans="1:130" s="248" customFormat="1" ht="26.25" customHeight="1" x14ac:dyDescent="0.15">
      <c r="A119" s="902" t="s">
        <v>432</v>
      </c>
      <c r="B119" s="903"/>
      <c r="C119" s="978" t="s">
        <v>433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127</v>
      </c>
      <c r="AB119" s="982"/>
      <c r="AC119" s="982"/>
      <c r="AD119" s="982"/>
      <c r="AE119" s="983"/>
      <c r="AF119" s="984" t="s">
        <v>127</v>
      </c>
      <c r="AG119" s="982"/>
      <c r="AH119" s="982"/>
      <c r="AI119" s="982"/>
      <c r="AJ119" s="983"/>
      <c r="AK119" s="984" t="s">
        <v>127</v>
      </c>
      <c r="AL119" s="982"/>
      <c r="AM119" s="982"/>
      <c r="AN119" s="982"/>
      <c r="AO119" s="983"/>
      <c r="AP119" s="985" t="s">
        <v>127</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461</v>
      </c>
      <c r="BP119" s="965"/>
      <c r="BQ119" s="969">
        <v>29193154</v>
      </c>
      <c r="BR119" s="932"/>
      <c r="BS119" s="932"/>
      <c r="BT119" s="932"/>
      <c r="BU119" s="932"/>
      <c r="BV119" s="932">
        <v>28537945</v>
      </c>
      <c r="BW119" s="932"/>
      <c r="BX119" s="932"/>
      <c r="BY119" s="932"/>
      <c r="BZ119" s="932"/>
      <c r="CA119" s="932">
        <v>28743196</v>
      </c>
      <c r="CB119" s="932"/>
      <c r="CC119" s="932"/>
      <c r="CD119" s="932"/>
      <c r="CE119" s="932"/>
      <c r="CF119" s="830"/>
      <c r="CG119" s="831"/>
      <c r="CH119" s="831"/>
      <c r="CI119" s="831"/>
      <c r="CJ119" s="921"/>
      <c r="CK119" s="1019"/>
      <c r="CL119" s="907"/>
      <c r="CM119" s="925" t="s">
        <v>462</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127</v>
      </c>
      <c r="DH119" s="847"/>
      <c r="DI119" s="847"/>
      <c r="DJ119" s="847"/>
      <c r="DK119" s="848"/>
      <c r="DL119" s="849" t="s">
        <v>127</v>
      </c>
      <c r="DM119" s="847"/>
      <c r="DN119" s="847"/>
      <c r="DO119" s="847"/>
      <c r="DP119" s="848"/>
      <c r="DQ119" s="849" t="s">
        <v>127</v>
      </c>
      <c r="DR119" s="847"/>
      <c r="DS119" s="847"/>
      <c r="DT119" s="847"/>
      <c r="DU119" s="848"/>
      <c r="DV119" s="935" t="s">
        <v>127</v>
      </c>
      <c r="DW119" s="936"/>
      <c r="DX119" s="936"/>
      <c r="DY119" s="936"/>
      <c r="DZ119" s="937"/>
    </row>
    <row r="120" spans="1:130" s="248" customFormat="1" ht="26.25" customHeight="1" x14ac:dyDescent="0.15">
      <c r="A120" s="904"/>
      <c r="B120" s="905"/>
      <c r="C120" s="908" t="s">
        <v>438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127</v>
      </c>
      <c r="AB120" s="864"/>
      <c r="AC120" s="864"/>
      <c r="AD120" s="864"/>
      <c r="AE120" s="865"/>
      <c r="AF120" s="866" t="s">
        <v>127</v>
      </c>
      <c r="AG120" s="864"/>
      <c r="AH120" s="864"/>
      <c r="AI120" s="864"/>
      <c r="AJ120" s="865"/>
      <c r="AK120" s="866" t="s">
        <v>127</v>
      </c>
      <c r="AL120" s="864"/>
      <c r="AM120" s="864"/>
      <c r="AN120" s="864"/>
      <c r="AO120" s="865"/>
      <c r="AP120" s="911" t="s">
        <v>127</v>
      </c>
      <c r="AQ120" s="912"/>
      <c r="AR120" s="912"/>
      <c r="AS120" s="912"/>
      <c r="AT120" s="913"/>
      <c r="AU120" s="970" t="s">
        <v>463</v>
      </c>
      <c r="AV120" s="971"/>
      <c r="AW120" s="971"/>
      <c r="AX120" s="971"/>
      <c r="AY120" s="972"/>
      <c r="AZ120" s="947" t="s">
        <v>464</v>
      </c>
      <c r="BA120" s="892"/>
      <c r="BB120" s="892"/>
      <c r="BC120" s="892"/>
      <c r="BD120" s="892"/>
      <c r="BE120" s="892"/>
      <c r="BF120" s="892"/>
      <c r="BG120" s="892"/>
      <c r="BH120" s="892"/>
      <c r="BI120" s="892"/>
      <c r="BJ120" s="892"/>
      <c r="BK120" s="892"/>
      <c r="BL120" s="892"/>
      <c r="BM120" s="892"/>
      <c r="BN120" s="892"/>
      <c r="BO120" s="892"/>
      <c r="BP120" s="893"/>
      <c r="BQ120" s="948">
        <v>3437004</v>
      </c>
      <c r="BR120" s="929"/>
      <c r="BS120" s="929"/>
      <c r="BT120" s="929"/>
      <c r="BU120" s="929"/>
      <c r="BV120" s="929">
        <v>3236099</v>
      </c>
      <c r="BW120" s="929"/>
      <c r="BX120" s="929"/>
      <c r="BY120" s="929"/>
      <c r="BZ120" s="929"/>
      <c r="CA120" s="929">
        <v>4472213</v>
      </c>
      <c r="CB120" s="929"/>
      <c r="CC120" s="929"/>
      <c r="CD120" s="929"/>
      <c r="CE120" s="929"/>
      <c r="CF120" s="953">
        <v>60.8</v>
      </c>
      <c r="CG120" s="954"/>
      <c r="CH120" s="954"/>
      <c r="CI120" s="954"/>
      <c r="CJ120" s="954"/>
      <c r="CK120" s="955" t="s">
        <v>465</v>
      </c>
      <c r="CL120" s="939"/>
      <c r="CM120" s="939"/>
      <c r="CN120" s="939"/>
      <c r="CO120" s="940"/>
      <c r="CP120" s="959" t="s">
        <v>408</v>
      </c>
      <c r="CQ120" s="960"/>
      <c r="CR120" s="960"/>
      <c r="CS120" s="960"/>
      <c r="CT120" s="960"/>
      <c r="CU120" s="960"/>
      <c r="CV120" s="960"/>
      <c r="CW120" s="960"/>
      <c r="CX120" s="960"/>
      <c r="CY120" s="960"/>
      <c r="CZ120" s="960"/>
      <c r="DA120" s="960"/>
      <c r="DB120" s="960"/>
      <c r="DC120" s="960"/>
      <c r="DD120" s="960"/>
      <c r="DE120" s="960"/>
      <c r="DF120" s="961"/>
      <c r="DG120" s="948">
        <v>9306822</v>
      </c>
      <c r="DH120" s="929"/>
      <c r="DI120" s="929"/>
      <c r="DJ120" s="929"/>
      <c r="DK120" s="929"/>
      <c r="DL120" s="929">
        <v>9475209</v>
      </c>
      <c r="DM120" s="929"/>
      <c r="DN120" s="929"/>
      <c r="DO120" s="929"/>
      <c r="DP120" s="929"/>
      <c r="DQ120" s="929">
        <v>9351595</v>
      </c>
      <c r="DR120" s="929"/>
      <c r="DS120" s="929"/>
      <c r="DT120" s="929"/>
      <c r="DU120" s="929"/>
      <c r="DV120" s="930">
        <v>127.2</v>
      </c>
      <c r="DW120" s="930"/>
      <c r="DX120" s="930"/>
      <c r="DY120" s="930"/>
      <c r="DZ120" s="931"/>
    </row>
    <row r="121" spans="1:130" s="248" customFormat="1" ht="26.25" customHeight="1" x14ac:dyDescent="0.15">
      <c r="A121" s="904"/>
      <c r="B121" s="905"/>
      <c r="C121" s="950" t="s">
        <v>466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127</v>
      </c>
      <c r="AB121" s="864"/>
      <c r="AC121" s="864"/>
      <c r="AD121" s="864"/>
      <c r="AE121" s="865"/>
      <c r="AF121" s="866" t="s">
        <v>127</v>
      </c>
      <c r="AG121" s="864"/>
      <c r="AH121" s="864"/>
      <c r="AI121" s="864"/>
      <c r="AJ121" s="865"/>
      <c r="AK121" s="866" t="s">
        <v>127</v>
      </c>
      <c r="AL121" s="864"/>
      <c r="AM121" s="864"/>
      <c r="AN121" s="864"/>
      <c r="AO121" s="865"/>
      <c r="AP121" s="911" t="s">
        <v>127</v>
      </c>
      <c r="AQ121" s="912"/>
      <c r="AR121" s="912"/>
      <c r="AS121" s="912"/>
      <c r="AT121" s="913"/>
      <c r="AU121" s="973"/>
      <c r="AV121" s="974"/>
      <c r="AW121" s="974"/>
      <c r="AX121" s="974"/>
      <c r="AY121" s="975"/>
      <c r="AZ121" s="899" t="s">
        <v>467</v>
      </c>
      <c r="BA121" s="834"/>
      <c r="BB121" s="834"/>
      <c r="BC121" s="834"/>
      <c r="BD121" s="834"/>
      <c r="BE121" s="834"/>
      <c r="BF121" s="834"/>
      <c r="BG121" s="834"/>
      <c r="BH121" s="834"/>
      <c r="BI121" s="834"/>
      <c r="BJ121" s="834"/>
      <c r="BK121" s="834"/>
      <c r="BL121" s="834"/>
      <c r="BM121" s="834"/>
      <c r="BN121" s="834"/>
      <c r="BO121" s="834"/>
      <c r="BP121" s="835"/>
      <c r="BQ121" s="900">
        <v>217942</v>
      </c>
      <c r="BR121" s="901"/>
      <c r="BS121" s="901"/>
      <c r="BT121" s="901"/>
      <c r="BU121" s="901"/>
      <c r="BV121" s="901">
        <v>203241</v>
      </c>
      <c r="BW121" s="901"/>
      <c r="BX121" s="901"/>
      <c r="BY121" s="901"/>
      <c r="BZ121" s="901"/>
      <c r="CA121" s="901">
        <v>209151</v>
      </c>
      <c r="CB121" s="901"/>
      <c r="CC121" s="901"/>
      <c r="CD121" s="901"/>
      <c r="CE121" s="901"/>
      <c r="CF121" s="962">
        <v>2.8</v>
      </c>
      <c r="CG121" s="963"/>
      <c r="CH121" s="963"/>
      <c r="CI121" s="963"/>
      <c r="CJ121" s="963"/>
      <c r="CK121" s="956"/>
      <c r="CL121" s="942"/>
      <c r="CM121" s="942"/>
      <c r="CN121" s="942"/>
      <c r="CO121" s="943"/>
      <c r="CP121" s="922" t="s">
        <v>410</v>
      </c>
      <c r="CQ121" s="923"/>
      <c r="CR121" s="923"/>
      <c r="CS121" s="923"/>
      <c r="CT121" s="923"/>
      <c r="CU121" s="923"/>
      <c r="CV121" s="923"/>
      <c r="CW121" s="923"/>
      <c r="CX121" s="923"/>
      <c r="CY121" s="923"/>
      <c r="CZ121" s="923"/>
      <c r="DA121" s="923"/>
      <c r="DB121" s="923"/>
      <c r="DC121" s="923"/>
      <c r="DD121" s="923"/>
      <c r="DE121" s="923"/>
      <c r="DF121" s="924"/>
      <c r="DG121" s="900">
        <v>2861736</v>
      </c>
      <c r="DH121" s="901"/>
      <c r="DI121" s="901"/>
      <c r="DJ121" s="901"/>
      <c r="DK121" s="901"/>
      <c r="DL121" s="901">
        <v>2864512</v>
      </c>
      <c r="DM121" s="901"/>
      <c r="DN121" s="901"/>
      <c r="DO121" s="901"/>
      <c r="DP121" s="901"/>
      <c r="DQ121" s="901">
        <v>2745163</v>
      </c>
      <c r="DR121" s="901"/>
      <c r="DS121" s="901"/>
      <c r="DT121" s="901"/>
      <c r="DU121" s="901"/>
      <c r="DV121" s="878">
        <v>37.299999999999997</v>
      </c>
      <c r="DW121" s="878"/>
      <c r="DX121" s="878"/>
      <c r="DY121" s="878"/>
      <c r="DZ121" s="879"/>
    </row>
    <row r="122" spans="1:130" s="248" customFormat="1" ht="26.25" customHeight="1" x14ac:dyDescent="0.15">
      <c r="A122" s="904"/>
      <c r="B122" s="905"/>
      <c r="C122" s="908" t="s">
        <v>449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127</v>
      </c>
      <c r="AB122" s="864"/>
      <c r="AC122" s="864"/>
      <c r="AD122" s="864"/>
      <c r="AE122" s="865"/>
      <c r="AF122" s="866" t="s">
        <v>127</v>
      </c>
      <c r="AG122" s="864"/>
      <c r="AH122" s="864"/>
      <c r="AI122" s="864"/>
      <c r="AJ122" s="865"/>
      <c r="AK122" s="866" t="s">
        <v>127</v>
      </c>
      <c r="AL122" s="864"/>
      <c r="AM122" s="864"/>
      <c r="AN122" s="864"/>
      <c r="AO122" s="865"/>
      <c r="AP122" s="911" t="s">
        <v>127</v>
      </c>
      <c r="AQ122" s="912"/>
      <c r="AR122" s="912"/>
      <c r="AS122" s="912"/>
      <c r="AT122" s="913"/>
      <c r="AU122" s="973"/>
      <c r="AV122" s="974"/>
      <c r="AW122" s="974"/>
      <c r="AX122" s="974"/>
      <c r="AY122" s="975"/>
      <c r="AZ122" s="966" t="s">
        <v>468</v>
      </c>
      <c r="BA122" s="967"/>
      <c r="BB122" s="967"/>
      <c r="BC122" s="967"/>
      <c r="BD122" s="967"/>
      <c r="BE122" s="967"/>
      <c r="BF122" s="967"/>
      <c r="BG122" s="967"/>
      <c r="BH122" s="967"/>
      <c r="BI122" s="967"/>
      <c r="BJ122" s="967"/>
      <c r="BK122" s="967"/>
      <c r="BL122" s="967"/>
      <c r="BM122" s="967"/>
      <c r="BN122" s="967"/>
      <c r="BO122" s="967"/>
      <c r="BP122" s="968"/>
      <c r="BQ122" s="969">
        <v>20188465</v>
      </c>
      <c r="BR122" s="932"/>
      <c r="BS122" s="932"/>
      <c r="BT122" s="932"/>
      <c r="BU122" s="932"/>
      <c r="BV122" s="932">
        <v>19358344</v>
      </c>
      <c r="BW122" s="932"/>
      <c r="BX122" s="932"/>
      <c r="BY122" s="932"/>
      <c r="BZ122" s="932"/>
      <c r="CA122" s="932">
        <v>18750643</v>
      </c>
      <c r="CB122" s="932"/>
      <c r="CC122" s="932"/>
      <c r="CD122" s="932"/>
      <c r="CE122" s="932"/>
      <c r="CF122" s="933">
        <v>255</v>
      </c>
      <c r="CG122" s="934"/>
      <c r="CH122" s="934"/>
      <c r="CI122" s="934"/>
      <c r="CJ122" s="934"/>
      <c r="CK122" s="956"/>
      <c r="CL122" s="942"/>
      <c r="CM122" s="942"/>
      <c r="CN122" s="942"/>
      <c r="CO122" s="943"/>
      <c r="CP122" s="922" t="s">
        <v>407</v>
      </c>
      <c r="CQ122" s="923"/>
      <c r="CR122" s="923"/>
      <c r="CS122" s="923"/>
      <c r="CT122" s="923"/>
      <c r="CU122" s="923"/>
      <c r="CV122" s="923"/>
      <c r="CW122" s="923"/>
      <c r="CX122" s="923"/>
      <c r="CY122" s="923"/>
      <c r="CZ122" s="923"/>
      <c r="DA122" s="923"/>
      <c r="DB122" s="923"/>
      <c r="DC122" s="923"/>
      <c r="DD122" s="923"/>
      <c r="DE122" s="923"/>
      <c r="DF122" s="924"/>
      <c r="DG122" s="900">
        <v>250645</v>
      </c>
      <c r="DH122" s="901"/>
      <c r="DI122" s="901"/>
      <c r="DJ122" s="901"/>
      <c r="DK122" s="901"/>
      <c r="DL122" s="901">
        <v>111573</v>
      </c>
      <c r="DM122" s="901"/>
      <c r="DN122" s="901"/>
      <c r="DO122" s="901"/>
      <c r="DP122" s="901"/>
      <c r="DQ122" s="901">
        <v>546430</v>
      </c>
      <c r="DR122" s="901"/>
      <c r="DS122" s="901"/>
      <c r="DT122" s="901"/>
      <c r="DU122" s="901"/>
      <c r="DV122" s="878">
        <v>7.4</v>
      </c>
      <c r="DW122" s="878"/>
      <c r="DX122" s="878"/>
      <c r="DY122" s="878"/>
      <c r="DZ122" s="879"/>
    </row>
    <row r="123" spans="1:130" s="248" customFormat="1" ht="26.25" customHeight="1" x14ac:dyDescent="0.15">
      <c r="A123" s="904"/>
      <c r="B123" s="905"/>
      <c r="C123" s="908" t="s">
        <v>455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127</v>
      </c>
      <c r="AB123" s="864"/>
      <c r="AC123" s="864"/>
      <c r="AD123" s="864"/>
      <c r="AE123" s="865"/>
      <c r="AF123" s="866" t="s">
        <v>127</v>
      </c>
      <c r="AG123" s="864"/>
      <c r="AH123" s="864"/>
      <c r="AI123" s="864"/>
      <c r="AJ123" s="865"/>
      <c r="AK123" s="866" t="s">
        <v>127</v>
      </c>
      <c r="AL123" s="864"/>
      <c r="AM123" s="864"/>
      <c r="AN123" s="864"/>
      <c r="AO123" s="865"/>
      <c r="AP123" s="911" t="s">
        <v>127</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469</v>
      </c>
      <c r="BP123" s="965"/>
      <c r="BQ123" s="919">
        <v>23843411</v>
      </c>
      <c r="BR123" s="920"/>
      <c r="BS123" s="920"/>
      <c r="BT123" s="920"/>
      <c r="BU123" s="920"/>
      <c r="BV123" s="920">
        <v>22797684</v>
      </c>
      <c r="BW123" s="920"/>
      <c r="BX123" s="920"/>
      <c r="BY123" s="920"/>
      <c r="BZ123" s="920"/>
      <c r="CA123" s="920">
        <v>23432007</v>
      </c>
      <c r="CB123" s="920"/>
      <c r="CC123" s="920"/>
      <c r="CD123" s="920"/>
      <c r="CE123" s="920"/>
      <c r="CF123" s="830"/>
      <c r="CG123" s="831"/>
      <c r="CH123" s="831"/>
      <c r="CI123" s="831"/>
      <c r="CJ123" s="921"/>
      <c r="CK123" s="956"/>
      <c r="CL123" s="942"/>
      <c r="CM123" s="942"/>
      <c r="CN123" s="942"/>
      <c r="CO123" s="943"/>
      <c r="CP123" s="922" t="s">
        <v>403</v>
      </c>
      <c r="CQ123" s="923"/>
      <c r="CR123" s="923"/>
      <c r="CS123" s="923"/>
      <c r="CT123" s="923"/>
      <c r="CU123" s="923"/>
      <c r="CV123" s="923"/>
      <c r="CW123" s="923"/>
      <c r="CX123" s="923"/>
      <c r="CY123" s="923"/>
      <c r="CZ123" s="923"/>
      <c r="DA123" s="923"/>
      <c r="DB123" s="923"/>
      <c r="DC123" s="923"/>
      <c r="DD123" s="923"/>
      <c r="DE123" s="923"/>
      <c r="DF123" s="924"/>
      <c r="DG123" s="863" t="s">
        <v>127</v>
      </c>
      <c r="DH123" s="864"/>
      <c r="DI123" s="864"/>
      <c r="DJ123" s="864"/>
      <c r="DK123" s="865"/>
      <c r="DL123" s="866">
        <v>9522</v>
      </c>
      <c r="DM123" s="864"/>
      <c r="DN123" s="864"/>
      <c r="DO123" s="864"/>
      <c r="DP123" s="865"/>
      <c r="DQ123" s="866">
        <v>137</v>
      </c>
      <c r="DR123" s="864"/>
      <c r="DS123" s="864"/>
      <c r="DT123" s="864"/>
      <c r="DU123" s="865"/>
      <c r="DV123" s="911">
        <v>0</v>
      </c>
      <c r="DW123" s="912"/>
      <c r="DX123" s="912"/>
      <c r="DY123" s="912"/>
      <c r="DZ123" s="913"/>
    </row>
    <row r="124" spans="1:130" s="248" customFormat="1" ht="26.25" customHeight="1" thickBot="1" x14ac:dyDescent="0.2">
      <c r="A124" s="904"/>
      <c r="B124" s="905"/>
      <c r="C124" s="908" t="s">
        <v>458</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127</v>
      </c>
      <c r="AB124" s="864"/>
      <c r="AC124" s="864"/>
      <c r="AD124" s="864"/>
      <c r="AE124" s="865"/>
      <c r="AF124" s="866" t="s">
        <v>127</v>
      </c>
      <c r="AG124" s="864"/>
      <c r="AH124" s="864"/>
      <c r="AI124" s="864"/>
      <c r="AJ124" s="865"/>
      <c r="AK124" s="866" t="s">
        <v>127</v>
      </c>
      <c r="AL124" s="864"/>
      <c r="AM124" s="864"/>
      <c r="AN124" s="864"/>
      <c r="AO124" s="865"/>
      <c r="AP124" s="911" t="s">
        <v>127</v>
      </c>
      <c r="AQ124" s="912"/>
      <c r="AR124" s="912"/>
      <c r="AS124" s="912"/>
      <c r="AT124" s="913"/>
      <c r="AU124" s="914" t="s">
        <v>470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72.7</v>
      </c>
      <c r="BR124" s="918"/>
      <c r="BS124" s="918"/>
      <c r="BT124" s="918"/>
      <c r="BU124" s="918"/>
      <c r="BV124" s="918">
        <v>79.099999999999994</v>
      </c>
      <c r="BW124" s="918"/>
      <c r="BX124" s="918"/>
      <c r="BY124" s="918"/>
      <c r="BZ124" s="918"/>
      <c r="CA124" s="918">
        <v>72.2</v>
      </c>
      <c r="CB124" s="918"/>
      <c r="CC124" s="918"/>
      <c r="CD124" s="918"/>
      <c r="CE124" s="918"/>
      <c r="CF124" s="808"/>
      <c r="CG124" s="809"/>
      <c r="CH124" s="809"/>
      <c r="CI124" s="809"/>
      <c r="CJ124" s="949"/>
      <c r="CK124" s="957"/>
      <c r="CL124" s="957"/>
      <c r="CM124" s="957"/>
      <c r="CN124" s="957"/>
      <c r="CO124" s="958"/>
      <c r="CP124" s="922" t="s">
        <v>471</v>
      </c>
      <c r="CQ124" s="923"/>
      <c r="CR124" s="923"/>
      <c r="CS124" s="923"/>
      <c r="CT124" s="923"/>
      <c r="CU124" s="923"/>
      <c r="CV124" s="923"/>
      <c r="CW124" s="923"/>
      <c r="CX124" s="923"/>
      <c r="CY124" s="923"/>
      <c r="CZ124" s="923"/>
      <c r="DA124" s="923"/>
      <c r="DB124" s="923"/>
      <c r="DC124" s="923"/>
      <c r="DD124" s="923"/>
      <c r="DE124" s="923"/>
      <c r="DF124" s="924"/>
      <c r="DG124" s="846" t="s">
        <v>127</v>
      </c>
      <c r="DH124" s="847"/>
      <c r="DI124" s="847"/>
      <c r="DJ124" s="847"/>
      <c r="DK124" s="848"/>
      <c r="DL124" s="849" t="s">
        <v>127</v>
      </c>
      <c r="DM124" s="847"/>
      <c r="DN124" s="847"/>
      <c r="DO124" s="847"/>
      <c r="DP124" s="848"/>
      <c r="DQ124" s="849" t="s">
        <v>127</v>
      </c>
      <c r="DR124" s="847"/>
      <c r="DS124" s="847"/>
      <c r="DT124" s="847"/>
      <c r="DU124" s="848"/>
      <c r="DV124" s="935" t="s">
        <v>127</v>
      </c>
      <c r="DW124" s="936"/>
      <c r="DX124" s="936"/>
      <c r="DY124" s="936"/>
      <c r="DZ124" s="937"/>
    </row>
    <row r="125" spans="1:130" s="248" customFormat="1" ht="26.25" customHeight="1" x14ac:dyDescent="0.15">
      <c r="A125" s="904"/>
      <c r="B125" s="905"/>
      <c r="C125" s="908" t="s">
        <v>460</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127</v>
      </c>
      <c r="AB125" s="864"/>
      <c r="AC125" s="864"/>
      <c r="AD125" s="864"/>
      <c r="AE125" s="865"/>
      <c r="AF125" s="866" t="s">
        <v>127</v>
      </c>
      <c r="AG125" s="864"/>
      <c r="AH125" s="864"/>
      <c r="AI125" s="864"/>
      <c r="AJ125" s="865"/>
      <c r="AK125" s="866" t="s">
        <v>127</v>
      </c>
      <c r="AL125" s="864"/>
      <c r="AM125" s="864"/>
      <c r="AN125" s="864"/>
      <c r="AO125" s="865"/>
      <c r="AP125" s="911" t="s">
        <v>127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472</v>
      </c>
      <c r="CL125" s="939"/>
      <c r="CM125" s="939"/>
      <c r="CN125" s="939"/>
      <c r="CO125" s="940"/>
      <c r="CP125" s="947" t="s">
        <v>473</v>
      </c>
      <c r="CQ125" s="892"/>
      <c r="CR125" s="892"/>
      <c r="CS125" s="892"/>
      <c r="CT125" s="892"/>
      <c r="CU125" s="892"/>
      <c r="CV125" s="892"/>
      <c r="CW125" s="892"/>
      <c r="CX125" s="892"/>
      <c r="CY125" s="892"/>
      <c r="CZ125" s="892"/>
      <c r="DA125" s="892"/>
      <c r="DB125" s="892"/>
      <c r="DC125" s="892"/>
      <c r="DD125" s="892"/>
      <c r="DE125" s="892"/>
      <c r="DF125" s="893"/>
      <c r="DG125" s="948" t="s">
        <v>127</v>
      </c>
      <c r="DH125" s="929"/>
      <c r="DI125" s="929"/>
      <c r="DJ125" s="929"/>
      <c r="DK125" s="929"/>
      <c r="DL125" s="929" t="s">
        <v>127</v>
      </c>
      <c r="DM125" s="929"/>
      <c r="DN125" s="929"/>
      <c r="DO125" s="929"/>
      <c r="DP125" s="929"/>
      <c r="DQ125" s="929" t="s">
        <v>127</v>
      </c>
      <c r="DR125" s="929"/>
      <c r="DS125" s="929"/>
      <c r="DT125" s="929"/>
      <c r="DU125" s="929"/>
      <c r="DV125" s="930" t="s">
        <v>127</v>
      </c>
      <c r="DW125" s="930"/>
      <c r="DX125" s="930"/>
      <c r="DY125" s="930"/>
      <c r="DZ125" s="931"/>
    </row>
    <row r="126" spans="1:130" s="248" customFormat="1" ht="26.25" customHeight="1" thickBot="1" x14ac:dyDescent="0.2">
      <c r="A126" s="904"/>
      <c r="B126" s="905"/>
      <c r="C126" s="908" t="s">
        <v>462</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127</v>
      </c>
      <c r="AB126" s="864"/>
      <c r="AC126" s="864"/>
      <c r="AD126" s="864"/>
      <c r="AE126" s="865"/>
      <c r="AF126" s="866" t="s">
        <v>127</v>
      </c>
      <c r="AG126" s="864"/>
      <c r="AH126" s="864"/>
      <c r="AI126" s="864"/>
      <c r="AJ126" s="865"/>
      <c r="AK126" s="866" t="s">
        <v>127</v>
      </c>
      <c r="AL126" s="864"/>
      <c r="AM126" s="864"/>
      <c r="AN126" s="864"/>
      <c r="AO126" s="865"/>
      <c r="AP126" s="911" t="s">
        <v>127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474</v>
      </c>
      <c r="CQ126" s="834"/>
      <c r="CR126" s="834"/>
      <c r="CS126" s="834"/>
      <c r="CT126" s="834"/>
      <c r="CU126" s="834"/>
      <c r="CV126" s="834"/>
      <c r="CW126" s="834"/>
      <c r="CX126" s="834"/>
      <c r="CY126" s="834"/>
      <c r="CZ126" s="834"/>
      <c r="DA126" s="834"/>
      <c r="DB126" s="834"/>
      <c r="DC126" s="834"/>
      <c r="DD126" s="834"/>
      <c r="DE126" s="834"/>
      <c r="DF126" s="835"/>
      <c r="DG126" s="900" t="s">
        <v>127</v>
      </c>
      <c r="DH126" s="901"/>
      <c r="DI126" s="901"/>
      <c r="DJ126" s="901"/>
      <c r="DK126" s="901"/>
      <c r="DL126" s="901" t="s">
        <v>127</v>
      </c>
      <c r="DM126" s="901"/>
      <c r="DN126" s="901"/>
      <c r="DO126" s="901"/>
      <c r="DP126" s="901"/>
      <c r="DQ126" s="901" t="s">
        <v>127</v>
      </c>
      <c r="DR126" s="901"/>
      <c r="DS126" s="901"/>
      <c r="DT126" s="901"/>
      <c r="DU126" s="901"/>
      <c r="DV126" s="878" t="s">
        <v>127</v>
      </c>
      <c r="DW126" s="878"/>
      <c r="DX126" s="878"/>
      <c r="DY126" s="878"/>
      <c r="DZ126" s="879"/>
    </row>
    <row r="127" spans="1:130" s="248" customFormat="1" ht="26.25" customHeight="1" x14ac:dyDescent="0.15">
      <c r="A127" s="906"/>
      <c r="B127" s="907"/>
      <c r="C127" s="925" t="s">
        <v>475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127</v>
      </c>
      <c r="AB127" s="864"/>
      <c r="AC127" s="864"/>
      <c r="AD127" s="864"/>
      <c r="AE127" s="865"/>
      <c r="AF127" s="866" t="s">
        <v>127</v>
      </c>
      <c r="AG127" s="864"/>
      <c r="AH127" s="864"/>
      <c r="AI127" s="864"/>
      <c r="AJ127" s="865"/>
      <c r="AK127" s="866" t="s">
        <v>127</v>
      </c>
      <c r="AL127" s="864"/>
      <c r="AM127" s="864"/>
      <c r="AN127" s="864"/>
      <c r="AO127" s="865"/>
      <c r="AP127" s="911" t="s">
        <v>127</v>
      </c>
      <c r="AQ127" s="912"/>
      <c r="AR127" s="912"/>
      <c r="AS127" s="912"/>
      <c r="AT127" s="913"/>
      <c r="AU127" s="284"/>
      <c r="AV127" s="284"/>
      <c r="AW127" s="284"/>
      <c r="AX127" s="928" t="s">
        <v>476</v>
      </c>
      <c r="AY127" s="896"/>
      <c r="AZ127" s="896"/>
      <c r="BA127" s="896"/>
      <c r="BB127" s="896"/>
      <c r="BC127" s="896"/>
      <c r="BD127" s="896"/>
      <c r="BE127" s="897"/>
      <c r="BF127" s="895" t="s">
        <v>477</v>
      </c>
      <c r="BG127" s="896"/>
      <c r="BH127" s="896"/>
      <c r="BI127" s="896"/>
      <c r="BJ127" s="896"/>
      <c r="BK127" s="896"/>
      <c r="BL127" s="897"/>
      <c r="BM127" s="895" t="s">
        <v>478</v>
      </c>
      <c r="BN127" s="896"/>
      <c r="BO127" s="896"/>
      <c r="BP127" s="896"/>
      <c r="BQ127" s="896"/>
      <c r="BR127" s="896"/>
      <c r="BS127" s="897"/>
      <c r="BT127" s="895" t="s">
        <v>479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480</v>
      </c>
      <c r="CQ127" s="834"/>
      <c r="CR127" s="834"/>
      <c r="CS127" s="834"/>
      <c r="CT127" s="834"/>
      <c r="CU127" s="834"/>
      <c r="CV127" s="834"/>
      <c r="CW127" s="834"/>
      <c r="CX127" s="834"/>
      <c r="CY127" s="834"/>
      <c r="CZ127" s="834"/>
      <c r="DA127" s="834"/>
      <c r="DB127" s="834"/>
      <c r="DC127" s="834"/>
      <c r="DD127" s="834"/>
      <c r="DE127" s="834"/>
      <c r="DF127" s="835"/>
      <c r="DG127" s="900" t="s">
        <v>127</v>
      </c>
      <c r="DH127" s="901"/>
      <c r="DI127" s="901"/>
      <c r="DJ127" s="901"/>
      <c r="DK127" s="901"/>
      <c r="DL127" s="901" t="s">
        <v>127</v>
      </c>
      <c r="DM127" s="901"/>
      <c r="DN127" s="901"/>
      <c r="DO127" s="901"/>
      <c r="DP127" s="901"/>
      <c r="DQ127" s="901" t="s">
        <v>127</v>
      </c>
      <c r="DR127" s="901"/>
      <c r="DS127" s="901"/>
      <c r="DT127" s="901"/>
      <c r="DU127" s="901"/>
      <c r="DV127" s="878" t="s">
        <v>127</v>
      </c>
      <c r="DW127" s="878"/>
      <c r="DX127" s="878"/>
      <c r="DY127" s="878"/>
      <c r="DZ127" s="879"/>
    </row>
    <row r="128" spans="1:130" s="248" customFormat="1" ht="26.25" customHeight="1" thickBot="1" x14ac:dyDescent="0.2">
      <c r="A128" s="880" t="s">
        <v>481</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482</v>
      </c>
      <c r="X128" s="882"/>
      <c r="Y128" s="882"/>
      <c r="Z128" s="883"/>
      <c r="AA128" s="884">
        <v>48473</v>
      </c>
      <c r="AB128" s="885"/>
      <c r="AC128" s="885"/>
      <c r="AD128" s="885"/>
      <c r="AE128" s="886"/>
      <c r="AF128" s="887">
        <v>40077</v>
      </c>
      <c r="AG128" s="885"/>
      <c r="AH128" s="885"/>
      <c r="AI128" s="885"/>
      <c r="AJ128" s="886"/>
      <c r="AK128" s="887">
        <v>35611</v>
      </c>
      <c r="AL128" s="885"/>
      <c r="AM128" s="885"/>
      <c r="AN128" s="885"/>
      <c r="AO128" s="886"/>
      <c r="AP128" s="888"/>
      <c r="AQ128" s="889"/>
      <c r="AR128" s="889"/>
      <c r="AS128" s="889"/>
      <c r="AT128" s="890"/>
      <c r="AU128" s="284"/>
      <c r="AV128" s="284"/>
      <c r="AW128" s="284"/>
      <c r="AX128" s="891" t="s">
        <v>483</v>
      </c>
      <c r="AY128" s="892"/>
      <c r="AZ128" s="892"/>
      <c r="BA128" s="892"/>
      <c r="BB128" s="892"/>
      <c r="BC128" s="892"/>
      <c r="BD128" s="892"/>
      <c r="BE128" s="893"/>
      <c r="BF128" s="870" t="s">
        <v>127</v>
      </c>
      <c r="BG128" s="871"/>
      <c r="BH128" s="871"/>
      <c r="BI128" s="871"/>
      <c r="BJ128" s="871"/>
      <c r="BK128" s="871"/>
      <c r="BL128" s="894"/>
      <c r="BM128" s="870">
        <v>13.49</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484</v>
      </c>
      <c r="CQ128" s="812"/>
      <c r="CR128" s="812"/>
      <c r="CS128" s="812"/>
      <c r="CT128" s="812"/>
      <c r="CU128" s="812"/>
      <c r="CV128" s="812"/>
      <c r="CW128" s="812"/>
      <c r="CX128" s="812"/>
      <c r="CY128" s="812"/>
      <c r="CZ128" s="812"/>
      <c r="DA128" s="812"/>
      <c r="DB128" s="812"/>
      <c r="DC128" s="812"/>
      <c r="DD128" s="812"/>
      <c r="DE128" s="812"/>
      <c r="DF128" s="813"/>
      <c r="DG128" s="874" t="s">
        <v>127</v>
      </c>
      <c r="DH128" s="875"/>
      <c r="DI128" s="875"/>
      <c r="DJ128" s="875"/>
      <c r="DK128" s="875"/>
      <c r="DL128" s="875" t="s">
        <v>127</v>
      </c>
      <c r="DM128" s="875"/>
      <c r="DN128" s="875"/>
      <c r="DO128" s="875"/>
      <c r="DP128" s="875"/>
      <c r="DQ128" s="875" t="s">
        <v>127</v>
      </c>
      <c r="DR128" s="875"/>
      <c r="DS128" s="875"/>
      <c r="DT128" s="875"/>
      <c r="DU128" s="875"/>
      <c r="DV128" s="876" t="s">
        <v>127</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485</v>
      </c>
      <c r="X129" s="861"/>
      <c r="Y129" s="861"/>
      <c r="Z129" s="862"/>
      <c r="AA129" s="863">
        <v>9187769</v>
      </c>
      <c r="AB129" s="864"/>
      <c r="AC129" s="864"/>
      <c r="AD129" s="864"/>
      <c r="AE129" s="865"/>
      <c r="AF129" s="866">
        <v>9068300</v>
      </c>
      <c r="AG129" s="864"/>
      <c r="AH129" s="864"/>
      <c r="AI129" s="864"/>
      <c r="AJ129" s="865"/>
      <c r="AK129" s="866">
        <v>9128111</v>
      </c>
      <c r="AL129" s="864"/>
      <c r="AM129" s="864"/>
      <c r="AN129" s="864"/>
      <c r="AO129" s="865"/>
      <c r="AP129" s="867"/>
      <c r="AQ129" s="868"/>
      <c r="AR129" s="868"/>
      <c r="AS129" s="868"/>
      <c r="AT129" s="869"/>
      <c r="AU129" s="286"/>
      <c r="AV129" s="286"/>
      <c r="AW129" s="286"/>
      <c r="AX129" s="833" t="s">
        <v>486</v>
      </c>
      <c r="AY129" s="834"/>
      <c r="AZ129" s="834"/>
      <c r="BA129" s="834"/>
      <c r="BB129" s="834"/>
      <c r="BC129" s="834"/>
      <c r="BD129" s="834"/>
      <c r="BE129" s="835"/>
      <c r="BF129" s="853" t="s">
        <v>127</v>
      </c>
      <c r="BG129" s="854"/>
      <c r="BH129" s="854"/>
      <c r="BI129" s="854"/>
      <c r="BJ129" s="854"/>
      <c r="BK129" s="854"/>
      <c r="BL129" s="855"/>
      <c r="BM129" s="853">
        <v>18.489999999999998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487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488</v>
      </c>
      <c r="X130" s="861"/>
      <c r="Y130" s="861"/>
      <c r="Z130" s="862"/>
      <c r="AA130" s="863">
        <v>1836024</v>
      </c>
      <c r="AB130" s="864"/>
      <c r="AC130" s="864"/>
      <c r="AD130" s="864"/>
      <c r="AE130" s="865"/>
      <c r="AF130" s="866">
        <v>1819799</v>
      </c>
      <c r="AG130" s="864"/>
      <c r="AH130" s="864"/>
      <c r="AI130" s="864"/>
      <c r="AJ130" s="865"/>
      <c r="AK130" s="866">
        <v>1774944</v>
      </c>
      <c r="AL130" s="864"/>
      <c r="AM130" s="864"/>
      <c r="AN130" s="864"/>
      <c r="AO130" s="865"/>
      <c r="AP130" s="867"/>
      <c r="AQ130" s="868"/>
      <c r="AR130" s="868"/>
      <c r="AS130" s="868"/>
      <c r="AT130" s="869"/>
      <c r="AU130" s="286"/>
      <c r="AV130" s="286"/>
      <c r="AW130" s="286"/>
      <c r="AX130" s="833" t="s">
        <v>489</v>
      </c>
      <c r="AY130" s="834"/>
      <c r="AZ130" s="834"/>
      <c r="BA130" s="834"/>
      <c r="BB130" s="834"/>
      <c r="BC130" s="834"/>
      <c r="BD130" s="834"/>
      <c r="BE130" s="835"/>
      <c r="BF130" s="836">
        <v>8.5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490</v>
      </c>
      <c r="X131" s="844"/>
      <c r="Y131" s="844"/>
      <c r="Z131" s="845"/>
      <c r="AA131" s="846">
        <v>7351745</v>
      </c>
      <c r="AB131" s="847"/>
      <c r="AC131" s="847"/>
      <c r="AD131" s="847"/>
      <c r="AE131" s="848"/>
      <c r="AF131" s="849">
        <v>7248501</v>
      </c>
      <c r="AG131" s="847"/>
      <c r="AH131" s="847"/>
      <c r="AI131" s="847"/>
      <c r="AJ131" s="848"/>
      <c r="AK131" s="849">
        <v>7353167</v>
      </c>
      <c r="AL131" s="847"/>
      <c r="AM131" s="847"/>
      <c r="AN131" s="847"/>
      <c r="AO131" s="848"/>
      <c r="AP131" s="850"/>
      <c r="AQ131" s="851"/>
      <c r="AR131" s="851"/>
      <c r="AS131" s="851"/>
      <c r="AT131" s="852"/>
      <c r="AU131" s="286"/>
      <c r="AV131" s="286"/>
      <c r="AW131" s="286"/>
      <c r="AX131" s="811" t="s">
        <v>491</v>
      </c>
      <c r="AY131" s="812"/>
      <c r="AZ131" s="812"/>
      <c r="BA131" s="812"/>
      <c r="BB131" s="812"/>
      <c r="BC131" s="812"/>
      <c r="BD131" s="812"/>
      <c r="BE131" s="813"/>
      <c r="BF131" s="814">
        <v>72.2</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493</v>
      </c>
      <c r="W132" s="824"/>
      <c r="X132" s="824"/>
      <c r="Y132" s="824"/>
      <c r="Z132" s="825"/>
      <c r="AA132" s="826">
        <v>9.6460092129999992</v>
      </c>
      <c r="AB132" s="827"/>
      <c r="AC132" s="827"/>
      <c r="AD132" s="827"/>
      <c r="AE132" s="828"/>
      <c r="AF132" s="829">
        <v>7.4828988780000003</v>
      </c>
      <c r="AG132" s="827"/>
      <c r="AH132" s="827"/>
      <c r="AI132" s="827"/>
      <c r="AJ132" s="828"/>
      <c r="AK132" s="829">
        <v>8.5039140280000005</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494</v>
      </c>
      <c r="W133" s="803"/>
      <c r="X133" s="803"/>
      <c r="Y133" s="803"/>
      <c r="Z133" s="804"/>
      <c r="AA133" s="805">
        <v>9.6999999999999993</v>
      </c>
      <c r="AB133" s="806"/>
      <c r="AC133" s="806"/>
      <c r="AD133" s="806"/>
      <c r="AE133" s="807"/>
      <c r="AF133" s="805">
        <v>9.1999999999999993</v>
      </c>
      <c r="AG133" s="806"/>
      <c r="AH133" s="806"/>
      <c r="AI133" s="806"/>
      <c r="AJ133" s="807"/>
      <c r="AK133" s="805">
        <v>8.5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g3dwlFFr4nEQlCoQo6HpffvwxlIxZDp0w9ehfQ1WVv6n/HBvz8sJdI/7IWRmTG4RQd/YrJzZj1uyZmO6k99IHQ==" saltValue="5uShDvpGEinKqimyf/9/Y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nQSRfaiD8Jqgqml4xNKOb8/gYYO0isUpUK/kqpdGmEin7KBOl4MkyeilcxOsi4ny0FMCoLF6FUlCKp5E7Cukg==" saltValue="6PEgaTiK/J37vwA3PTPhN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ru8gS2/3nMBvznWkYmsDgf/9G5MDAJIJI4B+MKyT0n13tHWkqA1rp6WIbSyHPX0GYfJFAVDUl7ZryxZUX1EZA==" saltValue="fPzHDCyhvf3ifik2MzxI0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498</v>
      </c>
      <c r="AP7" s="305"/>
      <c r="AQ7" s="306" t="s">
        <v>499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500</v>
      </c>
      <c r="AQ8" s="312" t="s">
        <v>501</v>
      </c>
      <c r="AR8" s="313" t="s">
        <v>502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503</v>
      </c>
      <c r="AL9" s="1228"/>
      <c r="AM9" s="1228"/>
      <c r="AN9" s="1229"/>
      <c r="AO9" s="314">
        <v>2366693</v>
      </c>
      <c r="AP9" s="314">
        <v>99270</v>
      </c>
      <c r="AQ9" s="315">
        <v>94370</v>
      </c>
      <c r="AR9" s="316">
        <v>5.2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504</v>
      </c>
      <c r="AL10" s="1228"/>
      <c r="AM10" s="1228"/>
      <c r="AN10" s="1229"/>
      <c r="AO10" s="317">
        <v>41288</v>
      </c>
      <c r="AP10" s="317">
        <v>1732</v>
      </c>
      <c r="AQ10" s="318">
        <v>9302</v>
      </c>
      <c r="AR10" s="319">
        <v>-81.400000000000006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505</v>
      </c>
      <c r="AL11" s="1228"/>
      <c r="AM11" s="1228"/>
      <c r="AN11" s="1229"/>
      <c r="AO11" s="317" t="s">
        <v>506</v>
      </c>
      <c r="AP11" s="317" t="s">
        <v>506</v>
      </c>
      <c r="AQ11" s="318">
        <v>1639</v>
      </c>
      <c r="AR11" s="319" t="s">
        <v>506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507</v>
      </c>
      <c r="AL12" s="1228"/>
      <c r="AM12" s="1228"/>
      <c r="AN12" s="1229"/>
      <c r="AO12" s="317" t="s">
        <v>506</v>
      </c>
      <c r="AP12" s="317" t="s">
        <v>506</v>
      </c>
      <c r="AQ12" s="318">
        <v>4</v>
      </c>
      <c r="AR12" s="319" t="s">
        <v>506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508</v>
      </c>
      <c r="AL13" s="1228"/>
      <c r="AM13" s="1228"/>
      <c r="AN13" s="1229"/>
      <c r="AO13" s="317">
        <v>52376</v>
      </c>
      <c r="AP13" s="317">
        <v>2197</v>
      </c>
      <c r="AQ13" s="318">
        <v>3374</v>
      </c>
      <c r="AR13" s="319">
        <v>-34.9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509</v>
      </c>
      <c r="AL14" s="1228"/>
      <c r="AM14" s="1228"/>
      <c r="AN14" s="1229"/>
      <c r="AO14" s="317">
        <v>30945</v>
      </c>
      <c r="AP14" s="317">
        <v>1298</v>
      </c>
      <c r="AQ14" s="318">
        <v>2035</v>
      </c>
      <c r="AR14" s="319">
        <v>-36.200000000000003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510</v>
      </c>
      <c r="AL15" s="1231"/>
      <c r="AM15" s="1231"/>
      <c r="AN15" s="1232"/>
      <c r="AO15" s="317">
        <v>-153300</v>
      </c>
      <c r="AP15" s="317">
        <v>-6430</v>
      </c>
      <c r="AQ15" s="318">
        <v>-7711</v>
      </c>
      <c r="AR15" s="319">
        <v>-16.600000000000001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2338002</v>
      </c>
      <c r="AP16" s="317">
        <v>98066</v>
      </c>
      <c r="AQ16" s="318">
        <v>103011</v>
      </c>
      <c r="AR16" s="319">
        <v>-4.8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512</v>
      </c>
      <c r="AP20" s="326" t="s">
        <v>513</v>
      </c>
      <c r="AQ20" s="327" t="s">
        <v>514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515</v>
      </c>
      <c r="AL21" s="1234"/>
      <c r="AM21" s="1234"/>
      <c r="AN21" s="1235"/>
      <c r="AO21" s="330">
        <v>11.24</v>
      </c>
      <c r="AP21" s="331">
        <v>9.8800000000000008</v>
      </c>
      <c r="AQ21" s="332">
        <v>1.36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516</v>
      </c>
      <c r="AL22" s="1234"/>
      <c r="AM22" s="1234"/>
      <c r="AN22" s="1235"/>
      <c r="AO22" s="335">
        <v>93.7</v>
      </c>
      <c r="AP22" s="336">
        <v>97.4</v>
      </c>
      <c r="AQ22" s="337">
        <v>-3.7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498</v>
      </c>
      <c r="AP30" s="305"/>
      <c r="AQ30" s="306" t="s">
        <v>499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500</v>
      </c>
      <c r="AQ31" s="312" t="s">
        <v>501</v>
      </c>
      <c r="AR31" s="313" t="s">
        <v>502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520</v>
      </c>
      <c r="AL32" s="1217"/>
      <c r="AM32" s="1217"/>
      <c r="AN32" s="1218"/>
      <c r="AO32" s="345">
        <v>1633846</v>
      </c>
      <c r="AP32" s="345">
        <v>68531</v>
      </c>
      <c r="AQ32" s="346">
        <v>65683</v>
      </c>
      <c r="AR32" s="347">
        <v>4.3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521</v>
      </c>
      <c r="AL33" s="1217"/>
      <c r="AM33" s="1217"/>
      <c r="AN33" s="1218"/>
      <c r="AO33" s="345" t="s">
        <v>506</v>
      </c>
      <c r="AP33" s="345" t="s">
        <v>506</v>
      </c>
      <c r="AQ33" s="346" t="s">
        <v>506</v>
      </c>
      <c r="AR33" s="347" t="s">
        <v>506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522</v>
      </c>
      <c r="AL34" s="1217"/>
      <c r="AM34" s="1217"/>
      <c r="AN34" s="1218"/>
      <c r="AO34" s="345" t="s">
        <v>506</v>
      </c>
      <c r="AP34" s="345" t="s">
        <v>506</v>
      </c>
      <c r="AQ34" s="346">
        <v>9</v>
      </c>
      <c r="AR34" s="347" t="s">
        <v>506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523</v>
      </c>
      <c r="AL35" s="1217"/>
      <c r="AM35" s="1217"/>
      <c r="AN35" s="1218"/>
      <c r="AO35" s="345">
        <v>794247</v>
      </c>
      <c r="AP35" s="345">
        <v>33314</v>
      </c>
      <c r="AQ35" s="346">
        <v>17466</v>
      </c>
      <c r="AR35" s="347">
        <v>90.7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524</v>
      </c>
      <c r="AL36" s="1217"/>
      <c r="AM36" s="1217"/>
      <c r="AN36" s="1218"/>
      <c r="AO36" s="345">
        <v>7769</v>
      </c>
      <c r="AP36" s="345">
        <v>326</v>
      </c>
      <c r="AQ36" s="346">
        <v>3476</v>
      </c>
      <c r="AR36" s="347">
        <v>-90.6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525</v>
      </c>
      <c r="AL37" s="1217"/>
      <c r="AM37" s="1217"/>
      <c r="AN37" s="1218"/>
      <c r="AO37" s="345" t="s">
        <v>506</v>
      </c>
      <c r="AP37" s="345" t="s">
        <v>506</v>
      </c>
      <c r="AQ37" s="346">
        <v>810</v>
      </c>
      <c r="AR37" s="347" t="s">
        <v>506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526</v>
      </c>
      <c r="AL38" s="1214"/>
      <c r="AM38" s="1214"/>
      <c r="AN38" s="1215"/>
      <c r="AO38" s="348" t="s">
        <v>506</v>
      </c>
      <c r="AP38" s="348" t="s">
        <v>506</v>
      </c>
      <c r="AQ38" s="349">
        <v>2</v>
      </c>
      <c r="AR38" s="337" t="s">
        <v>506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527</v>
      </c>
      <c r="AL39" s="1214"/>
      <c r="AM39" s="1214"/>
      <c r="AN39" s="1215"/>
      <c r="AO39" s="345">
        <v>-35611</v>
      </c>
      <c r="AP39" s="345">
        <v>-1494</v>
      </c>
      <c r="AQ39" s="346">
        <v>-2801</v>
      </c>
      <c r="AR39" s="347">
        <v>-46.7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528</v>
      </c>
      <c r="AL40" s="1217"/>
      <c r="AM40" s="1217"/>
      <c r="AN40" s="1218"/>
      <c r="AO40" s="345">
        <v>-1774944</v>
      </c>
      <c r="AP40" s="345">
        <v>-74449</v>
      </c>
      <c r="AQ40" s="346">
        <v>-61607</v>
      </c>
      <c r="AR40" s="347">
        <v>20.8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625307</v>
      </c>
      <c r="AP41" s="345">
        <v>26228</v>
      </c>
      <c r="AQ41" s="346">
        <v>23038</v>
      </c>
      <c r="AR41" s="347">
        <v>13.8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498</v>
      </c>
      <c r="AN49" s="1224" t="s">
        <v>532</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533</v>
      </c>
      <c r="AO50" s="362" t="s">
        <v>534</v>
      </c>
      <c r="AP50" s="363" t="s">
        <v>535</v>
      </c>
      <c r="AQ50" s="364" t="s">
        <v>536</v>
      </c>
      <c r="AR50" s="365" t="s">
        <v>537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538</v>
      </c>
      <c r="AL51" s="358"/>
      <c r="AM51" s="366">
        <v>2045120</v>
      </c>
      <c r="AN51" s="367">
        <v>80031</v>
      </c>
      <c r="AO51" s="368">
        <v>-50.3</v>
      </c>
      <c r="AP51" s="369">
        <v>78864</v>
      </c>
      <c r="AQ51" s="370">
        <v>-3.6</v>
      </c>
      <c r="AR51" s="371">
        <v>-46.7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539</v>
      </c>
      <c r="AM52" s="374">
        <v>662771</v>
      </c>
      <c r="AN52" s="375">
        <v>25936</v>
      </c>
      <c r="AO52" s="376">
        <v>-53.2</v>
      </c>
      <c r="AP52" s="377">
        <v>46136</v>
      </c>
      <c r="AQ52" s="378">
        <v>21.7</v>
      </c>
      <c r="AR52" s="379">
        <v>-74.900000000000006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540</v>
      </c>
      <c r="AL53" s="358"/>
      <c r="AM53" s="366">
        <v>1890721</v>
      </c>
      <c r="AN53" s="367">
        <v>75190</v>
      </c>
      <c r="AO53" s="368">
        <v>-6</v>
      </c>
      <c r="AP53" s="369">
        <v>85042</v>
      </c>
      <c r="AQ53" s="370">
        <v>7.8</v>
      </c>
      <c r="AR53" s="371">
        <v>-13.8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539</v>
      </c>
      <c r="AM54" s="374">
        <v>926096</v>
      </c>
      <c r="AN54" s="375">
        <v>36829</v>
      </c>
      <c r="AO54" s="376">
        <v>42</v>
      </c>
      <c r="AP54" s="377">
        <v>50806</v>
      </c>
      <c r="AQ54" s="378">
        <v>10.1</v>
      </c>
      <c r="AR54" s="379">
        <v>31.9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541</v>
      </c>
      <c r="AL55" s="358"/>
      <c r="AM55" s="366">
        <v>1278695</v>
      </c>
      <c r="AN55" s="367">
        <v>51754</v>
      </c>
      <c r="AO55" s="368">
        <v>-31.2</v>
      </c>
      <c r="AP55" s="369">
        <v>83774</v>
      </c>
      <c r="AQ55" s="370">
        <v>-1.5</v>
      </c>
      <c r="AR55" s="371">
        <v>-29.7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539</v>
      </c>
      <c r="AM56" s="374">
        <v>827500</v>
      </c>
      <c r="AN56" s="375">
        <v>33493</v>
      </c>
      <c r="AO56" s="376">
        <v>-9.1</v>
      </c>
      <c r="AP56" s="377">
        <v>52179</v>
      </c>
      <c r="AQ56" s="378">
        <v>2.7</v>
      </c>
      <c r="AR56" s="379">
        <v>-11.8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542</v>
      </c>
      <c r="AL57" s="358"/>
      <c r="AM57" s="366">
        <v>1514816</v>
      </c>
      <c r="AN57" s="367">
        <v>62361</v>
      </c>
      <c r="AO57" s="368">
        <v>20.5</v>
      </c>
      <c r="AP57" s="369">
        <v>132981</v>
      </c>
      <c r="AQ57" s="370">
        <v>58.7</v>
      </c>
      <c r="AR57" s="371">
        <v>-38.200000000000003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539</v>
      </c>
      <c r="AM58" s="374">
        <v>1141606</v>
      </c>
      <c r="AN58" s="375">
        <v>46997</v>
      </c>
      <c r="AO58" s="376">
        <v>40.299999999999997</v>
      </c>
      <c r="AP58" s="377">
        <v>56973</v>
      </c>
      <c r="AQ58" s="378">
        <v>9.1999999999999993</v>
      </c>
      <c r="AR58" s="379">
        <v>31.1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543</v>
      </c>
      <c r="AL59" s="358"/>
      <c r="AM59" s="366">
        <v>1927229</v>
      </c>
      <c r="AN59" s="367">
        <v>80837</v>
      </c>
      <c r="AO59" s="368">
        <v>29.6</v>
      </c>
      <c r="AP59" s="369">
        <v>128523</v>
      </c>
      <c r="AQ59" s="370">
        <v>-3.4</v>
      </c>
      <c r="AR59" s="371">
        <v>33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539</v>
      </c>
      <c r="AM60" s="374">
        <v>1480890</v>
      </c>
      <c r="AN60" s="375">
        <v>62115</v>
      </c>
      <c r="AO60" s="376">
        <v>32.200000000000003</v>
      </c>
      <c r="AP60" s="377">
        <v>56792</v>
      </c>
      <c r="AQ60" s="378">
        <v>-0.3</v>
      </c>
      <c r="AR60" s="379">
        <v>32.5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544</v>
      </c>
      <c r="AL61" s="380"/>
      <c r="AM61" s="381">
        <v>1731316</v>
      </c>
      <c r="AN61" s="382">
        <v>70035</v>
      </c>
      <c r="AO61" s="383">
        <v>-7.5</v>
      </c>
      <c r="AP61" s="384">
        <v>101837</v>
      </c>
      <c r="AQ61" s="385">
        <v>11.6</v>
      </c>
      <c r="AR61" s="371">
        <v>-19.100000000000001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539</v>
      </c>
      <c r="AM62" s="374">
        <v>1007773</v>
      </c>
      <c r="AN62" s="375">
        <v>41074</v>
      </c>
      <c r="AO62" s="376">
        <v>10.4</v>
      </c>
      <c r="AP62" s="377">
        <v>52577</v>
      </c>
      <c r="AQ62" s="378">
        <v>8.6999999999999993</v>
      </c>
      <c r="AR62" s="379">
        <v>1.7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qnxc0Qtfwhbl4u5tyaXYgCrhJQHwsaTr99Wx7Jtq6icI+q1u3+kUcWFlNrXEkixglOUWcA/SlkpR/wPo2brcg==" saltValue="Lf617XnWgXMl5EG62metL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546</v>
      </c>
    </row>
    <row r="121" spans="125:125" ht="13.5" hidden="1" customHeight="1" x14ac:dyDescent="0.15">
      <c r="DU121" s="292"/>
    </row>
  </sheetData>
  <sheetProtection algorithmName="SHA-512" hashValue="F2jhwtHvC5yGp/zJp2CbhyVOGn009a6oF/RomAJd3+v46ewJrHWA4wBtrKaY7O6zHEolyd/uI8AW9YoPJiiuUg==" saltValue="ROpEt+MxPTWjEUm1uQ9Jc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547</v>
      </c>
    </row>
  </sheetData>
  <sheetProtection algorithmName="SHA-512" hashValue="YZtijC99nn52qSwjrvueNoPwvVJ1Rsn0Te5P/p3pMqY1FnUJzOD1Lvg7ZVuUlH2EXpiERTmfxAg/fhOS+ZFhqw==" saltValue="7Qwf+WYMoV8TE5ebI69Uj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8" t="s">
        <v>3</v>
      </c>
      <c r="D47" s="1238"/>
      <c r="E47" s="1239"/>
      <c r="F47" s="11">
        <v>25.86</v>
      </c>
      <c r="G47" s="12">
        <v>25.42</v>
      </c>
      <c r="H47" s="12">
        <v>24.86</v>
      </c>
      <c r="I47" s="12">
        <v>20.73</v>
      </c>
      <c r="J47" s="13">
        <v>31.07</v>
      </c>
    </row>
    <row r="48" spans="2:10" ht="57.75" customHeight="1" x14ac:dyDescent="0.15">
      <c r="B48" s="14"/>
      <c r="C48" s="1240" t="s">
        <v>4</v>
      </c>
      <c r="D48" s="1240"/>
      <c r="E48" s="1241"/>
      <c r="F48" s="15">
        <v>2.4300000000000002</v>
      </c>
      <c r="G48" s="16">
        <v>1.93</v>
      </c>
      <c r="H48" s="16">
        <v>2.0699999999999998</v>
      </c>
      <c r="I48" s="16">
        <v>2.59</v>
      </c>
      <c r="J48" s="17">
        <v>3.8</v>
      </c>
    </row>
    <row r="49" spans="2:10" ht="57.75" customHeight="1" thickBot="1" x14ac:dyDescent="0.2">
      <c r="B49" s="18"/>
      <c r="C49" s="1242" t="s">
        <v>5</v>
      </c>
      <c r="D49" s="1242"/>
      <c r="E49" s="1243"/>
      <c r="F49" s="19">
        <v>6.87</v>
      </c>
      <c r="G49" s="20">
        <v>8.1199999999999992</v>
      </c>
      <c r="H49" s="20">
        <v>5.73</v>
      </c>
      <c r="I49" s="20" t="s">
        <v>553</v>
      </c>
      <c r="J49" s="21">
        <v>11.71</v>
      </c>
    </row>
    <row r="50" spans="2:10" ht="13.5" customHeight="1" x14ac:dyDescent="0.15"/>
  </sheetData>
  <sheetProtection algorithmName="SHA-512" hashValue="uQceZd8XnG2sEph25jduc6C91Fi3mdzjmNGt5Fy9t4EgVGrY5IItc8UBRgvsHkQVu+eFlxLn4xgqZ6jYqZC39Q==" saltValue="P1G1UvVgKvkdxcP2ASAX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2022-09-26T23:21:50Z</cp:lastPrinted>
  <dcterms:created xsi:type="dcterms:W3CDTF">2022-02-02T03:40:54Z</dcterms:created>
  <dcterms:modified xsi:type="dcterms:W3CDTF">2022-09-27T00:02:29Z</dcterms:modified>
  <cp:category/>
</cp:coreProperties>
</file>