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18.11.9\homes\admin\01zaisei\▼財政状況資料集\12 R3-4 (R2年度決算)\17　完成版\"/>
    </mc:Choice>
  </mc:AlternateContent>
  <xr:revisionPtr revIDLastSave="0" documentId="13_ncr:1_{0A8EE4A2-2A0B-4286-BF6B-964567F054B4}" xr6:coauthVersionLast="47" xr6:coauthVersionMax="47" xr10:uidLastSave="{00000000-0000-0000-0000-000000000000}"/>
  <bookViews>
    <workbookView xWindow="-28920" yWindow="-120" windowWidth="29040" windowHeight="16440" tabRatio="79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U37" i="10"/>
  <c r="C37" i="10"/>
  <c r="U36" i="10"/>
  <c r="C35" i="10"/>
  <c r="C36" i="10" s="1"/>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E34" i="10" l="1"/>
  <c r="BE35" i="10" l="1"/>
  <c r="BE36" i="10" s="1"/>
  <c r="BE37" i="10" s="1"/>
  <c r="BW34" i="10"/>
  <c r="BW35" i="10" s="1"/>
  <c r="BW36" i="10" s="1"/>
  <c r="BW37" i="10" s="1"/>
  <c r="BW38" i="10" s="1"/>
  <c r="BW39" i="10" s="1"/>
  <c r="BW40" i="10" s="1"/>
  <c r="BW41" i="10" s="1"/>
  <c r="BW42" i="10" s="1"/>
  <c r="CO34" i="10" l="1"/>
  <c r="CO35" i="10" s="1"/>
  <c r="CO36" i="10" s="1"/>
  <c r="CO37" i="10" s="1"/>
  <c r="CO38" i="10" s="1"/>
  <c r="CO39" i="10" s="1"/>
  <c r="CO40" i="10" s="1"/>
</calcChain>
</file>

<file path=xl/sharedStrings.xml><?xml version="1.0" encoding="utf-8"?>
<sst xmlns="http://schemas.openxmlformats.org/spreadsheetml/2006/main" count="1144" uniqueCount="612">
  <si>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</si>
  <si>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</si>
  <si>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</si>
  <si>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</si>
  <si>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</si>
  <si>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</si>
  <si>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</si>
  <si>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</si>
  <si>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</si>
  <si>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</si>
  <si>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</si>
  <si>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</si>
  <si>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</si>
  <si>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</si>
  <si>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</si>
  <si>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</si>
  <si>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</si>
  <si>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</si>
  <si>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</si>
  <si>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</si>
  <si>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</si>
  <si>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</si>
  <si>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</si>
  <si>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</si>
  <si>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</si>
  <si>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</si>
  <si>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</si>
  <si>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</si>
  <si>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</si>
  <si>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</si>
  <si>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</si>
  <si>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</si>
  <si>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</si>
  <si>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</si>
  <si>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</si>
  <si>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</si>
  <si>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</si>
  <si>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</si>
  <si>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</si>
  <si>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</si>
  <si>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</si>
  <si>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</si>
  <si>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</si>
  <si>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</si>
  <si>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</si>
  <si>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</si>
  <si>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</si>
  <si>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</si>
  <si>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</si>
  <si>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</si>
  <si>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</si>
  <si>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</si>
  <si>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</si>
  <si>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</si>
  <si>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</si>
  <si>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</si>
  <si>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</si>
  <si>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</si>
  <si>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</si>
  <si>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</si>
  <si>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</si>
  <si>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</si>
  <si>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</si>
  <si>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</si>
  <si>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</si>
  <si>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</si>
  <si>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</si>
  <si>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</si>
  <si>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</si>
  <si>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</si>
  <si>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</si>
  <si>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</si>
  <si>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</si>
  <si>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</si>
  <si>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</si>
  <si>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</si>
  <si>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</si>
  <si>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</si>
  <si>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</si>
  <si>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</si>
  <si>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</si>
  <si>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</si>
  <si>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</si>
  <si>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</si>
  <si>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</si>
  <si>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</si>
  <si>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</si>
  <si>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</si>
  <si>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</si>
  <si>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</si>
  <si>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</si>
  <si>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</si>
  <si>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</si>
  <si>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</si>
  <si>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</si>
  <si>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</si>
  <si>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</si>
  <si>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</si>
  <si>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大仙市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</si>
  <si>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</si>
  <si>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</si>
  <si>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</si>
  <si>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</si>
  <si>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</si>
  <si>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</si>
  <si>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</si>
  <si>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</si>
  <si>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</si>
  <si>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</si>
  <si>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</si>
  <si>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</si>
  <si>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</si>
  <si>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</si>
  <si>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</si>
  <si>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</si>
  <si>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</si>
  <si>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</si>
  <si>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</si>
  <si>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</si>
  <si>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</si>
  <si>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</si>
  <si>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</si>
  <si>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</si>
  <si>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</si>
  <si>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</si>
  <si>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</si>
  <si>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</si>
  <si>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</si>
  <si>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</si>
  <si>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</si>
  <si>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</si>
  <si>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</si>
  <si>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</si>
  <si>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</si>
  <si>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</si>
  <si>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</si>
  <si>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</si>
  <si>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</si>
  <si>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</si>
  <si>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</si>
  <si>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</si>
  <si>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</si>
  <si>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</si>
  <si>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</si>
  <si>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</si>
  <si>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</si>
  <si>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</si>
  <si>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</si>
  <si>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</si>
  <si>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</si>
  <si>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</si>
  <si>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</si>
  <si>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</si>
  <si>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</si>
  <si>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</si>
  <si>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</si>
  <si>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</si>
  <si>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</si>
  <si>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</si>
  <si>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</si>
  <si>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</si>
  <si>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</si>
  <si>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</si>
  <si>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</si>
  <si>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</si>
  <si>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</si>
  <si>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</si>
  <si>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</si>
  <si>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</si>
  <si>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</si>
  <si>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</si>
  <si>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</si>
  <si>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</si>
  <si>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</si>
  <si>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</si>
  <si>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</si>
  <si>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</si>
  <si>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</si>
  <si>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</si>
  <si>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</si>
  <si>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</si>
  <si>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</si>
  <si>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</si>
  <si>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</si>
  <si>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</si>
  <si>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</si>
  <si>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</si>
  <si>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</si>
  <si>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</si>
  <si>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</si>
  <si>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</si>
  <si>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</si>
  <si>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</si>
  <si>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</si>
  <si>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</si>
  <si>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</si>
  <si>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</si>
  <si>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</si>
  <si>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</si>
  <si>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</si>
  <si>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</si>
  <si>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</si>
  <si>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</si>
  <si>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</si>
  <si>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</si>
  <si>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</si>
  <si>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</si>
  <si>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</si>
  <si>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</si>
  <si>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</si>
  <si>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</si>
  <si>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</si>
  <si>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</si>
  <si>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</si>
  <si>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</si>
  <si>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秋田県大仙市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</si>
  <si>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</si>
  <si>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</si>
  <si>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</si>
  <si>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</si>
  <si>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</si>
  <si>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</si>
  <si>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</si>
  <si>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</si>
  <si>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</si>
  <si>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</si>
  <si>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</si>
  <si>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</si>
  <si>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</si>
  <si>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</si>
  <si>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</si>
  <si>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</si>
  <si>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</si>
  <si>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</si>
  <si>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</si>
  <si>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</si>
  <si>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</si>
  <si>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</si>
  <si>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</si>
  <si>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</si>
  <si>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</si>
  <si>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</si>
  <si>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</si>
  <si>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</si>
  <si>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</si>
  <si>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</si>
  <si>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</si>
  <si>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</si>
  <si>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</si>
  <si>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</si>
  <si>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</si>
  <si>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</si>
  <si>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</si>
  <si>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</si>
  <si>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</si>
  <si>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</si>
  <si>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</si>
  <si>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</si>
  <si>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</si>
  <si>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</si>
  <si>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</si>
  <si>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</si>
  <si>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</si>
  <si>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</si>
  <si>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</si>
  <si>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</si>
  <si>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</si>
  <si>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</si>
  <si>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</si>
  <si>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</si>
  <si>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</si>
  <si>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</si>
  <si>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</si>
  <si>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</si>
  <si>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</si>
  <si>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</si>
  <si>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</si>
  <si>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</si>
  <si>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</si>
  <si>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</si>
  <si>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</si>
  <si>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</si>
  <si>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</si>
  <si>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</si>
  <si>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</si>
  <si>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</si>
  <si>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</si>
  <si>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</si>
  <si>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</si>
  <si>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</si>
  <si>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</si>
  <si>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</si>
  <si>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</si>
  <si>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</si>
  <si>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</si>
  <si>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</si>
  <si>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</si>
  <si>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</si>
  <si>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</si>
  <si>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</si>
  <si>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</si>
  <si>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</si>
  <si>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</si>
  <si>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</si>
  <si>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</si>
  <si>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</si>
  <si>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</si>
  <si>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</si>
  <si>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</si>
  <si>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</si>
  <si>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</si>
  <si>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</si>
  <si>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</si>
  <si>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</si>
  <si>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</si>
  <si>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</si>
  <si>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</si>
  <si>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</si>
  <si>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</si>
  <si>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</si>
  <si>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</si>
  <si>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</si>
  <si>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</si>
  <si>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</si>
  <si>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</si>
  <si>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</si>
  <si>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</si>
  <si>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</si>
  <si>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</si>
  <si>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</si>
  <si>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</si>
  <si>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</si>
  <si>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</si>
  <si>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</si>
  <si>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</si>
  <si>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</si>
  <si>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</si>
  <si>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</si>
  <si>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</si>
  <si>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</si>
  <si>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</si>
  <si>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</si>
  <si>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</si>
  <si>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</si>
  <si>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</si>
  <si>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</si>
  <si>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</si>
  <si>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</si>
  <si>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</si>
  <si>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</si>
  <si>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</si>
  <si>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</si>
  <si>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</si>
  <si>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</si>
  <si>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</si>
  <si>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</si>
  <si>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</si>
  <si>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</si>
  <si>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</si>
  <si>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</si>
  <si>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</si>
  <si>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</si>
  <si>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</si>
  <si>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</si>
  <si>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</si>
  <si>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</si>
  <si>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</si>
  <si>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</si>
  <si>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</si>
  <si>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</si>
  <si>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秋田県大仙市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</si>
  <si>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</si>
  <si>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</si>
  <si>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</si>
  <si>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</si>
  <si>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</si>
  <si>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</si>
  <si>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</si>
  <si>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</si>
  <si>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</si>
  <si>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</si>
  <si>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</si>
  <si>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</si>
  <si>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</si>
  <si>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</si>
  <si>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</si>
  <si>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</si>
  <si>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</si>
  <si>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</si>
  <si>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</si>
  <si>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</si>
  <si>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</si>
  <si>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</si>
  <si>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</si>
  <si>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</si>
  <si>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</si>
  <si>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</si>
  <si>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</si>
  <si>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</si>
  <si>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</si>
  <si>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</si>
  <si>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</si>
  <si>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</si>
  <si>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</si>
  <si>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</si>
  <si>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</si>
  <si>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</si>
  <si>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</si>
  <si>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市立大曲病院事業会計</t>
    <phoneticPr fontId="5"/>
  </si>
  <si>
    <t>法適用企業</t>
    <phoneticPr fontId="5"/>
  </si>
  <si>
    <t>大仙市上水道事業会計</t>
    <phoneticPr fontId="5"/>
  </si>
  <si>
    <t>大仙市簡易水道事業会計</t>
    <phoneticPr fontId="5"/>
  </si>
  <si>
    <t>大仙市下水道事業会計</t>
    <phoneticPr fontId="5"/>
  </si>
  <si>
    <t>大仙市スキー場事業特別会計</t>
    <phoneticPr fontId="5"/>
  </si>
  <si>
    <t>法非適用企業</t>
    <phoneticPr fontId="5"/>
  </si>
  <si>
    <t>大仙市太陽光発電事業特別会計</t>
    <phoneticPr fontId="5"/>
  </si>
  <si>
    <t>大仙市小水力発電事業特別会計</t>
    <phoneticPr fontId="5"/>
  </si>
  <si>
    <t>大仙市企業団地整備事業特別会計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</si>
  <si>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</si>
  <si>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</si>
  <si>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</si>
  <si>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</si>
  <si>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</si>
  <si>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</si>
  <si>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</si>
  <si>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</si>
  <si>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</si>
  <si>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</si>
  <si>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</si>
  <si>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</si>
  <si>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</si>
  <si>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</si>
  <si>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</si>
  <si>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</si>
  <si>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</si>
  <si>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</si>
  <si>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</si>
  <si>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</si>
  <si>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</si>
  <si>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</si>
  <si>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</si>
  <si>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</si>
  <si>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</si>
  <si>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</si>
  <si>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</si>
  <si>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</si>
  <si>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</si>
  <si>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</si>
  <si>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</si>
  <si>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</si>
  <si>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</si>
  <si>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</si>
  <si>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</si>
  <si>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</si>
  <si>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</si>
  <si>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</si>
  <si>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</si>
  <si>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</si>
  <si>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</si>
  <si>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</si>
  <si>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</si>
  <si>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</si>
  <si>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</si>
  <si>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</si>
  <si>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</si>
  <si>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</si>
  <si>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</si>
  <si>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</si>
  <si>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</si>
  <si>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</si>
  <si>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大仙市下水道事業会計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</si>
  <si>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</si>
  <si>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</si>
  <si>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大仙市簡易水道事業会計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</si>
  <si>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</si>
  <si>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市立大曲病院事業会計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</si>
  <si>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</si>
  <si>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</si>
  <si>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</si>
  <si>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</si>
  <si>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</si>
  <si>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</si>
  <si>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</si>
  <si>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</si>
  <si>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</si>
  <si>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</si>
  <si>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</si>
  <si>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</si>
  <si>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</si>
  <si>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</si>
  <si>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</si>
  <si>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</si>
  <si>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</si>
  <si>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</si>
  <si>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</si>
  <si>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</si>
  <si>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</si>
  <si>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</si>
  <si>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</si>
  <si>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</si>
  <si>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</si>
  <si>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</si>
  <si>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</si>
  <si>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</si>
  <si>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</si>
  <si>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</si>
  <si>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</si>
  <si>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</si>
  <si>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</si>
  <si>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</si>
  <si>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</si>
  <si>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</si>
  <si>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</si>
  <si>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</si>
  <si>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</si>
  <si>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</si>
  <si>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</si>
  <si>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</si>
  <si>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</si>
  <si>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</si>
  <si>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</si>
  <si>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</si>
  <si>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</si>
  <si>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</si>
  <si>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</si>
  <si>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</si>
  <si>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</si>
  <si>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</si>
  <si>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</si>
  <si>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</si>
  <si>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</si>
  <si>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</si>
  <si>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</si>
  <si>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</si>
  <si>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</si>
  <si>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</si>
  <si>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</si>
  <si>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</si>
  <si>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</si>
  <si>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</si>
  <si>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</si>
  <si>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</si>
  <si>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</si>
  <si>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</si>
  <si>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</si>
  <si>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</si>
  <si>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</si>
  <si>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</si>
  <si>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</si>
  <si>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</si>
  <si>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</si>
  <si>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</si>
  <si>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</si>
  <si>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</si>
  <si>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</si>
  <si>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</si>
  <si>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</si>
  <si>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</si>
  <si>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</si>
  <si>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</si>
  <si>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0.72</t>
  </si>
  <si>
    <t>▲ 1.46</t>
  </si>
  <si>
    <t>一般会計</t>
  </si>
  <si>
    <t>大仙市上水道事業会計</t>
  </si>
  <si>
    <t>国民健康保険事業特別会計</t>
  </si>
  <si>
    <t>大仙市下水道事業会計</t>
  </si>
  <si>
    <t>大仙市簡易水道事業会計</t>
  </si>
  <si>
    <t>市立大曲病院事業会計</t>
  </si>
  <si>
    <t>大仙市太陽光発電事業特別会計</t>
  </si>
  <si>
    <t>奨学資金特別会計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</si>
  <si>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</si>
  <si>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</si>
  <si>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</si>
  <si>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</si>
  <si>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</si>
  <si>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</si>
  <si>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</si>
  <si>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</si>
  <si>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</si>
  <si>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</si>
  <si>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大仙美郷介護福祉組合（一般会計）</t>
    <rPh sb="0" eb="2">
      <t>ダイセン</t>
    </rPh>
    <rPh sb="2" eb="4">
      <t>ミサト</t>
    </rPh>
    <rPh sb="4" eb="6">
      <t>カイゴ</t>
    </rPh>
    <rPh sb="6" eb="8">
      <t>フクシ</t>
    </rPh>
    <rPh sb="8" eb="10">
      <t>クミアイ</t>
    </rPh>
    <rPh sb="11" eb="13">
      <t>イッパン</t>
    </rPh>
    <rPh sb="13" eb="15">
      <t>カイケイ</t>
    </rPh>
    <phoneticPr fontId="2"/>
  </si>
  <si>
    <t>大仙美郷介護福祉組合（特別会計）</t>
    <rPh sb="0" eb="2">
      <t>ダイセン</t>
    </rPh>
    <rPh sb="2" eb="4">
      <t>ミサト</t>
    </rPh>
    <rPh sb="4" eb="6">
      <t>カイゴ</t>
    </rPh>
    <rPh sb="6" eb="8">
      <t>フクシ</t>
    </rPh>
    <rPh sb="8" eb="10">
      <t>クミアイ</t>
    </rPh>
    <rPh sb="11" eb="13">
      <t>トクベツ</t>
    </rPh>
    <rPh sb="13" eb="15">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</si>
  <si>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</si>
  <si>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ジギョウナド</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</si>
  <si>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</si>
  <si>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</si>
  <si>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</si>
  <si>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県南環境保全センター</t>
    <rPh sb="0" eb="2">
      <t>ケンナン</t>
    </rPh>
    <rPh sb="2" eb="4">
      <t>カンキョウ</t>
    </rPh>
    <rPh sb="4" eb="6">
      <t>ホゼン</t>
    </rPh>
    <phoneticPr fontId="2"/>
  </si>
  <si>
    <t>大曲駅前開発</t>
    <rPh sb="0" eb="2">
      <t>オオマガリ</t>
    </rPh>
    <rPh sb="2" eb="4">
      <t>エキマエ</t>
    </rPh>
    <rPh sb="4" eb="6">
      <t>カイハツ</t>
    </rPh>
    <phoneticPr fontId="2"/>
  </si>
  <si>
    <t>TMO大曲</t>
    <rPh sb="3" eb="5">
      <t>オオマガリ</t>
    </rPh>
    <phoneticPr fontId="2"/>
  </si>
  <si>
    <t>神岡ふるさと振興公社</t>
    <rPh sb="0" eb="2">
      <t>カミオカ</t>
    </rPh>
    <rPh sb="6" eb="8">
      <t>シンコウ</t>
    </rPh>
    <rPh sb="8" eb="10">
      <t>コウシャ</t>
    </rPh>
    <phoneticPr fontId="2"/>
  </si>
  <si>
    <t>物産中仙</t>
    <rPh sb="0" eb="2">
      <t>ブッサン</t>
    </rPh>
    <rPh sb="2" eb="4">
      <t>ナカセン</t>
    </rPh>
    <phoneticPr fontId="2"/>
  </si>
  <si>
    <t>協和振興開発公社</t>
    <rPh sb="0" eb="2">
      <t>キョウワ</t>
    </rPh>
    <rPh sb="2" eb="4">
      <t>シンコウ</t>
    </rPh>
    <rPh sb="4" eb="6">
      <t>カイハツ</t>
    </rPh>
    <rPh sb="6" eb="8">
      <t>コウシャ</t>
    </rPh>
    <phoneticPr fontId="2"/>
  </si>
  <si>
    <t>地域振興基金</t>
    <rPh sb="0" eb="2">
      <t>チイキ</t>
    </rPh>
    <rPh sb="2" eb="4">
      <t>シンコウ</t>
    </rPh>
    <rPh sb="4" eb="6">
      <t>キキン</t>
    </rPh>
    <phoneticPr fontId="2"/>
  </si>
  <si>
    <t>ふるさと応援基金</t>
    <rPh sb="4" eb="6">
      <t>オウエン</t>
    </rPh>
    <rPh sb="6" eb="8">
      <t>キキン</t>
    </rPh>
    <phoneticPr fontId="2"/>
  </si>
  <si>
    <t>地域雇用基金</t>
    <rPh sb="0" eb="2">
      <t>チイキ</t>
    </rPh>
    <rPh sb="2" eb="4">
      <t>コヨウ</t>
    </rPh>
    <rPh sb="4" eb="6">
      <t>キキン</t>
    </rPh>
    <phoneticPr fontId="2"/>
  </si>
  <si>
    <t>地域福祉振興基金</t>
    <rPh sb="0" eb="2">
      <t>チイキ</t>
    </rPh>
    <rPh sb="2" eb="4">
      <t>フクシ</t>
    </rPh>
    <rPh sb="4" eb="6">
      <t>シンコウ</t>
    </rPh>
    <rPh sb="6" eb="8">
      <t>キキン</t>
    </rPh>
    <phoneticPr fontId="2"/>
  </si>
  <si>
    <t>公共施設適正管理基金</t>
    <rPh sb="4" eb="6">
      <t>テキセイ</t>
    </rPh>
    <rPh sb="6" eb="8">
      <t>カンリ</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</si>
  <si>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</si>
  <si>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</si>
  <si>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</si>
  <si>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</si>
  <si>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</si>
  <si>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</si>
  <si>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</si>
  <si>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</si>
  <si>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</si>
  <si>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</si>
  <si>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</si>
  <si>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</si>
  <si>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108.3％）、有形固定資産減価償却率（67.3％）ともに類似団体平均値と比べ高い水準にある。将来負担比率については、基金への積み増しや地方債の新規発行の抑制に努めており、今後も低下することが見込まれる。他方、有形固定資産減価償却率については、施設の統合等に取り組んでいるが、既存施設数が多く老朽化対策が進んでいないため児童館及び公民館等の比率が、老朽化により類似団体平均値を大きく上回っていることが一つの要因となり高い水準である。今後も市が保有する児童館の譲渡等及び公民館の統廃合等を進めるとともに、他の老朽化が進んでいる施設については、将来負担比率等を注視しながら、大仙市公共施設等総合管理計画に基づき長寿命化対策に取り組んでいく。</t>
    <phoneticPr fontId="5"/>
  </si>
  <si>
    <t>　将来負担比率（108.3％）、実質公債費比率（10.6％）ともに類似団体平均値と比べ高い水準にあるが、いずれも減少傾向にある。将来負担比率は、比率算定分子について、地方債現在高や一部事務組合等の地方債元利償還負担額、退職手当負担見込額などが減少したことに加え、各基金の積み増しにより前年度比41億円の減となった一方、分母については、地方消費税交付金の増などにより標準財政規模が前年度比178百万円増になったことで約2億円の増となったことを要因とし、前年度から19.2ポイント改善している。今後も各基金の積み増し等により比率の改善に努める。実質公債比率についても、第２次大仙市総合計画の具体的な指針となる実施計画に基づく地方債発行額の抑制や繰上償還の実施等により、改善傾向であるが、引き続き地方債の繰上償還を行うとともに、普通建設事業の実施内容や年度の見直しを図り、各年度の地方債発行額を抑制し比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</si>
</sst>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F825195-0FEF-47BC-A97C-B4ED799AA0C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BB40-4107-87B7-C77D73F11C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46950</c:v>
                </c:pt>
                <c:pt idx="1">
                  <c:v>55206</c:v>
                </c:pt>
                <c:pt idx="2">
                  <c:v>56330</c:v>
                </c:pt>
                <c:pt idx="3">
                  <c:v>53002</c:v>
                </c:pt>
                <c:pt idx="4">
                  <c:v>50845</c:v>
                </c:pt>
              </c:numCache>
            </c:numRef>
          </c:val>
          <c:smooth val="0"/>
          <c:extLst>
            <c:ext xmlns:c16="http://schemas.microsoft.com/office/drawing/2014/chart" uri="{C3380CC4-5D6E-409C-BE32-E72D297353CC}">
              <c16:uniqueId val="{00000001-BB40-4107-87B7-C77D73F11C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3.68</c:v>
                </c:pt>
                <c:pt idx="1">
                  <c:v>3.76</c:v>
                </c:pt>
                <c:pt idx="2">
                  <c:v>4.4800000000000004</c:v>
                </c:pt>
                <c:pt idx="3">
                  <c:v>5.54</c:v>
                </c:pt>
                <c:pt idx="4">
                  <c:v>6.73</c:v>
                </c:pt>
              </c:numCache>
            </c:numRef>
          </c:val>
          <c:extLst>
            <c:ext xmlns:c16="http://schemas.microsoft.com/office/drawing/2014/chart" uri="{C3380CC4-5D6E-409C-BE32-E72D297353CC}">
              <c16:uniqueId val="{00000000-C499-4992-BCCE-ABB30CC5A3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11.65</c:v>
                </c:pt>
                <c:pt idx="1">
                  <c:v>9.9</c:v>
                </c:pt>
                <c:pt idx="2">
                  <c:v>10.97</c:v>
                </c:pt>
                <c:pt idx="3">
                  <c:v>11.9</c:v>
                </c:pt>
                <c:pt idx="4">
                  <c:v>12.01</c:v>
                </c:pt>
              </c:numCache>
            </c:numRef>
          </c:val>
          <c:extLst>
            <c:ext xmlns:c16="http://schemas.microsoft.com/office/drawing/2014/chart" uri="{C3380CC4-5D6E-409C-BE32-E72D297353CC}">
              <c16:uniqueId val="{00000001-C499-4992-BCCE-ABB30CC5A3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-0.72</c:v>
                </c:pt>
                <c:pt idx="1">
                  <c:v>-1.46</c:v>
                </c:pt>
                <c:pt idx="2">
                  <c:v>1.53</c:v>
                </c:pt>
                <c:pt idx="3">
                  <c:v>2.39</c:v>
                </c:pt>
                <c:pt idx="4">
                  <c:v>1.41</c:v>
                </c:pt>
              </c:numCache>
            </c:numRef>
          </c:val>
          <c:smooth val="0"/>
          <c:extLst>
            <c:ext xmlns:c16="http://schemas.microsoft.com/office/drawing/2014/chart" uri="{C3380CC4-5D6E-409C-BE32-E72D297353CC}">
              <c16:uniqueId val="{00000002-C499-4992-BCCE-ABB30CC5A3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0.97</c:v>
                </c:pt>
                <c:pt idx="4">
                  <c:v>#N/A</c:v>
                </c:pt>
                <c:pt idx="5">
                  <c:v>0</c:v>
                </c:pt>
                <c:pt idx="6">
                  <c:v>#N/A</c:v>
                </c:pt>
                <c:pt idx="7">
                  <c:v>0</c:v>
                </c:pt>
                <c:pt idx="8">
                  <c:v>#N/A</c:v>
                </c:pt>
                <c:pt idx="9">
                  <c:v>0</c:v>
                </c:pt>
              </c:numCache>
            </c:numRef>
          </c:val>
          <c:extLst>
            <c:ext xmlns:c16="http://schemas.microsoft.com/office/drawing/2014/chart" uri="{C3380CC4-5D6E-409C-BE32-E72D297353CC}">
              <c16:uniqueId val="{00000000-DB38-4DA0-84F3-3F97EDA037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38-4DA0-84F3-3F97EDA03795}"/>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0.04</c:v>
                </c:pt>
                <c:pt idx="8">
                  <c:v>#N/A</c:v>
                </c:pt>
                <c:pt idx="9">
                  <c:v>0.03</c:v>
                </c:pt>
              </c:numCache>
            </c:numRef>
          </c:val>
          <c:extLst>
            <c:ext xmlns:c16="http://schemas.microsoft.com/office/drawing/2014/chart" uri="{C3380CC4-5D6E-409C-BE32-E72D297353CC}">
              <c16:uniqueId val="{00000002-DB38-4DA0-84F3-3F97EDA03795}"/>
            </c:ext>
          </c:extLst>
        </c:ser>
        <c:ser>
          <c:idx val="3"/>
          <c:order val="3"/>
          <c:tx>
            <c:strRef>
              <c:f>データシート!$A$30</c:f>
              <c:strCache>
                <c:ptCount val="1"/>
                <c:pt idx="0">
                  <c:v>大仙市太陽光発電事業特別会計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0.01</c:v>
                </c:pt>
                <c:pt idx="4">
                  <c:v>#N/A</c:v>
                </c:pt>
                <c:pt idx="5">
                  <c:v>0.06</c:v>
                </c:pt>
                <c:pt idx="6">
                  <c:v>#N/A</c:v>
                </c:pt>
                <c:pt idx="7">
                  <c:v>0.11</c:v>
                </c:pt>
                <c:pt idx="8">
                  <c:v>#N/A</c:v>
                </c:pt>
                <c:pt idx="9">
                  <c:v>0.06</c:v>
                </c:pt>
              </c:numCache>
            </c:numRef>
          </c:val>
          <c:extLst>
            <c:ext xmlns:c16="http://schemas.microsoft.com/office/drawing/2014/chart" uri="{C3380CC4-5D6E-409C-BE32-E72D297353CC}">
              <c16:uniqueId val="{00000003-DB38-4DA0-84F3-3F97EDA03795}"/>
            </c:ext>
          </c:extLst>
        </c:ser>
        <c:ser>
          <c:idx val="4"/>
          <c:order val="4"/>
          <c:tx>
            <c:strRef>
              <c:f>データシート!$A$31</c:f>
              <c:strCache>
                <c:ptCount val="1"/>
                <c:pt idx="0">
                  <c:v>市立大曲病院事業会計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0.88</c:v>
                </c:pt>
                <c:pt idx="2">
                  <c:v>#N/A</c:v>
                </c:pt>
                <c:pt idx="3">
                  <c:v>0.79</c:v>
                </c:pt>
                <c:pt idx="4">
                  <c:v>#N/A</c:v>
                </c:pt>
                <c:pt idx="5">
                  <c:v>0.81</c:v>
                </c:pt>
                <c:pt idx="6">
                  <c:v>#N/A</c:v>
                </c:pt>
                <c:pt idx="7">
                  <c:v>0.79</c:v>
                </c:pt>
                <c:pt idx="8">
                  <c:v>#N/A</c:v>
                </c:pt>
                <c:pt idx="9">
                  <c:v>0.9</c:v>
                </c:pt>
              </c:numCache>
            </c:numRef>
          </c:val>
          <c:extLst>
            <c:ext xmlns:c16="http://schemas.microsoft.com/office/drawing/2014/chart" uri="{C3380CC4-5D6E-409C-BE32-E72D297353CC}">
              <c16:uniqueId val="{00000004-DB38-4DA0-84F3-3F97EDA03795}"/>
            </c:ext>
          </c:extLst>
        </c:ser>
        <c:ser>
          <c:idx val="5"/>
          <c:order val="5"/>
          <c:tx>
            <c:strRef>
              <c:f>データシート!$A$32</c:f>
              <c:strCache>
                <c:ptCount val="1"/>
                <c:pt idx="0">
                  <c:v>大仙市簡易水道事業会計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#N/A</c:v>
                </c:pt>
                <c:pt idx="3">
                  <c:v>0.44</c:v>
                </c:pt>
                <c:pt idx="4">
                  <c:v>#N/A</c:v>
                </c:pt>
                <c:pt idx="5">
                  <c:v>0.68</c:v>
                </c:pt>
                <c:pt idx="6">
                  <c:v>#N/A</c:v>
                </c:pt>
                <c:pt idx="7">
                  <c:v>0.9</c:v>
                </c:pt>
                <c:pt idx="8">
                  <c:v>#N/A</c:v>
                </c:pt>
                <c:pt idx="9">
                  <c:v>1</c:v>
                </c:pt>
              </c:numCache>
            </c:numRef>
          </c:val>
          <c:extLst>
            <c:ext xmlns:c16="http://schemas.microsoft.com/office/drawing/2014/chart" uri="{C3380CC4-5D6E-409C-BE32-E72D297353CC}">
              <c16:uniqueId val="{00000005-DB38-4DA0-84F3-3F97EDA03795}"/>
            </c:ext>
          </c:extLst>
        </c:ser>
        <c:ser>
          <c:idx val="6"/>
          <c:order val="6"/>
          <c:tx>
            <c:strRef>
              <c:f>データシート!$A$33</c:f>
              <c:strCache>
                <c:ptCount val="1"/>
                <c:pt idx="0">
                  <c:v>大仙市下水道事業会計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0.86</c:v>
                </c:pt>
                <c:pt idx="6">
                  <c:v>#N/A</c:v>
                </c:pt>
                <c:pt idx="7">
                  <c:v>1.2</c:v>
                </c:pt>
                <c:pt idx="8">
                  <c:v>#N/A</c:v>
                </c:pt>
                <c:pt idx="9">
                  <c:v>1.44</c:v>
                </c:pt>
              </c:numCache>
            </c:numRef>
          </c:val>
          <c:extLst>
            <c:ext xmlns:c16="http://schemas.microsoft.com/office/drawing/2014/chart" uri="{C3380CC4-5D6E-409C-BE32-E72D297353CC}">
              <c16:uniqueId val="{00000006-DB38-4DA0-84F3-3F97EDA0379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0.41</c:v>
                </c:pt>
                <c:pt idx="2">
                  <c:v>#N/A</c:v>
                </c:pt>
                <c:pt idx="3">
                  <c:v>1.01</c:v>
                </c:pt>
                <c:pt idx="4">
                  <c:v>#N/A</c:v>
                </c:pt>
                <c:pt idx="5">
                  <c:v>1.74</c:v>
                </c:pt>
                <c:pt idx="6">
                  <c:v>#N/A</c:v>
                </c:pt>
                <c:pt idx="7">
                  <c:v>1.98</c:v>
                </c:pt>
                <c:pt idx="8">
                  <c:v>#N/A</c:v>
                </c:pt>
                <c:pt idx="9">
                  <c:v>1.52</c:v>
                </c:pt>
              </c:numCache>
            </c:numRef>
          </c:val>
          <c:extLst>
            <c:ext xmlns:c16="http://schemas.microsoft.com/office/drawing/2014/chart" uri="{C3380CC4-5D6E-409C-BE32-E72D297353CC}">
              <c16:uniqueId val="{00000007-DB38-4DA0-84F3-3F97EDA03795}"/>
            </c:ext>
          </c:extLst>
        </c:ser>
        <c:ser>
          <c:idx val="8"/>
          <c:order val="8"/>
          <c:tx>
            <c:strRef>
              <c:f>データシート!$A$35</c:f>
              <c:strCache>
                <c:ptCount val="1"/>
                <c:pt idx="0">
                  <c:v>大仙市上水道事業会計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6.45</c:v>
                </c:pt>
                <c:pt idx="2">
                  <c:v>#N/A</c:v>
                </c:pt>
                <c:pt idx="3">
                  <c:v>6.41</c:v>
                </c:pt>
                <c:pt idx="4">
                  <c:v>#N/A</c:v>
                </c:pt>
                <c:pt idx="5">
                  <c:v>5.66</c:v>
                </c:pt>
                <c:pt idx="6">
                  <c:v>#N/A</c:v>
                </c:pt>
                <c:pt idx="7">
                  <c:v>2.54</c:v>
                </c:pt>
                <c:pt idx="8">
                  <c:v>#N/A</c:v>
                </c:pt>
                <c:pt idx="9">
                  <c:v>3.41</c:v>
                </c:pt>
              </c:numCache>
            </c:numRef>
          </c:val>
          <c:extLst>
            <c:ext xmlns:c16="http://schemas.microsoft.com/office/drawing/2014/chart" uri="{C3380CC4-5D6E-409C-BE32-E72D297353CC}">
              <c16:uniqueId val="{00000008-DB38-4DA0-84F3-3F97EDA037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3.64</c:v>
                </c:pt>
                <c:pt idx="2">
                  <c:v>#N/A</c:v>
                </c:pt>
                <c:pt idx="3">
                  <c:v>3.73</c:v>
                </c:pt>
                <c:pt idx="4">
                  <c:v>#N/A</c:v>
                </c:pt>
                <c:pt idx="5">
                  <c:v>4.4400000000000004</c:v>
                </c:pt>
                <c:pt idx="6">
                  <c:v>#N/A</c:v>
                </c:pt>
                <c:pt idx="7">
                  <c:v>5.49</c:v>
                </c:pt>
                <c:pt idx="8">
                  <c:v>#N/A</c:v>
                </c:pt>
                <c:pt idx="9">
                  <c:v>6.7</c:v>
                </c:pt>
              </c:numCache>
            </c:numRef>
          </c:val>
          <c:extLst>
            <c:ext xmlns:c16="http://schemas.microsoft.com/office/drawing/2014/chart" uri="{C3380CC4-5D6E-409C-BE32-E72D297353CC}">
              <c16:uniqueId val="{00000009-DB38-4DA0-84F3-3F97EDA037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5671</c:v>
                </c:pt>
                <c:pt idx="5">
                  <c:v>5536</c:v>
                </c:pt>
                <c:pt idx="8">
                  <c:v>5493</c:v>
                </c:pt>
                <c:pt idx="11">
                  <c:v>5345</c:v>
                </c:pt>
                <c:pt idx="14">
                  <c:v>5306</c:v>
                </c:pt>
              </c:numCache>
            </c:numRef>
          </c:val>
          <c:extLst>
            <c:ext xmlns:c16="http://schemas.microsoft.com/office/drawing/2014/chart" uri="{C3380CC4-5D6E-409C-BE32-E72D297353CC}">
              <c16:uniqueId val="{00000000-44A8-44FD-813A-3F9FBD28EB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A8-44FD-813A-3F9FBD28EB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71</c:v>
                </c:pt>
                <c:pt idx="3">
                  <c:v>62</c:v>
                </c:pt>
                <c:pt idx="6">
                  <c:v>49</c:v>
                </c:pt>
                <c:pt idx="9">
                  <c:v>10</c:v>
                </c:pt>
                <c:pt idx="12">
                  <c:v>6</c:v>
                </c:pt>
              </c:numCache>
            </c:numRef>
          </c:val>
          <c:extLst>
            <c:ext xmlns:c16="http://schemas.microsoft.com/office/drawing/2014/chart" uri="{C3380CC4-5D6E-409C-BE32-E72D297353CC}">
              <c16:uniqueId val="{00000002-44A8-44FD-813A-3F9FBD28EB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665</c:v>
                </c:pt>
                <c:pt idx="3">
                  <c:v>192</c:v>
                </c:pt>
                <c:pt idx="6">
                  <c:v>178</c:v>
                </c:pt>
                <c:pt idx="9">
                  <c:v>174</c:v>
                </c:pt>
                <c:pt idx="12">
                  <c:v>167</c:v>
                </c:pt>
              </c:numCache>
            </c:numRef>
          </c:val>
          <c:extLst>
            <c:ext xmlns:c16="http://schemas.microsoft.com/office/drawing/2014/chart" uri="{C3380CC4-5D6E-409C-BE32-E72D297353CC}">
              <c16:uniqueId val="{00000003-44A8-44FD-813A-3F9FBD28EB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2299</c:v>
                </c:pt>
                <c:pt idx="3">
                  <c:v>2485</c:v>
                </c:pt>
                <c:pt idx="6">
                  <c:v>2208</c:v>
                </c:pt>
                <c:pt idx="9">
                  <c:v>2194</c:v>
                </c:pt>
                <c:pt idx="12">
                  <c:v>2179</c:v>
                </c:pt>
              </c:numCache>
            </c:numRef>
          </c:val>
          <c:extLst>
            <c:ext xmlns:c16="http://schemas.microsoft.com/office/drawing/2014/chart" uri="{C3380CC4-5D6E-409C-BE32-E72D297353CC}">
              <c16:uniqueId val="{00000004-44A8-44FD-813A-3F9FBD28EB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17</c:v>
                </c:pt>
                <c:pt idx="3">
                  <c:v>17</c:v>
                </c:pt>
                <c:pt idx="6">
                  <c:v>17</c:v>
                </c:pt>
                <c:pt idx="9">
                  <c:v>0</c:v>
                </c:pt>
                <c:pt idx="12">
                  <c:v>0</c:v>
                </c:pt>
              </c:numCache>
            </c:numRef>
          </c:val>
          <c:extLst>
            <c:ext xmlns:c16="http://schemas.microsoft.com/office/drawing/2014/chart" uri="{C3380CC4-5D6E-409C-BE32-E72D297353CC}">
              <c16:uniqueId val="{00000005-44A8-44FD-813A-3F9FBD28EB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A8-44FD-813A-3F9FBD28EB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5807</c:v>
                </c:pt>
                <c:pt idx="3">
                  <c:v>5719</c:v>
                </c:pt>
                <c:pt idx="6">
                  <c:v>5554</c:v>
                </c:pt>
                <c:pt idx="9">
                  <c:v>5388</c:v>
                </c:pt>
                <c:pt idx="12">
                  <c:v>5337</c:v>
                </c:pt>
              </c:numCache>
            </c:numRef>
          </c:val>
          <c:extLst>
            <c:ext xmlns:c16="http://schemas.microsoft.com/office/drawing/2014/chart" uri="{C3380CC4-5D6E-409C-BE32-E72D297353CC}">
              <c16:uniqueId val="{00000007-44A8-44FD-813A-3F9FBD28EB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3188</c:v>
                </c:pt>
                <c:pt idx="2">
                  <c:v>#N/A</c:v>
                </c:pt>
                <c:pt idx="3">
                  <c:v>#N/A</c:v>
                </c:pt>
                <c:pt idx="4">
                  <c:v>2939</c:v>
                </c:pt>
                <c:pt idx="5">
                  <c:v>#N/A</c:v>
                </c:pt>
                <c:pt idx="6">
                  <c:v>#N/A</c:v>
                </c:pt>
                <c:pt idx="7">
                  <c:v>2513</c:v>
                </c:pt>
                <c:pt idx="8">
                  <c:v>#N/A</c:v>
                </c:pt>
                <c:pt idx="9">
                  <c:v>#N/A</c:v>
                </c:pt>
                <c:pt idx="10">
                  <c:v>2421</c:v>
                </c:pt>
                <c:pt idx="11">
                  <c:v>#N/A</c:v>
                </c:pt>
                <c:pt idx="12">
                  <c:v>#N/A</c:v>
                </c:pt>
                <c:pt idx="13">
                  <c:v>2383</c:v>
                </c:pt>
                <c:pt idx="14">
                  <c:v>#N/A</c:v>
                </c:pt>
              </c:numCache>
            </c:numRef>
          </c:val>
          <c:smooth val="0"/>
          <c:extLst>
            <c:ext xmlns:c16="http://schemas.microsoft.com/office/drawing/2014/chart" uri="{C3380CC4-5D6E-409C-BE32-E72D297353CC}">
              <c16:uniqueId val="{00000008-44A8-44FD-813A-3F9FBD28EB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58446</c:v>
                </c:pt>
                <c:pt idx="5">
                  <c:v>56806</c:v>
                </c:pt>
                <c:pt idx="8">
                  <c:v>56507</c:v>
                </c:pt>
                <c:pt idx="11">
                  <c:v>53086</c:v>
                </c:pt>
                <c:pt idx="14">
                  <c:v>51971</c:v>
                </c:pt>
              </c:numCache>
            </c:numRef>
          </c:val>
          <c:extLst>
            <c:ext xmlns:c16="http://schemas.microsoft.com/office/drawing/2014/chart" uri="{C3380CC4-5D6E-409C-BE32-E72D297353CC}">
              <c16:uniqueId val="{00000000-8ED8-43FB-BBF9-3BAAB1647D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940</c:v>
                </c:pt>
                <c:pt idx="5">
                  <c:v>995</c:v>
                </c:pt>
                <c:pt idx="8">
                  <c:v>998</c:v>
                </c:pt>
                <c:pt idx="11">
                  <c:v>928</c:v>
                </c:pt>
                <c:pt idx="14">
                  <c:v>800</c:v>
                </c:pt>
              </c:numCache>
            </c:numRef>
          </c:val>
          <c:extLst>
            <c:ext xmlns:c16="http://schemas.microsoft.com/office/drawing/2014/chart" uri="{C3380CC4-5D6E-409C-BE32-E72D297353CC}">
              <c16:uniqueId val="{00000001-8ED8-43FB-BBF9-3BAAB1647D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4951</c:v>
                </c:pt>
                <c:pt idx="5">
                  <c:v>4354</c:v>
                </c:pt>
                <c:pt idx="8">
                  <c:v>4782</c:v>
                </c:pt>
                <c:pt idx="11">
                  <c:v>5348</c:v>
                </c:pt>
                <c:pt idx="14">
                  <c:v>5655</c:v>
                </c:pt>
              </c:numCache>
            </c:numRef>
          </c:val>
          <c:extLst>
            <c:ext xmlns:c16="http://schemas.microsoft.com/office/drawing/2014/chart" uri="{C3380CC4-5D6E-409C-BE32-E72D297353CC}">
              <c16:uniqueId val="{00000002-8ED8-43FB-BBF9-3BAAB1647D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D8-43FB-BBF9-3BAAB1647D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D8-43FB-BBF9-3BAAB1647D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D8-43FB-BBF9-3BAAB1647D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5695</c:v>
                </c:pt>
                <c:pt idx="3">
                  <c:v>5845</c:v>
                </c:pt>
                <c:pt idx="6">
                  <c:v>5559</c:v>
                </c:pt>
                <c:pt idx="9">
                  <c:v>5171</c:v>
                </c:pt>
                <c:pt idx="12">
                  <c:v>4718</c:v>
                </c:pt>
              </c:numCache>
            </c:numRef>
          </c:val>
          <c:extLst>
            <c:ext xmlns:c16="http://schemas.microsoft.com/office/drawing/2014/chart" uri="{C3380CC4-5D6E-409C-BE32-E72D297353CC}">
              <c16:uniqueId val="{00000006-8ED8-43FB-BBF9-3BAAB1647D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1103</c:v>
                </c:pt>
                <c:pt idx="3">
                  <c:v>884</c:v>
                </c:pt>
                <c:pt idx="6">
                  <c:v>684</c:v>
                </c:pt>
                <c:pt idx="9">
                  <c:v>487</c:v>
                </c:pt>
                <c:pt idx="12">
                  <c:v>295</c:v>
                </c:pt>
              </c:numCache>
            </c:numRef>
          </c:val>
          <c:extLst>
            <c:ext xmlns:c16="http://schemas.microsoft.com/office/drawing/2014/chart" uri="{C3380CC4-5D6E-409C-BE32-E72D297353CC}">
              <c16:uniqueId val="{00000007-8ED8-43FB-BBF9-3BAAB1647D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32119</c:v>
                </c:pt>
                <c:pt idx="3">
                  <c:v>31494</c:v>
                </c:pt>
                <c:pt idx="6">
                  <c:v>30045</c:v>
                </c:pt>
                <c:pt idx="9">
                  <c:v>28425</c:v>
                </c:pt>
                <c:pt idx="12">
                  <c:v>25997</c:v>
                </c:pt>
              </c:numCache>
            </c:numRef>
          </c:val>
          <c:extLst>
            <c:ext xmlns:c16="http://schemas.microsoft.com/office/drawing/2014/chart" uri="{C3380CC4-5D6E-409C-BE32-E72D297353CC}">
              <c16:uniqueId val="{00000008-8ED8-43FB-BBF9-3BAAB1647D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88</c:v>
                </c:pt>
                <c:pt idx="3">
                  <c:v>43</c:v>
                </c:pt>
                <c:pt idx="6">
                  <c:v>4</c:v>
                </c:pt>
                <c:pt idx="9">
                  <c:v>3</c:v>
                </c:pt>
                <c:pt idx="12">
                  <c:v>1</c:v>
                </c:pt>
              </c:numCache>
            </c:numRef>
          </c:val>
          <c:extLst>
            <c:ext xmlns:c16="http://schemas.microsoft.com/office/drawing/2014/chart" uri="{C3380CC4-5D6E-409C-BE32-E72D297353CC}">
              <c16:uniqueId val="{00000009-8ED8-43FB-BBF9-3BAAB1647D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56485</c:v>
                </c:pt>
                <c:pt idx="3">
                  <c:v>55560</c:v>
                </c:pt>
                <c:pt idx="6">
                  <c:v>55463</c:v>
                </c:pt>
                <c:pt idx="9">
                  <c:v>54087</c:v>
                </c:pt>
                <c:pt idx="12">
                  <c:v>52141</c:v>
                </c:pt>
              </c:numCache>
            </c:numRef>
          </c:val>
          <c:extLst>
            <c:ext xmlns:c16="http://schemas.microsoft.com/office/drawing/2014/chart" uri="{C3380CC4-5D6E-409C-BE32-E72D297353CC}">
              <c16:uniqueId val="{0000000A-8ED8-43FB-BBF9-3BAAB1647D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31154</c:v>
                </c:pt>
                <c:pt idx="2">
                  <c:v>#N/A</c:v>
                </c:pt>
                <c:pt idx="3">
                  <c:v>#N/A</c:v>
                </c:pt>
                <c:pt idx="4">
                  <c:v>31669</c:v>
                </c:pt>
                <c:pt idx="5">
                  <c:v>#N/A</c:v>
                </c:pt>
                <c:pt idx="6">
                  <c:v>#N/A</c:v>
                </c:pt>
                <c:pt idx="7">
                  <c:v>29469</c:v>
                </c:pt>
                <c:pt idx="8">
                  <c:v>#N/A</c:v>
                </c:pt>
                <c:pt idx="9">
                  <c:v>#N/A</c:v>
                </c:pt>
                <c:pt idx="10">
                  <c:v>28811</c:v>
                </c:pt>
                <c:pt idx="11">
                  <c:v>#N/A</c:v>
                </c:pt>
                <c:pt idx="12">
                  <c:v>#N/A</c:v>
                </c:pt>
                <c:pt idx="13">
                  <c:v>24726</c:v>
                </c:pt>
                <c:pt idx="14">
                  <c:v>#N/A</c:v>
                </c:pt>
              </c:numCache>
            </c:numRef>
          </c:val>
          <c:smooth val="0"/>
          <c:extLst>
            <c:ext xmlns:c16="http://schemas.microsoft.com/office/drawing/2014/chart" uri="{C3380CC4-5D6E-409C-BE32-E72D297353CC}">
              <c16:uniqueId val="{0000000B-8ED8-43FB-BBF9-3BAAB1647D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3109</c:v>
                </c:pt>
                <c:pt idx="1">
                  <c:v>3309</c:v>
                </c:pt>
                <c:pt idx="2">
                  <c:v>3359</c:v>
                </c:pt>
              </c:numCache>
            </c:numRef>
          </c:val>
          <c:extLst>
            <c:ext xmlns:c16="http://schemas.microsoft.com/office/drawing/2014/chart" uri="{C3380CC4-5D6E-409C-BE32-E72D297353CC}">
              <c16:uniqueId val="{00000000-477D-474E-9B14-D54348BFB3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55</c:v>
                </c:pt>
                <c:pt idx="1">
                  <c:v>55</c:v>
                </c:pt>
                <c:pt idx="2">
                  <c:v>55</c:v>
                </c:pt>
              </c:numCache>
            </c:numRef>
          </c:val>
          <c:extLst>
            <c:ext xmlns:c16="http://schemas.microsoft.com/office/drawing/2014/chart" uri="{C3380CC4-5D6E-409C-BE32-E72D297353CC}">
              <c16:uniqueId val="{00000001-477D-474E-9B14-D54348BFB3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4403</c:v>
                </c:pt>
                <c:pt idx="1">
                  <c:v>4548</c:v>
                </c:pt>
                <c:pt idx="2">
                  <c:v>4723</c:v>
                </c:pt>
              </c:numCache>
            </c:numRef>
          </c:val>
          <c:extLst>
            <c:ext xmlns:c16="http://schemas.microsoft.com/office/drawing/2014/chart" uri="{C3380CC4-5D6E-409C-BE32-E72D297353CC}">
              <c16:uniqueId val="{00000002-477D-474E-9B14-D54348BFB3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{9E332047-65DC-46D8-969C-7CACB7ABAD45}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454-4E42-A791-E77EE7DB6B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{76773E57-B187-411F-9FA8-858F858AA064}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54-4E42-A791-E77EE7DB6B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{E056FA43-1BC4-4C02-8112-6829EA4AD686}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54-4E42-A791-E77EE7DB6B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{A4CF33AA-463E-458E-9C35-DFCB90C23333}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54-4E42-A791-E77EE7DB6B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{157D0A25-EC1D-49AF-8D39-769A0CC6DE23}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54-4E42-A791-E77EE7DB6B3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{DD895917-7AA3-4FD3-AAE6-893EC0D6B0B4}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454-4E42-A791-E77EE7DB6B3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{4966E7B7-73CF-4CF6-B7D0-952438F75A0D}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454-4E42-A791-E77EE7DB6B3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{E80B6AE1-8FC8-4949-8D4B-A367F1CBD466}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454-4E42-A791-E77EE7DB6B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{D6AE49E3-5CBB-4B84-B04E-9C412BD6B2F3}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454-4E42-A791-E77EE7DB6B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63</c:v>
                </c:pt>
                <c:pt idx="16">
                  <c:v>64.599999999999994</c:v>
                </c:pt>
                <c:pt idx="24">
                  <c:v>66.099999999999994</c:v>
                </c:pt>
                <c:pt idx="32">
                  <c:v>67.3</c:v>
                </c:pt>
              </c:numCache>
            </c:numRef>
          </c:xVal>
          <c:yVal>
            <c:numRef>
              <c:f>公会計指標分析・財政指標組合せ分析表!$BP$51:$DC$51</c:f>
              <c:numCache>
                <c:formatCode>#,##0.0;"▲ "#,##0.0</c:formatCode>
                <c:ptCount val="40"/>
                <c:pt idx="0">
                  <c:v>128.9</c:v>
                </c:pt>
                <c:pt idx="8">
                  <c:v>134.80000000000001</c:v>
                </c:pt>
                <c:pt idx="16">
                  <c:v>128.1</c:v>
                </c:pt>
                <c:pt idx="24">
                  <c:v>127.5</c:v>
                </c:pt>
                <c:pt idx="32">
                  <c:v>108.3</c:v>
                </c:pt>
              </c:numCache>
            </c:numRef>
          </c:yVal>
          <c:smooth val="0"/>
          <c:extLst>
            <c:ext xmlns:c16="http://schemas.microsoft.com/office/drawing/2014/chart" uri="{C3380CC4-5D6E-409C-BE32-E72D297353CC}">
              <c16:uniqueId val="{00000009-C454-4E42-A791-E77EE7DB6B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{00088CAE-71F0-4F66-AE37-831C8005FC38}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454-4E42-A791-E77EE7DB6B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{D6173A03-A17F-40C4-A1C0-45084C90D049}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54-4E42-A791-E77EE7DB6B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{B12CB8C4-6C14-41A0-9D3C-0DA1D04A89BE}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54-4E42-A791-E77EE7DB6B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{1FE24E8E-E655-4E89-8479-A71DEAA17F74}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54-4E42-A791-E77EE7DB6B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{A6D95522-0979-4D74-A757-CA47C8386F1F}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54-4E42-A791-E77EE7DB6B3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{AD32EAAF-7382-49C7-A300-9D4A8B8310C8}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454-4E42-A791-E77EE7DB6B3C}"/>
                </c:ext>
              </c:extLst>
            </c:dLbl>
            <c:dLbl>
              <c:idx val="16"/>
              <c:layout>
                <c:manualLayout>
                  <c:x val="-3.129453022820743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{C10D2081-EFED-4BAB-943F-BA51B0A46F8B}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454-4E42-A791-E77EE7DB6B3C}"/>
                </c:ext>
              </c:extLst>
            </c:dLbl>
            <c:dLbl>
              <c:idx val="24"/>
              <c:layout>
                <c:manualLayout>
                  <c:x val="-3.28664208915991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{D3C54719-82FC-4616-B6B9-535E6D258FB0}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454-4E42-A791-E77EE7DB6B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{0E758FEF-DD73-4819-A773-DA2456F2EE21}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454-4E42-A791-E77EE7DB6B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C454-4E42-A791-E77EE7DB6B3C}"/>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{4D458E2B-A0C4-43A5-99A9-11328B851F10}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5DB-476A-A7D7-56405200A0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{DEC0C3B8-DE4E-4B6F-B340-B0B8786EE8F9}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DB-476A-A7D7-56405200A0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{B1044A6A-4D22-4235-8A37-D5855468164E}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DB-476A-A7D7-56405200A0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{BBE410C4-9550-4791-8F75-499C4C1FDACC}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DB-476A-A7D7-56405200A0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{E0D786F4-81DE-4B50-8296-0E1B348E361C}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DB-476A-A7D7-56405200A0C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{0A430B7E-3429-45A0-9062-4C088A6E4317}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5DB-476A-A7D7-56405200A0C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{8DE91E2B-4850-4101-8D52-7E7E3AB32AC2}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5DB-476A-A7D7-56405200A0C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{BDCE9940-3FAD-432C-B0CD-CC2F7BC35F14}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5DB-476A-A7D7-56405200A0C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{F85B9C1F-D2B2-4857-8507-3703AF9C7E1A}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5DB-476A-A7D7-56405200A0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13.3</c:v>
                </c:pt>
                <c:pt idx="16">
                  <c:v>12.2</c:v>
                </c:pt>
                <c:pt idx="24">
                  <c:v>11.3</c:v>
                </c:pt>
                <c:pt idx="32">
                  <c:v>10.6</c:v>
                </c:pt>
              </c:numCache>
            </c:numRef>
          </c:xVal>
          <c:yVal>
            <c:numRef>
              <c:f>公会計指標分析・財政指標組合せ分析表!$BP$73:$DC$73</c:f>
              <c:numCache>
                <c:formatCode>#,##0.0;"▲ "#,##0.0</c:formatCode>
                <c:ptCount val="40"/>
                <c:pt idx="0">
                  <c:v>128.9</c:v>
                </c:pt>
                <c:pt idx="8">
                  <c:v>134.80000000000001</c:v>
                </c:pt>
                <c:pt idx="16">
                  <c:v>128.1</c:v>
                </c:pt>
                <c:pt idx="24">
                  <c:v>127.5</c:v>
                </c:pt>
                <c:pt idx="32">
                  <c:v>108.3</c:v>
                </c:pt>
              </c:numCache>
            </c:numRef>
          </c:yVal>
          <c:smooth val="0"/>
          <c:extLst>
            <c:ext xmlns:c16="http://schemas.microsoft.com/office/drawing/2014/chart" uri="{C3380CC4-5D6E-409C-BE32-E72D297353CC}">
              <c16:uniqueId val="{00000009-C5DB-476A-A7D7-56405200A0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07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{064616C3-62AA-49CA-ADEC-C5C9FB8CE122}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5DB-476A-A7D7-56405200A0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{13598542-37CB-47F1-957A-5DC1937E54AF}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DB-476A-A7D7-56405200A0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{DF647C06-F468-402D-A697-B318B113EE94}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DB-476A-A7D7-56405200A0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{260D34FD-8810-417B-B352-3E4B0115D0BD}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DB-476A-A7D7-56405200A0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{E3AA5D57-4A07-4435-AC61-8CE2F07CFD7F}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DB-476A-A7D7-56405200A0C5}"/>
                </c:ext>
              </c:extLst>
            </c:dLbl>
            <c:dLbl>
              <c:idx val="8"/>
              <c:layout>
                <c:manualLayout>
                  <c:x val="-2.7652713450776058E-2"/>
                  <c:y val="-4.695778566716925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{00A3C82A-20AF-48A1-A8F5-678708FA1A17}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5DB-476A-A7D7-56405200A0C5}"/>
                </c:ext>
              </c:extLst>
            </c:dLbl>
            <c:dLbl>
              <c:idx val="16"/>
              <c:layout>
                <c:manualLayout>
                  <c:x val="-3.1697991619110633E-2"/>
                  <c:y val="-5.73120411094679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{98B14BD2-B32F-4E5A-A0A7-1B0BBBAB84AC}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5DB-476A-A7D7-56405200A0C5}"/>
                </c:ext>
              </c:extLst>
            </c:dLbl>
            <c:dLbl>
              <c:idx val="24"/>
              <c:layout>
                <c:manualLayout>
                  <c:x val="-3.1570342725075584E-2"/>
                  <c:y val="-8.297977199917526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{AA4E778A-6A8B-43D9-A2A1-C5174D451C79}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5DB-476A-A7D7-56405200A0C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{B562922F-0A31-413A-96F5-0AA9BE8189D5}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5DB-476A-A7D7-56405200A0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C5DB-476A-A7D7-56405200A0C5}"/>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年度をピークに減少している。</a:t>
          </a:r>
        </a:p>
        <a:p>
          <a:r>
            <a:rPr kumimoji="1" lang="ja-JP" altLang="en-US" sz="1200">
              <a:solidFill>
                <a:sysClr val="windowText" lastClr="000000"/>
              </a:solidFill>
              <a:latin typeface="ＭＳ ゴシック" pitchFamily="49" charset="-128"/>
              <a:ea typeface="ＭＳ ゴシック" pitchFamily="49" charset="-128"/>
            </a:rPr>
            <a:t>　また、準元利償還金は簡易水道事業や下水道事業など公営企業会計への繰出金の他、一部事務組合への償還費分が減少しており、分子も前年度に比べ</a:t>
          </a:r>
          <a:r>
            <a:rPr kumimoji="1" lang="en-US" altLang="ja-JP" sz="1200">
              <a:solidFill>
                <a:sysClr val="windowText" lastClr="000000"/>
              </a:solidFill>
              <a:latin typeface="ＭＳ ゴシック" pitchFamily="49" charset="-128"/>
              <a:ea typeface="ＭＳ ゴシック" pitchFamily="49" charset="-128"/>
            </a:rPr>
            <a:t>38</a:t>
          </a:r>
          <a:r>
            <a:rPr kumimoji="1" lang="ja-JP" altLang="en-US" sz="1200">
              <a:solidFill>
                <a:sysClr val="windowText" lastClr="000000"/>
              </a:solidFill>
              <a:latin typeface="ＭＳ ゴシック" pitchFamily="49" charset="-128"/>
              <a:ea typeface="ＭＳ ゴシック" pitchFamily="49" charset="-128"/>
            </a:rPr>
            <a:t>百万円の緩やかな減少となっている。</a:t>
          </a:r>
        </a:p>
        <a:p>
          <a:r>
            <a:rPr kumimoji="1" lang="ja-JP" altLang="en-US" sz="1200">
              <a:latin typeface="ＭＳ ゴシック" pitchFamily="49" charset="-128"/>
              <a:ea typeface="ＭＳ ゴシック" pitchFamily="49" charset="-128"/>
            </a:rPr>
            <a:t>　実質公債費比率算定の分母となる標準財政規模等については、市税や普通交付税の動向によるが年々縮小となる見込みであること、また算入公債費については、臨時財政対策債や合併特例債に係る増が見込まれるため、比率の大幅な改善は見込めない。</a:t>
          </a:r>
        </a:p>
        <a:p>
          <a:r>
            <a:rPr kumimoji="1" lang="ja-JP" altLang="en-US" sz="1200">
              <a:latin typeface="ＭＳ ゴシック" pitchFamily="49" charset="-128"/>
              <a:ea typeface="ＭＳ ゴシック" pitchFamily="49" charset="-128"/>
            </a:rPr>
            <a:t>　よって、第２次大仙市総合計画の具体的な指針となる実施計画の計画期間における地方債発行額を元金償還額の</a:t>
          </a:r>
          <a:r>
            <a:rPr kumimoji="1" lang="en-US" altLang="ja-JP" sz="1200">
              <a:latin typeface="ＭＳ ゴシック" pitchFamily="49" charset="-128"/>
              <a:ea typeface="ＭＳ ゴシック" pitchFamily="49" charset="-128"/>
            </a:rPr>
            <a:t>75%</a:t>
          </a:r>
          <a:r>
            <a:rPr kumimoji="1" lang="ja-JP" altLang="en-US" sz="1200">
              <a:latin typeface="ＭＳ ゴシック" pitchFamily="49" charset="-128"/>
              <a:ea typeface="ＭＳ ゴシック" pitchFamily="49" charset="-128"/>
            </a:rPr>
            <a:t>以内に抑制することや、財政運営において任意繰上償還を行うことにより比率改善に努める。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当市では、満期一括償還の地方債を発行していないため、減債基金残高と減債基金積立相当額に該当する数値はない。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一般会計等では、平成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年度以降は合併前後に実施したまちづくり交付金事業などに充てた地方債の償還終了等により残高が縮小している。</a:t>
          </a:r>
        </a:p>
        <a:p>
          <a:r>
            <a:rPr kumimoji="1" lang="ja-JP" altLang="en-US" sz="1200">
              <a:latin typeface="ＭＳ ゴシック" pitchFamily="49" charset="-128"/>
              <a:ea typeface="ＭＳ ゴシック" pitchFamily="49" charset="-128"/>
            </a:rPr>
            <a:t>　また、公営企業債等繰入見込額についても、市内</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ヶ所（仙北中央・淀川・協和中央）の大規模な簡易水道事業を実施したため、地方債残高の増加が懸念されたが、発行額の抑制により着実に減少している。</a:t>
          </a:r>
        </a:p>
        <a:p>
          <a:r>
            <a:rPr kumimoji="1" lang="ja-JP" altLang="en-US" sz="1200">
              <a:latin typeface="ＭＳ ゴシック" pitchFamily="49" charset="-128"/>
              <a:ea typeface="ＭＳ ゴシック" pitchFamily="49" charset="-128"/>
            </a:rPr>
            <a:t>　なお、比率算定分子の充当可能財源となる財政調整基金については、令和２年度において財源不足を補うため</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千万円を取り崩したが、</a:t>
          </a:r>
          <a:r>
            <a:rPr kumimoji="1" lang="ja-JP" altLang="en-US" sz="1200">
              <a:solidFill>
                <a:sysClr val="windowText" lastClr="000000"/>
              </a:solidFill>
              <a:latin typeface="ＭＳ ゴシック" pitchFamily="49" charset="-128"/>
              <a:ea typeface="ＭＳ ゴシック" pitchFamily="49" charset="-128"/>
            </a:rPr>
            <a:t>新型コロナウイルスの影響による事業の縮小や中止が相次いだことなどにより</a:t>
          </a:r>
          <a:r>
            <a:rPr kumimoji="1" lang="ja-JP" altLang="en-US" sz="1200">
              <a:latin typeface="ＭＳ ゴシック" pitchFamily="49" charset="-128"/>
              <a:ea typeface="ＭＳ ゴシック" pitchFamily="49" charset="-128"/>
            </a:rPr>
            <a:t>年度末に</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億円の積み増しを図ったため、残高が増加した。</a:t>
          </a:r>
        </a:p>
        <a:p>
          <a:r>
            <a:rPr kumimoji="1" lang="ja-JP" altLang="en-US" sz="1200">
              <a:latin typeface="ＭＳ ゴシック" pitchFamily="49" charset="-128"/>
              <a:ea typeface="ＭＳ ゴシック" pitchFamily="49" charset="-128"/>
            </a:rPr>
            <a:t>　今後も各年度の財政状況を勘案しながら財政調整基金への積み増しを図るとともに、第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次大仙市総合計画の具体的な指針となる実施計画に登載される各種事業を厳選することで地方債発行額を抑制し、比率改善に努める。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秋田県大仙市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千万円）、ふるさと応援基金の増（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千万円）、地域福祉振興基金の増（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百万円）が主な要因となり、前年度に比べ基金全体の残高が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市税や普通交付税の動向によるが、慢性的な財源不足が見込まれていることから、各年度の財政運営において、余剰金を財政調整基金に積み立てることを基本に財源確保を図っていく。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なお、地域振興基金は、償還が終わった範囲内で毎年度取り崩しを行うため、基金全体の残高は減少する見込みである。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地域振興基金は、将来負担比率の充当可能財源に含まれないが、計画的な取り崩しに努めていく。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・地域振興基金は、合併特例事業債を活用し積み立てを行い、合併後の地域振興に資するソフト事業を計画的かつ安定的に実施するための財源として活用する。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・公共施設適正管理基金は、将来の公共施設修繕に要する財源として、平成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年度から積み立てを行い、庁舎・学校・生涯学習施設等の公共施設の老朽化に伴う修繕費用の財源として活用してきたが、令和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年度からは公共施設適正管理基金に名称を変え、解体経費にも充当可能としている。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・地域雇用基金は、市の重点政策事業を実施する上で、必要不可欠な会計年度任用職員を継続的に雇用するための財源として活用する。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億円積み立てし、平成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年度から償還の終わった範囲内（年間約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千万円）で地域振興に資する事業に充当しており、令和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年度決算時点で残額が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百万円に減少している。基金造成債分以外を含む残額は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・公共施設修繕引当基金は、平成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年度から公共施設の修繕費用に充当しているが、令和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年度からは公共施設適正管理基金に名称を変え、解体経費にも充当しており、各年度の財政状況を勘案し、年度末に積み増しを図ることで基金残高を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億円程度確保している。令和２年度は市民会館や学校施設等の修繕費用及び公共施設の解体費用として充当しており、年度末に積み増しを図ったものの、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百万円の残高となった。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・地域雇用基金は、会計年度任用職員制度導入に伴い増となる報酬や通勤費用等に充当しているが、公共施設適正管理基金と同様、年度末に積み増しを図り、令和２年度末で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千百万円の残高となった。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・地域福祉振興基金は、地域における福祉の増進を目的とする事業に充当しており、年度末などに積み増しを図り、令和２年度末で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千万円の残高となった。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・地域振興基金は、各地域の振興を継続的に図る上で重要な財源であり、計画的な取り崩しに努めていく。</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・公共施設適正管理基金及び地域雇用基金は、充当事業全体の見直しを図りながら、積み増しと取り崩しのバランスを考慮しながら活用を図っていく。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令和２年度においては、一般財源不足により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千万円を取り崩したものの、年度末に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千万円の残高を確保した。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合併直後、財政調整基金の取り崩しにより財源不足を補ったため、平成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年度末には一時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億円にまで残高が減少した。その後、財政健全化の取り組みとして積み増しを図り、令和２年度末には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千万円の残高を確保するまでに至った。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今後も一般財源不足から財政調整基金の取り崩しが必要となるが、これを最小限に止めつつ、災害など不測の事態の備えとして、標準財政規模の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に相当する約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億円の残高確保を維持し、各年度の財政状況を考慮しながら可能な限り積み増しを図る。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年度末に、西仙北地域の温泉施設建設事業の繰上償還原資として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億円の繰り入れを行って以降は、利息の積み立てのみであり、残高の大きな増減はない。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減債基金は、地方債の償還財源を確保するために設置されており、合併直後には約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千万円の残高を保有していた。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合併後、財政融資資金の補償金免除に伴う地方債の繰上償還や、秋田県町村土地開発公社の解散に伴う先行取得用地買収に係る地方債の繰上償還の財源として繰り入れを行ってきたため、残高は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百万円にまで減少している。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財源の確保を図るため、積み増しを図る必要があるが、現時点では財政調整基金や公共施設適正管理基金への積み増しを優先しているため、減債基金の残高に大きな変動はなく推移すると思わ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7192536-EAF8-40B5-817A-04E8215482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481D7B6-0E6B-4678-9CD5-5A04ECDAD1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C3DCDA4-8AED-4ADC-BCD5-0303B79DD53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2188655-6B00-49DE-B9A0-E880511A3B3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32D8657-C44E-407D-A11E-97DA49545A0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4F275FF-B633-4D56-BCC8-2A25CD0196A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2B9DA50-707F-4677-86F1-54FC179DFAF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504788A-C42A-49AB-AB43-E0BB0656BA1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1E82E28-828D-48FE-AA86-392D4B78364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E2FFA44-CD43-46CB-861F-60C8AE28F8B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DD47B99-602F-4194-816F-87B408024B0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F2DC8AB-E644-4B1D-BCF8-57BF0C03E50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79,241
78,976
866.79
57,277,241
55,279,465
1,884,091
27,976,606
51,999,252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83C2A98-11AE-44D5-A069-36AC9CEBACE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3BAA4E2-9157-4F2D-978B-7E4D2BCBFD4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116E64A-1FD2-4BCA-A644-3158AB46AB5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2E6D49D-BF35-4D37-8AEA-94F24D1E1F5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E306713-9779-4CD8-942F-30A499D02F5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69DFFE5-AFAA-4948-9D6D-464AB22715C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AAF788D-A3ED-49D6-8A61-3964DE9B3C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C022A09-FB3B-4189-856B-FAC1461397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9E1C8D3-2248-4A67-954F-4D9B10725F1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8DF893B-6B64-4553-B162-51A46F607D1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4BFB429-0A02-48F3-B2D4-793746622E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9149BF5-C3EB-44DF-A76D-76D1240E86F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A4A2EF8-A8A2-4745-B624-1383E9D604E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95864F4-40E8-4FF1-8DC1-631572AA37C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9A36155-90E0-462A-B4F8-2100E03B01E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160A8C2-A961-477F-9558-70B1D04BF32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3F08500-1219-4CB9-A742-7471EE1A1A5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7DA0088-021B-4064-837C-E1038147258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5F00CA7-6566-412C-9BEA-F93F18DED8D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E7E9DE0-5371-4646-A13E-15F4F539052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028F109-2B0B-49CA-A90F-4B4AACD6C47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5F40FBC-CD39-4973-B1EA-445C7252E9F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57EBA0F-047B-4581-8D7F-4B7CA40FDC8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BA21B00-887A-4F12-8A8D-56B79EC7F09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2EC438A-8F52-4818-BDC0-9AC73B5FEF5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75788B4-3EAA-411A-98BD-BB520119A85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19A2669-3E24-49E8-88D3-8C4C5EBAA03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423C671-2098-47C5-8F85-1A7C5EC6D6B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3786154-6B5E-479D-86E0-2F12CB990F9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E0BC0F7-E375-4972-80CD-9BF64BA7B2A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448935B-A787-4209-AEED-C04FFAAFBED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4D6291A-BB87-418C-9811-1EA5B696A02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0C5F7A6-3AC8-4199-8478-EABBEA1FE83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4B1BDB6-CBFC-4A26-8A8F-40F3E0629E3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0AECEA9-BA9A-47AB-84CC-61E3611DBB2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当市では、</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年度に策定した大仙市公共施設等総合管理計画における、第一次実行計画期間内（</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H38</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年度まで）で、公共施設等の延べ床面積を</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年間で８％縮減する目標を掲げ、施設の統合等を進めている。さらに、</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H31</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年３月に、公共施設等総合管理計画の改訂を行い、計画の遂行に努めている。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67.3</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％）は、年々増加傾向にあり類似団体平均値と比べ高い水準にあるため、引き続き公共施設等総合管理計画の個別計画に基づき、資産の効率的な管理及び利活用を進めていく必要がある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F692262-B1EF-4EF9-9C78-463A3B953C4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9198229-A217-46BD-B79B-8792585AE78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C259AD1-6D9B-4FFD-8F94-B294719193D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6E0FB2A4-6023-4718-9AC3-D9D511DC6E1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2717681-7FEF-4AB9-93BA-DE44EE42C99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685E3FC9-7239-44FF-B6B8-6AEFE981118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63AA52F-4A00-4E40-AD6E-784302948E8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6877300-A144-4B8A-AB81-441F9232357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750294F5-693B-43AF-9F2F-FF924F5D3F2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0CF828F-3427-4964-9650-F378441B3C1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5B91CD29-E85D-44D0-B227-B1720AEA58A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1C42AFF-FB70-4C02-8F08-1F571B27EB9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F5FDF37-9E81-4574-8808-44FC769BF25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EA9B3C5E-45BE-4991-B7E3-6FC9ECE2CA3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2D44180-828B-4C92-AE3F-B36E31A54C2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25E47FD-0B81-4817-845F-5C3C1409FAE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A85D4DA-CF64-4399-8EFC-934874C9EC4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36F27D1-AD38-4659-ADDA-01C3FD8319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a:extLst>
            <a:ext uri="{FF2B5EF4-FFF2-40B4-BE49-F238E27FC236}">
              <a16:creationId xmlns:a16="http://schemas.microsoft.com/office/drawing/2014/main" id="{9BA1FFE8-983D-411D-998F-95C0A025E103}"/>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a:extLst>
            <a:ext uri="{FF2B5EF4-FFF2-40B4-BE49-F238E27FC236}">
              <a16:creationId xmlns:a16="http://schemas.microsoft.com/office/drawing/2014/main" id="{21040D5B-0589-4C75-A82C-7CDE74B4DC41}"/>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a:extLst>
            <a:ext uri="{FF2B5EF4-FFF2-40B4-BE49-F238E27FC236}">
              <a16:creationId xmlns:a16="http://schemas.microsoft.com/office/drawing/2014/main" id="{44A84D8A-D23F-4ACE-9AEF-F3D668348586}"/>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382FBCA3-4AE8-4494-9037-30900EDCC083}"/>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FEE9FC7B-193B-454F-B7F5-E17034AE2818}"/>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2" name="有形固定資産減価償却率平均値テキスト">
          <a:extLst>
            <a:ext uri="{FF2B5EF4-FFF2-40B4-BE49-F238E27FC236}">
              <a16:creationId xmlns:a16="http://schemas.microsoft.com/office/drawing/2014/main" id="{426C4F18-20A8-43F6-A35F-2DA9AF89C09D}"/>
            </a:ext>
          </a:extLst>
        </xdr:cNvPr>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a:extLst>
            <a:ext uri="{FF2B5EF4-FFF2-40B4-BE49-F238E27FC236}">
              <a16:creationId xmlns:a16="http://schemas.microsoft.com/office/drawing/2014/main" id="{53BA3339-BE9D-4BDB-8633-6D3824856FE1}"/>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a:extLst>
            <a:ext uri="{FF2B5EF4-FFF2-40B4-BE49-F238E27FC236}">
              <a16:creationId xmlns:a16="http://schemas.microsoft.com/office/drawing/2014/main" id="{87B76E74-F130-437E-9430-89026AA1FC26}"/>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a:extLst>
            <a:ext uri="{FF2B5EF4-FFF2-40B4-BE49-F238E27FC236}">
              <a16:creationId xmlns:a16="http://schemas.microsoft.com/office/drawing/2014/main" id="{52DB824B-C8D3-40A7-AE00-9E1F4FA652BF}"/>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a:extLst>
            <a:ext uri="{FF2B5EF4-FFF2-40B4-BE49-F238E27FC236}">
              <a16:creationId xmlns:a16="http://schemas.microsoft.com/office/drawing/2014/main" id="{69EE846A-6E08-4C83-9F96-53024587986D}"/>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a:extLst>
            <a:ext uri="{FF2B5EF4-FFF2-40B4-BE49-F238E27FC236}">
              <a16:creationId xmlns:a16="http://schemas.microsoft.com/office/drawing/2014/main" id="{F8922198-76E5-4098-A3CD-BEC38EE23AB1}"/>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8E2DEC4-4EE6-4604-B3ED-7C69D9D2F3C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9864FD9-D1AB-478F-942E-62885BE4A7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6AA9FFA-E235-43AF-A4AC-39458DAFC51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86FE802-9C33-4C96-A1C8-946B5AB4653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97BB98D-1200-467D-BF3C-DACBB7F9DCA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137614</xdr:rowOff>
    </xdr:from>
    <xdr:to>
      <xdr:col>23</xdr:col>
      <xdr:colOff>136525</xdr:colOff>
      <xdr:row>31</xdr:row>
      <xdr:rowOff>67764</xdr:rowOff>
    </xdr:to>
    <xdr:sp macro="" textlink="">
      <xdr:nvSpPr>
        <xdr:cNvPr id="83" name="楕円 82">
          <a:extLst>
            <a:ext uri="{FF2B5EF4-FFF2-40B4-BE49-F238E27FC236}">
              <a16:creationId xmlns:a16="http://schemas.microsoft.com/office/drawing/2014/main" id="{381A16FC-A735-41A7-834C-255654B74838}"/>
            </a:ext>
          </a:extLst>
        </xdr:cNvPr>
        <xdr:cNvSpPr/>
      </xdr:nvSpPr>
      <xdr:spPr>
        <a:xfrm>
          <a:off x="47117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116041</xdr:rowOff>
    </xdr:from>
    <xdr:ext cx="405111" cy="259045"/>
    <xdr:sp macro="" textlink="">
      <xdr:nvSpPr>
        <xdr:cNvPr id="84" name="有形固定資産減価償却率該当値テキスト">
          <a:extLst>
            <a:ext uri="{FF2B5EF4-FFF2-40B4-BE49-F238E27FC236}">
              <a16:creationId xmlns:a16="http://schemas.microsoft.com/office/drawing/2014/main" id="{7ADC7B59-5E6E-44E5-91C6-967DCD4B728D}"/>
            </a:ext>
          </a:extLst>
        </xdr:cNvPr>
        <xdr:cNvSpPr txBox="1"/>
      </xdr:nvSpPr>
      <xdr:spPr>
        <a:xfrm>
          <a:off x="48133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100602</xdr:rowOff>
    </xdr:from>
    <xdr:to>
      <xdr:col>19</xdr:col>
      <xdr:colOff>187325</xdr:colOff>
      <xdr:row>31</xdr:row>
      <xdr:rowOff>30752</xdr:rowOff>
    </xdr:to>
    <xdr:sp macro="" textlink="">
      <xdr:nvSpPr>
        <xdr:cNvPr id="85" name="楕円 84">
          <a:extLst>
            <a:ext uri="{FF2B5EF4-FFF2-40B4-BE49-F238E27FC236}">
              <a16:creationId xmlns:a16="http://schemas.microsoft.com/office/drawing/2014/main" id="{7E648041-3C1B-4822-9542-D3F392187EFC}"/>
            </a:ext>
          </a:extLst>
        </xdr:cNvPr>
        <xdr:cNvSpPr/>
      </xdr:nvSpPr>
      <xdr:spPr>
        <a:xfrm>
          <a:off x="4000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151402</xdr:rowOff>
    </xdr:from>
    <xdr:to>
      <xdr:col>23</xdr:col>
      <xdr:colOff>85725</xdr:colOff>
      <xdr:row>31</xdr:row>
      <xdr:rowOff>16964</xdr:rowOff>
    </xdr:to>
    <xdr:cxnSp macro="">
      <xdr:nvCxnSpPr>
        <xdr:cNvPr id="86" name="直線コネクタ 85">
          <a:extLst>
            <a:ext uri="{FF2B5EF4-FFF2-40B4-BE49-F238E27FC236}">
              <a16:creationId xmlns:a16="http://schemas.microsoft.com/office/drawing/2014/main" id="{E644BE88-7FC5-4A08-9B1C-B20418E64D96}"/>
            </a:ext>
          </a:extLst>
        </xdr:cNvPr>
        <xdr:cNvCxnSpPr/>
      </xdr:nvCxnSpPr>
      <xdr:spPr>
        <a:xfrm>
          <a:off x="4051300" y="6066427"/>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54338</xdr:rowOff>
    </xdr:from>
    <xdr:to>
      <xdr:col>15</xdr:col>
      <xdr:colOff>187325</xdr:colOff>
      <xdr:row>30</xdr:row>
      <xdr:rowOff>155938</xdr:rowOff>
    </xdr:to>
    <xdr:sp macro="" textlink="">
      <xdr:nvSpPr>
        <xdr:cNvPr id="87" name="楕円 86">
          <a:extLst>
            <a:ext uri="{FF2B5EF4-FFF2-40B4-BE49-F238E27FC236}">
              <a16:creationId xmlns:a16="http://schemas.microsoft.com/office/drawing/2014/main" id="{64E1F075-1D3E-4DFC-85B3-2017433308F5}"/>
            </a:ext>
          </a:extLst>
        </xdr:cNvPr>
        <xdr:cNvSpPr/>
      </xdr:nvSpPr>
      <xdr:spPr>
        <a:xfrm>
          <a:off x="3238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30</xdr:row>
      <xdr:rowOff>151402</xdr:rowOff>
    </xdr:to>
    <xdr:cxnSp macro="">
      <xdr:nvCxnSpPr>
        <xdr:cNvPr id="88" name="直線コネクタ 87">
          <a:extLst>
            <a:ext uri="{FF2B5EF4-FFF2-40B4-BE49-F238E27FC236}">
              <a16:creationId xmlns:a16="http://schemas.microsoft.com/office/drawing/2014/main" id="{48D0D760-940B-4CB0-997E-BB5275A2D50A}"/>
            </a:ext>
          </a:extLst>
        </xdr:cNvPr>
        <xdr:cNvCxnSpPr/>
      </xdr:nvCxnSpPr>
      <xdr:spPr>
        <a:xfrm>
          <a:off x="3289300" y="602016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4989</xdr:rowOff>
    </xdr:from>
    <xdr:to>
      <xdr:col>11</xdr:col>
      <xdr:colOff>187325</xdr:colOff>
      <xdr:row>30</xdr:row>
      <xdr:rowOff>106589</xdr:rowOff>
    </xdr:to>
    <xdr:sp macro="" textlink="">
      <xdr:nvSpPr>
        <xdr:cNvPr id="89" name="楕円 88">
          <a:extLst>
            <a:ext uri="{FF2B5EF4-FFF2-40B4-BE49-F238E27FC236}">
              <a16:creationId xmlns:a16="http://schemas.microsoft.com/office/drawing/2014/main" id="{C717A21F-DD47-434B-B9AD-B7A60F439209}"/>
            </a:ext>
          </a:extLst>
        </xdr:cNvPr>
        <xdr:cNvSpPr/>
      </xdr:nvSpPr>
      <xdr:spPr>
        <a:xfrm>
          <a:off x="2476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55789</xdr:rowOff>
    </xdr:from>
    <xdr:to>
      <xdr:col>15</xdr:col>
      <xdr:colOff>136525</xdr:colOff>
      <xdr:row>30</xdr:row>
      <xdr:rowOff>105138</xdr:rowOff>
    </xdr:to>
    <xdr:cxnSp macro="">
      <xdr:nvCxnSpPr>
        <xdr:cNvPr id="90" name="直線コネクタ 89">
          <a:extLst>
            <a:ext uri="{FF2B5EF4-FFF2-40B4-BE49-F238E27FC236}">
              <a16:creationId xmlns:a16="http://schemas.microsoft.com/office/drawing/2014/main" id="{201A045D-A5B1-404E-B4B5-0156E6B1AD47}"/>
            </a:ext>
          </a:extLst>
        </xdr:cNvPr>
        <xdr:cNvCxnSpPr/>
      </xdr:nvCxnSpPr>
      <xdr:spPr>
        <a:xfrm>
          <a:off x="2527300" y="597081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144326</xdr:rowOff>
    </xdr:from>
    <xdr:to>
      <xdr:col>7</xdr:col>
      <xdr:colOff>187325</xdr:colOff>
      <xdr:row>29</xdr:row>
      <xdr:rowOff>74476</xdr:rowOff>
    </xdr:to>
    <xdr:sp macro="" textlink="">
      <xdr:nvSpPr>
        <xdr:cNvPr id="91" name="楕円 90">
          <a:extLst>
            <a:ext uri="{FF2B5EF4-FFF2-40B4-BE49-F238E27FC236}">
              <a16:creationId xmlns:a16="http://schemas.microsoft.com/office/drawing/2014/main" id="{942E9A4F-9372-49C3-ADD6-D1B58E218BCE}"/>
            </a:ext>
          </a:extLst>
        </xdr:cNvPr>
        <xdr:cNvSpPr/>
      </xdr:nvSpPr>
      <xdr:spPr>
        <a:xfrm>
          <a:off x="1714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23676</xdr:rowOff>
    </xdr:from>
    <xdr:to>
      <xdr:col>11</xdr:col>
      <xdr:colOff>136525</xdr:colOff>
      <xdr:row>30</xdr:row>
      <xdr:rowOff>55789</xdr:rowOff>
    </xdr:to>
    <xdr:cxnSp macro="">
      <xdr:nvCxnSpPr>
        <xdr:cNvPr id="92" name="直線コネクタ 91">
          <a:extLst>
            <a:ext uri="{FF2B5EF4-FFF2-40B4-BE49-F238E27FC236}">
              <a16:creationId xmlns:a16="http://schemas.microsoft.com/office/drawing/2014/main" id="{2C3C5288-1275-4D7C-B048-8F2C9CB693CA}"/>
            </a:ext>
          </a:extLst>
        </xdr:cNvPr>
        <xdr:cNvCxnSpPr/>
      </xdr:nvCxnSpPr>
      <xdr:spPr>
        <a:xfrm>
          <a:off x="1765300" y="5767251"/>
          <a:ext cx="7620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3" name="n_1aveValue有形固定資産減価償却率">
          <a:extLst>
            <a:ext uri="{FF2B5EF4-FFF2-40B4-BE49-F238E27FC236}">
              <a16:creationId xmlns:a16="http://schemas.microsoft.com/office/drawing/2014/main" id="{5C1ADECC-8969-4616-9888-A8AE3B5BFE44}"/>
            </a:ext>
          </a:extLst>
        </xdr:cNvPr>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4" name="n_2aveValue有形固定資産減価償却率">
          <a:extLst>
            <a:ext uri="{FF2B5EF4-FFF2-40B4-BE49-F238E27FC236}">
              <a16:creationId xmlns:a16="http://schemas.microsoft.com/office/drawing/2014/main" id="{216E1A30-0064-4638-9588-31D77BFDE28B}"/>
            </a:ext>
          </a:extLst>
        </xdr:cNvPr>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5" name="n_3aveValue有形固定資産減価償却率">
          <a:extLst>
            <a:ext uri="{FF2B5EF4-FFF2-40B4-BE49-F238E27FC236}">
              <a16:creationId xmlns:a16="http://schemas.microsoft.com/office/drawing/2014/main" id="{A6A89A7D-82A0-45BB-B6EB-43A1252554F6}"/>
            </a:ext>
          </a:extLst>
        </xdr:cNvPr>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a:extLst>
            <a:ext uri="{FF2B5EF4-FFF2-40B4-BE49-F238E27FC236}">
              <a16:creationId xmlns:a16="http://schemas.microsoft.com/office/drawing/2014/main" id="{91F94B9A-F3DB-402B-88F4-F50C198B47DF}"/>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21879</xdr:rowOff>
    </xdr:from>
    <xdr:ext cx="405111" cy="259045"/>
    <xdr:sp macro="" textlink="">
      <xdr:nvSpPr>
        <xdr:cNvPr id="97" name="n_1mainValue有形固定資産減価償却率">
          <a:extLst>
            <a:ext uri="{FF2B5EF4-FFF2-40B4-BE49-F238E27FC236}">
              <a16:creationId xmlns:a16="http://schemas.microsoft.com/office/drawing/2014/main" id="{4747CED7-6B33-4108-A164-93BC1CE77BCB}"/>
            </a:ext>
          </a:extLst>
        </xdr:cNvPr>
        <xdr:cNvSpPr txBox="1"/>
      </xdr:nvSpPr>
      <xdr:spPr>
        <a:xfrm>
          <a:off x="383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147065</xdr:rowOff>
    </xdr:from>
    <xdr:ext cx="405111" cy="259045"/>
    <xdr:sp macro="" textlink="">
      <xdr:nvSpPr>
        <xdr:cNvPr id="98" name="n_2mainValue有形固定資産減価償却率">
          <a:extLst>
            <a:ext uri="{FF2B5EF4-FFF2-40B4-BE49-F238E27FC236}">
              <a16:creationId xmlns:a16="http://schemas.microsoft.com/office/drawing/2014/main" id="{9A13B58D-0455-4187-BFC4-CBFD91F40CC7}"/>
            </a:ext>
          </a:extLst>
        </xdr:cNvPr>
        <xdr:cNvSpPr txBox="1"/>
      </xdr:nvSpPr>
      <xdr:spPr>
        <a:xfrm>
          <a:off x="3086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97716</xdr:rowOff>
    </xdr:from>
    <xdr:ext cx="405111" cy="259045"/>
    <xdr:sp macro="" textlink="">
      <xdr:nvSpPr>
        <xdr:cNvPr id="99" name="n_3mainValue有形固定資産減価償却率">
          <a:extLst>
            <a:ext uri="{FF2B5EF4-FFF2-40B4-BE49-F238E27FC236}">
              <a16:creationId xmlns:a16="http://schemas.microsoft.com/office/drawing/2014/main" id="{BD91A8B2-DD8C-4DEA-8547-9C9A6B064BA3}"/>
            </a:ext>
          </a:extLst>
        </xdr:cNvPr>
        <xdr:cNvSpPr txBox="1"/>
      </xdr:nvSpPr>
      <xdr:spPr>
        <a:xfrm>
          <a:off x="2324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91003</xdr:rowOff>
    </xdr:from>
    <xdr:ext cx="405111" cy="259045"/>
    <xdr:sp macro="" textlink="">
      <xdr:nvSpPr>
        <xdr:cNvPr id="100" name="n_4mainValue有形固定資産減価償却率">
          <a:extLst>
            <a:ext uri="{FF2B5EF4-FFF2-40B4-BE49-F238E27FC236}">
              <a16:creationId xmlns:a16="http://schemas.microsoft.com/office/drawing/2014/main" id="{5AC03618-C726-43B0-BA0A-C91D09AB657F}"/>
            </a:ext>
          </a:extLst>
        </xdr:cNvPr>
        <xdr:cNvSpPr txBox="1"/>
      </xdr:nvSpPr>
      <xdr:spPr>
        <a:xfrm>
          <a:off x="1562744" y="54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FD2B8C2-4DC8-408F-A6B2-8A5C1DA9D3B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FCAD6679-7514-417C-B0A6-AF41D6ECF23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540AAD58-0A16-48CE-BE27-031805BEBF7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B965DA0F-1C36-4808-9D5F-5094F33FB2B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5E4E35D-1A91-456C-8751-67EA219C1A4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1CE87EF-CFBD-4758-8338-FFE73960524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DB8A4A26-B080-48F0-9862-4C2EFBE7349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C0E3796-94E6-4D47-BBC0-492EF8B3301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48B1851B-3C2B-4943-8290-F5B7B2EB197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96F4FC99-14D1-4347-8BFF-4C4783C4C32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910FB82-71DF-415E-9976-286C701476D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4393C54-60CF-4362-BFD9-F033009ADA1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11D39AE1-823B-4764-9430-250BCD8886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当市では、第２次大仙市総合計画の具体的な指針となる実施計画において、地方債発行額を元金償還額総額の</a:t>
          </a:r>
          <a:r>
            <a:rPr kumimoji="1" lang="en-US" altLang="ja-JP"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75%</a:t>
          </a:r>
          <a:r>
            <a:rPr kumimoji="1" lang="ja-JP" altLang="ja-JP"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以内に抑制することや任意繰上償還を行うことにより将来負担を軽減していくとともに、事務事業の見直し等による経常収支の改善に取組むこととしている。</a:t>
          </a:r>
        </a:p>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R2</a:t>
          </a:r>
          <a:r>
            <a:rPr kumimoji="1" lang="ja-JP" altLang="ja-JP"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年度の債務償還比率（</a:t>
          </a:r>
          <a:r>
            <a:rPr kumimoji="1" lang="en-US" altLang="ja-JP"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782.5%</a:t>
          </a:r>
          <a:r>
            <a:rPr kumimoji="1" lang="ja-JP" altLang="ja-JP"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）は、地方債の繰上償還や新規発行額の抑制を行ったことや、充当可能財源としてその他特定目的基金への積み増しを行ったことにより、</a:t>
          </a:r>
          <a:r>
            <a:rPr kumimoji="1" lang="en-US" altLang="ja-JP"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R</a:t>
          </a:r>
          <a:r>
            <a:rPr kumimoji="1" lang="ja-JP" altLang="ja-JP"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元年度から大幅に改善し</a:t>
          </a:r>
          <a:r>
            <a:rPr kumimoji="1" lang="en-US" altLang="ja-JP"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103.4</a:t>
          </a:r>
          <a:r>
            <a:rPr kumimoji="1" lang="ja-JP" altLang="ja-JP" sz="1000" b="0" i="0" u="none" strike="noStrike" kern="0" cap="none" spc="0" normalizeH="0" baseline="0" noProof="0">
              <a:ln>
                <a:noFill/>
              </a:ln>
              <a:solidFill>
                <a:sysClr val="windowText" lastClr="000000"/>
              </a:solidFill>
              <a:effectLst/>
              <a:uLnTx/>
              <a:uFillTx/>
              <a:latin typeface="ＭＳ Pゴシック"/>
              <a:ea typeface="ＭＳ ゴシック" panose="020B0609070205080204" pitchFamily="49" charset="-128"/>
              <a:cs typeface="+mn-cs"/>
            </a:rPr>
            <a:t>％減となった。まだ類似団体平均値を上回っていることから、今後も財政状況を考慮し、数値改善に努めていく。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CE3380E5-B51B-4BF3-AE46-12F242DAEC6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6C336C8-62EA-4A35-B187-8D7DC404555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AF9A552-FBE2-4916-8888-5C2A71F7384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A72CDDAD-7E81-426F-80E9-CAB1B386A0C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84C17DC4-B7E5-4F0C-8040-453CB66DC311}"/>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E30FCB2B-3B4C-4834-9B00-07C66125F7B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94464356-5C47-4101-9AE2-0AF76CDBE7D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223C678-41D3-4FCD-94FE-AE604F02E3A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B646D06B-5594-43D4-8152-86B915842B7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F425C811-F910-4985-8EFC-422128DEE36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96F3B087-1910-44AE-8747-894597D795F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79569E24-48F5-49F8-A1E9-4D03590218C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FC9AAB25-9A27-4934-9B20-08E27BBD419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62F87E-C082-4C6C-B4A9-6D5A4508DD5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148FE356-AF89-4612-A978-2AD90F74AD9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a:extLst>
            <a:ext uri="{FF2B5EF4-FFF2-40B4-BE49-F238E27FC236}">
              <a16:creationId xmlns:a16="http://schemas.microsoft.com/office/drawing/2014/main" id="{BBD97962-5B26-426E-971A-A812E10567B3}"/>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a:extLst>
            <a:ext uri="{FF2B5EF4-FFF2-40B4-BE49-F238E27FC236}">
              <a16:creationId xmlns:a16="http://schemas.microsoft.com/office/drawing/2014/main" id="{61492100-5756-4E24-97E5-792B0B608943}"/>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a:extLst>
            <a:ext uri="{FF2B5EF4-FFF2-40B4-BE49-F238E27FC236}">
              <a16:creationId xmlns:a16="http://schemas.microsoft.com/office/drawing/2014/main" id="{9C4C660F-2CF4-4A41-AEFB-4C8579FEC6E3}"/>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320A682A-C69E-4B21-97BA-98DD44EFB26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F57DC907-F7EA-4104-A49A-62158BA0101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a:extLst>
            <a:ext uri="{FF2B5EF4-FFF2-40B4-BE49-F238E27FC236}">
              <a16:creationId xmlns:a16="http://schemas.microsoft.com/office/drawing/2014/main" id="{94B06229-A502-4D24-BC6F-226A73C079D0}"/>
            </a:ext>
          </a:extLst>
        </xdr:cNvPr>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a:extLst>
            <a:ext uri="{FF2B5EF4-FFF2-40B4-BE49-F238E27FC236}">
              <a16:creationId xmlns:a16="http://schemas.microsoft.com/office/drawing/2014/main" id="{2949D185-99C9-4E71-BC94-F9DDCD72E579}"/>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a:extLst>
            <a:ext uri="{FF2B5EF4-FFF2-40B4-BE49-F238E27FC236}">
              <a16:creationId xmlns:a16="http://schemas.microsoft.com/office/drawing/2014/main" id="{04651903-79F0-4091-9A16-C78E7377B13A}"/>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a:extLst>
            <a:ext uri="{FF2B5EF4-FFF2-40B4-BE49-F238E27FC236}">
              <a16:creationId xmlns:a16="http://schemas.microsoft.com/office/drawing/2014/main" id="{38AB2848-1613-407A-AA6A-807900BB6576}"/>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a:extLst>
            <a:ext uri="{FF2B5EF4-FFF2-40B4-BE49-F238E27FC236}">
              <a16:creationId xmlns:a16="http://schemas.microsoft.com/office/drawing/2014/main" id="{01BBED9C-E2B9-4703-883A-DA7814D87C7D}"/>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a:extLst>
            <a:ext uri="{FF2B5EF4-FFF2-40B4-BE49-F238E27FC236}">
              <a16:creationId xmlns:a16="http://schemas.microsoft.com/office/drawing/2014/main" id="{E8639C4C-E881-4BF6-8B7D-4FD62B34B64C}"/>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99FF94A-6167-416A-9B5A-7C91F5CBA20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FC42A7E-7433-4FA7-B287-B78A26FF4F6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3CE586B-32F5-4EBC-B53E-F453155D4EB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DF27ED9-DFCB-4A14-A219-54DB9EB3128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09CCF1B-CA81-4AF3-80CE-F4A1EEEFF30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114124</xdr:rowOff>
    </xdr:from>
    <xdr:to>
      <xdr:col>76</xdr:col>
      <xdr:colOff>73025</xdr:colOff>
      <xdr:row>32</xdr:row>
      <xdr:rowOff>44274</xdr:rowOff>
    </xdr:to>
    <xdr:sp macro="" textlink="">
      <xdr:nvSpPr>
        <xdr:cNvPr id="145" name="楕円 144">
          <a:extLst>
            <a:ext uri="{FF2B5EF4-FFF2-40B4-BE49-F238E27FC236}">
              <a16:creationId xmlns:a16="http://schemas.microsoft.com/office/drawing/2014/main" id="{F1BF698A-5274-4DCE-86B3-E5A4EBBD3A66}"/>
            </a:ext>
          </a:extLst>
        </xdr:cNvPr>
        <xdr:cNvSpPr/>
      </xdr:nvSpPr>
      <xdr:spPr>
        <a:xfrm>
          <a:off x="14744700" y="62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92551</xdr:rowOff>
    </xdr:from>
    <xdr:ext cx="469744" cy="259045"/>
    <xdr:sp macro="" textlink="">
      <xdr:nvSpPr>
        <xdr:cNvPr id="146" name="債務償還比率該当値テキスト">
          <a:extLst>
            <a:ext uri="{FF2B5EF4-FFF2-40B4-BE49-F238E27FC236}">
              <a16:creationId xmlns:a16="http://schemas.microsoft.com/office/drawing/2014/main" id="{759871AE-C32E-4DA7-8FC4-64E2C3E5A5C5}"/>
            </a:ext>
          </a:extLst>
        </xdr:cNvPr>
        <xdr:cNvSpPr txBox="1"/>
      </xdr:nvSpPr>
      <xdr:spPr>
        <a:xfrm>
          <a:off x="14846300" y="617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66696</xdr:rowOff>
    </xdr:from>
    <xdr:to>
      <xdr:col>72</xdr:col>
      <xdr:colOff>123825</xdr:colOff>
      <xdr:row>32</xdr:row>
      <xdr:rowOff>168296</xdr:rowOff>
    </xdr:to>
    <xdr:sp macro="" textlink="">
      <xdr:nvSpPr>
        <xdr:cNvPr id="147" name="楕円 146">
          <a:extLst>
            <a:ext uri="{FF2B5EF4-FFF2-40B4-BE49-F238E27FC236}">
              <a16:creationId xmlns:a16="http://schemas.microsoft.com/office/drawing/2014/main" id="{9BCC2CAB-080F-4AAD-9EAA-5792B53FAB6D}"/>
            </a:ext>
          </a:extLst>
        </xdr:cNvPr>
        <xdr:cNvSpPr/>
      </xdr:nvSpPr>
      <xdr:spPr>
        <a:xfrm>
          <a:off x="14033500" y="632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164924</xdr:rowOff>
    </xdr:from>
    <xdr:to>
      <xdr:col>76</xdr:col>
      <xdr:colOff>22225</xdr:colOff>
      <xdr:row>32</xdr:row>
      <xdr:rowOff>117496</xdr:rowOff>
    </xdr:to>
    <xdr:cxnSp macro="">
      <xdr:nvCxnSpPr>
        <xdr:cNvPr id="148" name="直線コネクタ 147">
          <a:extLst>
            <a:ext uri="{FF2B5EF4-FFF2-40B4-BE49-F238E27FC236}">
              <a16:creationId xmlns:a16="http://schemas.microsoft.com/office/drawing/2014/main" id="{F36F7A77-0486-4618-AD4F-7CA96D2B7A3A}"/>
            </a:ext>
          </a:extLst>
        </xdr:cNvPr>
        <xdr:cNvCxnSpPr/>
      </xdr:nvCxnSpPr>
      <xdr:spPr>
        <a:xfrm flipV="1">
          <a:off x="14084300" y="6251399"/>
          <a:ext cx="711200" cy="1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31073</xdr:rowOff>
    </xdr:from>
    <xdr:to>
      <xdr:col>68</xdr:col>
      <xdr:colOff>123825</xdr:colOff>
      <xdr:row>32</xdr:row>
      <xdr:rowOff>132673</xdr:rowOff>
    </xdr:to>
    <xdr:sp macro="" textlink="">
      <xdr:nvSpPr>
        <xdr:cNvPr id="149" name="楕円 148">
          <a:extLst>
            <a:ext uri="{FF2B5EF4-FFF2-40B4-BE49-F238E27FC236}">
              <a16:creationId xmlns:a16="http://schemas.microsoft.com/office/drawing/2014/main" id="{8991336C-6037-4D42-8E44-2C7F8E477D1F}"/>
            </a:ext>
          </a:extLst>
        </xdr:cNvPr>
        <xdr:cNvSpPr/>
      </xdr:nvSpPr>
      <xdr:spPr>
        <a:xfrm>
          <a:off x="13271500" y="62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81873</xdr:rowOff>
    </xdr:from>
    <xdr:to>
      <xdr:col>72</xdr:col>
      <xdr:colOff>73025</xdr:colOff>
      <xdr:row>32</xdr:row>
      <xdr:rowOff>117496</xdr:rowOff>
    </xdr:to>
    <xdr:cxnSp macro="">
      <xdr:nvCxnSpPr>
        <xdr:cNvPr id="150" name="直線コネクタ 149">
          <a:extLst>
            <a:ext uri="{FF2B5EF4-FFF2-40B4-BE49-F238E27FC236}">
              <a16:creationId xmlns:a16="http://schemas.microsoft.com/office/drawing/2014/main" id="{7D45E742-4D42-4B8D-A3F9-49FABCE8AAF5}"/>
            </a:ext>
          </a:extLst>
        </xdr:cNvPr>
        <xdr:cNvCxnSpPr/>
      </xdr:nvCxnSpPr>
      <xdr:spPr>
        <a:xfrm>
          <a:off x="13322300" y="6339798"/>
          <a:ext cx="762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56621</xdr:rowOff>
    </xdr:from>
    <xdr:to>
      <xdr:col>64</xdr:col>
      <xdr:colOff>123825</xdr:colOff>
      <xdr:row>32</xdr:row>
      <xdr:rowOff>158221</xdr:rowOff>
    </xdr:to>
    <xdr:sp macro="" textlink="">
      <xdr:nvSpPr>
        <xdr:cNvPr id="151" name="楕円 150">
          <a:extLst>
            <a:ext uri="{FF2B5EF4-FFF2-40B4-BE49-F238E27FC236}">
              <a16:creationId xmlns:a16="http://schemas.microsoft.com/office/drawing/2014/main" id="{0C692855-88FE-4A71-B6AC-DAB0F453A923}"/>
            </a:ext>
          </a:extLst>
        </xdr:cNvPr>
        <xdr:cNvSpPr/>
      </xdr:nvSpPr>
      <xdr:spPr>
        <a:xfrm>
          <a:off x="12509500" y="63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81873</xdr:rowOff>
    </xdr:from>
    <xdr:to>
      <xdr:col>68</xdr:col>
      <xdr:colOff>73025</xdr:colOff>
      <xdr:row>32</xdr:row>
      <xdr:rowOff>107421</xdr:rowOff>
    </xdr:to>
    <xdr:cxnSp macro="">
      <xdr:nvCxnSpPr>
        <xdr:cNvPr id="152" name="直線コネクタ 151">
          <a:extLst>
            <a:ext uri="{FF2B5EF4-FFF2-40B4-BE49-F238E27FC236}">
              <a16:creationId xmlns:a16="http://schemas.microsoft.com/office/drawing/2014/main" id="{70414692-F3E3-4F23-95DD-EFEF4EC56945}"/>
            </a:ext>
          </a:extLst>
        </xdr:cNvPr>
        <xdr:cNvCxnSpPr/>
      </xdr:nvCxnSpPr>
      <xdr:spPr>
        <a:xfrm flipV="1">
          <a:off x="12560300" y="6339798"/>
          <a:ext cx="762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39349</xdr:rowOff>
    </xdr:from>
    <xdr:to>
      <xdr:col>60</xdr:col>
      <xdr:colOff>123825</xdr:colOff>
      <xdr:row>32</xdr:row>
      <xdr:rowOff>140949</xdr:rowOff>
    </xdr:to>
    <xdr:sp macro="" textlink="">
      <xdr:nvSpPr>
        <xdr:cNvPr id="153" name="楕円 152">
          <a:extLst>
            <a:ext uri="{FF2B5EF4-FFF2-40B4-BE49-F238E27FC236}">
              <a16:creationId xmlns:a16="http://schemas.microsoft.com/office/drawing/2014/main" id="{2553B888-27B1-45ED-9E82-3B895223F940}"/>
            </a:ext>
          </a:extLst>
        </xdr:cNvPr>
        <xdr:cNvSpPr/>
      </xdr:nvSpPr>
      <xdr:spPr>
        <a:xfrm>
          <a:off x="11747500" y="62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90149</xdr:rowOff>
    </xdr:from>
    <xdr:to>
      <xdr:col>64</xdr:col>
      <xdr:colOff>73025</xdr:colOff>
      <xdr:row>32</xdr:row>
      <xdr:rowOff>107421</xdr:rowOff>
    </xdr:to>
    <xdr:cxnSp macro="">
      <xdr:nvCxnSpPr>
        <xdr:cNvPr id="154" name="直線コネクタ 153">
          <a:extLst>
            <a:ext uri="{FF2B5EF4-FFF2-40B4-BE49-F238E27FC236}">
              <a16:creationId xmlns:a16="http://schemas.microsoft.com/office/drawing/2014/main" id="{62264110-B863-414B-8F60-53CA20064E20}"/>
            </a:ext>
          </a:extLst>
        </xdr:cNvPr>
        <xdr:cNvCxnSpPr/>
      </xdr:nvCxnSpPr>
      <xdr:spPr>
        <a:xfrm>
          <a:off x="11798300" y="634807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a:extLst>
            <a:ext uri="{FF2B5EF4-FFF2-40B4-BE49-F238E27FC236}">
              <a16:creationId xmlns:a16="http://schemas.microsoft.com/office/drawing/2014/main" id="{A1A3E291-DABC-4F87-BD83-190B1AEDEE72}"/>
            </a:ext>
          </a:extLst>
        </xdr:cNvPr>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a:extLst>
            <a:ext uri="{FF2B5EF4-FFF2-40B4-BE49-F238E27FC236}">
              <a16:creationId xmlns:a16="http://schemas.microsoft.com/office/drawing/2014/main" id="{FD11E2E4-06E5-4C50-8FE7-980E0E3075A5}"/>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a:extLst>
            <a:ext uri="{FF2B5EF4-FFF2-40B4-BE49-F238E27FC236}">
              <a16:creationId xmlns:a16="http://schemas.microsoft.com/office/drawing/2014/main" id="{9E12BDE2-CAF3-42A1-B796-3CBB9B61A299}"/>
            </a:ext>
          </a:extLst>
        </xdr:cNvPr>
        <xdr:cNvSpPr txBox="1"/>
      </xdr:nvSpPr>
      <xdr:spPr>
        <a:xfrm>
          <a:off x="12325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a:extLst>
            <a:ext uri="{FF2B5EF4-FFF2-40B4-BE49-F238E27FC236}">
              <a16:creationId xmlns:a16="http://schemas.microsoft.com/office/drawing/2014/main" id="{895E9045-637C-44BA-80FC-2D0B6CAA01A2}"/>
            </a:ext>
          </a:extLst>
        </xdr:cNvPr>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159423</xdr:rowOff>
    </xdr:from>
    <xdr:ext cx="469744" cy="259045"/>
    <xdr:sp macro="" textlink="">
      <xdr:nvSpPr>
        <xdr:cNvPr id="159" name="n_1mainValue債務償還比率">
          <a:extLst>
            <a:ext uri="{FF2B5EF4-FFF2-40B4-BE49-F238E27FC236}">
              <a16:creationId xmlns:a16="http://schemas.microsoft.com/office/drawing/2014/main" id="{53CFB874-8870-447B-BB84-F2F2BCA81C29}"/>
            </a:ext>
          </a:extLst>
        </xdr:cNvPr>
        <xdr:cNvSpPr txBox="1"/>
      </xdr:nvSpPr>
      <xdr:spPr>
        <a:xfrm>
          <a:off x="13836727" y="641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123800</xdr:rowOff>
    </xdr:from>
    <xdr:ext cx="469744" cy="259045"/>
    <xdr:sp macro="" textlink="">
      <xdr:nvSpPr>
        <xdr:cNvPr id="160" name="n_2mainValue債務償還比率">
          <a:extLst>
            <a:ext uri="{FF2B5EF4-FFF2-40B4-BE49-F238E27FC236}">
              <a16:creationId xmlns:a16="http://schemas.microsoft.com/office/drawing/2014/main" id="{01B26A51-6ED7-44AC-8548-CF8D27F78BE6}"/>
            </a:ext>
          </a:extLst>
        </xdr:cNvPr>
        <xdr:cNvSpPr txBox="1"/>
      </xdr:nvSpPr>
      <xdr:spPr>
        <a:xfrm>
          <a:off x="13087427" y="638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149348</xdr:rowOff>
    </xdr:from>
    <xdr:ext cx="469744" cy="259045"/>
    <xdr:sp macro="" textlink="">
      <xdr:nvSpPr>
        <xdr:cNvPr id="161" name="n_3mainValue債務償還比率">
          <a:extLst>
            <a:ext uri="{FF2B5EF4-FFF2-40B4-BE49-F238E27FC236}">
              <a16:creationId xmlns:a16="http://schemas.microsoft.com/office/drawing/2014/main" id="{7655794C-A05F-4203-BE2E-6C0028FBF89F}"/>
            </a:ext>
          </a:extLst>
        </xdr:cNvPr>
        <xdr:cNvSpPr txBox="1"/>
      </xdr:nvSpPr>
      <xdr:spPr>
        <a:xfrm>
          <a:off x="12325427" y="640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132076</xdr:rowOff>
    </xdr:from>
    <xdr:ext cx="469744" cy="259045"/>
    <xdr:sp macro="" textlink="">
      <xdr:nvSpPr>
        <xdr:cNvPr id="162" name="n_4mainValue債務償還比率">
          <a:extLst>
            <a:ext uri="{FF2B5EF4-FFF2-40B4-BE49-F238E27FC236}">
              <a16:creationId xmlns:a16="http://schemas.microsoft.com/office/drawing/2014/main" id="{27206209-409E-4C4B-A291-45FF8443D9BC}"/>
            </a:ext>
          </a:extLst>
        </xdr:cNvPr>
        <xdr:cNvSpPr txBox="1"/>
      </xdr:nvSpPr>
      <xdr:spPr>
        <a:xfrm>
          <a:off x="11563427" y="639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3D32D016-0012-4F95-847D-29931162623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73DF9727-67DA-49A1-BAE6-BC7AABA3EDC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AF18C177-070A-44FA-81CD-20D32CAFC6C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2AD6121E-B38E-4399-9951-F25B919945C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66EB8D5-0ED7-409E-BA98-BB568ECC317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85190076-D8E6-41B4-A46C-C35F0EB56A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93ACB7-CFC3-4291-BF74-20D10C188D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275C84-20B4-41E0-8468-7DBD4B21C8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696E98-6A03-4744-9233-321F375CEC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ECF5F4-D19F-4A22-A50E-BE6A2387B9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D8280D-7554-4D34-8647-6CA43B7D22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172F07-460A-4EFC-BCFC-BBBE9894C8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0DCA69-2428-41E2-B2D6-21210536151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65112E-DF5E-4233-B6B0-E07695FD04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764A11-C856-446E-A8D8-28444A98B12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7D6418-77A3-468A-9DFC-419C4063D6A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79,241
78,976
866.79
57,277,241
55,279,465
1,884,091
27,976,606
51,999,252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A42525-279B-47A7-AA70-4FC5A29FDC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C07E96-875E-48FA-A90D-B61C143EAC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5B6491-B027-490C-8EBB-15D14AECF5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F73D52-17BF-44BA-A982-4CA962A796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7148B5-6B57-408B-81EA-35DA6ADBC8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FB2096C-CB6E-4BB3-99C8-B4230B76B39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93630D-F9F3-4106-A325-D7F63B0A57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8BD4412-601F-4005-9635-981810276C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3F65498-6ADD-4325-B461-D2C666F7923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9A8833-D58E-49D1-A589-946C48700D5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090F15-15D2-44DC-9295-E308E466B6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E6A2F6-AB59-4A59-AC42-1BF4D2D65E3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DF50C1-DF0E-4CD8-BD94-A5B3671E3DE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233EF5-9577-4446-AE46-26806B5E5B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788D07-2107-4AC6-BE88-B29270A4DEF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06D017A-41B6-482A-855F-76D14EB2E8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0D17D2-64B7-4858-A9C9-42825D3468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D8895E-39D9-4910-B525-1848EA8D2F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EEACF48-FAD9-4485-A80C-8FE29E2BF1E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1412134-7211-4446-BA25-30B9BDBA1FE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EF6D7E6-F456-4D6E-B450-D3C163915E0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BEBAAF-EF4F-43EC-B90B-DC88C63C330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925CCF1-310D-420E-AEC7-D921DF01A5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CC05627-5419-4CFF-A9E9-DE3B1A5751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1AAE52-5D9E-4187-AFC1-E9D0A79DF3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C89B19-13FB-456A-A88D-6101A7988E2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FDDA532-B498-40C0-A580-3B95A3241C2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F087415-C42D-4301-806B-E5EBDD0550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597FD19-9AFB-4C8B-A6A4-806D1A82349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AEB9CB8-1C5E-4191-82F6-68601DAB849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A9520D-53D8-4E44-B8E4-7B6161172C5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4187B44-9539-4DC8-9B3C-0DC48CBB4F6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AE6F0EE-68B8-40CC-A85C-EE878A2A98FC}"/>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DB7E1237-6CB1-4063-8F92-74C7C9683E38}"/>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0E9E299-04B2-45F4-9AAB-DFAD73148E3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EFB7CDA-0177-45A7-B0C6-089A7F300E3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CB601F6-980E-4A92-BDB5-56A2F1D98EC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CF17D07-0F03-46C8-B5D9-3ED22C175DA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D6E8020-25F1-4BCE-8922-733AF66A6FA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43C02FC-CEA2-4249-ADCC-7A7D421E9AA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32A5D00-F3FC-4101-8A85-D0F7A86AB8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3DEF334B-8995-4E1C-A01B-D5A715739C6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6D81026-7197-4162-BCF6-E811EFDE1A6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84BB25A5-4626-49B3-BD08-977E54FDAD63}"/>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1C0AB54A-8D84-4848-BB63-441BF4CB90DF}"/>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0FF52023-223D-49F2-B6AC-097FEE33C474}"/>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CD631FEC-AB5D-40C6-BE5E-46DCF13AD8E3}"/>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3E76B932-B04F-4561-8F35-63D89EE26C6B}"/>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6489F5BB-412D-4C18-ABC5-018CB0679995}"/>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98E2D4D2-F73C-4225-99CE-83031D77B1A8}"/>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96EE8F2A-19AC-4594-B325-0BD4F030181D}"/>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AFEF84B6-558E-4802-B080-3C339817C508}"/>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B9E96E28-8310-4D36-8403-372BF93214FC}"/>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A5F75FB-0694-4734-9EA6-471F3F417411}"/>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3329706-70B9-4299-A734-A2FCC5B49F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9CA22C3-607E-413F-BE89-3F1873A7CEA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7E12B46-E580-428F-843D-BBAA79B15E2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5CC628D-57A2-4617-8F0B-920965C1FE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F67916A-7F11-434A-B900-43F917C368F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11684</xdr:rowOff>
    </xdr:from>
    <xdr:to>
      <xdr:col>24</xdr:col>
      <xdr:colOff>114300</xdr:colOff>
      <xdr:row>39</xdr:row>
      <xdr:rowOff>113284</xdr:rowOff>
    </xdr:to>
    <xdr:sp macro="" textlink="">
      <xdr:nvSpPr>
        <xdr:cNvPr id="71" name="楕円 70">
          <a:extLst>
            <a:ext uri="{FF2B5EF4-FFF2-40B4-BE49-F238E27FC236}">
              <a16:creationId xmlns:a16="http://schemas.microsoft.com/office/drawing/2014/main" id="{52DFF6A5-A5D5-44F2-8CDE-72B90A8374B2}"/>
            </a:ext>
          </a:extLst>
        </xdr:cNvPr>
        <xdr:cNvSpPr/>
      </xdr:nvSpPr>
      <xdr:spPr>
        <a:xfrm>
          <a:off x="45847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34561</xdr:rowOff>
    </xdr:from>
    <xdr:ext cx="405111" cy="259045"/>
    <xdr:sp macro="" textlink="">
      <xdr:nvSpPr>
        <xdr:cNvPr id="72" name="【道路】&#10;有形固定資産減価償却率該当値テキスト">
          <a:extLst>
            <a:ext uri="{FF2B5EF4-FFF2-40B4-BE49-F238E27FC236}">
              <a16:creationId xmlns:a16="http://schemas.microsoft.com/office/drawing/2014/main" id="{2AA6FCDE-251C-4E9A-BD9C-BFBAD35479E5}"/>
            </a:ext>
          </a:extLst>
        </xdr:cNvPr>
        <xdr:cNvSpPr txBox="1"/>
      </xdr:nvSpPr>
      <xdr:spPr>
        <a:xfrm>
          <a:off x="4673600" y="6549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141986</xdr:rowOff>
    </xdr:from>
    <xdr:to>
      <xdr:col>20</xdr:col>
      <xdr:colOff>38100</xdr:colOff>
      <xdr:row>39</xdr:row>
      <xdr:rowOff>72136</xdr:rowOff>
    </xdr:to>
    <xdr:sp macro="" textlink="">
      <xdr:nvSpPr>
        <xdr:cNvPr id="73" name="楕円 72">
          <a:extLst>
            <a:ext uri="{FF2B5EF4-FFF2-40B4-BE49-F238E27FC236}">
              <a16:creationId xmlns:a16="http://schemas.microsoft.com/office/drawing/2014/main" id="{59CB2607-9A78-4051-8E46-91E957CD8F3D}"/>
            </a:ext>
          </a:extLst>
        </xdr:cNvPr>
        <xdr:cNvSpPr/>
      </xdr:nvSpPr>
      <xdr:spPr>
        <a:xfrm>
          <a:off x="3746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21336</xdr:rowOff>
    </xdr:from>
    <xdr:to>
      <xdr:col>24</xdr:col>
      <xdr:colOff>63500</xdr:colOff>
      <xdr:row>39</xdr:row>
      <xdr:rowOff>62484</xdr:rowOff>
    </xdr:to>
    <xdr:cxnSp macro="">
      <xdr:nvCxnSpPr>
        <xdr:cNvPr id="74" name="直線コネクタ 73">
          <a:extLst>
            <a:ext uri="{FF2B5EF4-FFF2-40B4-BE49-F238E27FC236}">
              <a16:creationId xmlns:a16="http://schemas.microsoft.com/office/drawing/2014/main" id="{A60BD644-7500-40BD-9FF9-72129CF8A4D3}"/>
            </a:ext>
          </a:extLst>
        </xdr:cNvPr>
        <xdr:cNvCxnSpPr/>
      </xdr:nvCxnSpPr>
      <xdr:spPr>
        <a:xfrm>
          <a:off x="3797300" y="670788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98552</xdr:rowOff>
    </xdr:from>
    <xdr:to>
      <xdr:col>15</xdr:col>
      <xdr:colOff>101600</xdr:colOff>
      <xdr:row>39</xdr:row>
      <xdr:rowOff>28702</xdr:rowOff>
    </xdr:to>
    <xdr:sp macro="" textlink="">
      <xdr:nvSpPr>
        <xdr:cNvPr id="75" name="楕円 74">
          <a:extLst>
            <a:ext uri="{FF2B5EF4-FFF2-40B4-BE49-F238E27FC236}">
              <a16:creationId xmlns:a16="http://schemas.microsoft.com/office/drawing/2014/main" id="{744B1A39-7E8A-43D0-BDFE-F3906D711B64}"/>
            </a:ext>
          </a:extLst>
        </xdr:cNvPr>
        <xdr:cNvSpPr/>
      </xdr:nvSpPr>
      <xdr:spPr>
        <a:xfrm>
          <a:off x="2857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149352</xdr:rowOff>
    </xdr:from>
    <xdr:to>
      <xdr:col>19</xdr:col>
      <xdr:colOff>177800</xdr:colOff>
      <xdr:row>39</xdr:row>
      <xdr:rowOff>21336</xdr:rowOff>
    </xdr:to>
    <xdr:cxnSp macro="">
      <xdr:nvCxnSpPr>
        <xdr:cNvPr id="76" name="直線コネクタ 75">
          <a:extLst>
            <a:ext uri="{FF2B5EF4-FFF2-40B4-BE49-F238E27FC236}">
              <a16:creationId xmlns:a16="http://schemas.microsoft.com/office/drawing/2014/main" id="{87F272F8-0E70-4D9E-B935-1D0B07ABE7C5}"/>
            </a:ext>
          </a:extLst>
        </xdr:cNvPr>
        <xdr:cNvCxnSpPr/>
      </xdr:nvCxnSpPr>
      <xdr:spPr>
        <a:xfrm>
          <a:off x="2908300" y="66644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55118</xdr:rowOff>
    </xdr:from>
    <xdr:to>
      <xdr:col>10</xdr:col>
      <xdr:colOff>165100</xdr:colOff>
      <xdr:row>38</xdr:row>
      <xdr:rowOff>156718</xdr:rowOff>
    </xdr:to>
    <xdr:sp macro="" textlink="">
      <xdr:nvSpPr>
        <xdr:cNvPr id="77" name="楕円 76">
          <a:extLst>
            <a:ext uri="{FF2B5EF4-FFF2-40B4-BE49-F238E27FC236}">
              <a16:creationId xmlns:a16="http://schemas.microsoft.com/office/drawing/2014/main" id="{098F7AC5-9281-4BB2-B188-662F72D2E12F}"/>
            </a:ext>
          </a:extLst>
        </xdr:cNvPr>
        <xdr:cNvSpPr/>
      </xdr:nvSpPr>
      <xdr:spPr>
        <a:xfrm>
          <a:off x="19685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105918</xdr:rowOff>
    </xdr:from>
    <xdr:to>
      <xdr:col>15</xdr:col>
      <xdr:colOff>50800</xdr:colOff>
      <xdr:row>38</xdr:row>
      <xdr:rowOff>149352</xdr:rowOff>
    </xdr:to>
    <xdr:cxnSp macro="">
      <xdr:nvCxnSpPr>
        <xdr:cNvPr id="78" name="直線コネクタ 77">
          <a:extLst>
            <a:ext uri="{FF2B5EF4-FFF2-40B4-BE49-F238E27FC236}">
              <a16:creationId xmlns:a16="http://schemas.microsoft.com/office/drawing/2014/main" id="{90F604E7-1E64-494B-9AC7-E66AE12429D6}"/>
            </a:ext>
          </a:extLst>
        </xdr:cNvPr>
        <xdr:cNvCxnSpPr/>
      </xdr:nvCxnSpPr>
      <xdr:spPr>
        <a:xfrm>
          <a:off x="2019300" y="66210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125984</xdr:rowOff>
    </xdr:from>
    <xdr:to>
      <xdr:col>6</xdr:col>
      <xdr:colOff>38100</xdr:colOff>
      <xdr:row>38</xdr:row>
      <xdr:rowOff>56135</xdr:rowOff>
    </xdr:to>
    <xdr:sp macro="" textlink="">
      <xdr:nvSpPr>
        <xdr:cNvPr id="79" name="楕円 78">
          <a:extLst>
            <a:ext uri="{FF2B5EF4-FFF2-40B4-BE49-F238E27FC236}">
              <a16:creationId xmlns:a16="http://schemas.microsoft.com/office/drawing/2014/main" id="{9668DE5F-5F61-4E1A-8B00-646067F77948}"/>
            </a:ext>
          </a:extLst>
        </xdr:cNvPr>
        <xdr:cNvSpPr/>
      </xdr:nvSpPr>
      <xdr:spPr>
        <a:xfrm>
          <a:off x="1079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xdr:rowOff>
    </xdr:from>
    <xdr:to>
      <xdr:col>10</xdr:col>
      <xdr:colOff>114300</xdr:colOff>
      <xdr:row>38</xdr:row>
      <xdr:rowOff>105918</xdr:rowOff>
    </xdr:to>
    <xdr:cxnSp macro="">
      <xdr:nvCxnSpPr>
        <xdr:cNvPr id="80" name="直線コネクタ 79">
          <a:extLst>
            <a:ext uri="{FF2B5EF4-FFF2-40B4-BE49-F238E27FC236}">
              <a16:creationId xmlns:a16="http://schemas.microsoft.com/office/drawing/2014/main" id="{873B45EC-B7C2-4D93-BD44-EFAE934468C2}"/>
            </a:ext>
          </a:extLst>
        </xdr:cNvPr>
        <xdr:cNvCxnSpPr/>
      </xdr:nvCxnSpPr>
      <xdr:spPr>
        <a:xfrm>
          <a:off x="1130300" y="652043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a:extLst>
            <a:ext uri="{FF2B5EF4-FFF2-40B4-BE49-F238E27FC236}">
              <a16:creationId xmlns:a16="http://schemas.microsoft.com/office/drawing/2014/main" id="{DE1FE4BE-4CFF-4FCD-8AF9-E2B641D13703}"/>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id="{E3A28ED2-B9C3-43B4-9F08-6C764AF91A20}"/>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39ABC706-4E1E-4514-82AA-0A68F2CAF443}"/>
            </a:ext>
          </a:extLst>
        </xdr:cNvPr>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C569C587-C287-4B27-A2D1-BDD5029D8556}"/>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88663</xdr:rowOff>
    </xdr:from>
    <xdr:ext cx="405111" cy="259045"/>
    <xdr:sp macro="" textlink="">
      <xdr:nvSpPr>
        <xdr:cNvPr id="85" name="n_1mainValue【道路】&#10;有形固定資産減価償却率">
          <a:extLst>
            <a:ext uri="{FF2B5EF4-FFF2-40B4-BE49-F238E27FC236}">
              <a16:creationId xmlns:a16="http://schemas.microsoft.com/office/drawing/2014/main" id="{583EDE08-90E5-4EE1-9278-8D784A3CB32A}"/>
            </a:ext>
          </a:extLst>
        </xdr:cNvPr>
        <xdr:cNvSpPr txBox="1"/>
      </xdr:nvSpPr>
      <xdr:spPr>
        <a:xfrm>
          <a:off x="3582044" y="64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45229</xdr:rowOff>
    </xdr:from>
    <xdr:ext cx="405111" cy="259045"/>
    <xdr:sp macro="" textlink="">
      <xdr:nvSpPr>
        <xdr:cNvPr id="86" name="n_2mainValue【道路】&#10;有形固定資産減価償却率">
          <a:extLst>
            <a:ext uri="{FF2B5EF4-FFF2-40B4-BE49-F238E27FC236}">
              <a16:creationId xmlns:a16="http://schemas.microsoft.com/office/drawing/2014/main" id="{FD7C3128-BF6B-4B06-A3E1-BCC1190CE1CA}"/>
            </a:ext>
          </a:extLst>
        </xdr:cNvPr>
        <xdr:cNvSpPr txBox="1"/>
      </xdr:nvSpPr>
      <xdr:spPr>
        <a:xfrm>
          <a:off x="27057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1795</xdr:rowOff>
    </xdr:from>
    <xdr:ext cx="405111" cy="259045"/>
    <xdr:sp macro="" textlink="">
      <xdr:nvSpPr>
        <xdr:cNvPr id="87" name="n_3mainValue【道路】&#10;有形固定資産減価償却率">
          <a:extLst>
            <a:ext uri="{FF2B5EF4-FFF2-40B4-BE49-F238E27FC236}">
              <a16:creationId xmlns:a16="http://schemas.microsoft.com/office/drawing/2014/main" id="{2C7F0666-0FD8-47B4-8A93-0BDDA679F245}"/>
            </a:ext>
          </a:extLst>
        </xdr:cNvPr>
        <xdr:cNvSpPr txBox="1"/>
      </xdr:nvSpPr>
      <xdr:spPr>
        <a:xfrm>
          <a:off x="1816744" y="634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72661</xdr:rowOff>
    </xdr:from>
    <xdr:ext cx="405111" cy="259045"/>
    <xdr:sp macro="" textlink="">
      <xdr:nvSpPr>
        <xdr:cNvPr id="88" name="n_4mainValue【道路】&#10;有形固定資産減価償却率">
          <a:extLst>
            <a:ext uri="{FF2B5EF4-FFF2-40B4-BE49-F238E27FC236}">
              <a16:creationId xmlns:a16="http://schemas.microsoft.com/office/drawing/2014/main" id="{2BD89AA5-20DE-445B-9DC5-400638CDA08C}"/>
            </a:ext>
          </a:extLst>
        </xdr:cNvPr>
        <xdr:cNvSpPr txBox="1"/>
      </xdr:nvSpPr>
      <xdr:spPr>
        <a:xfrm>
          <a:off x="927744"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2EE5793-97E2-4847-8E49-B6399BCC91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EAFFF3C-BF59-4F0A-A646-57ABE098DF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42BBDC6-5933-4BD9-84E1-D490F7D276B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2F92477-64C0-4F5F-BC05-057332B316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B7EE287-109F-47D0-8A59-33970FEA00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837742F-BC5A-422A-8E0C-19368D1A6B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CEB8BBD-2AD0-48FD-8288-969E997A7E1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F395C01-1D79-4029-A8D4-2FBF0C2EC4B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CCFB6B1-38D2-478F-B788-0793F5872B3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A3F1C51-0A4C-464D-968C-8A245C0481D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2F6D65F5-1616-4BF5-B29F-91A33BBD817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B977A432-51BA-4B36-8586-2830BC309A7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76BD1FCF-CBA3-490F-BAC4-440FC70F55B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2" name="テキスト ボックス 101">
          <a:extLst>
            <a:ext uri="{FF2B5EF4-FFF2-40B4-BE49-F238E27FC236}">
              <a16:creationId xmlns:a16="http://schemas.microsoft.com/office/drawing/2014/main" id="{7DE40FD1-9EDE-48B7-82FB-D4F7BA126314}"/>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679AC56F-2EB1-4010-9009-63C73604313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DDAFDD2B-E3DB-4AE3-94A5-2D3B5574F818}"/>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95236130-9096-4BB8-B0D4-F56E808967E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9092EC6-4EE1-4ECE-B738-C6E2169F975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EEF4DADF-352A-4EC8-AC6A-BBC87523C13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B6360CFD-4E5F-4869-B173-10BF2AEB357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A877EAC4-8B38-4234-A262-4CF449482F6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40</xdr:row>
      <xdr:rowOff>123420</xdr:rowOff>
    </xdr:from>
    <xdr:to>
      <xdr:col>54</xdr:col>
      <xdr:colOff>189865</xdr:colOff>
      <xdr:row>41</xdr:row>
      <xdr:rowOff>126881</xdr:rowOff>
    </xdr:to>
    <xdr:cxnSp macro="">
      <xdr:nvCxnSpPr>
        <xdr:cNvPr id="110" name="直線コネクタ 109">
          <a:extLst>
            <a:ext uri="{FF2B5EF4-FFF2-40B4-BE49-F238E27FC236}">
              <a16:creationId xmlns:a16="http://schemas.microsoft.com/office/drawing/2014/main" id="{DE1E9D1B-3BF6-4B74-84D9-7166DFA9EF70}"/>
            </a:ext>
          </a:extLst>
        </xdr:cNvPr>
        <xdr:cNvCxnSpPr/>
      </xdr:nvCxnSpPr>
      <xdr:spPr>
        <a:xfrm flipV="1">
          <a:off x="10476865" y="6981420"/>
          <a:ext cx="0" cy="17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130708</xdr:rowOff>
    </xdr:from>
    <xdr:ext cx="469744" cy="259045"/>
    <xdr:sp macro="" textlink="">
      <xdr:nvSpPr>
        <xdr:cNvPr id="111" name="【道路】&#10;一人当たり延長最小値テキスト">
          <a:extLst>
            <a:ext uri="{FF2B5EF4-FFF2-40B4-BE49-F238E27FC236}">
              <a16:creationId xmlns:a16="http://schemas.microsoft.com/office/drawing/2014/main" id="{DF185885-31FE-4395-8700-160218238EF7}"/>
            </a:ext>
          </a:extLst>
        </xdr:cNvPr>
        <xdr:cNvSpPr txBox="1"/>
      </xdr:nvSpPr>
      <xdr:spPr>
        <a:xfrm>
          <a:off x="10515600" y="716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126881</xdr:rowOff>
    </xdr:from>
    <xdr:to>
      <xdr:col>55</xdr:col>
      <xdr:colOff>88900</xdr:colOff>
      <xdr:row>41</xdr:row>
      <xdr:rowOff>126881</xdr:rowOff>
    </xdr:to>
    <xdr:cxnSp macro="">
      <xdr:nvCxnSpPr>
        <xdr:cNvPr id="112" name="直線コネクタ 111">
          <a:extLst>
            <a:ext uri="{FF2B5EF4-FFF2-40B4-BE49-F238E27FC236}">
              <a16:creationId xmlns:a16="http://schemas.microsoft.com/office/drawing/2014/main" id="{E11051B6-042C-40A5-A1E4-72ED8AAA2BBA}"/>
            </a:ext>
          </a:extLst>
        </xdr:cNvPr>
        <xdr:cNvCxnSpPr/>
      </xdr:nvCxnSpPr>
      <xdr:spPr>
        <a:xfrm>
          <a:off x="10388600" y="715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70097</xdr:rowOff>
    </xdr:from>
    <xdr:ext cx="534377" cy="259045"/>
    <xdr:sp macro="" textlink="">
      <xdr:nvSpPr>
        <xdr:cNvPr id="113" name="【道路】&#10;一人当たり延長最大値テキスト">
          <a:extLst>
            <a:ext uri="{FF2B5EF4-FFF2-40B4-BE49-F238E27FC236}">
              <a16:creationId xmlns:a16="http://schemas.microsoft.com/office/drawing/2014/main" id="{BA801C17-FC46-4289-BB93-B38A74BF1C2A}"/>
            </a:ext>
          </a:extLst>
        </xdr:cNvPr>
        <xdr:cNvSpPr txBox="1"/>
      </xdr:nvSpPr>
      <xdr:spPr>
        <a:xfrm>
          <a:off x="10515600" y="67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123420</xdr:rowOff>
    </xdr:from>
    <xdr:to>
      <xdr:col>55</xdr:col>
      <xdr:colOff>88900</xdr:colOff>
      <xdr:row>40</xdr:row>
      <xdr:rowOff>123420</xdr:rowOff>
    </xdr:to>
    <xdr:cxnSp macro="">
      <xdr:nvCxnSpPr>
        <xdr:cNvPr id="114" name="直線コネクタ 113">
          <a:extLst>
            <a:ext uri="{FF2B5EF4-FFF2-40B4-BE49-F238E27FC236}">
              <a16:creationId xmlns:a16="http://schemas.microsoft.com/office/drawing/2014/main" id="{774986C1-8EBE-4C46-A455-750596A1AF78}"/>
            </a:ext>
          </a:extLst>
        </xdr:cNvPr>
        <xdr:cNvCxnSpPr/>
      </xdr:nvCxnSpPr>
      <xdr:spPr>
        <a:xfrm>
          <a:off x="10388600" y="698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152646</xdr:rowOff>
    </xdr:from>
    <xdr:ext cx="534377" cy="259045"/>
    <xdr:sp macro="" textlink="">
      <xdr:nvSpPr>
        <xdr:cNvPr id="115" name="【道路】&#10;一人当たり延長平均値テキスト">
          <a:extLst>
            <a:ext uri="{FF2B5EF4-FFF2-40B4-BE49-F238E27FC236}">
              <a16:creationId xmlns:a16="http://schemas.microsoft.com/office/drawing/2014/main" id="{11B85F57-F7B2-4066-B231-ABE46127783D}"/>
            </a:ext>
          </a:extLst>
        </xdr:cNvPr>
        <xdr:cNvSpPr txBox="1"/>
      </xdr:nvSpPr>
      <xdr:spPr>
        <a:xfrm>
          <a:off x="10515600" y="7010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169459</xdr:rowOff>
    </xdr:from>
    <xdr:to>
      <xdr:col>55</xdr:col>
      <xdr:colOff>50800</xdr:colOff>
      <xdr:row>41</xdr:row>
      <xdr:rowOff>99609</xdr:rowOff>
    </xdr:to>
    <xdr:sp macro="" textlink="">
      <xdr:nvSpPr>
        <xdr:cNvPr id="116" name="フローチャート: 判断 115">
          <a:extLst>
            <a:ext uri="{FF2B5EF4-FFF2-40B4-BE49-F238E27FC236}">
              <a16:creationId xmlns:a16="http://schemas.microsoft.com/office/drawing/2014/main" id="{8EA83951-832C-4017-BC06-69F1A1CEAF47}"/>
            </a:ext>
          </a:extLst>
        </xdr:cNvPr>
        <xdr:cNvSpPr/>
      </xdr:nvSpPr>
      <xdr:spPr>
        <a:xfrm>
          <a:off x="10426700" y="70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166149</xdr:rowOff>
    </xdr:from>
    <xdr:to>
      <xdr:col>50</xdr:col>
      <xdr:colOff>165100</xdr:colOff>
      <xdr:row>41</xdr:row>
      <xdr:rowOff>96299</xdr:rowOff>
    </xdr:to>
    <xdr:sp macro="" textlink="">
      <xdr:nvSpPr>
        <xdr:cNvPr id="117" name="フローチャート: 判断 116">
          <a:extLst>
            <a:ext uri="{FF2B5EF4-FFF2-40B4-BE49-F238E27FC236}">
              <a16:creationId xmlns:a16="http://schemas.microsoft.com/office/drawing/2014/main" id="{004026DF-810F-4340-9E82-B649BCDB4F7A}"/>
            </a:ext>
          </a:extLst>
        </xdr:cNvPr>
        <xdr:cNvSpPr/>
      </xdr:nvSpPr>
      <xdr:spPr>
        <a:xfrm>
          <a:off x="9588500" y="702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167329</xdr:rowOff>
    </xdr:from>
    <xdr:to>
      <xdr:col>46</xdr:col>
      <xdr:colOff>38100</xdr:colOff>
      <xdr:row>41</xdr:row>
      <xdr:rowOff>97479</xdr:rowOff>
    </xdr:to>
    <xdr:sp macro="" textlink="">
      <xdr:nvSpPr>
        <xdr:cNvPr id="118" name="フローチャート: 判断 117">
          <a:extLst>
            <a:ext uri="{FF2B5EF4-FFF2-40B4-BE49-F238E27FC236}">
              <a16:creationId xmlns:a16="http://schemas.microsoft.com/office/drawing/2014/main" id="{6A9BF1EB-D946-45D9-ADA5-C6F1C6227E64}"/>
            </a:ext>
          </a:extLst>
        </xdr:cNvPr>
        <xdr:cNvSpPr/>
      </xdr:nvSpPr>
      <xdr:spPr>
        <a:xfrm>
          <a:off x="8699500" y="702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171375</xdr:rowOff>
    </xdr:from>
    <xdr:to>
      <xdr:col>41</xdr:col>
      <xdr:colOff>101600</xdr:colOff>
      <xdr:row>41</xdr:row>
      <xdr:rowOff>101525</xdr:rowOff>
    </xdr:to>
    <xdr:sp macro="" textlink="">
      <xdr:nvSpPr>
        <xdr:cNvPr id="119" name="フローチャート: 判断 118">
          <a:extLst>
            <a:ext uri="{FF2B5EF4-FFF2-40B4-BE49-F238E27FC236}">
              <a16:creationId xmlns:a16="http://schemas.microsoft.com/office/drawing/2014/main" id="{33EC3BAE-4474-47AD-8656-C161FAB3028E}"/>
            </a:ext>
          </a:extLst>
        </xdr:cNvPr>
        <xdr:cNvSpPr/>
      </xdr:nvSpPr>
      <xdr:spPr>
        <a:xfrm>
          <a:off x="7810500" y="70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149059</xdr:rowOff>
    </xdr:from>
    <xdr:to>
      <xdr:col>36</xdr:col>
      <xdr:colOff>165100</xdr:colOff>
      <xdr:row>41</xdr:row>
      <xdr:rowOff>79209</xdr:rowOff>
    </xdr:to>
    <xdr:sp macro="" textlink="">
      <xdr:nvSpPr>
        <xdr:cNvPr id="120" name="フローチャート: 判断 119">
          <a:extLst>
            <a:ext uri="{FF2B5EF4-FFF2-40B4-BE49-F238E27FC236}">
              <a16:creationId xmlns:a16="http://schemas.microsoft.com/office/drawing/2014/main" id="{569DBC42-9305-4739-A161-3BCC7311D9F8}"/>
            </a:ext>
          </a:extLst>
        </xdr:cNvPr>
        <xdr:cNvSpPr/>
      </xdr:nvSpPr>
      <xdr:spPr>
        <a:xfrm>
          <a:off x="6921500" y="700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5CC4031-D2E9-4BDF-8A59-57ED97EBB4D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DBEFFB2-F8E3-435A-A9BA-316E044890A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2BD8D6E-9112-454E-8B69-D04DABCBDB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528B380-5055-4BDE-AC51-98295286CBE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2172465-7228-45FA-B071-B700F37332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72620</xdr:rowOff>
    </xdr:from>
    <xdr:to>
      <xdr:col>55</xdr:col>
      <xdr:colOff>50800</xdr:colOff>
      <xdr:row>41</xdr:row>
      <xdr:rowOff>2770</xdr:rowOff>
    </xdr:to>
    <xdr:sp macro="" textlink="">
      <xdr:nvSpPr>
        <xdr:cNvPr id="126" name="楕円 125">
          <a:extLst>
            <a:ext uri="{FF2B5EF4-FFF2-40B4-BE49-F238E27FC236}">
              <a16:creationId xmlns:a16="http://schemas.microsoft.com/office/drawing/2014/main" id="{C1705E46-6AFD-4044-886F-09B294DD776D}"/>
            </a:ext>
          </a:extLst>
        </xdr:cNvPr>
        <xdr:cNvSpPr/>
      </xdr:nvSpPr>
      <xdr:spPr>
        <a:xfrm>
          <a:off x="10426700" y="69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25647</xdr:rowOff>
    </xdr:from>
    <xdr:ext cx="534377" cy="259045"/>
    <xdr:sp macro="" textlink="">
      <xdr:nvSpPr>
        <xdr:cNvPr id="127" name="【道路】&#10;一人当たり延長該当値テキスト">
          <a:extLst>
            <a:ext uri="{FF2B5EF4-FFF2-40B4-BE49-F238E27FC236}">
              <a16:creationId xmlns:a16="http://schemas.microsoft.com/office/drawing/2014/main" id="{095D9A6D-8F7C-4BE0-92B3-1252C3633CF7}"/>
            </a:ext>
          </a:extLst>
        </xdr:cNvPr>
        <xdr:cNvSpPr txBox="1"/>
      </xdr:nvSpPr>
      <xdr:spPr>
        <a:xfrm>
          <a:off x="10515600" y="68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75473</xdr:rowOff>
    </xdr:from>
    <xdr:to>
      <xdr:col>50</xdr:col>
      <xdr:colOff>165100</xdr:colOff>
      <xdr:row>41</xdr:row>
      <xdr:rowOff>5623</xdr:rowOff>
    </xdr:to>
    <xdr:sp macro="" textlink="">
      <xdr:nvSpPr>
        <xdr:cNvPr id="128" name="楕円 127">
          <a:extLst>
            <a:ext uri="{FF2B5EF4-FFF2-40B4-BE49-F238E27FC236}">
              <a16:creationId xmlns:a16="http://schemas.microsoft.com/office/drawing/2014/main" id="{916F2D5F-F3BB-4BEF-94C1-46B98ACF6975}"/>
            </a:ext>
          </a:extLst>
        </xdr:cNvPr>
        <xdr:cNvSpPr/>
      </xdr:nvSpPr>
      <xdr:spPr>
        <a:xfrm>
          <a:off x="9588500" y="69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123420</xdr:rowOff>
    </xdr:from>
    <xdr:to>
      <xdr:col>55</xdr:col>
      <xdr:colOff>0</xdr:colOff>
      <xdr:row>40</xdr:row>
      <xdr:rowOff>126273</xdr:rowOff>
    </xdr:to>
    <xdr:cxnSp macro="">
      <xdr:nvCxnSpPr>
        <xdr:cNvPr id="129" name="直線コネクタ 128">
          <a:extLst>
            <a:ext uri="{FF2B5EF4-FFF2-40B4-BE49-F238E27FC236}">
              <a16:creationId xmlns:a16="http://schemas.microsoft.com/office/drawing/2014/main" id="{9A8FD133-CE8D-4CEB-8052-9E5A4469F9D2}"/>
            </a:ext>
          </a:extLst>
        </xdr:cNvPr>
        <xdr:cNvCxnSpPr/>
      </xdr:nvCxnSpPr>
      <xdr:spPr>
        <a:xfrm flipV="1">
          <a:off x="9639300" y="6981420"/>
          <a:ext cx="8382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77777</xdr:rowOff>
    </xdr:from>
    <xdr:to>
      <xdr:col>46</xdr:col>
      <xdr:colOff>38100</xdr:colOff>
      <xdr:row>41</xdr:row>
      <xdr:rowOff>7927</xdr:rowOff>
    </xdr:to>
    <xdr:sp macro="" textlink="">
      <xdr:nvSpPr>
        <xdr:cNvPr id="130" name="楕円 129">
          <a:extLst>
            <a:ext uri="{FF2B5EF4-FFF2-40B4-BE49-F238E27FC236}">
              <a16:creationId xmlns:a16="http://schemas.microsoft.com/office/drawing/2014/main" id="{C9D6D262-DF02-4353-8E5B-0B9A5069FAB0}"/>
            </a:ext>
          </a:extLst>
        </xdr:cNvPr>
        <xdr:cNvSpPr/>
      </xdr:nvSpPr>
      <xdr:spPr>
        <a:xfrm>
          <a:off x="8699500" y="693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126273</xdr:rowOff>
    </xdr:from>
    <xdr:to>
      <xdr:col>50</xdr:col>
      <xdr:colOff>114300</xdr:colOff>
      <xdr:row>40</xdr:row>
      <xdr:rowOff>128577</xdr:rowOff>
    </xdr:to>
    <xdr:cxnSp macro="">
      <xdr:nvCxnSpPr>
        <xdr:cNvPr id="131" name="直線コネクタ 130">
          <a:extLst>
            <a:ext uri="{FF2B5EF4-FFF2-40B4-BE49-F238E27FC236}">
              <a16:creationId xmlns:a16="http://schemas.microsoft.com/office/drawing/2014/main" id="{197DCEAA-82D2-4B87-8977-E6D258DD76CF}"/>
            </a:ext>
          </a:extLst>
        </xdr:cNvPr>
        <xdr:cNvCxnSpPr/>
      </xdr:nvCxnSpPr>
      <xdr:spPr>
        <a:xfrm flipV="1">
          <a:off x="8750300" y="6984273"/>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80456</xdr:rowOff>
    </xdr:from>
    <xdr:to>
      <xdr:col>41</xdr:col>
      <xdr:colOff>101600</xdr:colOff>
      <xdr:row>41</xdr:row>
      <xdr:rowOff>10606</xdr:rowOff>
    </xdr:to>
    <xdr:sp macro="" textlink="">
      <xdr:nvSpPr>
        <xdr:cNvPr id="132" name="楕円 131">
          <a:extLst>
            <a:ext uri="{FF2B5EF4-FFF2-40B4-BE49-F238E27FC236}">
              <a16:creationId xmlns:a16="http://schemas.microsoft.com/office/drawing/2014/main" id="{7BEE421A-2457-4CC7-851D-3D862BD68607}"/>
            </a:ext>
          </a:extLst>
        </xdr:cNvPr>
        <xdr:cNvSpPr/>
      </xdr:nvSpPr>
      <xdr:spPr>
        <a:xfrm>
          <a:off x="7810500" y="69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128577</xdr:rowOff>
    </xdr:from>
    <xdr:to>
      <xdr:col>45</xdr:col>
      <xdr:colOff>177800</xdr:colOff>
      <xdr:row>40</xdr:row>
      <xdr:rowOff>131256</xdr:rowOff>
    </xdr:to>
    <xdr:cxnSp macro="">
      <xdr:nvCxnSpPr>
        <xdr:cNvPr id="133" name="直線コネクタ 132">
          <a:extLst>
            <a:ext uri="{FF2B5EF4-FFF2-40B4-BE49-F238E27FC236}">
              <a16:creationId xmlns:a16="http://schemas.microsoft.com/office/drawing/2014/main" id="{083F3C50-A44E-4319-ACF7-8C8E7ABEAF71}"/>
            </a:ext>
          </a:extLst>
        </xdr:cNvPr>
        <xdr:cNvCxnSpPr/>
      </xdr:nvCxnSpPr>
      <xdr:spPr>
        <a:xfrm flipV="1">
          <a:off x="7861300" y="6986577"/>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22872</xdr:rowOff>
    </xdr:from>
    <xdr:to>
      <xdr:col>36</xdr:col>
      <xdr:colOff>165100</xdr:colOff>
      <xdr:row>34</xdr:row>
      <xdr:rowOff>124472</xdr:rowOff>
    </xdr:to>
    <xdr:sp macro="" textlink="">
      <xdr:nvSpPr>
        <xdr:cNvPr id="134" name="楕円 133">
          <a:extLst>
            <a:ext uri="{FF2B5EF4-FFF2-40B4-BE49-F238E27FC236}">
              <a16:creationId xmlns:a16="http://schemas.microsoft.com/office/drawing/2014/main" id="{147B36CB-3D1F-421A-B988-DAC43100DB58}"/>
            </a:ext>
          </a:extLst>
        </xdr:cNvPr>
        <xdr:cNvSpPr/>
      </xdr:nvSpPr>
      <xdr:spPr>
        <a:xfrm>
          <a:off x="6921500" y="58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73672</xdr:rowOff>
    </xdr:from>
    <xdr:to>
      <xdr:col>41</xdr:col>
      <xdr:colOff>50800</xdr:colOff>
      <xdr:row>40</xdr:row>
      <xdr:rowOff>131256</xdr:rowOff>
    </xdr:to>
    <xdr:cxnSp macro="">
      <xdr:nvCxnSpPr>
        <xdr:cNvPr id="135" name="直線コネクタ 134">
          <a:extLst>
            <a:ext uri="{FF2B5EF4-FFF2-40B4-BE49-F238E27FC236}">
              <a16:creationId xmlns:a16="http://schemas.microsoft.com/office/drawing/2014/main" id="{2ECA5438-DD71-4054-BE19-8195CFA471F1}"/>
            </a:ext>
          </a:extLst>
        </xdr:cNvPr>
        <xdr:cNvCxnSpPr/>
      </xdr:nvCxnSpPr>
      <xdr:spPr>
        <a:xfrm>
          <a:off x="6972300" y="5902972"/>
          <a:ext cx="889000" cy="108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87426</xdr:rowOff>
    </xdr:from>
    <xdr:ext cx="534377" cy="259045"/>
    <xdr:sp macro="" textlink="">
      <xdr:nvSpPr>
        <xdr:cNvPr id="136" name="n_1aveValue【道路】&#10;一人当たり延長">
          <a:extLst>
            <a:ext uri="{FF2B5EF4-FFF2-40B4-BE49-F238E27FC236}">
              <a16:creationId xmlns:a16="http://schemas.microsoft.com/office/drawing/2014/main" id="{84102DAE-7875-4EB2-8B3A-D5765E3B6ACA}"/>
            </a:ext>
          </a:extLst>
        </xdr:cNvPr>
        <xdr:cNvSpPr txBox="1"/>
      </xdr:nvSpPr>
      <xdr:spPr>
        <a:xfrm>
          <a:off x="9359411" y="71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88606</xdr:rowOff>
    </xdr:from>
    <xdr:ext cx="534377" cy="259045"/>
    <xdr:sp macro="" textlink="">
      <xdr:nvSpPr>
        <xdr:cNvPr id="137" name="n_2aveValue【道路】&#10;一人当たり延長">
          <a:extLst>
            <a:ext uri="{FF2B5EF4-FFF2-40B4-BE49-F238E27FC236}">
              <a16:creationId xmlns:a16="http://schemas.microsoft.com/office/drawing/2014/main" id="{2DC9784F-00A8-4ADD-BB42-3371EFBAB672}"/>
            </a:ext>
          </a:extLst>
        </xdr:cNvPr>
        <xdr:cNvSpPr txBox="1"/>
      </xdr:nvSpPr>
      <xdr:spPr>
        <a:xfrm>
          <a:off x="8483111" y="71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92652</xdr:rowOff>
    </xdr:from>
    <xdr:ext cx="534377" cy="259045"/>
    <xdr:sp macro="" textlink="">
      <xdr:nvSpPr>
        <xdr:cNvPr id="138" name="n_3aveValue【道路】&#10;一人当たり延長">
          <a:extLst>
            <a:ext uri="{FF2B5EF4-FFF2-40B4-BE49-F238E27FC236}">
              <a16:creationId xmlns:a16="http://schemas.microsoft.com/office/drawing/2014/main" id="{E4FBB641-C7AD-437F-B403-1482941E2E4C}"/>
            </a:ext>
          </a:extLst>
        </xdr:cNvPr>
        <xdr:cNvSpPr txBox="1"/>
      </xdr:nvSpPr>
      <xdr:spPr>
        <a:xfrm>
          <a:off x="7594111" y="71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70336</xdr:rowOff>
    </xdr:from>
    <xdr:ext cx="534377" cy="259045"/>
    <xdr:sp macro="" textlink="">
      <xdr:nvSpPr>
        <xdr:cNvPr id="139" name="n_4aveValue【道路】&#10;一人当たり延長">
          <a:extLst>
            <a:ext uri="{FF2B5EF4-FFF2-40B4-BE49-F238E27FC236}">
              <a16:creationId xmlns:a16="http://schemas.microsoft.com/office/drawing/2014/main" id="{969C1D4F-D0A0-44D3-9830-A22ED0653148}"/>
            </a:ext>
          </a:extLst>
        </xdr:cNvPr>
        <xdr:cNvSpPr txBox="1"/>
      </xdr:nvSpPr>
      <xdr:spPr>
        <a:xfrm>
          <a:off x="6705111" y="709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22150</xdr:rowOff>
    </xdr:from>
    <xdr:ext cx="534377" cy="259045"/>
    <xdr:sp macro="" textlink="">
      <xdr:nvSpPr>
        <xdr:cNvPr id="140" name="n_1mainValue【道路】&#10;一人当たり延長">
          <a:extLst>
            <a:ext uri="{FF2B5EF4-FFF2-40B4-BE49-F238E27FC236}">
              <a16:creationId xmlns:a16="http://schemas.microsoft.com/office/drawing/2014/main" id="{08C8D776-0BF4-49FF-8478-97F1CD66A145}"/>
            </a:ext>
          </a:extLst>
        </xdr:cNvPr>
        <xdr:cNvSpPr txBox="1"/>
      </xdr:nvSpPr>
      <xdr:spPr>
        <a:xfrm>
          <a:off x="9359411" y="670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24454</xdr:rowOff>
    </xdr:from>
    <xdr:ext cx="534377" cy="259045"/>
    <xdr:sp macro="" textlink="">
      <xdr:nvSpPr>
        <xdr:cNvPr id="141" name="n_2mainValue【道路】&#10;一人当たり延長">
          <a:extLst>
            <a:ext uri="{FF2B5EF4-FFF2-40B4-BE49-F238E27FC236}">
              <a16:creationId xmlns:a16="http://schemas.microsoft.com/office/drawing/2014/main" id="{1361269A-2977-41BF-81C4-62CAABC8F868}"/>
            </a:ext>
          </a:extLst>
        </xdr:cNvPr>
        <xdr:cNvSpPr txBox="1"/>
      </xdr:nvSpPr>
      <xdr:spPr>
        <a:xfrm>
          <a:off x="8483111" y="671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27133</xdr:rowOff>
    </xdr:from>
    <xdr:ext cx="534377" cy="259045"/>
    <xdr:sp macro="" textlink="">
      <xdr:nvSpPr>
        <xdr:cNvPr id="142" name="n_3mainValue【道路】&#10;一人当たり延長">
          <a:extLst>
            <a:ext uri="{FF2B5EF4-FFF2-40B4-BE49-F238E27FC236}">
              <a16:creationId xmlns:a16="http://schemas.microsoft.com/office/drawing/2014/main" id="{13AB1EF4-156D-42BB-92F1-10859F187D43}"/>
            </a:ext>
          </a:extLst>
        </xdr:cNvPr>
        <xdr:cNvSpPr txBox="1"/>
      </xdr:nvSpPr>
      <xdr:spPr>
        <a:xfrm>
          <a:off x="7594111" y="671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32</xdr:row>
      <xdr:rowOff>140999</xdr:rowOff>
    </xdr:from>
    <xdr:ext cx="599010" cy="259045"/>
    <xdr:sp macro="" textlink="">
      <xdr:nvSpPr>
        <xdr:cNvPr id="143" name="n_4mainValue【道路】&#10;一人当たり延長">
          <a:extLst>
            <a:ext uri="{FF2B5EF4-FFF2-40B4-BE49-F238E27FC236}">
              <a16:creationId xmlns:a16="http://schemas.microsoft.com/office/drawing/2014/main" id="{CBA660BC-F7C0-48C8-A1FF-43431E61FEA0}"/>
            </a:ext>
          </a:extLst>
        </xdr:cNvPr>
        <xdr:cNvSpPr txBox="1"/>
      </xdr:nvSpPr>
      <xdr:spPr>
        <a:xfrm>
          <a:off x="6672794" y="562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9C16D3AE-AD46-4677-9EF9-E6B7C72F355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F2EE93A2-BBE1-481B-8430-2C0532ED98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AC996FD4-0159-44C2-968A-46B51D4208E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6324B577-73A0-4194-979C-0DEB12E6417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58B34BDE-22BC-4AD0-A8D6-D0C3363B65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6681AC88-6ABB-4C23-B8E2-2BFDE774DE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2B8B1B92-6A89-4A34-AA55-1466AA561C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D97DF57D-8CDA-48E3-9229-E0CEF1F016F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4E066B97-0098-41B8-9674-F0017F5F347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F936283F-2553-44EE-AF5D-6A34E59B60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62F176AC-6BF2-40B4-8DAB-79F77AF88AB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95743B5C-D6E3-4BC8-AC80-25C67139305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B461CF3E-314C-4910-B52C-7593FE4CCB5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82B522D6-3DA1-4FFD-9518-0316E7D9C01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947029EB-6888-4348-9D40-869B6841399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0F6D1C80-39A1-46A4-BF13-4E1C5F794BC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1E24188F-DB6A-41AA-BEA9-E6F6FB0F80A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8425A6EA-538A-49B6-98E7-CF92A10DD5D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10E83B3A-0BAA-49F0-ADBD-FC7ECD1E2CA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4FAA9C09-54EA-4764-8026-8CB7AB3B15B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C99C68B7-CB07-4D8B-845D-7BC42C0B67D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C02649D8-EF4A-4B1A-85D7-957101FBE1F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A8766027-3306-4ADE-AE0A-9F4549C235C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54E4F167-7F1B-4407-923A-3CB5E74BF1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EA15BD5F-13E8-4331-8566-55342213092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69" name="直線コネクタ 168">
          <a:extLst>
            <a:ext uri="{FF2B5EF4-FFF2-40B4-BE49-F238E27FC236}">
              <a16:creationId xmlns:a16="http://schemas.microsoft.com/office/drawing/2014/main" id="{05754E6B-FD8F-4B22-B4E2-C938F0785A48}"/>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531294C9-ABE4-471A-9A2D-CE8C2FF75C23}"/>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1" name="直線コネクタ 170">
          <a:extLst>
            <a:ext uri="{FF2B5EF4-FFF2-40B4-BE49-F238E27FC236}">
              <a16:creationId xmlns:a16="http://schemas.microsoft.com/office/drawing/2014/main" id="{9B74B7D2-F340-4AFC-8ECD-243461D94396}"/>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D5685E41-D01B-4CDB-90DD-EE3C224B35A9}"/>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3" name="直線コネクタ 172">
          <a:extLst>
            <a:ext uri="{FF2B5EF4-FFF2-40B4-BE49-F238E27FC236}">
              <a16:creationId xmlns:a16="http://schemas.microsoft.com/office/drawing/2014/main" id="{F2F4C3E0-C78C-47EE-8474-12D5A955C0C4}"/>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D12CE98A-22A3-43E0-95F0-7904F1B4C290}"/>
            </a:ext>
          </a:extLst>
        </xdr:cNvPr>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5" name="フローチャート: 判断 174">
          <a:extLst>
            <a:ext uri="{FF2B5EF4-FFF2-40B4-BE49-F238E27FC236}">
              <a16:creationId xmlns:a16="http://schemas.microsoft.com/office/drawing/2014/main" id="{A479A170-A0E5-4344-A27C-F28F786B7AD4}"/>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6" name="フローチャート: 判断 175">
          <a:extLst>
            <a:ext uri="{FF2B5EF4-FFF2-40B4-BE49-F238E27FC236}">
              <a16:creationId xmlns:a16="http://schemas.microsoft.com/office/drawing/2014/main" id="{9CB0725C-D5E6-4B1E-86DA-FE1BACD1F088}"/>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7" name="フローチャート: 判断 176">
          <a:extLst>
            <a:ext uri="{FF2B5EF4-FFF2-40B4-BE49-F238E27FC236}">
              <a16:creationId xmlns:a16="http://schemas.microsoft.com/office/drawing/2014/main" id="{B7C8307F-8B5C-4137-8893-612057E0B5EC}"/>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78" name="フローチャート: 判断 177">
          <a:extLst>
            <a:ext uri="{FF2B5EF4-FFF2-40B4-BE49-F238E27FC236}">
              <a16:creationId xmlns:a16="http://schemas.microsoft.com/office/drawing/2014/main" id="{B5B3C8A5-EC1C-48CC-9755-65A616F14B0D}"/>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9" name="フローチャート: 判断 178">
          <a:extLst>
            <a:ext uri="{FF2B5EF4-FFF2-40B4-BE49-F238E27FC236}">
              <a16:creationId xmlns:a16="http://schemas.microsoft.com/office/drawing/2014/main" id="{AE5C6EC1-B809-4D93-BA8B-B6AB9F618EF9}"/>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F5F9118-B56B-4954-BC63-F8BB5849E15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F257C3D-61F0-4C82-A663-29168CF570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72B83CD-BD67-4860-A946-6D391B22AA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709F746-DA0C-4CEE-BDDB-B6FF401812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85F4F8D-3E87-4A58-B15A-E10189A555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130447</xdr:rowOff>
    </xdr:from>
    <xdr:to>
      <xdr:col>24</xdr:col>
      <xdr:colOff>114300</xdr:colOff>
      <xdr:row>62</xdr:row>
      <xdr:rowOff>60597</xdr:rowOff>
    </xdr:to>
    <xdr:sp macro="" textlink="">
      <xdr:nvSpPr>
        <xdr:cNvPr id="185" name="楕円 184">
          <a:extLst>
            <a:ext uri="{FF2B5EF4-FFF2-40B4-BE49-F238E27FC236}">
              <a16:creationId xmlns:a16="http://schemas.microsoft.com/office/drawing/2014/main" id="{5688BA44-1490-4166-9CD6-50E9DD80179A}"/>
            </a:ext>
          </a:extLst>
        </xdr:cNvPr>
        <xdr:cNvSpPr/>
      </xdr:nvSpPr>
      <xdr:spPr>
        <a:xfrm>
          <a:off x="4584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108874</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93BB177F-5ACD-4F5A-A87F-2BEA03F7880A}"/>
            </a:ext>
          </a:extLst>
        </xdr:cNvPr>
        <xdr:cNvSpPr txBox="1"/>
      </xdr:nvSpPr>
      <xdr:spPr>
        <a:xfrm>
          <a:off x="4673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87" name="楕円 186">
          <a:extLst>
            <a:ext uri="{FF2B5EF4-FFF2-40B4-BE49-F238E27FC236}">
              <a16:creationId xmlns:a16="http://schemas.microsoft.com/office/drawing/2014/main" id="{F4103E55-2521-43F9-A2BC-B376176576A5}"/>
            </a:ext>
          </a:extLst>
        </xdr:cNvPr>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9797</xdr:rowOff>
    </xdr:to>
    <xdr:cxnSp macro="">
      <xdr:nvCxnSpPr>
        <xdr:cNvPr id="188" name="直線コネクタ 187">
          <a:extLst>
            <a:ext uri="{FF2B5EF4-FFF2-40B4-BE49-F238E27FC236}">
              <a16:creationId xmlns:a16="http://schemas.microsoft.com/office/drawing/2014/main" id="{D2032E12-00F3-4656-8F39-8375F25E05C4}"/>
            </a:ext>
          </a:extLst>
        </xdr:cNvPr>
        <xdr:cNvCxnSpPr/>
      </xdr:nvCxnSpPr>
      <xdr:spPr>
        <a:xfrm>
          <a:off x="3797300" y="1061847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89" name="楕円 188">
          <a:extLst>
            <a:ext uri="{FF2B5EF4-FFF2-40B4-BE49-F238E27FC236}">
              <a16:creationId xmlns:a16="http://schemas.microsoft.com/office/drawing/2014/main" id="{EBCAEA96-D5AB-4554-B7A5-D17E98813601}"/>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61</xdr:row>
      <xdr:rowOff>160020</xdr:rowOff>
    </xdr:to>
    <xdr:cxnSp macro="">
      <xdr:nvCxnSpPr>
        <xdr:cNvPr id="190" name="直線コネクタ 189">
          <a:extLst>
            <a:ext uri="{FF2B5EF4-FFF2-40B4-BE49-F238E27FC236}">
              <a16:creationId xmlns:a16="http://schemas.microsoft.com/office/drawing/2014/main" id="{B8186B19-E1A4-4811-B8F8-4E38CBC8751A}"/>
            </a:ext>
          </a:extLst>
        </xdr:cNvPr>
        <xdr:cNvCxnSpPr/>
      </xdr:nvCxnSpPr>
      <xdr:spPr>
        <a:xfrm>
          <a:off x="2908300" y="105956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91" name="楕円 190">
          <a:extLst>
            <a:ext uri="{FF2B5EF4-FFF2-40B4-BE49-F238E27FC236}">
              <a16:creationId xmlns:a16="http://schemas.microsoft.com/office/drawing/2014/main" id="{D38F8C60-A211-4D98-B920-353C29AA7A90}"/>
            </a:ext>
          </a:extLst>
        </xdr:cNvPr>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61</xdr:row>
      <xdr:rowOff>137160</xdr:rowOff>
    </xdr:to>
    <xdr:cxnSp macro="">
      <xdr:nvCxnSpPr>
        <xdr:cNvPr id="192" name="直線コネクタ 191">
          <a:extLst>
            <a:ext uri="{FF2B5EF4-FFF2-40B4-BE49-F238E27FC236}">
              <a16:creationId xmlns:a16="http://schemas.microsoft.com/office/drawing/2014/main" id="{C3E9E71E-DA4E-40F6-9203-5443CACCC8EB}"/>
            </a:ext>
          </a:extLst>
        </xdr:cNvPr>
        <xdr:cNvCxnSpPr/>
      </xdr:nvCxnSpPr>
      <xdr:spPr>
        <a:xfrm>
          <a:off x="2019300" y="10572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43906</xdr:rowOff>
    </xdr:from>
    <xdr:to>
      <xdr:col>6</xdr:col>
      <xdr:colOff>38100</xdr:colOff>
      <xdr:row>61</xdr:row>
      <xdr:rowOff>145506</xdr:rowOff>
    </xdr:to>
    <xdr:sp macro="" textlink="">
      <xdr:nvSpPr>
        <xdr:cNvPr id="193" name="楕円 192">
          <a:extLst>
            <a:ext uri="{FF2B5EF4-FFF2-40B4-BE49-F238E27FC236}">
              <a16:creationId xmlns:a16="http://schemas.microsoft.com/office/drawing/2014/main" id="{140C7A80-CC15-4ED1-B135-578AA47DB50E}"/>
            </a:ext>
          </a:extLst>
        </xdr:cNvPr>
        <xdr:cNvSpPr/>
      </xdr:nvSpPr>
      <xdr:spPr>
        <a:xfrm>
          <a:off x="1079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94706</xdr:rowOff>
    </xdr:from>
    <xdr:to>
      <xdr:col>10</xdr:col>
      <xdr:colOff>114300</xdr:colOff>
      <xdr:row>61</xdr:row>
      <xdr:rowOff>114300</xdr:rowOff>
    </xdr:to>
    <xdr:cxnSp macro="">
      <xdr:nvCxnSpPr>
        <xdr:cNvPr id="194" name="直線コネクタ 193">
          <a:extLst>
            <a:ext uri="{FF2B5EF4-FFF2-40B4-BE49-F238E27FC236}">
              <a16:creationId xmlns:a16="http://schemas.microsoft.com/office/drawing/2014/main" id="{183300E1-25F1-4FD3-A14F-A8B2602EDB3D}"/>
            </a:ext>
          </a:extLst>
        </xdr:cNvPr>
        <xdr:cNvCxnSpPr/>
      </xdr:nvCxnSpPr>
      <xdr:spPr>
        <a:xfrm>
          <a:off x="1130300" y="105531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7E752655-CCCF-40BB-87F5-118DF8E164CA}"/>
            </a:ext>
          </a:extLst>
        </xdr:cNvPr>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EBBE2B23-096F-44C0-B8C9-25C1029EC4DC}"/>
            </a:ext>
          </a:extLst>
        </xdr:cNvPr>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D65F129A-DA39-4C22-A5BE-257F9C9E1D83}"/>
            </a:ext>
          </a:extLst>
        </xdr:cNvPr>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7A5175E-81C8-4813-9997-6316F5B5E58E}"/>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97D66E36-98F5-4B6D-BD24-0C5CEED9549C}"/>
            </a:ext>
          </a:extLst>
        </xdr:cNvPr>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66CEC366-5864-4E9C-A616-1A4AFF5CC870}"/>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B5F30554-AD7F-429E-B758-AC0AB4A0FBAB}"/>
            </a:ext>
          </a:extLst>
        </xdr:cNvPr>
        <xdr:cNvSpPr txBox="1"/>
      </xdr:nvSpPr>
      <xdr:spPr>
        <a:xfrm>
          <a:off x="1816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136633</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E1D88A6F-4036-45EB-B811-FCAE83028343}"/>
            </a:ext>
          </a:extLst>
        </xdr:cNvPr>
        <xdr:cNvSpPr txBox="1"/>
      </xdr:nvSpPr>
      <xdr:spPr>
        <a:xfrm>
          <a:off x="927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BAA8CC65-B1EC-4B4D-B60B-B6CD3079171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76109EFC-72DE-4F94-9435-48C846A986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3E607BD5-0AAE-4758-B034-237EF703E1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F3CBB0E8-C972-461D-906B-E1B7851C90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50B4B376-2551-4CF5-85D9-FB45AA371F8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96E5E35-3E2F-4C9B-9EDF-C9962ED9F3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936777CC-36AE-4BF3-B349-0D05683691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77F728DE-13BE-432A-829F-63704188BC5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9BF2E860-0831-4FE7-BB3A-0AA64BA642A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D43B72DA-6BCD-4375-80AB-57A429F4551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FC452752-48AC-497E-B75B-34320737795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742216CA-B1B4-401C-81C6-D10B7698CDE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722677EB-0340-421D-8057-B45C3E75E70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6" name="テキスト ボックス 215">
          <a:extLst>
            <a:ext uri="{FF2B5EF4-FFF2-40B4-BE49-F238E27FC236}">
              <a16:creationId xmlns:a16="http://schemas.microsoft.com/office/drawing/2014/main" id="{F81385F7-F18F-4EF1-B810-8B5C44EE317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57C67B58-39AB-453B-9DDC-7B07C8910F3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8" name="テキスト ボックス 217">
          <a:extLst>
            <a:ext uri="{FF2B5EF4-FFF2-40B4-BE49-F238E27FC236}">
              <a16:creationId xmlns:a16="http://schemas.microsoft.com/office/drawing/2014/main" id="{2B55A174-B437-4051-AF00-33936FEF610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C975CFED-299A-4684-9882-0B07D64E1AA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0" name="テキスト ボックス 219">
          <a:extLst>
            <a:ext uri="{FF2B5EF4-FFF2-40B4-BE49-F238E27FC236}">
              <a16:creationId xmlns:a16="http://schemas.microsoft.com/office/drawing/2014/main" id="{435D21D1-8A4C-462F-831C-9F3A078F49E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86FB03AE-D360-4769-85F3-6F65142E96E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2" name="テキスト ボックス 221">
          <a:extLst>
            <a:ext uri="{FF2B5EF4-FFF2-40B4-BE49-F238E27FC236}">
              <a16:creationId xmlns:a16="http://schemas.microsoft.com/office/drawing/2014/main" id="{F49B7050-C053-460F-909A-57A95485094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3D76B779-D832-4C5F-92C5-B09EF7A0545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0E3DD718-E1C7-4CBD-9B47-EA9441C19F7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EBDB9C31-746F-4C0E-AA53-F9E4C0E1919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6" name="直線コネクタ 225">
          <a:extLst>
            <a:ext uri="{FF2B5EF4-FFF2-40B4-BE49-F238E27FC236}">
              <a16:creationId xmlns:a16="http://schemas.microsoft.com/office/drawing/2014/main" id="{240F1D56-55D1-4E28-AC6D-F0B8366C104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3F98E4CA-9F6A-4BA2-9A8A-5B7E9174E771}"/>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28" name="直線コネクタ 227">
          <a:extLst>
            <a:ext uri="{FF2B5EF4-FFF2-40B4-BE49-F238E27FC236}">
              <a16:creationId xmlns:a16="http://schemas.microsoft.com/office/drawing/2014/main" id="{15631535-F531-467E-9DED-E87C7C35ACAD}"/>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6791365B-AC51-403A-BCA9-7B5DC7A99F9F}"/>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0" name="直線コネクタ 229">
          <a:extLst>
            <a:ext uri="{FF2B5EF4-FFF2-40B4-BE49-F238E27FC236}">
              <a16:creationId xmlns:a16="http://schemas.microsoft.com/office/drawing/2014/main" id="{CE60DEBD-9DC1-4741-A020-3AD2EED4209B}"/>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678F15C6-E3B2-4CE1-ACD3-C8C8BC245738}"/>
            </a:ext>
          </a:extLst>
        </xdr:cNvPr>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2" name="フローチャート: 判断 231">
          <a:extLst>
            <a:ext uri="{FF2B5EF4-FFF2-40B4-BE49-F238E27FC236}">
              <a16:creationId xmlns:a16="http://schemas.microsoft.com/office/drawing/2014/main" id="{A65386C3-9314-4603-B00F-E47D1D3607D6}"/>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3" name="フローチャート: 判断 232">
          <a:extLst>
            <a:ext uri="{FF2B5EF4-FFF2-40B4-BE49-F238E27FC236}">
              <a16:creationId xmlns:a16="http://schemas.microsoft.com/office/drawing/2014/main" id="{9733B991-7172-4D53-B1E3-A14F3E17C825}"/>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4" name="フローチャート: 判断 233">
          <a:extLst>
            <a:ext uri="{FF2B5EF4-FFF2-40B4-BE49-F238E27FC236}">
              <a16:creationId xmlns:a16="http://schemas.microsoft.com/office/drawing/2014/main" id="{DB62E173-A697-4947-8C31-12A031A5295B}"/>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5" name="フローチャート: 判断 234">
          <a:extLst>
            <a:ext uri="{FF2B5EF4-FFF2-40B4-BE49-F238E27FC236}">
              <a16:creationId xmlns:a16="http://schemas.microsoft.com/office/drawing/2014/main" id="{48577151-3F9B-408C-AF1F-C5E260370690}"/>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6" name="フローチャート: 判断 235">
          <a:extLst>
            <a:ext uri="{FF2B5EF4-FFF2-40B4-BE49-F238E27FC236}">
              <a16:creationId xmlns:a16="http://schemas.microsoft.com/office/drawing/2014/main" id="{B5E1DB3B-233B-4F86-AE3D-12B2C78F5F53}"/>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1EBCC43-BCA9-4DD9-8672-B2AE3BF9DB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225F7CC-7147-4E6F-A4DF-B8B0944AF3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E6130E1-FD0D-4AF8-878A-4EDE20A7B65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2639F92-5BBF-4250-808B-8D1BE1B655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797CFCF-D6F2-4643-AF6E-3743F9CAA9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66532</xdr:rowOff>
    </xdr:from>
    <xdr:to>
      <xdr:col>55</xdr:col>
      <xdr:colOff>50800</xdr:colOff>
      <xdr:row>56</xdr:row>
      <xdr:rowOff>168132</xdr:rowOff>
    </xdr:to>
    <xdr:sp macro="" textlink="">
      <xdr:nvSpPr>
        <xdr:cNvPr id="242" name="楕円 241">
          <a:extLst>
            <a:ext uri="{FF2B5EF4-FFF2-40B4-BE49-F238E27FC236}">
              <a16:creationId xmlns:a16="http://schemas.microsoft.com/office/drawing/2014/main" id="{3C114AA0-B9D6-49E7-8697-38BE360205AE}"/>
            </a:ext>
          </a:extLst>
        </xdr:cNvPr>
        <xdr:cNvSpPr/>
      </xdr:nvSpPr>
      <xdr:spPr>
        <a:xfrm>
          <a:off x="10426700" y="96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19559</xdr:rowOff>
    </xdr:from>
    <xdr:ext cx="690189" cy="259045"/>
    <xdr:sp macro="" textlink="">
      <xdr:nvSpPr>
        <xdr:cNvPr id="243" name="【橋りょう・トンネル】&#10;一人当たり有形固定資産（償却資産）額該当値テキスト">
          <a:extLst>
            <a:ext uri="{FF2B5EF4-FFF2-40B4-BE49-F238E27FC236}">
              <a16:creationId xmlns:a16="http://schemas.microsoft.com/office/drawing/2014/main" id="{44053379-701C-4D56-B323-29606C65668C}"/>
            </a:ext>
          </a:extLst>
        </xdr:cNvPr>
        <xdr:cNvSpPr txBox="1"/>
      </xdr:nvSpPr>
      <xdr:spPr>
        <a:xfrm>
          <a:off x="10515600" y="9620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88067</xdr:rowOff>
    </xdr:from>
    <xdr:to>
      <xdr:col>50</xdr:col>
      <xdr:colOff>165100</xdr:colOff>
      <xdr:row>57</xdr:row>
      <xdr:rowOff>18217</xdr:rowOff>
    </xdr:to>
    <xdr:sp macro="" textlink="">
      <xdr:nvSpPr>
        <xdr:cNvPr id="244" name="楕円 243">
          <a:extLst>
            <a:ext uri="{FF2B5EF4-FFF2-40B4-BE49-F238E27FC236}">
              <a16:creationId xmlns:a16="http://schemas.microsoft.com/office/drawing/2014/main" id="{7AA4B2FE-F203-45F0-B391-1AF5B37988FA}"/>
            </a:ext>
          </a:extLst>
        </xdr:cNvPr>
        <xdr:cNvSpPr/>
      </xdr:nvSpPr>
      <xdr:spPr>
        <a:xfrm>
          <a:off x="9588500" y="96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117332</xdr:rowOff>
    </xdr:from>
    <xdr:to>
      <xdr:col>55</xdr:col>
      <xdr:colOff>0</xdr:colOff>
      <xdr:row>56</xdr:row>
      <xdr:rowOff>138867</xdr:rowOff>
    </xdr:to>
    <xdr:cxnSp macro="">
      <xdr:nvCxnSpPr>
        <xdr:cNvPr id="245" name="直線コネクタ 244">
          <a:extLst>
            <a:ext uri="{FF2B5EF4-FFF2-40B4-BE49-F238E27FC236}">
              <a16:creationId xmlns:a16="http://schemas.microsoft.com/office/drawing/2014/main" id="{113CA0B6-BC82-43A4-A649-F2FC83CD6E9F}"/>
            </a:ext>
          </a:extLst>
        </xdr:cNvPr>
        <xdr:cNvCxnSpPr/>
      </xdr:nvCxnSpPr>
      <xdr:spPr>
        <a:xfrm flipV="1">
          <a:off x="9639300" y="9718532"/>
          <a:ext cx="838200" cy="2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108271</xdr:rowOff>
    </xdr:from>
    <xdr:to>
      <xdr:col>46</xdr:col>
      <xdr:colOff>38100</xdr:colOff>
      <xdr:row>57</xdr:row>
      <xdr:rowOff>38421</xdr:rowOff>
    </xdr:to>
    <xdr:sp macro="" textlink="">
      <xdr:nvSpPr>
        <xdr:cNvPr id="246" name="楕円 245">
          <a:extLst>
            <a:ext uri="{FF2B5EF4-FFF2-40B4-BE49-F238E27FC236}">
              <a16:creationId xmlns:a16="http://schemas.microsoft.com/office/drawing/2014/main" id="{FADBE3AD-F1F8-4F27-ACC2-EA5302AB450D}"/>
            </a:ext>
          </a:extLst>
        </xdr:cNvPr>
        <xdr:cNvSpPr/>
      </xdr:nvSpPr>
      <xdr:spPr>
        <a:xfrm>
          <a:off x="8699500" y="97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138867</xdr:rowOff>
    </xdr:from>
    <xdr:to>
      <xdr:col>50</xdr:col>
      <xdr:colOff>114300</xdr:colOff>
      <xdr:row>56</xdr:row>
      <xdr:rowOff>159071</xdr:rowOff>
    </xdr:to>
    <xdr:cxnSp macro="">
      <xdr:nvCxnSpPr>
        <xdr:cNvPr id="247" name="直線コネクタ 246">
          <a:extLst>
            <a:ext uri="{FF2B5EF4-FFF2-40B4-BE49-F238E27FC236}">
              <a16:creationId xmlns:a16="http://schemas.microsoft.com/office/drawing/2014/main" id="{EEE20958-F565-4E97-ACD0-B19D6780B7DA}"/>
            </a:ext>
          </a:extLst>
        </xdr:cNvPr>
        <xdr:cNvCxnSpPr/>
      </xdr:nvCxnSpPr>
      <xdr:spPr>
        <a:xfrm flipV="1">
          <a:off x="8750300" y="9740067"/>
          <a:ext cx="889000" cy="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88139</xdr:rowOff>
    </xdr:from>
    <xdr:to>
      <xdr:col>41</xdr:col>
      <xdr:colOff>101600</xdr:colOff>
      <xdr:row>57</xdr:row>
      <xdr:rowOff>18289</xdr:rowOff>
    </xdr:to>
    <xdr:sp macro="" textlink="">
      <xdr:nvSpPr>
        <xdr:cNvPr id="248" name="楕円 247">
          <a:extLst>
            <a:ext uri="{FF2B5EF4-FFF2-40B4-BE49-F238E27FC236}">
              <a16:creationId xmlns:a16="http://schemas.microsoft.com/office/drawing/2014/main" id="{3728CA2A-6BF3-4F40-ABD4-31786E30B527}"/>
            </a:ext>
          </a:extLst>
        </xdr:cNvPr>
        <xdr:cNvSpPr/>
      </xdr:nvSpPr>
      <xdr:spPr>
        <a:xfrm>
          <a:off x="7810500" y="96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138939</xdr:rowOff>
    </xdr:from>
    <xdr:to>
      <xdr:col>45</xdr:col>
      <xdr:colOff>177800</xdr:colOff>
      <xdr:row>56</xdr:row>
      <xdr:rowOff>159071</xdr:rowOff>
    </xdr:to>
    <xdr:cxnSp macro="">
      <xdr:nvCxnSpPr>
        <xdr:cNvPr id="249" name="直線コネクタ 248">
          <a:extLst>
            <a:ext uri="{FF2B5EF4-FFF2-40B4-BE49-F238E27FC236}">
              <a16:creationId xmlns:a16="http://schemas.microsoft.com/office/drawing/2014/main" id="{DA4C975E-186F-4582-9913-D16D38F6B535}"/>
            </a:ext>
          </a:extLst>
        </xdr:cNvPr>
        <xdr:cNvCxnSpPr/>
      </xdr:nvCxnSpPr>
      <xdr:spPr>
        <a:xfrm>
          <a:off x="7861300" y="9740139"/>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138985</xdr:rowOff>
    </xdr:from>
    <xdr:to>
      <xdr:col>36</xdr:col>
      <xdr:colOff>165100</xdr:colOff>
      <xdr:row>57</xdr:row>
      <xdr:rowOff>69135</xdr:rowOff>
    </xdr:to>
    <xdr:sp macro="" textlink="">
      <xdr:nvSpPr>
        <xdr:cNvPr id="250" name="楕円 249">
          <a:extLst>
            <a:ext uri="{FF2B5EF4-FFF2-40B4-BE49-F238E27FC236}">
              <a16:creationId xmlns:a16="http://schemas.microsoft.com/office/drawing/2014/main" id="{7B6C5C9C-2880-4FAC-9129-F8A48C2B3055}"/>
            </a:ext>
          </a:extLst>
        </xdr:cNvPr>
        <xdr:cNvSpPr/>
      </xdr:nvSpPr>
      <xdr:spPr>
        <a:xfrm>
          <a:off x="6921500" y="97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138939</xdr:rowOff>
    </xdr:from>
    <xdr:to>
      <xdr:col>41</xdr:col>
      <xdr:colOff>50800</xdr:colOff>
      <xdr:row>57</xdr:row>
      <xdr:rowOff>18335</xdr:rowOff>
    </xdr:to>
    <xdr:cxnSp macro="">
      <xdr:nvCxnSpPr>
        <xdr:cNvPr id="251" name="直線コネクタ 250">
          <a:extLst>
            <a:ext uri="{FF2B5EF4-FFF2-40B4-BE49-F238E27FC236}">
              <a16:creationId xmlns:a16="http://schemas.microsoft.com/office/drawing/2014/main" id="{D42FCEB0-7376-42C8-A199-F66CDE952842}"/>
            </a:ext>
          </a:extLst>
        </xdr:cNvPr>
        <xdr:cNvCxnSpPr/>
      </xdr:nvCxnSpPr>
      <xdr:spPr>
        <a:xfrm flipV="1">
          <a:off x="6972300" y="9740139"/>
          <a:ext cx="889000" cy="5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C5EEC7C5-4139-4B22-AD09-46ED007ADC42}"/>
            </a:ext>
          </a:extLst>
        </xdr:cNvPr>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1EB7CA4-68F2-4094-ACB2-82E298483A2C}"/>
            </a:ext>
          </a:extLst>
        </xdr:cNvPr>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23B662EB-0C86-4C4D-B708-563855A645F8}"/>
            </a:ext>
          </a:extLst>
        </xdr:cNvPr>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469FFE6C-2A07-4BC7-A366-DDFA97BCD890}"/>
            </a:ext>
          </a:extLst>
        </xdr:cNvPr>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34744</xdr:rowOff>
    </xdr:from>
    <xdr:ext cx="690189" cy="259045"/>
    <xdr:sp macro="" textlink="">
      <xdr:nvSpPr>
        <xdr:cNvPr id="256" name="n_1mainValue【橋りょう・トンネル】&#10;一人当たり有形固定資産（償却資産）額">
          <a:extLst>
            <a:ext uri="{FF2B5EF4-FFF2-40B4-BE49-F238E27FC236}">
              <a16:creationId xmlns:a16="http://schemas.microsoft.com/office/drawing/2014/main" id="{653AD57A-98F3-43F4-A6A9-128D488F165B}"/>
            </a:ext>
          </a:extLst>
        </xdr:cNvPr>
        <xdr:cNvSpPr txBox="1"/>
      </xdr:nvSpPr>
      <xdr:spPr>
        <a:xfrm>
          <a:off x="9281505" y="946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54948</xdr:rowOff>
    </xdr:from>
    <xdr:ext cx="690189" cy="259045"/>
    <xdr:sp macro="" textlink="">
      <xdr:nvSpPr>
        <xdr:cNvPr id="257" name="n_2mainValue【橋りょう・トンネル】&#10;一人当たり有形固定資産（償却資産）額">
          <a:extLst>
            <a:ext uri="{FF2B5EF4-FFF2-40B4-BE49-F238E27FC236}">
              <a16:creationId xmlns:a16="http://schemas.microsoft.com/office/drawing/2014/main" id="{3B1F218E-6484-46C0-BC7E-BDB7FBCAFD8C}"/>
            </a:ext>
          </a:extLst>
        </xdr:cNvPr>
        <xdr:cNvSpPr txBox="1"/>
      </xdr:nvSpPr>
      <xdr:spPr>
        <a:xfrm>
          <a:off x="8405205" y="9484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34816</xdr:rowOff>
    </xdr:from>
    <xdr:ext cx="690189" cy="259045"/>
    <xdr:sp macro="" textlink="">
      <xdr:nvSpPr>
        <xdr:cNvPr id="258" name="n_3mainValue【橋りょう・トンネル】&#10;一人当たり有形固定資産（償却資産）額">
          <a:extLst>
            <a:ext uri="{FF2B5EF4-FFF2-40B4-BE49-F238E27FC236}">
              <a16:creationId xmlns:a16="http://schemas.microsoft.com/office/drawing/2014/main" id="{B6D2B0CD-299C-460B-984B-7BC9535C5F90}"/>
            </a:ext>
          </a:extLst>
        </xdr:cNvPr>
        <xdr:cNvSpPr txBox="1"/>
      </xdr:nvSpPr>
      <xdr:spPr>
        <a:xfrm>
          <a:off x="7516205" y="94645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85662</xdr:rowOff>
    </xdr:from>
    <xdr:ext cx="690189" cy="259045"/>
    <xdr:sp macro="" textlink="">
      <xdr:nvSpPr>
        <xdr:cNvPr id="259" name="n_4mainValue【橋りょう・トンネル】&#10;一人当たり有形固定資産（償却資産）額">
          <a:extLst>
            <a:ext uri="{FF2B5EF4-FFF2-40B4-BE49-F238E27FC236}">
              <a16:creationId xmlns:a16="http://schemas.microsoft.com/office/drawing/2014/main" id="{C187FF47-F5E6-47BE-BBA7-D8E61EE0E5AC}"/>
            </a:ext>
          </a:extLst>
        </xdr:cNvPr>
        <xdr:cNvSpPr txBox="1"/>
      </xdr:nvSpPr>
      <xdr:spPr>
        <a:xfrm>
          <a:off x="6627205" y="9515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8A3391-1F97-4194-BE47-D4B95B6C617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DEC758CA-45B4-4405-AC9B-C3C07528E5E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2B8E967-38E7-4FB7-BF35-8CAFA66F2D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8D251C1A-F91C-473F-935E-5EFECDF936E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AB49E6D9-0A00-4311-BB6B-58DE064B5A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2D03BCAB-02C2-4710-B579-F2A4E1DBB4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76B6404C-D4D0-4F60-BE92-FA839B941C6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B313601C-97B9-4C0F-8953-429FE333E8C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2A68D13-A4B1-4E46-AF25-4F50BCD1BE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9B16C958-14CC-47C8-AC43-22FEF2E1AA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A870FEA6-CAC6-4EAD-8AF6-185E0FC596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8D9CBE8C-6340-441F-986B-44DECBF0A7B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2" name="テキスト ボックス 271">
          <a:extLst>
            <a:ext uri="{FF2B5EF4-FFF2-40B4-BE49-F238E27FC236}">
              <a16:creationId xmlns:a16="http://schemas.microsoft.com/office/drawing/2014/main" id="{3AA644C7-8A3E-4A0A-8153-9015DE5F12E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E3212591-C6B4-405F-8ECD-B69C7E02A20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54260821-2CA6-4A3E-BD86-A89D692A5B5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6EFCE0D3-6AB7-48A3-BD37-446165B094A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532567A5-C573-43B0-B857-A26E962E9C2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18DC98C9-EB27-4A30-BEF2-5F412BEAAFD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09204DEF-EFB0-401F-B605-15433A40437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EDABA00E-A452-4BCA-9759-A5B3DD80E21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BFC11B91-254D-44A9-89B3-81CC0D0AA10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FC91FF8A-1543-40B5-80EC-5E95D67A552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2" name="テキスト ボックス 281">
          <a:extLst>
            <a:ext uri="{FF2B5EF4-FFF2-40B4-BE49-F238E27FC236}">
              <a16:creationId xmlns:a16="http://schemas.microsoft.com/office/drawing/2014/main" id="{48AEC263-90DD-4CEA-B1B3-E5F025A9296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379F724-3BD5-4677-AB6C-5B51CF567E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7E287BA5-490E-4D01-A3AB-1DA63324F0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5" name="直線コネクタ 284">
          <a:extLst>
            <a:ext uri="{FF2B5EF4-FFF2-40B4-BE49-F238E27FC236}">
              <a16:creationId xmlns:a16="http://schemas.microsoft.com/office/drawing/2014/main" id="{8A382B9A-54CC-4018-8D7B-DB0CD98BBB6D}"/>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511E6383-8C00-437E-8BBD-5FCC3AFA0618}"/>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7" name="直線コネクタ 286">
          <a:extLst>
            <a:ext uri="{FF2B5EF4-FFF2-40B4-BE49-F238E27FC236}">
              <a16:creationId xmlns:a16="http://schemas.microsoft.com/office/drawing/2014/main" id="{47FFF139-FAA9-4A05-B325-56144D91AC00}"/>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88" name="【公営住宅】&#10;有形固定資産減価償却率最大値テキスト">
          <a:extLst>
            <a:ext uri="{FF2B5EF4-FFF2-40B4-BE49-F238E27FC236}">
              <a16:creationId xmlns:a16="http://schemas.microsoft.com/office/drawing/2014/main" id="{9BBA4614-FA09-4C38-9BE3-60BE4DF3272C}"/>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89" name="直線コネクタ 288">
          <a:extLst>
            <a:ext uri="{FF2B5EF4-FFF2-40B4-BE49-F238E27FC236}">
              <a16:creationId xmlns:a16="http://schemas.microsoft.com/office/drawing/2014/main" id="{606E80AB-BB2C-4B85-AC69-4679543A35E7}"/>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554E4ECF-4738-49D8-A742-806758D154B3}"/>
            </a:ext>
          </a:extLst>
        </xdr:cNvPr>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1" name="フローチャート: 判断 290">
          <a:extLst>
            <a:ext uri="{FF2B5EF4-FFF2-40B4-BE49-F238E27FC236}">
              <a16:creationId xmlns:a16="http://schemas.microsoft.com/office/drawing/2014/main" id="{9DC88494-30A9-494E-B1C0-AC8A830E26E1}"/>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2" name="フローチャート: 判断 291">
          <a:extLst>
            <a:ext uri="{FF2B5EF4-FFF2-40B4-BE49-F238E27FC236}">
              <a16:creationId xmlns:a16="http://schemas.microsoft.com/office/drawing/2014/main" id="{0EA7F66B-1A68-4FDC-8B70-67A7F1F69C32}"/>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3" name="フローチャート: 判断 292">
          <a:extLst>
            <a:ext uri="{FF2B5EF4-FFF2-40B4-BE49-F238E27FC236}">
              <a16:creationId xmlns:a16="http://schemas.microsoft.com/office/drawing/2014/main" id="{4B0BE104-5C78-44DF-88C1-8A33358AC3B6}"/>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4" name="フローチャート: 判断 293">
          <a:extLst>
            <a:ext uri="{FF2B5EF4-FFF2-40B4-BE49-F238E27FC236}">
              <a16:creationId xmlns:a16="http://schemas.microsoft.com/office/drawing/2014/main" id="{F6DF47BB-E2F1-47AC-8EAD-598CCF25085B}"/>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5" name="フローチャート: 判断 294">
          <a:extLst>
            <a:ext uri="{FF2B5EF4-FFF2-40B4-BE49-F238E27FC236}">
              <a16:creationId xmlns:a16="http://schemas.microsoft.com/office/drawing/2014/main" id="{60249724-77BB-4D67-9BDA-3D30FEDF830D}"/>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EF6D579D-780F-4B02-89C4-D45AFC53088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7254B21-88B2-459B-AE25-A651D51FF24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7045618-EC76-41FC-B2CB-B2A56FBD669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25B653B-8285-4EE7-AB55-A0027D3FBDD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E36C564-ED93-4FC8-8067-E02B78168B5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106499</xdr:rowOff>
    </xdr:from>
    <xdr:to>
      <xdr:col>24</xdr:col>
      <xdr:colOff>114300</xdr:colOff>
      <xdr:row>84</xdr:row>
      <xdr:rowOff>36649</xdr:rowOff>
    </xdr:to>
    <xdr:sp macro="" textlink="">
      <xdr:nvSpPr>
        <xdr:cNvPr id="301" name="楕円 300">
          <a:extLst>
            <a:ext uri="{FF2B5EF4-FFF2-40B4-BE49-F238E27FC236}">
              <a16:creationId xmlns:a16="http://schemas.microsoft.com/office/drawing/2014/main" id="{6257B4F9-5030-4E78-BFDF-5FDFE2886866}"/>
            </a:ext>
          </a:extLst>
        </xdr:cNvPr>
        <xdr:cNvSpPr/>
      </xdr:nvSpPr>
      <xdr:spPr>
        <a:xfrm>
          <a:off x="45847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129376</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FBC819E4-89AA-4C89-B60B-D0F402E7D6D4}"/>
            </a:ext>
          </a:extLst>
        </xdr:cNvPr>
        <xdr:cNvSpPr txBox="1"/>
      </xdr:nvSpPr>
      <xdr:spPr>
        <a:xfrm>
          <a:off x="4673600" y="14188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62412</xdr:rowOff>
    </xdr:from>
    <xdr:to>
      <xdr:col>20</xdr:col>
      <xdr:colOff>38100</xdr:colOff>
      <xdr:row>83</xdr:row>
      <xdr:rowOff>164012</xdr:rowOff>
    </xdr:to>
    <xdr:sp macro="" textlink="">
      <xdr:nvSpPr>
        <xdr:cNvPr id="303" name="楕円 302">
          <a:extLst>
            <a:ext uri="{FF2B5EF4-FFF2-40B4-BE49-F238E27FC236}">
              <a16:creationId xmlns:a16="http://schemas.microsoft.com/office/drawing/2014/main" id="{6470873F-9E30-4A60-8D89-7473E7D3C180}"/>
            </a:ext>
          </a:extLst>
        </xdr:cNvPr>
        <xdr:cNvSpPr/>
      </xdr:nvSpPr>
      <xdr:spPr>
        <a:xfrm>
          <a:off x="3746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113212</xdr:rowOff>
    </xdr:from>
    <xdr:to>
      <xdr:col>24</xdr:col>
      <xdr:colOff>63500</xdr:colOff>
      <xdr:row>83</xdr:row>
      <xdr:rowOff>157299</xdr:rowOff>
    </xdr:to>
    <xdr:cxnSp macro="">
      <xdr:nvCxnSpPr>
        <xdr:cNvPr id="304" name="直線コネクタ 303">
          <a:extLst>
            <a:ext uri="{FF2B5EF4-FFF2-40B4-BE49-F238E27FC236}">
              <a16:creationId xmlns:a16="http://schemas.microsoft.com/office/drawing/2014/main" id="{0640C438-1795-4A8E-9F1E-21F9124B2877}"/>
            </a:ext>
          </a:extLst>
        </xdr:cNvPr>
        <xdr:cNvCxnSpPr/>
      </xdr:nvCxnSpPr>
      <xdr:spPr>
        <a:xfrm>
          <a:off x="3797300" y="1434356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23223</xdr:rowOff>
    </xdr:from>
    <xdr:to>
      <xdr:col>15</xdr:col>
      <xdr:colOff>101600</xdr:colOff>
      <xdr:row>83</xdr:row>
      <xdr:rowOff>124823</xdr:rowOff>
    </xdr:to>
    <xdr:sp macro="" textlink="">
      <xdr:nvSpPr>
        <xdr:cNvPr id="305" name="楕円 304">
          <a:extLst>
            <a:ext uri="{FF2B5EF4-FFF2-40B4-BE49-F238E27FC236}">
              <a16:creationId xmlns:a16="http://schemas.microsoft.com/office/drawing/2014/main" id="{242833C0-0EE1-418F-BEFC-1E1FC8294DD1}"/>
            </a:ext>
          </a:extLst>
        </xdr:cNvPr>
        <xdr:cNvSpPr/>
      </xdr:nvSpPr>
      <xdr:spPr>
        <a:xfrm>
          <a:off x="2857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74023</xdr:rowOff>
    </xdr:from>
    <xdr:to>
      <xdr:col>19</xdr:col>
      <xdr:colOff>177800</xdr:colOff>
      <xdr:row>83</xdr:row>
      <xdr:rowOff>113212</xdr:rowOff>
    </xdr:to>
    <xdr:cxnSp macro="">
      <xdr:nvCxnSpPr>
        <xdr:cNvPr id="306" name="直線コネクタ 305">
          <a:extLst>
            <a:ext uri="{FF2B5EF4-FFF2-40B4-BE49-F238E27FC236}">
              <a16:creationId xmlns:a16="http://schemas.microsoft.com/office/drawing/2014/main" id="{353CBA67-7EC7-4890-8B92-FDC36DD49D5F}"/>
            </a:ext>
          </a:extLst>
        </xdr:cNvPr>
        <xdr:cNvCxnSpPr/>
      </xdr:nvCxnSpPr>
      <xdr:spPr>
        <a:xfrm>
          <a:off x="2908300" y="143043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153851</xdr:rowOff>
    </xdr:from>
    <xdr:to>
      <xdr:col>10</xdr:col>
      <xdr:colOff>165100</xdr:colOff>
      <xdr:row>83</xdr:row>
      <xdr:rowOff>84001</xdr:rowOff>
    </xdr:to>
    <xdr:sp macro="" textlink="">
      <xdr:nvSpPr>
        <xdr:cNvPr id="307" name="楕円 306">
          <a:extLst>
            <a:ext uri="{FF2B5EF4-FFF2-40B4-BE49-F238E27FC236}">
              <a16:creationId xmlns:a16="http://schemas.microsoft.com/office/drawing/2014/main" id="{52C44270-693D-4B1F-AD48-79E160495068}"/>
            </a:ext>
          </a:extLst>
        </xdr:cNvPr>
        <xdr:cNvSpPr/>
      </xdr:nvSpPr>
      <xdr:spPr>
        <a:xfrm>
          <a:off x="1968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33201</xdr:rowOff>
    </xdr:from>
    <xdr:to>
      <xdr:col>15</xdr:col>
      <xdr:colOff>50800</xdr:colOff>
      <xdr:row>83</xdr:row>
      <xdr:rowOff>74023</xdr:rowOff>
    </xdr:to>
    <xdr:cxnSp macro="">
      <xdr:nvCxnSpPr>
        <xdr:cNvPr id="308" name="直線コネクタ 307">
          <a:extLst>
            <a:ext uri="{FF2B5EF4-FFF2-40B4-BE49-F238E27FC236}">
              <a16:creationId xmlns:a16="http://schemas.microsoft.com/office/drawing/2014/main" id="{03A44F2B-201C-486C-81A3-683D55BB275C}"/>
            </a:ext>
          </a:extLst>
        </xdr:cNvPr>
        <xdr:cNvCxnSpPr/>
      </xdr:nvCxnSpPr>
      <xdr:spPr>
        <a:xfrm>
          <a:off x="2019300" y="142635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117929</xdr:rowOff>
    </xdr:from>
    <xdr:to>
      <xdr:col>6</xdr:col>
      <xdr:colOff>38100</xdr:colOff>
      <xdr:row>83</xdr:row>
      <xdr:rowOff>48079</xdr:rowOff>
    </xdr:to>
    <xdr:sp macro="" textlink="">
      <xdr:nvSpPr>
        <xdr:cNvPr id="309" name="楕円 308">
          <a:extLst>
            <a:ext uri="{FF2B5EF4-FFF2-40B4-BE49-F238E27FC236}">
              <a16:creationId xmlns:a16="http://schemas.microsoft.com/office/drawing/2014/main" id="{9A263A29-17BD-4B07-B4BC-7AC823A8848A}"/>
            </a:ext>
          </a:extLst>
        </xdr:cNvPr>
        <xdr:cNvSpPr/>
      </xdr:nvSpPr>
      <xdr:spPr>
        <a:xfrm>
          <a:off x="107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168729</xdr:rowOff>
    </xdr:from>
    <xdr:to>
      <xdr:col>10</xdr:col>
      <xdr:colOff>114300</xdr:colOff>
      <xdr:row>83</xdr:row>
      <xdr:rowOff>33201</xdr:rowOff>
    </xdr:to>
    <xdr:cxnSp macro="">
      <xdr:nvCxnSpPr>
        <xdr:cNvPr id="310" name="直線コネクタ 309">
          <a:extLst>
            <a:ext uri="{FF2B5EF4-FFF2-40B4-BE49-F238E27FC236}">
              <a16:creationId xmlns:a16="http://schemas.microsoft.com/office/drawing/2014/main" id="{66FD65CE-38B9-4843-BAAA-07F8E8ACACFF}"/>
            </a:ext>
          </a:extLst>
        </xdr:cNvPr>
        <xdr:cNvCxnSpPr/>
      </xdr:nvCxnSpPr>
      <xdr:spPr>
        <a:xfrm>
          <a:off x="1130300" y="142276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1" name="n_1aveValue【公営住宅】&#10;有形固定資産減価償却率">
          <a:extLst>
            <a:ext uri="{FF2B5EF4-FFF2-40B4-BE49-F238E27FC236}">
              <a16:creationId xmlns:a16="http://schemas.microsoft.com/office/drawing/2014/main" id="{1912FA42-28E4-4AE5-BAB0-8D8D1357BFC6}"/>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2" name="n_2aveValue【公営住宅】&#10;有形固定資産減価償却率">
          <a:extLst>
            <a:ext uri="{FF2B5EF4-FFF2-40B4-BE49-F238E27FC236}">
              <a16:creationId xmlns:a16="http://schemas.microsoft.com/office/drawing/2014/main" id="{7A766642-1F1B-41CD-AE94-F9767E8F5D75}"/>
            </a:ext>
          </a:extLst>
        </xdr:cNvPr>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3" name="n_3aveValue【公営住宅】&#10;有形固定資産減価償却率">
          <a:extLst>
            <a:ext uri="{FF2B5EF4-FFF2-40B4-BE49-F238E27FC236}">
              <a16:creationId xmlns:a16="http://schemas.microsoft.com/office/drawing/2014/main" id="{1DC1DB90-AAD7-47F9-8055-315E60A15FF8}"/>
            </a:ext>
          </a:extLst>
        </xdr:cNvPr>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4" name="n_4aveValue【公営住宅】&#10;有形固定資産減価償却率">
          <a:extLst>
            <a:ext uri="{FF2B5EF4-FFF2-40B4-BE49-F238E27FC236}">
              <a16:creationId xmlns:a16="http://schemas.microsoft.com/office/drawing/2014/main" id="{47AF0AD8-A78F-4882-9448-7C56589D5E1B}"/>
            </a:ext>
          </a:extLst>
        </xdr:cNvPr>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9089</xdr:rowOff>
    </xdr:from>
    <xdr:ext cx="405111" cy="259045"/>
    <xdr:sp macro="" textlink="">
      <xdr:nvSpPr>
        <xdr:cNvPr id="315" name="n_1mainValue【公営住宅】&#10;有形固定資産減価償却率">
          <a:extLst>
            <a:ext uri="{FF2B5EF4-FFF2-40B4-BE49-F238E27FC236}">
              <a16:creationId xmlns:a16="http://schemas.microsoft.com/office/drawing/2014/main" id="{526AEF9A-B1AC-4F59-814A-2884ABABD23F}"/>
            </a:ext>
          </a:extLst>
        </xdr:cNvPr>
        <xdr:cNvSpPr txBox="1"/>
      </xdr:nvSpPr>
      <xdr:spPr>
        <a:xfrm>
          <a:off x="35820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141350</xdr:rowOff>
    </xdr:from>
    <xdr:ext cx="405111" cy="259045"/>
    <xdr:sp macro="" textlink="">
      <xdr:nvSpPr>
        <xdr:cNvPr id="316" name="n_2mainValue【公営住宅】&#10;有形固定資産減価償却率">
          <a:extLst>
            <a:ext uri="{FF2B5EF4-FFF2-40B4-BE49-F238E27FC236}">
              <a16:creationId xmlns:a16="http://schemas.microsoft.com/office/drawing/2014/main" id="{2375A00E-9381-4CF7-AFA5-52F20BCC5EB6}"/>
            </a:ext>
          </a:extLst>
        </xdr:cNvPr>
        <xdr:cNvSpPr txBox="1"/>
      </xdr:nvSpPr>
      <xdr:spPr>
        <a:xfrm>
          <a:off x="2705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100528</xdr:rowOff>
    </xdr:from>
    <xdr:ext cx="405111" cy="259045"/>
    <xdr:sp macro="" textlink="">
      <xdr:nvSpPr>
        <xdr:cNvPr id="317" name="n_3mainValue【公営住宅】&#10;有形固定資産減価償却率">
          <a:extLst>
            <a:ext uri="{FF2B5EF4-FFF2-40B4-BE49-F238E27FC236}">
              <a16:creationId xmlns:a16="http://schemas.microsoft.com/office/drawing/2014/main" id="{84FD8C00-EA20-4943-9D04-4A3942A59B69}"/>
            </a:ext>
          </a:extLst>
        </xdr:cNvPr>
        <xdr:cNvSpPr txBox="1"/>
      </xdr:nvSpPr>
      <xdr:spPr>
        <a:xfrm>
          <a:off x="1816744"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64606</xdr:rowOff>
    </xdr:from>
    <xdr:ext cx="405111" cy="259045"/>
    <xdr:sp macro="" textlink="">
      <xdr:nvSpPr>
        <xdr:cNvPr id="318" name="n_4mainValue【公営住宅】&#10;有形固定資産減価償却率">
          <a:extLst>
            <a:ext uri="{FF2B5EF4-FFF2-40B4-BE49-F238E27FC236}">
              <a16:creationId xmlns:a16="http://schemas.microsoft.com/office/drawing/2014/main" id="{01522215-D60C-4F89-A97E-242B54C6534C}"/>
            </a:ext>
          </a:extLst>
        </xdr:cNvPr>
        <xdr:cNvSpPr txBox="1"/>
      </xdr:nvSpPr>
      <xdr:spPr>
        <a:xfrm>
          <a:off x="927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9678FDF7-7536-468F-9795-E6A92CA636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F490B793-A838-4CA4-83F9-E5FEF4012F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A5923098-F71F-4B99-8263-F28DBAD292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F6E655A0-F48B-4E53-B67C-61793A30FC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34AFE3B-2722-4D32-A145-25269C4F68E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E3F250FD-2761-4EB2-A1B6-A24F1D00A4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1B25C87-21E0-4BEC-A835-7CC2CC8CC8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EBC95C79-500E-466C-B5CC-5786D4B474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CAAA20BB-6AEF-4D3B-AB87-27115CA7A37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F725265A-081B-4C29-A3A6-E5B2A6ADF9E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0205F63D-74BE-4B3A-917A-A2F108552E1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DF6C01A9-7CC7-4FD0-A9FD-D1B5432C414E}"/>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846912EB-58FE-4223-B777-D48C0ECFAFC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B2FD288F-B0F3-4795-ACAE-3278785B272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id="{E3DEF9D8-0128-4883-A6DB-9CB91240465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id="{A6165156-707C-4695-B455-B6C9AA09E10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8DC549D0-5401-4839-95BB-E67F86A0AF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758E2214-0795-4C19-BF16-E9D13BC322D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22A07CFE-A084-4059-83B7-794EF647DF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38" name="直線コネクタ 337">
          <a:extLst>
            <a:ext uri="{FF2B5EF4-FFF2-40B4-BE49-F238E27FC236}">
              <a16:creationId xmlns:a16="http://schemas.microsoft.com/office/drawing/2014/main" id="{AE4632B1-5E89-4D4D-87EC-90B292DC1DC4}"/>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39" name="【公営住宅】&#10;一人当たり面積最小値テキスト">
          <a:extLst>
            <a:ext uri="{FF2B5EF4-FFF2-40B4-BE49-F238E27FC236}">
              <a16:creationId xmlns:a16="http://schemas.microsoft.com/office/drawing/2014/main" id="{4AB6B37A-C93E-4BE4-8CFA-8D8B660ED1D5}"/>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0" name="直線コネクタ 339">
          <a:extLst>
            <a:ext uri="{FF2B5EF4-FFF2-40B4-BE49-F238E27FC236}">
              <a16:creationId xmlns:a16="http://schemas.microsoft.com/office/drawing/2014/main" id="{1858CDF5-637F-4F4E-8F34-B56D5FDE606E}"/>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1" name="【公営住宅】&#10;一人当たり面積最大値テキスト">
          <a:extLst>
            <a:ext uri="{FF2B5EF4-FFF2-40B4-BE49-F238E27FC236}">
              <a16:creationId xmlns:a16="http://schemas.microsoft.com/office/drawing/2014/main" id="{11D32691-E508-4A83-B172-3FA0BFFB9A05}"/>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2" name="直線コネクタ 341">
          <a:extLst>
            <a:ext uri="{FF2B5EF4-FFF2-40B4-BE49-F238E27FC236}">
              <a16:creationId xmlns:a16="http://schemas.microsoft.com/office/drawing/2014/main" id="{2271C1C3-90D8-422D-A0CA-4AB517D27AEA}"/>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3" name="【公営住宅】&#10;一人当たり面積平均値テキスト">
          <a:extLst>
            <a:ext uri="{FF2B5EF4-FFF2-40B4-BE49-F238E27FC236}">
              <a16:creationId xmlns:a16="http://schemas.microsoft.com/office/drawing/2014/main" id="{F43B99BD-698F-4290-980A-9E2E87DF27E9}"/>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4" name="フローチャート: 判断 343">
          <a:extLst>
            <a:ext uri="{FF2B5EF4-FFF2-40B4-BE49-F238E27FC236}">
              <a16:creationId xmlns:a16="http://schemas.microsoft.com/office/drawing/2014/main" id="{791AC07B-D74C-452C-BEAE-03DE156C3716}"/>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5" name="フローチャート: 判断 344">
          <a:extLst>
            <a:ext uri="{FF2B5EF4-FFF2-40B4-BE49-F238E27FC236}">
              <a16:creationId xmlns:a16="http://schemas.microsoft.com/office/drawing/2014/main" id="{ED0BD9DB-C6C5-4BED-8FEA-9B15C227D4CF}"/>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6" name="フローチャート: 判断 345">
          <a:extLst>
            <a:ext uri="{FF2B5EF4-FFF2-40B4-BE49-F238E27FC236}">
              <a16:creationId xmlns:a16="http://schemas.microsoft.com/office/drawing/2014/main" id="{9E11123F-7574-40A8-A2BC-9664F13DD50C}"/>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7" name="フローチャート: 判断 346">
          <a:extLst>
            <a:ext uri="{FF2B5EF4-FFF2-40B4-BE49-F238E27FC236}">
              <a16:creationId xmlns:a16="http://schemas.microsoft.com/office/drawing/2014/main" id="{74C5E0B5-481B-4590-A010-5E36C4AFBCA2}"/>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48" name="フローチャート: 判断 347">
          <a:extLst>
            <a:ext uri="{FF2B5EF4-FFF2-40B4-BE49-F238E27FC236}">
              <a16:creationId xmlns:a16="http://schemas.microsoft.com/office/drawing/2014/main" id="{C45D9A97-71A5-4734-A82C-958EBB304647}"/>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26AF5389-77B1-4897-B645-B8341534E19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53A7E9C-4A1C-40A8-A4DB-647F069813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C715C815-2BEE-41CA-B673-9011FD65E93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8CCB4D1-94CF-4906-9A5D-87AB5224467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708B9F9-0DB2-4B37-82B6-B5FEB5EC0D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29020</xdr:rowOff>
    </xdr:from>
    <xdr:to>
      <xdr:col>55</xdr:col>
      <xdr:colOff>50800</xdr:colOff>
      <xdr:row>83</xdr:row>
      <xdr:rowOff>130620</xdr:rowOff>
    </xdr:to>
    <xdr:sp macro="" textlink="">
      <xdr:nvSpPr>
        <xdr:cNvPr id="354" name="楕円 353">
          <a:extLst>
            <a:ext uri="{FF2B5EF4-FFF2-40B4-BE49-F238E27FC236}">
              <a16:creationId xmlns:a16="http://schemas.microsoft.com/office/drawing/2014/main" id="{9494A1CD-827C-4FEB-914A-84FA0E1E7BA4}"/>
            </a:ext>
          </a:extLst>
        </xdr:cNvPr>
        <xdr:cNvSpPr/>
      </xdr:nvSpPr>
      <xdr:spPr>
        <a:xfrm>
          <a:off x="10426700" y="1425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7447</xdr:rowOff>
    </xdr:from>
    <xdr:ext cx="469744" cy="259045"/>
    <xdr:sp macro="" textlink="">
      <xdr:nvSpPr>
        <xdr:cNvPr id="355" name="【公営住宅】&#10;一人当たり面積該当値テキスト">
          <a:extLst>
            <a:ext uri="{FF2B5EF4-FFF2-40B4-BE49-F238E27FC236}">
              <a16:creationId xmlns:a16="http://schemas.microsoft.com/office/drawing/2014/main" id="{1DC95BBD-66CE-4B39-B87C-97C4B500826B}"/>
            </a:ext>
          </a:extLst>
        </xdr:cNvPr>
        <xdr:cNvSpPr txBox="1"/>
      </xdr:nvSpPr>
      <xdr:spPr>
        <a:xfrm>
          <a:off x="10515600" y="1423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30735</xdr:rowOff>
    </xdr:from>
    <xdr:to>
      <xdr:col>50</xdr:col>
      <xdr:colOff>165100</xdr:colOff>
      <xdr:row>83</xdr:row>
      <xdr:rowOff>132335</xdr:rowOff>
    </xdr:to>
    <xdr:sp macro="" textlink="">
      <xdr:nvSpPr>
        <xdr:cNvPr id="356" name="楕円 355">
          <a:extLst>
            <a:ext uri="{FF2B5EF4-FFF2-40B4-BE49-F238E27FC236}">
              <a16:creationId xmlns:a16="http://schemas.microsoft.com/office/drawing/2014/main" id="{EC725B07-EC68-49B7-B1AC-31DC6676D259}"/>
            </a:ext>
          </a:extLst>
        </xdr:cNvPr>
        <xdr:cNvSpPr/>
      </xdr:nvSpPr>
      <xdr:spPr>
        <a:xfrm>
          <a:off x="9588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79820</xdr:rowOff>
    </xdr:from>
    <xdr:to>
      <xdr:col>55</xdr:col>
      <xdr:colOff>0</xdr:colOff>
      <xdr:row>83</xdr:row>
      <xdr:rowOff>81535</xdr:rowOff>
    </xdr:to>
    <xdr:cxnSp macro="">
      <xdr:nvCxnSpPr>
        <xdr:cNvPr id="357" name="直線コネクタ 356">
          <a:extLst>
            <a:ext uri="{FF2B5EF4-FFF2-40B4-BE49-F238E27FC236}">
              <a16:creationId xmlns:a16="http://schemas.microsoft.com/office/drawing/2014/main" id="{D1FBFE54-A7F3-4A21-891B-3ADB20BF45BA}"/>
            </a:ext>
          </a:extLst>
        </xdr:cNvPr>
        <xdr:cNvCxnSpPr/>
      </xdr:nvCxnSpPr>
      <xdr:spPr>
        <a:xfrm flipV="1">
          <a:off x="9639300" y="14310170"/>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36449</xdr:rowOff>
    </xdr:from>
    <xdr:to>
      <xdr:col>46</xdr:col>
      <xdr:colOff>38100</xdr:colOff>
      <xdr:row>83</xdr:row>
      <xdr:rowOff>138049</xdr:rowOff>
    </xdr:to>
    <xdr:sp macro="" textlink="">
      <xdr:nvSpPr>
        <xdr:cNvPr id="358" name="楕円 357">
          <a:extLst>
            <a:ext uri="{FF2B5EF4-FFF2-40B4-BE49-F238E27FC236}">
              <a16:creationId xmlns:a16="http://schemas.microsoft.com/office/drawing/2014/main" id="{447C48AA-1A55-41CC-88EF-D4762ED58224}"/>
            </a:ext>
          </a:extLst>
        </xdr:cNvPr>
        <xdr:cNvSpPr/>
      </xdr:nvSpPr>
      <xdr:spPr>
        <a:xfrm>
          <a:off x="86995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81535</xdr:rowOff>
    </xdr:from>
    <xdr:to>
      <xdr:col>50</xdr:col>
      <xdr:colOff>114300</xdr:colOff>
      <xdr:row>83</xdr:row>
      <xdr:rowOff>87249</xdr:rowOff>
    </xdr:to>
    <xdr:cxnSp macro="">
      <xdr:nvCxnSpPr>
        <xdr:cNvPr id="359" name="直線コネクタ 358">
          <a:extLst>
            <a:ext uri="{FF2B5EF4-FFF2-40B4-BE49-F238E27FC236}">
              <a16:creationId xmlns:a16="http://schemas.microsoft.com/office/drawing/2014/main" id="{F8CAF192-0E2C-4B67-8467-595ADBAEF130}"/>
            </a:ext>
          </a:extLst>
        </xdr:cNvPr>
        <xdr:cNvCxnSpPr/>
      </xdr:nvCxnSpPr>
      <xdr:spPr>
        <a:xfrm flipV="1">
          <a:off x="8750300" y="1431188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41593</xdr:rowOff>
    </xdr:from>
    <xdr:to>
      <xdr:col>41</xdr:col>
      <xdr:colOff>101600</xdr:colOff>
      <xdr:row>83</xdr:row>
      <xdr:rowOff>143193</xdr:rowOff>
    </xdr:to>
    <xdr:sp macro="" textlink="">
      <xdr:nvSpPr>
        <xdr:cNvPr id="360" name="楕円 359">
          <a:extLst>
            <a:ext uri="{FF2B5EF4-FFF2-40B4-BE49-F238E27FC236}">
              <a16:creationId xmlns:a16="http://schemas.microsoft.com/office/drawing/2014/main" id="{2F5A8A40-6519-43F8-93DE-0CD82B81D67E}"/>
            </a:ext>
          </a:extLst>
        </xdr:cNvPr>
        <xdr:cNvSpPr/>
      </xdr:nvSpPr>
      <xdr:spPr>
        <a:xfrm>
          <a:off x="7810500" y="1427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87249</xdr:rowOff>
    </xdr:from>
    <xdr:to>
      <xdr:col>45</xdr:col>
      <xdr:colOff>177800</xdr:colOff>
      <xdr:row>83</xdr:row>
      <xdr:rowOff>92393</xdr:rowOff>
    </xdr:to>
    <xdr:cxnSp macro="">
      <xdr:nvCxnSpPr>
        <xdr:cNvPr id="361" name="直線コネクタ 360">
          <a:extLst>
            <a:ext uri="{FF2B5EF4-FFF2-40B4-BE49-F238E27FC236}">
              <a16:creationId xmlns:a16="http://schemas.microsoft.com/office/drawing/2014/main" id="{D9E7BA26-C2F5-4D3A-A46D-FDE8B2DCA163}"/>
            </a:ext>
          </a:extLst>
        </xdr:cNvPr>
        <xdr:cNvCxnSpPr/>
      </xdr:nvCxnSpPr>
      <xdr:spPr>
        <a:xfrm flipV="1">
          <a:off x="7861300" y="14317599"/>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46165</xdr:rowOff>
    </xdr:from>
    <xdr:to>
      <xdr:col>36</xdr:col>
      <xdr:colOff>165100</xdr:colOff>
      <xdr:row>83</xdr:row>
      <xdr:rowOff>147765</xdr:rowOff>
    </xdr:to>
    <xdr:sp macro="" textlink="">
      <xdr:nvSpPr>
        <xdr:cNvPr id="362" name="楕円 361">
          <a:extLst>
            <a:ext uri="{FF2B5EF4-FFF2-40B4-BE49-F238E27FC236}">
              <a16:creationId xmlns:a16="http://schemas.microsoft.com/office/drawing/2014/main" id="{11632975-9813-4AE6-8C8C-9D3AB1499F93}"/>
            </a:ext>
          </a:extLst>
        </xdr:cNvPr>
        <xdr:cNvSpPr/>
      </xdr:nvSpPr>
      <xdr:spPr>
        <a:xfrm>
          <a:off x="6921500" y="142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92393</xdr:rowOff>
    </xdr:from>
    <xdr:to>
      <xdr:col>41</xdr:col>
      <xdr:colOff>50800</xdr:colOff>
      <xdr:row>83</xdr:row>
      <xdr:rowOff>96965</xdr:rowOff>
    </xdr:to>
    <xdr:cxnSp macro="">
      <xdr:nvCxnSpPr>
        <xdr:cNvPr id="363" name="直線コネクタ 362">
          <a:extLst>
            <a:ext uri="{FF2B5EF4-FFF2-40B4-BE49-F238E27FC236}">
              <a16:creationId xmlns:a16="http://schemas.microsoft.com/office/drawing/2014/main" id="{538E3481-E356-4E0B-ABF3-21E9459ED4DF}"/>
            </a:ext>
          </a:extLst>
        </xdr:cNvPr>
        <xdr:cNvCxnSpPr/>
      </xdr:nvCxnSpPr>
      <xdr:spPr>
        <a:xfrm flipV="1">
          <a:off x="6972300" y="1432274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4" name="n_1aveValue【公営住宅】&#10;一人当たり面積">
          <a:extLst>
            <a:ext uri="{FF2B5EF4-FFF2-40B4-BE49-F238E27FC236}">
              <a16:creationId xmlns:a16="http://schemas.microsoft.com/office/drawing/2014/main" id="{C843D215-EBA5-479D-8C01-8C9174DBCC6C}"/>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5" name="n_2aveValue【公営住宅】&#10;一人当たり面積">
          <a:extLst>
            <a:ext uri="{FF2B5EF4-FFF2-40B4-BE49-F238E27FC236}">
              <a16:creationId xmlns:a16="http://schemas.microsoft.com/office/drawing/2014/main" id="{5700974B-7C22-441E-907E-D3D354E83E5A}"/>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6" name="n_3aveValue【公営住宅】&#10;一人当たり面積">
          <a:extLst>
            <a:ext uri="{FF2B5EF4-FFF2-40B4-BE49-F238E27FC236}">
              <a16:creationId xmlns:a16="http://schemas.microsoft.com/office/drawing/2014/main" id="{A932037B-B844-44BE-9BF4-7EFD04E4D185}"/>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7" name="n_4aveValue【公営住宅】&#10;一人当たり面積">
          <a:extLst>
            <a:ext uri="{FF2B5EF4-FFF2-40B4-BE49-F238E27FC236}">
              <a16:creationId xmlns:a16="http://schemas.microsoft.com/office/drawing/2014/main" id="{9A23E930-E3C1-42F2-8694-1D268214AE2F}"/>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123462</xdr:rowOff>
    </xdr:from>
    <xdr:ext cx="469744" cy="259045"/>
    <xdr:sp macro="" textlink="">
      <xdr:nvSpPr>
        <xdr:cNvPr id="368" name="n_1mainValue【公営住宅】&#10;一人当たり面積">
          <a:extLst>
            <a:ext uri="{FF2B5EF4-FFF2-40B4-BE49-F238E27FC236}">
              <a16:creationId xmlns:a16="http://schemas.microsoft.com/office/drawing/2014/main" id="{84B77EEB-0D83-44C1-ABC8-784F48753C1F}"/>
            </a:ext>
          </a:extLst>
        </xdr:cNvPr>
        <xdr:cNvSpPr txBox="1"/>
      </xdr:nvSpPr>
      <xdr:spPr>
        <a:xfrm>
          <a:off x="93917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129176</xdr:rowOff>
    </xdr:from>
    <xdr:ext cx="469744" cy="259045"/>
    <xdr:sp macro="" textlink="">
      <xdr:nvSpPr>
        <xdr:cNvPr id="369" name="n_2mainValue【公営住宅】&#10;一人当たり面積">
          <a:extLst>
            <a:ext uri="{FF2B5EF4-FFF2-40B4-BE49-F238E27FC236}">
              <a16:creationId xmlns:a16="http://schemas.microsoft.com/office/drawing/2014/main" id="{7D30199B-9083-493C-B7D0-31689B217F80}"/>
            </a:ext>
          </a:extLst>
        </xdr:cNvPr>
        <xdr:cNvSpPr txBox="1"/>
      </xdr:nvSpPr>
      <xdr:spPr>
        <a:xfrm>
          <a:off x="8515427" y="1435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134320</xdr:rowOff>
    </xdr:from>
    <xdr:ext cx="469744" cy="259045"/>
    <xdr:sp macro="" textlink="">
      <xdr:nvSpPr>
        <xdr:cNvPr id="370" name="n_3mainValue【公営住宅】&#10;一人当たり面積">
          <a:extLst>
            <a:ext uri="{FF2B5EF4-FFF2-40B4-BE49-F238E27FC236}">
              <a16:creationId xmlns:a16="http://schemas.microsoft.com/office/drawing/2014/main" id="{C5053175-E1D8-44DA-8D30-80C8822AC3F6}"/>
            </a:ext>
          </a:extLst>
        </xdr:cNvPr>
        <xdr:cNvSpPr txBox="1"/>
      </xdr:nvSpPr>
      <xdr:spPr>
        <a:xfrm>
          <a:off x="7626427" y="143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138892</xdr:rowOff>
    </xdr:from>
    <xdr:ext cx="469744" cy="259045"/>
    <xdr:sp macro="" textlink="">
      <xdr:nvSpPr>
        <xdr:cNvPr id="371" name="n_4mainValue【公営住宅】&#10;一人当たり面積">
          <a:extLst>
            <a:ext uri="{FF2B5EF4-FFF2-40B4-BE49-F238E27FC236}">
              <a16:creationId xmlns:a16="http://schemas.microsoft.com/office/drawing/2014/main" id="{736C0425-A74B-4BC1-913D-2C7B9A4BCFC4}"/>
            </a:ext>
          </a:extLst>
        </xdr:cNvPr>
        <xdr:cNvSpPr txBox="1"/>
      </xdr:nvSpPr>
      <xdr:spPr>
        <a:xfrm>
          <a:off x="6737427" y="1436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D85DD54-2785-445B-B892-4A61526935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B235080C-F994-4C8E-860E-D1EE22EB375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F31E51F7-B328-4A77-8E45-94097264A1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F9077AC7-FC6C-447A-A7B8-C39F783F1F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FCFEB9C8-DF40-482F-84E4-854B4A1868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6D5D7A2F-399E-4294-97DB-6347BA7E32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A737F869-8D06-4C05-BF1F-8AE96D7480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862F57E2-C142-47B4-9F98-34402519026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6607DD26-B50E-4010-8426-5C3799CF08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50EA75A0-D1BB-4D6C-A2BC-0BA93A07D3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29D58B4C-3F15-4EF6-976F-3A76813217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1A02253A-605D-41AB-9586-B1A4CB67B5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BCDD32A8-9E12-4BFB-A395-0E7DDF91568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D1223641-8266-4F78-AF97-9E210C92EC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5AD918E0-DF84-4AE5-BF51-AEFE3761776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5EEBD607-F991-4EBC-ACB4-DBA4ED36DDC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FBA1926A-9606-47BD-B449-59406B30F1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D123FF9D-0891-46D1-863B-53CEF43CE22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8E0B1E50-D707-4E2B-84AF-ADFAD4534D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8CC203A9-6A97-4040-B57E-24E7653935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AFDC72DA-BED3-4D69-83DE-B1949FAA4EF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9ADA4906-32FB-4282-866F-4EA51EA1F1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237C460C-4FD1-4F90-829E-28FBCBFDA1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89CE28B8-FF91-4B29-A4BD-39F9F680A3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EAA6BAAC-AA0A-45CB-B20C-BF6DC9257A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68F5D439-2AB2-4ED6-A16F-00F42ED2AC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7AC76F1F-861D-4382-B860-A15C8A31559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75528B81-1B53-421B-8E68-28EC26FA3C8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692B19BB-1815-4FE5-8500-D95B3B45403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94375375-3309-4186-A922-AC2F1F4C80E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3E88EE9D-9B92-4731-86AA-E9E6919D88F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463FCD32-BEAB-4B6D-915A-5B09A21DF30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BDA4AFA7-886A-48A8-B3A5-30E5E2BB6F2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255043EC-E87D-4DD0-854C-C4CAF5C6198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8C5D16DA-CA84-48DC-891F-C69E53FE8E2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6A72BE8D-4144-4B5B-A0D0-DA9C004812D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21A0E3C5-569C-4BE3-B436-B6EDDF218ED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B1408EB1-A3DD-493D-B591-31B0E85A4D0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id="{640B2AA6-C33C-4F85-B7B1-9B87BB1438A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30DC39A0-2B56-4B61-882D-6D4FC54470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3798861D-43DD-4FAF-8D90-BEE8B58C380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37011</xdr:rowOff>
    </xdr:from>
    <xdr:to>
      <xdr:col>85</xdr:col>
      <xdr:colOff>126364</xdr:colOff>
      <xdr:row>41</xdr:row>
      <xdr:rowOff>102326</xdr:rowOff>
    </xdr:to>
    <xdr:cxnSp macro="">
      <xdr:nvCxnSpPr>
        <xdr:cNvPr id="413" name="直線コネクタ 412">
          <a:extLst>
            <a:ext uri="{FF2B5EF4-FFF2-40B4-BE49-F238E27FC236}">
              <a16:creationId xmlns:a16="http://schemas.microsoft.com/office/drawing/2014/main" id="{D735C592-2437-4912-BA3D-2EC13075B808}"/>
            </a:ext>
          </a:extLst>
        </xdr:cNvPr>
        <xdr:cNvCxnSpPr/>
      </xdr:nvCxnSpPr>
      <xdr:spPr>
        <a:xfrm flipV="1">
          <a:off x="16318864" y="6037761"/>
          <a:ext cx="0" cy="109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106153</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DCDAD018-3B41-408E-A058-FC26C8244CA9}"/>
            </a:ext>
          </a:extLst>
        </xdr:cNvPr>
        <xdr:cNvSpPr txBox="1"/>
      </xdr:nvSpPr>
      <xdr:spPr>
        <a:xfrm>
          <a:off x="16357600" y="713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102326</xdr:rowOff>
    </xdr:from>
    <xdr:to>
      <xdr:col>86</xdr:col>
      <xdr:colOff>25400</xdr:colOff>
      <xdr:row>41</xdr:row>
      <xdr:rowOff>102326</xdr:rowOff>
    </xdr:to>
    <xdr:cxnSp macro="">
      <xdr:nvCxnSpPr>
        <xdr:cNvPr id="415" name="直線コネクタ 414">
          <a:extLst>
            <a:ext uri="{FF2B5EF4-FFF2-40B4-BE49-F238E27FC236}">
              <a16:creationId xmlns:a16="http://schemas.microsoft.com/office/drawing/2014/main" id="{757373AC-1638-407F-97BD-320DA05F3134}"/>
            </a:ext>
          </a:extLst>
        </xdr:cNvPr>
        <xdr:cNvCxnSpPr/>
      </xdr:nvCxnSpPr>
      <xdr:spPr>
        <a:xfrm>
          <a:off x="16230600" y="713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155138</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80DCE3FB-963A-4162-B792-46FC5DBE7CE1}"/>
            </a:ext>
          </a:extLst>
        </xdr:cNvPr>
        <xdr:cNvSpPr txBox="1"/>
      </xdr:nvSpPr>
      <xdr:spPr>
        <a:xfrm>
          <a:off x="16357600" y="58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37011</xdr:rowOff>
    </xdr:from>
    <xdr:to>
      <xdr:col>86</xdr:col>
      <xdr:colOff>25400</xdr:colOff>
      <xdr:row>35</xdr:row>
      <xdr:rowOff>37011</xdr:rowOff>
    </xdr:to>
    <xdr:cxnSp macro="">
      <xdr:nvCxnSpPr>
        <xdr:cNvPr id="417" name="直線コネクタ 416">
          <a:extLst>
            <a:ext uri="{FF2B5EF4-FFF2-40B4-BE49-F238E27FC236}">
              <a16:creationId xmlns:a16="http://schemas.microsoft.com/office/drawing/2014/main" id="{0A1EE748-0AF5-41C3-AC2B-D5FFC4627190}"/>
            </a:ext>
          </a:extLst>
        </xdr:cNvPr>
        <xdr:cNvCxnSpPr/>
      </xdr:nvCxnSpPr>
      <xdr:spPr>
        <a:xfrm>
          <a:off x="16230600" y="603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ED3A00C3-0879-48CD-8C40-AA13777B0C52}"/>
            </a:ext>
          </a:extLst>
        </xdr:cNvPr>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19" name="フローチャート: 判断 418">
          <a:extLst>
            <a:ext uri="{FF2B5EF4-FFF2-40B4-BE49-F238E27FC236}">
              <a16:creationId xmlns:a16="http://schemas.microsoft.com/office/drawing/2014/main" id="{96BB53F0-4C08-4566-8A2E-CFE31241D577}"/>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146231</xdr:rowOff>
    </xdr:from>
    <xdr:to>
      <xdr:col>81</xdr:col>
      <xdr:colOff>101600</xdr:colOff>
      <xdr:row>38</xdr:row>
      <xdr:rowOff>76381</xdr:rowOff>
    </xdr:to>
    <xdr:sp macro="" textlink="">
      <xdr:nvSpPr>
        <xdr:cNvPr id="420" name="フローチャート: 判断 419">
          <a:extLst>
            <a:ext uri="{FF2B5EF4-FFF2-40B4-BE49-F238E27FC236}">
              <a16:creationId xmlns:a16="http://schemas.microsoft.com/office/drawing/2014/main" id="{C2DF8D81-EA3B-4F85-AF33-E3FBABEC71D4}"/>
            </a:ext>
          </a:extLst>
        </xdr:cNvPr>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1" name="フローチャート: 判断 420">
          <a:extLst>
            <a:ext uri="{FF2B5EF4-FFF2-40B4-BE49-F238E27FC236}">
              <a16:creationId xmlns:a16="http://schemas.microsoft.com/office/drawing/2014/main" id="{A0FA9C69-5F35-409D-BE6C-16D7FC418EFE}"/>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2" name="フローチャート: 判断 421">
          <a:extLst>
            <a:ext uri="{FF2B5EF4-FFF2-40B4-BE49-F238E27FC236}">
              <a16:creationId xmlns:a16="http://schemas.microsoft.com/office/drawing/2014/main" id="{26F4F777-A2B9-4BEB-9EEF-D13101C81287}"/>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116840</xdr:rowOff>
    </xdr:from>
    <xdr:to>
      <xdr:col>67</xdr:col>
      <xdr:colOff>101600</xdr:colOff>
      <xdr:row>38</xdr:row>
      <xdr:rowOff>46990</xdr:rowOff>
    </xdr:to>
    <xdr:sp macro="" textlink="">
      <xdr:nvSpPr>
        <xdr:cNvPr id="423" name="フローチャート: 判断 422">
          <a:extLst>
            <a:ext uri="{FF2B5EF4-FFF2-40B4-BE49-F238E27FC236}">
              <a16:creationId xmlns:a16="http://schemas.microsoft.com/office/drawing/2014/main" id="{0AFD3A3E-24AF-4770-8E8B-7EA697C428C5}"/>
            </a:ext>
          </a:extLst>
        </xdr:cNvPr>
        <xdr:cNvSpPr/>
      </xdr:nvSpPr>
      <xdr:spPr>
        <a:xfrm>
          <a:off x="1276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3D7C780B-8EFC-4182-92F5-CA15943F58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EC62AEA1-558B-4BFA-8E1D-8E7824CAF1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44C2E3E1-D858-41E8-91F2-3BCC1FD2BBE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9AC6C0D-79D2-47E7-AA63-9552D8CABA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0D9A4E1-9637-41F7-8422-CDEB5D22CF0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44994</xdr:rowOff>
    </xdr:from>
    <xdr:to>
      <xdr:col>85</xdr:col>
      <xdr:colOff>177800</xdr:colOff>
      <xdr:row>35</xdr:row>
      <xdr:rowOff>146594</xdr:rowOff>
    </xdr:to>
    <xdr:sp macro="" textlink="">
      <xdr:nvSpPr>
        <xdr:cNvPr id="429" name="楕円 428">
          <a:extLst>
            <a:ext uri="{FF2B5EF4-FFF2-40B4-BE49-F238E27FC236}">
              <a16:creationId xmlns:a16="http://schemas.microsoft.com/office/drawing/2014/main" id="{778F7C36-E11D-41BD-BBE9-A017EE69FF80}"/>
            </a:ext>
          </a:extLst>
        </xdr:cNvPr>
        <xdr:cNvSpPr/>
      </xdr:nvSpPr>
      <xdr:spPr>
        <a:xfrm>
          <a:off x="162687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131371</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37FFC72B-D12D-4E78-B2CE-DA546D86975B}"/>
            </a:ext>
          </a:extLst>
        </xdr:cNvPr>
        <xdr:cNvSpPr txBox="1"/>
      </xdr:nvSpPr>
      <xdr:spPr>
        <a:xfrm>
          <a:off x="16357600" y="596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15603</xdr:rowOff>
    </xdr:from>
    <xdr:to>
      <xdr:col>81</xdr:col>
      <xdr:colOff>101600</xdr:colOff>
      <xdr:row>35</xdr:row>
      <xdr:rowOff>117203</xdr:rowOff>
    </xdr:to>
    <xdr:sp macro="" textlink="">
      <xdr:nvSpPr>
        <xdr:cNvPr id="431" name="楕円 430">
          <a:extLst>
            <a:ext uri="{FF2B5EF4-FFF2-40B4-BE49-F238E27FC236}">
              <a16:creationId xmlns:a16="http://schemas.microsoft.com/office/drawing/2014/main" id="{4327F3E6-662B-4CCC-BA4F-346E5827CE42}"/>
            </a:ext>
          </a:extLst>
        </xdr:cNvPr>
        <xdr:cNvSpPr/>
      </xdr:nvSpPr>
      <xdr:spPr>
        <a:xfrm>
          <a:off x="154305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66403</xdr:rowOff>
    </xdr:from>
    <xdr:to>
      <xdr:col>85</xdr:col>
      <xdr:colOff>127000</xdr:colOff>
      <xdr:row>35</xdr:row>
      <xdr:rowOff>95794</xdr:rowOff>
    </xdr:to>
    <xdr:cxnSp macro="">
      <xdr:nvCxnSpPr>
        <xdr:cNvPr id="432" name="直線コネクタ 431">
          <a:extLst>
            <a:ext uri="{FF2B5EF4-FFF2-40B4-BE49-F238E27FC236}">
              <a16:creationId xmlns:a16="http://schemas.microsoft.com/office/drawing/2014/main" id="{0CDF08F5-229F-4882-A07E-87AA7362C893}"/>
            </a:ext>
          </a:extLst>
        </xdr:cNvPr>
        <xdr:cNvCxnSpPr/>
      </xdr:nvCxnSpPr>
      <xdr:spPr>
        <a:xfrm>
          <a:off x="15481300" y="606715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123372</xdr:rowOff>
    </xdr:from>
    <xdr:to>
      <xdr:col>76</xdr:col>
      <xdr:colOff>165100</xdr:colOff>
      <xdr:row>35</xdr:row>
      <xdr:rowOff>53522</xdr:rowOff>
    </xdr:to>
    <xdr:sp macro="" textlink="">
      <xdr:nvSpPr>
        <xdr:cNvPr id="433" name="楕円 432">
          <a:extLst>
            <a:ext uri="{FF2B5EF4-FFF2-40B4-BE49-F238E27FC236}">
              <a16:creationId xmlns:a16="http://schemas.microsoft.com/office/drawing/2014/main" id="{5F1C58C5-6A14-47B4-9124-0CB57885B617}"/>
            </a:ext>
          </a:extLst>
        </xdr:cNvPr>
        <xdr:cNvSpPr/>
      </xdr:nvSpPr>
      <xdr:spPr>
        <a:xfrm>
          <a:off x="14541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2722</xdr:rowOff>
    </xdr:from>
    <xdr:to>
      <xdr:col>81</xdr:col>
      <xdr:colOff>50800</xdr:colOff>
      <xdr:row>35</xdr:row>
      <xdr:rowOff>66403</xdr:rowOff>
    </xdr:to>
    <xdr:cxnSp macro="">
      <xdr:nvCxnSpPr>
        <xdr:cNvPr id="434" name="直線コネクタ 433">
          <a:extLst>
            <a:ext uri="{FF2B5EF4-FFF2-40B4-BE49-F238E27FC236}">
              <a16:creationId xmlns:a16="http://schemas.microsoft.com/office/drawing/2014/main" id="{01589F0B-140C-4BC9-80DC-D63C4A51CA64}"/>
            </a:ext>
          </a:extLst>
        </xdr:cNvPr>
        <xdr:cNvCxnSpPr/>
      </xdr:nvCxnSpPr>
      <xdr:spPr>
        <a:xfrm>
          <a:off x="14592300" y="600347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61323</xdr:rowOff>
    </xdr:from>
    <xdr:to>
      <xdr:col>72</xdr:col>
      <xdr:colOff>38100</xdr:colOff>
      <xdr:row>34</xdr:row>
      <xdr:rowOff>162923</xdr:rowOff>
    </xdr:to>
    <xdr:sp macro="" textlink="">
      <xdr:nvSpPr>
        <xdr:cNvPr id="435" name="楕円 434">
          <a:extLst>
            <a:ext uri="{FF2B5EF4-FFF2-40B4-BE49-F238E27FC236}">
              <a16:creationId xmlns:a16="http://schemas.microsoft.com/office/drawing/2014/main" id="{E6723466-C932-4EC2-82FE-40AC0C4569B4}"/>
            </a:ext>
          </a:extLst>
        </xdr:cNvPr>
        <xdr:cNvSpPr/>
      </xdr:nvSpPr>
      <xdr:spPr>
        <a:xfrm>
          <a:off x="136525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112123</xdr:rowOff>
    </xdr:from>
    <xdr:to>
      <xdr:col>76</xdr:col>
      <xdr:colOff>114300</xdr:colOff>
      <xdr:row>35</xdr:row>
      <xdr:rowOff>2722</xdr:rowOff>
    </xdr:to>
    <xdr:cxnSp macro="">
      <xdr:nvCxnSpPr>
        <xdr:cNvPr id="436" name="直線コネクタ 435">
          <a:extLst>
            <a:ext uri="{FF2B5EF4-FFF2-40B4-BE49-F238E27FC236}">
              <a16:creationId xmlns:a16="http://schemas.microsoft.com/office/drawing/2014/main" id="{6C6190B7-CB84-43B9-A9C2-65364FBD552E}"/>
            </a:ext>
          </a:extLst>
        </xdr:cNvPr>
        <xdr:cNvCxnSpPr/>
      </xdr:nvCxnSpPr>
      <xdr:spPr>
        <a:xfrm>
          <a:off x="13703300" y="59414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170724</xdr:rowOff>
    </xdr:from>
    <xdr:to>
      <xdr:col>67</xdr:col>
      <xdr:colOff>101600</xdr:colOff>
      <xdr:row>34</xdr:row>
      <xdr:rowOff>100874</xdr:rowOff>
    </xdr:to>
    <xdr:sp macro="" textlink="">
      <xdr:nvSpPr>
        <xdr:cNvPr id="437" name="楕円 436">
          <a:extLst>
            <a:ext uri="{FF2B5EF4-FFF2-40B4-BE49-F238E27FC236}">
              <a16:creationId xmlns:a16="http://schemas.microsoft.com/office/drawing/2014/main" id="{508D955E-4D78-48E0-9F30-F6033D828041}"/>
            </a:ext>
          </a:extLst>
        </xdr:cNvPr>
        <xdr:cNvSpPr/>
      </xdr:nvSpPr>
      <xdr:spPr>
        <a:xfrm>
          <a:off x="12763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50074</xdr:rowOff>
    </xdr:from>
    <xdr:to>
      <xdr:col>71</xdr:col>
      <xdr:colOff>177800</xdr:colOff>
      <xdr:row>34</xdr:row>
      <xdr:rowOff>112123</xdr:rowOff>
    </xdr:to>
    <xdr:cxnSp macro="">
      <xdr:nvCxnSpPr>
        <xdr:cNvPr id="438" name="直線コネクタ 437">
          <a:extLst>
            <a:ext uri="{FF2B5EF4-FFF2-40B4-BE49-F238E27FC236}">
              <a16:creationId xmlns:a16="http://schemas.microsoft.com/office/drawing/2014/main" id="{60E1EF4B-7623-4565-81CE-5E9779985AA5}"/>
            </a:ext>
          </a:extLst>
        </xdr:cNvPr>
        <xdr:cNvCxnSpPr/>
      </xdr:nvCxnSpPr>
      <xdr:spPr>
        <a:xfrm>
          <a:off x="12814300" y="58793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67508</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66490E31-B971-4D87-8DD5-FF8B7E37E589}"/>
            </a:ext>
          </a:extLst>
        </xdr:cNvPr>
        <xdr:cNvSpPr txBox="1"/>
      </xdr:nvSpPr>
      <xdr:spPr>
        <a:xfrm>
          <a:off x="15266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D58296DA-01BD-49B3-A137-D39BEBE0D056}"/>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A68BA030-3998-4043-B16C-28788C2050B9}"/>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38117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78E1D0E2-0078-4013-986D-B55254273C68}"/>
            </a:ext>
          </a:extLst>
        </xdr:cNvPr>
        <xdr:cNvSpPr txBox="1"/>
      </xdr:nvSpPr>
      <xdr:spPr>
        <a:xfrm>
          <a:off x="12611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133730</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D03B6331-2B77-406F-8E55-63CDA3360C46}"/>
            </a:ext>
          </a:extLst>
        </xdr:cNvPr>
        <xdr:cNvSpPr txBox="1"/>
      </xdr:nvSpPr>
      <xdr:spPr>
        <a:xfrm>
          <a:off x="15266044" y="579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70049</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60DA3250-FF8D-427B-ABD0-246C93B59933}"/>
            </a:ext>
          </a:extLst>
        </xdr:cNvPr>
        <xdr:cNvSpPr txBox="1"/>
      </xdr:nvSpPr>
      <xdr:spPr>
        <a:xfrm>
          <a:off x="143897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8000</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E01729CA-62F3-4C83-8067-FCED92B45577}"/>
            </a:ext>
          </a:extLst>
        </xdr:cNvPr>
        <xdr:cNvSpPr txBox="1"/>
      </xdr:nvSpPr>
      <xdr:spPr>
        <a:xfrm>
          <a:off x="13500744" y="566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117401</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F9515F5D-5C30-4D1E-8AC1-E7377EA648B8}"/>
            </a:ext>
          </a:extLst>
        </xdr:cNvPr>
        <xdr:cNvSpPr txBox="1"/>
      </xdr:nvSpPr>
      <xdr:spPr>
        <a:xfrm>
          <a:off x="126117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69A50C32-87E0-450B-AC7B-E4B320A9BB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58557F5E-6B44-4193-B412-296F731565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C46EF5D3-F478-40B2-9261-C8B9C086AEB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A5427886-5F22-4FB0-8833-6446771FC23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3ECE178D-63F0-49B7-96B7-36847CAA5E0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ABA5D651-F528-4BBA-93CC-C49C19CB2C9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9CA50242-E784-46F2-A2E5-A854FEF4C54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984E9A45-D87F-4F0C-AA3F-87452881430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74CB3407-785A-4EF9-B3EC-48C232D192B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A8BDB474-301C-48F7-886F-B7A2BE1590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383452A8-3B67-47EB-B6BC-B60F66353DD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a:extLst>
            <a:ext uri="{FF2B5EF4-FFF2-40B4-BE49-F238E27FC236}">
              <a16:creationId xmlns:a16="http://schemas.microsoft.com/office/drawing/2014/main" id="{9A5019AB-D086-48F0-802E-4216A86BDD9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92361C83-AF2D-4453-940B-1F530BC5383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a:extLst>
            <a:ext uri="{FF2B5EF4-FFF2-40B4-BE49-F238E27FC236}">
              <a16:creationId xmlns:a16="http://schemas.microsoft.com/office/drawing/2014/main" id="{2F3E0084-A7A3-48F6-A8B3-1D833072FF1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5EE9A09F-421B-4264-B7E0-B43E349242E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a:extLst>
            <a:ext uri="{FF2B5EF4-FFF2-40B4-BE49-F238E27FC236}">
              <a16:creationId xmlns:a16="http://schemas.microsoft.com/office/drawing/2014/main" id="{B3478393-84D6-4DA4-B500-C01525C0FAC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BB2D214E-C604-4A4A-ADB4-1AA0BFEE438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a:extLst>
            <a:ext uri="{FF2B5EF4-FFF2-40B4-BE49-F238E27FC236}">
              <a16:creationId xmlns:a16="http://schemas.microsoft.com/office/drawing/2014/main" id="{3CE5100F-8A24-463C-BBE0-F6813C2C534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3321DD4A-490E-4089-BF9F-C9F561440BE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DFCC9A4D-F263-4E63-B44A-38FD232D801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84A57C88-BB44-4395-B440-DB1A5BB155A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8" name="直線コネクタ 467">
          <a:extLst>
            <a:ext uri="{FF2B5EF4-FFF2-40B4-BE49-F238E27FC236}">
              <a16:creationId xmlns:a16="http://schemas.microsoft.com/office/drawing/2014/main" id="{52016955-088E-42CF-BE6A-1B08960FC409}"/>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7FFCC92E-4333-4AB0-8CC5-2B507A46F52F}"/>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0" name="直線コネクタ 469">
          <a:extLst>
            <a:ext uri="{FF2B5EF4-FFF2-40B4-BE49-F238E27FC236}">
              <a16:creationId xmlns:a16="http://schemas.microsoft.com/office/drawing/2014/main" id="{CB1909BE-3438-4097-8FAD-22EF9E2DB681}"/>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BD597FE3-E04D-4634-AFBF-20B26B31793A}"/>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2" name="直線コネクタ 471">
          <a:extLst>
            <a:ext uri="{FF2B5EF4-FFF2-40B4-BE49-F238E27FC236}">
              <a16:creationId xmlns:a16="http://schemas.microsoft.com/office/drawing/2014/main" id="{1470F121-2163-4B0D-98B2-7070F8C4B863}"/>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82CBB262-9233-44C9-9711-58FA1D04546E}"/>
            </a:ext>
          </a:extLst>
        </xdr:cNvPr>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4" name="フローチャート: 判断 473">
          <a:extLst>
            <a:ext uri="{FF2B5EF4-FFF2-40B4-BE49-F238E27FC236}">
              <a16:creationId xmlns:a16="http://schemas.microsoft.com/office/drawing/2014/main" id="{8C98F701-934E-42A4-AE14-95CA22B13299}"/>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5" name="フローチャート: 判断 474">
          <a:extLst>
            <a:ext uri="{FF2B5EF4-FFF2-40B4-BE49-F238E27FC236}">
              <a16:creationId xmlns:a16="http://schemas.microsoft.com/office/drawing/2014/main" id="{0B96D5AF-F23D-409D-8F00-565457AF9FE7}"/>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6" name="フローチャート: 判断 475">
          <a:extLst>
            <a:ext uri="{FF2B5EF4-FFF2-40B4-BE49-F238E27FC236}">
              <a16:creationId xmlns:a16="http://schemas.microsoft.com/office/drawing/2014/main" id="{2F1CACF5-CA14-48D5-80AF-52678410DE83}"/>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7" name="フローチャート: 判断 476">
          <a:extLst>
            <a:ext uri="{FF2B5EF4-FFF2-40B4-BE49-F238E27FC236}">
              <a16:creationId xmlns:a16="http://schemas.microsoft.com/office/drawing/2014/main" id="{43BDDFE8-165C-4A6E-9ACA-322DB78DC4FC}"/>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8" name="フローチャート: 判断 477">
          <a:extLst>
            <a:ext uri="{FF2B5EF4-FFF2-40B4-BE49-F238E27FC236}">
              <a16:creationId xmlns:a16="http://schemas.microsoft.com/office/drawing/2014/main" id="{FA6DDD87-F747-40B6-9B1E-1F98A774D3AF}"/>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A1264D5B-AE6B-40AC-8007-915991FA879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5F6793A-4E62-499C-AA1F-7BB8CC70EE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858F8EFF-1C04-4486-8D7E-55F9873E45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EA0D16FF-A7B8-4BFE-85D8-EA7FFA755F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671CB4F-2C4F-445A-919A-28A1A2E9C7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xdr:rowOff>
    </xdr:from>
    <xdr:to>
      <xdr:col>116</xdr:col>
      <xdr:colOff>114300</xdr:colOff>
      <xdr:row>41</xdr:row>
      <xdr:rowOff>110998</xdr:rowOff>
    </xdr:to>
    <xdr:sp macro="" textlink="">
      <xdr:nvSpPr>
        <xdr:cNvPr id="484" name="楕円 483">
          <a:extLst>
            <a:ext uri="{FF2B5EF4-FFF2-40B4-BE49-F238E27FC236}">
              <a16:creationId xmlns:a16="http://schemas.microsoft.com/office/drawing/2014/main" id="{A36F39A5-14FF-4668-A1DD-859A579BB4BE}"/>
            </a:ext>
          </a:extLst>
        </xdr:cNvPr>
        <xdr:cNvSpPr/>
      </xdr:nvSpPr>
      <xdr:spPr>
        <a:xfrm>
          <a:off x="221107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95775</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EC832D62-5C1D-46B4-81E9-D170682489C3}"/>
            </a:ext>
          </a:extLst>
        </xdr:cNvPr>
        <xdr:cNvSpPr txBox="1"/>
      </xdr:nvSpPr>
      <xdr:spPr>
        <a:xfrm>
          <a:off x="22199600" y="69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xdr:rowOff>
    </xdr:from>
    <xdr:to>
      <xdr:col>112</xdr:col>
      <xdr:colOff>38100</xdr:colOff>
      <xdr:row>41</xdr:row>
      <xdr:rowOff>104140</xdr:rowOff>
    </xdr:to>
    <xdr:sp macro="" textlink="">
      <xdr:nvSpPr>
        <xdr:cNvPr id="486" name="楕円 485">
          <a:extLst>
            <a:ext uri="{FF2B5EF4-FFF2-40B4-BE49-F238E27FC236}">
              <a16:creationId xmlns:a16="http://schemas.microsoft.com/office/drawing/2014/main" id="{5308F85D-2975-4DE7-8382-7B78BCD2C198}"/>
            </a:ext>
          </a:extLst>
        </xdr:cNvPr>
        <xdr:cNvSpPr/>
      </xdr:nvSpPr>
      <xdr:spPr>
        <a:xfrm>
          <a:off x="21272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53340</xdr:rowOff>
    </xdr:from>
    <xdr:to>
      <xdr:col>116</xdr:col>
      <xdr:colOff>63500</xdr:colOff>
      <xdr:row>41</xdr:row>
      <xdr:rowOff>60198</xdr:rowOff>
    </xdr:to>
    <xdr:cxnSp macro="">
      <xdr:nvCxnSpPr>
        <xdr:cNvPr id="487" name="直線コネクタ 486">
          <a:extLst>
            <a:ext uri="{FF2B5EF4-FFF2-40B4-BE49-F238E27FC236}">
              <a16:creationId xmlns:a16="http://schemas.microsoft.com/office/drawing/2014/main" id="{D0CB363B-771C-4211-9D46-067401AC8923}"/>
            </a:ext>
          </a:extLst>
        </xdr:cNvPr>
        <xdr:cNvCxnSpPr/>
      </xdr:nvCxnSpPr>
      <xdr:spPr>
        <a:xfrm>
          <a:off x="21323300" y="708279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xdr:rowOff>
    </xdr:from>
    <xdr:to>
      <xdr:col>107</xdr:col>
      <xdr:colOff>101600</xdr:colOff>
      <xdr:row>41</xdr:row>
      <xdr:rowOff>104140</xdr:rowOff>
    </xdr:to>
    <xdr:sp macro="" textlink="">
      <xdr:nvSpPr>
        <xdr:cNvPr id="488" name="楕円 487">
          <a:extLst>
            <a:ext uri="{FF2B5EF4-FFF2-40B4-BE49-F238E27FC236}">
              <a16:creationId xmlns:a16="http://schemas.microsoft.com/office/drawing/2014/main" id="{30971BA7-B201-4D5A-9009-AB60CC1F2347}"/>
            </a:ext>
          </a:extLst>
        </xdr:cNvPr>
        <xdr:cNvSpPr/>
      </xdr:nvSpPr>
      <xdr:spPr>
        <a:xfrm>
          <a:off x="2038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53340</xdr:rowOff>
    </xdr:from>
    <xdr:to>
      <xdr:col>111</xdr:col>
      <xdr:colOff>177800</xdr:colOff>
      <xdr:row>41</xdr:row>
      <xdr:rowOff>53340</xdr:rowOff>
    </xdr:to>
    <xdr:cxnSp macro="">
      <xdr:nvCxnSpPr>
        <xdr:cNvPr id="489" name="直線コネクタ 488">
          <a:extLst>
            <a:ext uri="{FF2B5EF4-FFF2-40B4-BE49-F238E27FC236}">
              <a16:creationId xmlns:a16="http://schemas.microsoft.com/office/drawing/2014/main" id="{67A3D359-111A-4D8E-A806-1E46BF0BF3DB}"/>
            </a:ext>
          </a:extLst>
        </xdr:cNvPr>
        <xdr:cNvCxnSpPr/>
      </xdr:nvCxnSpPr>
      <xdr:spPr>
        <a:xfrm>
          <a:off x="20434300" y="708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xdr:rowOff>
    </xdr:from>
    <xdr:to>
      <xdr:col>102</xdr:col>
      <xdr:colOff>165100</xdr:colOff>
      <xdr:row>41</xdr:row>
      <xdr:rowOff>106426</xdr:rowOff>
    </xdr:to>
    <xdr:sp macro="" textlink="">
      <xdr:nvSpPr>
        <xdr:cNvPr id="490" name="楕円 489">
          <a:extLst>
            <a:ext uri="{FF2B5EF4-FFF2-40B4-BE49-F238E27FC236}">
              <a16:creationId xmlns:a16="http://schemas.microsoft.com/office/drawing/2014/main" id="{F2C6CCB1-1691-487A-93A8-F60B04009622}"/>
            </a:ext>
          </a:extLst>
        </xdr:cNvPr>
        <xdr:cNvSpPr/>
      </xdr:nvSpPr>
      <xdr:spPr>
        <a:xfrm>
          <a:off x="19494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53340</xdr:rowOff>
    </xdr:from>
    <xdr:to>
      <xdr:col>107</xdr:col>
      <xdr:colOff>50800</xdr:colOff>
      <xdr:row>41</xdr:row>
      <xdr:rowOff>55626</xdr:rowOff>
    </xdr:to>
    <xdr:cxnSp macro="">
      <xdr:nvCxnSpPr>
        <xdr:cNvPr id="491" name="直線コネクタ 490">
          <a:extLst>
            <a:ext uri="{FF2B5EF4-FFF2-40B4-BE49-F238E27FC236}">
              <a16:creationId xmlns:a16="http://schemas.microsoft.com/office/drawing/2014/main" id="{EFA93470-1414-4F9B-9BA4-2D51C28C44E0}"/>
            </a:ext>
          </a:extLst>
        </xdr:cNvPr>
        <xdr:cNvCxnSpPr/>
      </xdr:nvCxnSpPr>
      <xdr:spPr>
        <a:xfrm flipV="1">
          <a:off x="19545300" y="70827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xdr:rowOff>
    </xdr:from>
    <xdr:to>
      <xdr:col>98</xdr:col>
      <xdr:colOff>38100</xdr:colOff>
      <xdr:row>41</xdr:row>
      <xdr:rowOff>106426</xdr:rowOff>
    </xdr:to>
    <xdr:sp macro="" textlink="">
      <xdr:nvSpPr>
        <xdr:cNvPr id="492" name="楕円 491">
          <a:extLst>
            <a:ext uri="{FF2B5EF4-FFF2-40B4-BE49-F238E27FC236}">
              <a16:creationId xmlns:a16="http://schemas.microsoft.com/office/drawing/2014/main" id="{E51B66CF-D3A2-45CA-953A-2ACAD1C14DA5}"/>
            </a:ext>
          </a:extLst>
        </xdr:cNvPr>
        <xdr:cNvSpPr/>
      </xdr:nvSpPr>
      <xdr:spPr>
        <a:xfrm>
          <a:off x="18605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55626</xdr:rowOff>
    </xdr:from>
    <xdr:to>
      <xdr:col>102</xdr:col>
      <xdr:colOff>114300</xdr:colOff>
      <xdr:row>41</xdr:row>
      <xdr:rowOff>55626</xdr:rowOff>
    </xdr:to>
    <xdr:cxnSp macro="">
      <xdr:nvCxnSpPr>
        <xdr:cNvPr id="493" name="直線コネクタ 492">
          <a:extLst>
            <a:ext uri="{FF2B5EF4-FFF2-40B4-BE49-F238E27FC236}">
              <a16:creationId xmlns:a16="http://schemas.microsoft.com/office/drawing/2014/main" id="{B673A889-EECA-41CD-87B5-D5C15AB47C02}"/>
            </a:ext>
          </a:extLst>
        </xdr:cNvPr>
        <xdr:cNvCxnSpPr/>
      </xdr:nvCxnSpPr>
      <xdr:spPr>
        <a:xfrm>
          <a:off x="18656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46D47CAE-DBE1-4E9E-A3CA-FDDE6324E4FB}"/>
            </a:ext>
          </a:extLst>
        </xdr:cNvPr>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7C035646-BC59-4439-8A6C-63F50956A1EF}"/>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8A1B43FC-7B50-4CE5-8000-4B4527270B61}"/>
            </a:ext>
          </a:extLst>
        </xdr:cNvPr>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75DEA8E9-9FAC-4240-B460-3A580FA7BBFD}"/>
            </a:ext>
          </a:extLst>
        </xdr:cNvPr>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95267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63A61E6D-8703-49F9-9749-8EBFC40D3FF6}"/>
            </a:ext>
          </a:extLst>
        </xdr:cNvPr>
        <xdr:cNvSpPr txBox="1"/>
      </xdr:nvSpPr>
      <xdr:spPr>
        <a:xfrm>
          <a:off x="210757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95267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085CC47D-34D0-44B0-B838-B57CBEB9B95C}"/>
            </a:ext>
          </a:extLst>
        </xdr:cNvPr>
        <xdr:cNvSpPr txBox="1"/>
      </xdr:nvSpPr>
      <xdr:spPr>
        <a:xfrm>
          <a:off x="20199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97553</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43D7A336-3FBD-474F-89F3-E8EE3BE19CD6}"/>
            </a:ext>
          </a:extLst>
        </xdr:cNvPr>
        <xdr:cNvSpPr txBox="1"/>
      </xdr:nvSpPr>
      <xdr:spPr>
        <a:xfrm>
          <a:off x="19310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97553</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743D0A62-38C9-4242-AD36-A1CB1076F672}"/>
            </a:ext>
          </a:extLst>
        </xdr:cNvPr>
        <xdr:cNvSpPr txBox="1"/>
      </xdr:nvSpPr>
      <xdr:spPr>
        <a:xfrm>
          <a:off x="18421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9B33F5A9-CC3B-4BD0-8B52-A9E082F5667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73D85ED2-BA41-4F37-9541-852F4C05FE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FBA4F36F-BB08-47F0-9277-3E3FF0EDBB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B0DBEDA7-55A1-4FE7-BC0C-34099AC5B4F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798447D1-BA8B-4149-8C44-00796DA9A7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D0EA16E7-0393-4E53-A1D9-7C58C3F31A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BDC2B599-0553-4C68-9486-9A86B46BEB8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7D9335FE-317B-491B-9C49-D375B0964E0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8AFE2A95-11A7-4309-9E30-92BA45C7F26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C54BA011-5CDB-4BD4-9B13-E86CD3D8B1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913BF707-4A9C-4057-9EBB-509B24150BA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a:extLst>
            <a:ext uri="{FF2B5EF4-FFF2-40B4-BE49-F238E27FC236}">
              <a16:creationId xmlns:a16="http://schemas.microsoft.com/office/drawing/2014/main" id="{2BC7B236-7799-4C23-ABA8-0877B3896B5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4" name="テキスト ボックス 513">
          <a:extLst>
            <a:ext uri="{FF2B5EF4-FFF2-40B4-BE49-F238E27FC236}">
              <a16:creationId xmlns:a16="http://schemas.microsoft.com/office/drawing/2014/main" id="{BE3B390B-0714-4C25-A518-11F6301C10C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a:extLst>
            <a:ext uri="{FF2B5EF4-FFF2-40B4-BE49-F238E27FC236}">
              <a16:creationId xmlns:a16="http://schemas.microsoft.com/office/drawing/2014/main" id="{A3C8AC92-8443-45D8-8398-BF9BBEC26BD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a:extLst>
            <a:ext uri="{FF2B5EF4-FFF2-40B4-BE49-F238E27FC236}">
              <a16:creationId xmlns:a16="http://schemas.microsoft.com/office/drawing/2014/main" id="{D2834005-8AE1-4934-98D5-371FC2EB301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a:extLst>
            <a:ext uri="{FF2B5EF4-FFF2-40B4-BE49-F238E27FC236}">
              <a16:creationId xmlns:a16="http://schemas.microsoft.com/office/drawing/2014/main" id="{5D0C16D0-FF93-432B-B17C-9B7D3C88504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a:extLst>
            <a:ext uri="{FF2B5EF4-FFF2-40B4-BE49-F238E27FC236}">
              <a16:creationId xmlns:a16="http://schemas.microsoft.com/office/drawing/2014/main" id="{0A37F082-0811-4ABA-833B-E1D99FE8A30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a:extLst>
            <a:ext uri="{FF2B5EF4-FFF2-40B4-BE49-F238E27FC236}">
              <a16:creationId xmlns:a16="http://schemas.microsoft.com/office/drawing/2014/main" id="{0D03A24B-B2A2-4B16-8640-500D2D795B5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a:extLst>
            <a:ext uri="{FF2B5EF4-FFF2-40B4-BE49-F238E27FC236}">
              <a16:creationId xmlns:a16="http://schemas.microsoft.com/office/drawing/2014/main" id="{02AB1D9F-0550-4F38-BA44-88FF232ED84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a:extLst>
            <a:ext uri="{FF2B5EF4-FFF2-40B4-BE49-F238E27FC236}">
              <a16:creationId xmlns:a16="http://schemas.microsoft.com/office/drawing/2014/main" id="{0B5BD194-76B3-4ED1-B919-32647847B1D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a:extLst>
            <a:ext uri="{FF2B5EF4-FFF2-40B4-BE49-F238E27FC236}">
              <a16:creationId xmlns:a16="http://schemas.microsoft.com/office/drawing/2014/main" id="{17B108FA-8E98-402B-B664-9923E99A456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a:extLst>
            <a:ext uri="{FF2B5EF4-FFF2-40B4-BE49-F238E27FC236}">
              <a16:creationId xmlns:a16="http://schemas.microsoft.com/office/drawing/2014/main" id="{A0583AA3-968D-4566-8CD8-B6D869FFE72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4" name="テキスト ボックス 523">
          <a:extLst>
            <a:ext uri="{FF2B5EF4-FFF2-40B4-BE49-F238E27FC236}">
              <a16:creationId xmlns:a16="http://schemas.microsoft.com/office/drawing/2014/main" id="{0A9FDB48-72DC-4330-A3B9-22199325777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B456CBAF-6F3E-49E1-9886-90A0E1EFF5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7FF26BF9-6DC8-4D33-BB5A-4DC1CB80E3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7" name="直線コネクタ 526">
          <a:extLst>
            <a:ext uri="{FF2B5EF4-FFF2-40B4-BE49-F238E27FC236}">
              <a16:creationId xmlns:a16="http://schemas.microsoft.com/office/drawing/2014/main" id="{37F9AC44-09D6-4B68-B6F8-EFCECE5B2C9B}"/>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93EC3903-E972-4806-99AE-384D5E2AC68C}"/>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29" name="直線コネクタ 528">
          <a:extLst>
            <a:ext uri="{FF2B5EF4-FFF2-40B4-BE49-F238E27FC236}">
              <a16:creationId xmlns:a16="http://schemas.microsoft.com/office/drawing/2014/main" id="{17EF09A4-1BBA-4560-9EF5-8923AF815653}"/>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0" name="【学校施設】&#10;有形固定資産減価償却率最大値テキスト">
          <a:extLst>
            <a:ext uri="{FF2B5EF4-FFF2-40B4-BE49-F238E27FC236}">
              <a16:creationId xmlns:a16="http://schemas.microsoft.com/office/drawing/2014/main" id="{AD4136F2-DDB6-45D1-B162-84F586EBA1B5}"/>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1" name="直線コネクタ 530">
          <a:extLst>
            <a:ext uri="{FF2B5EF4-FFF2-40B4-BE49-F238E27FC236}">
              <a16:creationId xmlns:a16="http://schemas.microsoft.com/office/drawing/2014/main" id="{CE709B7B-C3ED-481E-BA69-470BD8189E71}"/>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BEDE82B6-BD17-404B-B233-992B67F74D9E}"/>
            </a:ext>
          </a:extLst>
        </xdr:cNvPr>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3" name="フローチャート: 判断 532">
          <a:extLst>
            <a:ext uri="{FF2B5EF4-FFF2-40B4-BE49-F238E27FC236}">
              <a16:creationId xmlns:a16="http://schemas.microsoft.com/office/drawing/2014/main" id="{54000D5D-A7E0-4BAD-B41E-3EBC7B3B3185}"/>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4" name="フローチャート: 判断 533">
          <a:extLst>
            <a:ext uri="{FF2B5EF4-FFF2-40B4-BE49-F238E27FC236}">
              <a16:creationId xmlns:a16="http://schemas.microsoft.com/office/drawing/2014/main" id="{3A2F7FE7-3689-4F09-A942-135569613A5A}"/>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5" name="フローチャート: 判断 534">
          <a:extLst>
            <a:ext uri="{FF2B5EF4-FFF2-40B4-BE49-F238E27FC236}">
              <a16:creationId xmlns:a16="http://schemas.microsoft.com/office/drawing/2014/main" id="{969F3A99-117C-43D5-8F68-D9B38B479EDC}"/>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6" name="フローチャート: 判断 535">
          <a:extLst>
            <a:ext uri="{FF2B5EF4-FFF2-40B4-BE49-F238E27FC236}">
              <a16:creationId xmlns:a16="http://schemas.microsoft.com/office/drawing/2014/main" id="{3E7A25F0-A2A1-4F38-9A7A-2CF6CAA2A7B1}"/>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7" name="フローチャート: 判断 536">
          <a:extLst>
            <a:ext uri="{FF2B5EF4-FFF2-40B4-BE49-F238E27FC236}">
              <a16:creationId xmlns:a16="http://schemas.microsoft.com/office/drawing/2014/main" id="{03FF1AA6-CAE8-4D4F-831D-AD95FC175A24}"/>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64DDF173-FEE8-4197-BB45-6F6214009F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EACE531-AA7D-4C55-9957-3083E52CD0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B195F7CC-9D53-4E33-BD93-2DCC689DA63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ECE73B7E-DB14-4EF3-BC24-9059BB447A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EB3CD51-4A89-461B-8C05-63E1E9B6D9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543" name="楕円 542">
          <a:extLst>
            <a:ext uri="{FF2B5EF4-FFF2-40B4-BE49-F238E27FC236}">
              <a16:creationId xmlns:a16="http://schemas.microsoft.com/office/drawing/2014/main" id="{EF366B78-1908-474B-B9A8-4F2935E106A8}"/>
            </a:ext>
          </a:extLst>
        </xdr:cNvPr>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E4031DB3-84E6-437B-890C-5FBB0FDC3494}"/>
            </a:ext>
          </a:extLst>
        </xdr:cNvPr>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92891</xdr:rowOff>
    </xdr:from>
    <xdr:to>
      <xdr:col>81</xdr:col>
      <xdr:colOff>101600</xdr:colOff>
      <xdr:row>62</xdr:row>
      <xdr:rowOff>23041</xdr:rowOff>
    </xdr:to>
    <xdr:sp macro="" textlink="">
      <xdr:nvSpPr>
        <xdr:cNvPr id="545" name="楕円 544">
          <a:extLst>
            <a:ext uri="{FF2B5EF4-FFF2-40B4-BE49-F238E27FC236}">
              <a16:creationId xmlns:a16="http://schemas.microsoft.com/office/drawing/2014/main" id="{FD869C40-A27F-416C-9B7D-FDA530DA0B5A}"/>
            </a:ext>
          </a:extLst>
        </xdr:cNvPr>
        <xdr:cNvSpPr/>
      </xdr:nvSpPr>
      <xdr:spPr>
        <a:xfrm>
          <a:off x="15430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143691</xdr:rowOff>
    </xdr:from>
    <xdr:to>
      <xdr:col>85</xdr:col>
      <xdr:colOff>127000</xdr:colOff>
      <xdr:row>61</xdr:row>
      <xdr:rowOff>155122</xdr:rowOff>
    </xdr:to>
    <xdr:cxnSp macro="">
      <xdr:nvCxnSpPr>
        <xdr:cNvPr id="546" name="直線コネクタ 545">
          <a:extLst>
            <a:ext uri="{FF2B5EF4-FFF2-40B4-BE49-F238E27FC236}">
              <a16:creationId xmlns:a16="http://schemas.microsoft.com/office/drawing/2014/main" id="{C153DC6B-ABE9-4CFC-8764-3D6ACDA09259}"/>
            </a:ext>
          </a:extLst>
        </xdr:cNvPr>
        <xdr:cNvCxnSpPr/>
      </xdr:nvCxnSpPr>
      <xdr:spPr>
        <a:xfrm>
          <a:off x="15481300" y="1060214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84727</xdr:rowOff>
    </xdr:from>
    <xdr:to>
      <xdr:col>76</xdr:col>
      <xdr:colOff>165100</xdr:colOff>
      <xdr:row>62</xdr:row>
      <xdr:rowOff>14877</xdr:rowOff>
    </xdr:to>
    <xdr:sp macro="" textlink="">
      <xdr:nvSpPr>
        <xdr:cNvPr id="547" name="楕円 546">
          <a:extLst>
            <a:ext uri="{FF2B5EF4-FFF2-40B4-BE49-F238E27FC236}">
              <a16:creationId xmlns:a16="http://schemas.microsoft.com/office/drawing/2014/main" id="{5DA93C91-D2C9-40E5-94BC-69EF67360451}"/>
            </a:ext>
          </a:extLst>
        </xdr:cNvPr>
        <xdr:cNvSpPr/>
      </xdr:nvSpPr>
      <xdr:spPr>
        <a:xfrm>
          <a:off x="14541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135527</xdr:rowOff>
    </xdr:from>
    <xdr:to>
      <xdr:col>81</xdr:col>
      <xdr:colOff>50800</xdr:colOff>
      <xdr:row>61</xdr:row>
      <xdr:rowOff>143691</xdr:rowOff>
    </xdr:to>
    <xdr:cxnSp macro="">
      <xdr:nvCxnSpPr>
        <xdr:cNvPr id="548" name="直線コネクタ 547">
          <a:extLst>
            <a:ext uri="{FF2B5EF4-FFF2-40B4-BE49-F238E27FC236}">
              <a16:creationId xmlns:a16="http://schemas.microsoft.com/office/drawing/2014/main" id="{78559960-117B-496B-A2DB-1DA9BDFC16E0}"/>
            </a:ext>
          </a:extLst>
        </xdr:cNvPr>
        <xdr:cNvCxnSpPr/>
      </xdr:nvCxnSpPr>
      <xdr:spPr>
        <a:xfrm>
          <a:off x="14592300" y="1059397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65133</xdr:rowOff>
    </xdr:from>
    <xdr:to>
      <xdr:col>72</xdr:col>
      <xdr:colOff>38100</xdr:colOff>
      <xdr:row>61</xdr:row>
      <xdr:rowOff>166733</xdr:rowOff>
    </xdr:to>
    <xdr:sp macro="" textlink="">
      <xdr:nvSpPr>
        <xdr:cNvPr id="549" name="楕円 548">
          <a:extLst>
            <a:ext uri="{FF2B5EF4-FFF2-40B4-BE49-F238E27FC236}">
              <a16:creationId xmlns:a16="http://schemas.microsoft.com/office/drawing/2014/main" id="{77B91689-88F7-44A2-82ED-2C25C7402E69}"/>
            </a:ext>
          </a:extLst>
        </xdr:cNvPr>
        <xdr:cNvSpPr/>
      </xdr:nvSpPr>
      <xdr:spPr>
        <a:xfrm>
          <a:off x="13652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115933</xdr:rowOff>
    </xdr:from>
    <xdr:to>
      <xdr:col>76</xdr:col>
      <xdr:colOff>114300</xdr:colOff>
      <xdr:row>61</xdr:row>
      <xdr:rowOff>135527</xdr:rowOff>
    </xdr:to>
    <xdr:cxnSp macro="">
      <xdr:nvCxnSpPr>
        <xdr:cNvPr id="550" name="直線コネクタ 549">
          <a:extLst>
            <a:ext uri="{FF2B5EF4-FFF2-40B4-BE49-F238E27FC236}">
              <a16:creationId xmlns:a16="http://schemas.microsoft.com/office/drawing/2014/main" id="{FDCDF05C-375A-449D-9F1F-3FAFD35F7EBA}"/>
            </a:ext>
          </a:extLst>
        </xdr:cNvPr>
        <xdr:cNvCxnSpPr/>
      </xdr:nvCxnSpPr>
      <xdr:spPr>
        <a:xfrm>
          <a:off x="13703300" y="105743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56969</xdr:rowOff>
    </xdr:from>
    <xdr:to>
      <xdr:col>67</xdr:col>
      <xdr:colOff>101600</xdr:colOff>
      <xdr:row>61</xdr:row>
      <xdr:rowOff>158569</xdr:rowOff>
    </xdr:to>
    <xdr:sp macro="" textlink="">
      <xdr:nvSpPr>
        <xdr:cNvPr id="551" name="楕円 550">
          <a:extLst>
            <a:ext uri="{FF2B5EF4-FFF2-40B4-BE49-F238E27FC236}">
              <a16:creationId xmlns:a16="http://schemas.microsoft.com/office/drawing/2014/main" id="{102F8B2F-E608-4EE1-9E84-5626FC9F3B79}"/>
            </a:ext>
          </a:extLst>
        </xdr:cNvPr>
        <xdr:cNvSpPr/>
      </xdr:nvSpPr>
      <xdr:spPr>
        <a:xfrm>
          <a:off x="12763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107769</xdr:rowOff>
    </xdr:from>
    <xdr:to>
      <xdr:col>71</xdr:col>
      <xdr:colOff>177800</xdr:colOff>
      <xdr:row>61</xdr:row>
      <xdr:rowOff>115933</xdr:rowOff>
    </xdr:to>
    <xdr:cxnSp macro="">
      <xdr:nvCxnSpPr>
        <xdr:cNvPr id="552" name="直線コネクタ 551">
          <a:extLst>
            <a:ext uri="{FF2B5EF4-FFF2-40B4-BE49-F238E27FC236}">
              <a16:creationId xmlns:a16="http://schemas.microsoft.com/office/drawing/2014/main" id="{B5F3E3C2-D5E7-4608-ACB2-2E988AEC19A6}"/>
            </a:ext>
          </a:extLst>
        </xdr:cNvPr>
        <xdr:cNvCxnSpPr/>
      </xdr:nvCxnSpPr>
      <xdr:spPr>
        <a:xfrm>
          <a:off x="12814300" y="105662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3" name="n_1aveValue【学校施設】&#10;有形固定資産減価償却率">
          <a:extLst>
            <a:ext uri="{FF2B5EF4-FFF2-40B4-BE49-F238E27FC236}">
              <a16:creationId xmlns:a16="http://schemas.microsoft.com/office/drawing/2014/main" id="{76AA527C-6DE2-4FEA-B2C0-F3BFCD4F230C}"/>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4" name="n_2aveValue【学校施設】&#10;有形固定資産減価償却率">
          <a:extLst>
            <a:ext uri="{FF2B5EF4-FFF2-40B4-BE49-F238E27FC236}">
              <a16:creationId xmlns:a16="http://schemas.microsoft.com/office/drawing/2014/main" id="{C1F9C1A0-C6CD-4A16-B237-96E3A5F849E1}"/>
            </a:ext>
          </a:extLst>
        </xdr:cNvPr>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5" name="n_3aveValue【学校施設】&#10;有形固定資産減価償却率">
          <a:extLst>
            <a:ext uri="{FF2B5EF4-FFF2-40B4-BE49-F238E27FC236}">
              <a16:creationId xmlns:a16="http://schemas.microsoft.com/office/drawing/2014/main" id="{8B7A41FD-AA0E-4350-8FE3-76CCEC2E3BB3}"/>
            </a:ext>
          </a:extLst>
        </xdr:cNvPr>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6" name="n_4aveValue【学校施設】&#10;有形固定資産減価償却率">
          <a:extLst>
            <a:ext uri="{FF2B5EF4-FFF2-40B4-BE49-F238E27FC236}">
              <a16:creationId xmlns:a16="http://schemas.microsoft.com/office/drawing/2014/main" id="{336312AD-4648-449D-8E45-42A9439748BC}"/>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14168</xdr:rowOff>
    </xdr:from>
    <xdr:ext cx="405111" cy="259045"/>
    <xdr:sp macro="" textlink="">
      <xdr:nvSpPr>
        <xdr:cNvPr id="557" name="n_1mainValue【学校施設】&#10;有形固定資産減価償却率">
          <a:extLst>
            <a:ext uri="{FF2B5EF4-FFF2-40B4-BE49-F238E27FC236}">
              <a16:creationId xmlns:a16="http://schemas.microsoft.com/office/drawing/2014/main" id="{4CDEDE19-0333-40B9-8919-563986469A7F}"/>
            </a:ext>
          </a:extLst>
        </xdr:cNvPr>
        <xdr:cNvSpPr txBox="1"/>
      </xdr:nvSpPr>
      <xdr:spPr>
        <a:xfrm>
          <a:off x="15266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6004</xdr:rowOff>
    </xdr:from>
    <xdr:ext cx="405111" cy="259045"/>
    <xdr:sp macro="" textlink="">
      <xdr:nvSpPr>
        <xdr:cNvPr id="558" name="n_2mainValue【学校施設】&#10;有形固定資産減価償却率">
          <a:extLst>
            <a:ext uri="{FF2B5EF4-FFF2-40B4-BE49-F238E27FC236}">
              <a16:creationId xmlns:a16="http://schemas.microsoft.com/office/drawing/2014/main" id="{87A72B8A-C113-4934-9C00-2EDA70B0B856}"/>
            </a:ext>
          </a:extLst>
        </xdr:cNvPr>
        <xdr:cNvSpPr txBox="1"/>
      </xdr:nvSpPr>
      <xdr:spPr>
        <a:xfrm>
          <a:off x="14389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157860</xdr:rowOff>
    </xdr:from>
    <xdr:ext cx="405111" cy="259045"/>
    <xdr:sp macro="" textlink="">
      <xdr:nvSpPr>
        <xdr:cNvPr id="559" name="n_3mainValue【学校施設】&#10;有形固定資産減価償却率">
          <a:extLst>
            <a:ext uri="{FF2B5EF4-FFF2-40B4-BE49-F238E27FC236}">
              <a16:creationId xmlns:a16="http://schemas.microsoft.com/office/drawing/2014/main" id="{B0C55C13-F242-4289-BB31-C356409DC676}"/>
            </a:ext>
          </a:extLst>
        </xdr:cNvPr>
        <xdr:cNvSpPr txBox="1"/>
      </xdr:nvSpPr>
      <xdr:spPr>
        <a:xfrm>
          <a:off x="13500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149696</xdr:rowOff>
    </xdr:from>
    <xdr:ext cx="405111" cy="259045"/>
    <xdr:sp macro="" textlink="">
      <xdr:nvSpPr>
        <xdr:cNvPr id="560" name="n_4mainValue【学校施設】&#10;有形固定資産減価償却率">
          <a:extLst>
            <a:ext uri="{FF2B5EF4-FFF2-40B4-BE49-F238E27FC236}">
              <a16:creationId xmlns:a16="http://schemas.microsoft.com/office/drawing/2014/main" id="{A1BFCF5F-74A2-4D4B-95B8-E4C17810461B}"/>
            </a:ext>
          </a:extLst>
        </xdr:cNvPr>
        <xdr:cNvSpPr txBox="1"/>
      </xdr:nvSpPr>
      <xdr:spPr>
        <a:xfrm>
          <a:off x="12611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E73D1F5F-B2FB-41D9-A559-580863219B4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707B80E1-CE86-4E6F-B6FC-352F432E718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D0C4E60E-D7EC-47DB-BE6E-20E09F7DAC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522D71B7-555F-4B33-BFB9-32254B49F7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283E2DB5-CDCE-44CD-9915-AA89B1DC24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5AE435C1-2F4C-4E2C-B35B-10B6664AE9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3ED8AF75-1841-4572-8754-BCDC657FEEC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9E14D8B9-259E-4795-B7FA-5825CCBDA3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C8A577AD-8FB9-4F86-8EB8-3B505D3E89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D5049B1F-D1CB-4AF8-8FA3-D9765DEB312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8B5A9F19-CAC1-47C1-A729-00354AFB2DF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2" name="直線コネクタ 571">
          <a:extLst>
            <a:ext uri="{FF2B5EF4-FFF2-40B4-BE49-F238E27FC236}">
              <a16:creationId xmlns:a16="http://schemas.microsoft.com/office/drawing/2014/main" id="{58788FB9-04AF-4C0A-BB84-C380378FB39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a:extLst>
            <a:ext uri="{FF2B5EF4-FFF2-40B4-BE49-F238E27FC236}">
              <a16:creationId xmlns:a16="http://schemas.microsoft.com/office/drawing/2014/main" id="{04A1E82F-9F33-47E6-AA1D-521C7FABD62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a:extLst>
            <a:ext uri="{FF2B5EF4-FFF2-40B4-BE49-F238E27FC236}">
              <a16:creationId xmlns:a16="http://schemas.microsoft.com/office/drawing/2014/main" id="{2EEB8573-35C7-45C0-998C-A59AB4E9AA8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a:extLst>
            <a:ext uri="{FF2B5EF4-FFF2-40B4-BE49-F238E27FC236}">
              <a16:creationId xmlns:a16="http://schemas.microsoft.com/office/drawing/2014/main" id="{01E9299D-E925-4D90-B4BA-822F0420391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a:extLst>
            <a:ext uri="{FF2B5EF4-FFF2-40B4-BE49-F238E27FC236}">
              <a16:creationId xmlns:a16="http://schemas.microsoft.com/office/drawing/2014/main" id="{BE67E275-AB0D-44D2-B1C1-EA28390BC37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a:extLst>
            <a:ext uri="{FF2B5EF4-FFF2-40B4-BE49-F238E27FC236}">
              <a16:creationId xmlns:a16="http://schemas.microsoft.com/office/drawing/2014/main" id="{C7838893-743B-4E8F-955A-F0F43940043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a:extLst>
            <a:ext uri="{FF2B5EF4-FFF2-40B4-BE49-F238E27FC236}">
              <a16:creationId xmlns:a16="http://schemas.microsoft.com/office/drawing/2014/main" id="{364CA5B4-08DA-413E-9101-97F0BE64B26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a:extLst>
            <a:ext uri="{FF2B5EF4-FFF2-40B4-BE49-F238E27FC236}">
              <a16:creationId xmlns:a16="http://schemas.microsoft.com/office/drawing/2014/main" id="{B9A7AD3E-98AE-4B07-A972-B0C48346B10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BC388EC3-1358-4F08-8CEA-7C40C731A46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B9CEA1F7-3B2F-4C6E-A2A1-7F3DF400E2E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733ABD5D-2D89-4D0B-93CF-27959136483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3" name="直線コネクタ 582">
          <a:extLst>
            <a:ext uri="{FF2B5EF4-FFF2-40B4-BE49-F238E27FC236}">
              <a16:creationId xmlns:a16="http://schemas.microsoft.com/office/drawing/2014/main" id="{97B2ACC2-6A1F-4338-AAA8-15F0FABED1FB}"/>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4" name="【学校施設】&#10;一人当たり面積最小値テキスト">
          <a:extLst>
            <a:ext uri="{FF2B5EF4-FFF2-40B4-BE49-F238E27FC236}">
              <a16:creationId xmlns:a16="http://schemas.microsoft.com/office/drawing/2014/main" id="{AA39BCF6-D96B-400A-B164-96FBFCFD6490}"/>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5" name="直線コネクタ 584">
          <a:extLst>
            <a:ext uri="{FF2B5EF4-FFF2-40B4-BE49-F238E27FC236}">
              <a16:creationId xmlns:a16="http://schemas.microsoft.com/office/drawing/2014/main" id="{96A27F67-B79A-467F-8386-7DBBDFB67771}"/>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6" name="【学校施設】&#10;一人当たり面積最大値テキスト">
          <a:extLst>
            <a:ext uri="{FF2B5EF4-FFF2-40B4-BE49-F238E27FC236}">
              <a16:creationId xmlns:a16="http://schemas.microsoft.com/office/drawing/2014/main" id="{1B2DE376-EA20-4381-B43B-9D9011F35366}"/>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7" name="直線コネクタ 586">
          <a:extLst>
            <a:ext uri="{FF2B5EF4-FFF2-40B4-BE49-F238E27FC236}">
              <a16:creationId xmlns:a16="http://schemas.microsoft.com/office/drawing/2014/main" id="{BF4AE930-52C7-472D-B920-D07E8A331948}"/>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8" name="【学校施設】&#10;一人当たり面積平均値テキスト">
          <a:extLst>
            <a:ext uri="{FF2B5EF4-FFF2-40B4-BE49-F238E27FC236}">
              <a16:creationId xmlns:a16="http://schemas.microsoft.com/office/drawing/2014/main" id="{37544E98-DD5A-4E63-A43F-4230448E0B12}"/>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89" name="フローチャート: 判断 588">
          <a:extLst>
            <a:ext uri="{FF2B5EF4-FFF2-40B4-BE49-F238E27FC236}">
              <a16:creationId xmlns:a16="http://schemas.microsoft.com/office/drawing/2014/main" id="{01D7401E-CBF8-46FE-9D33-09877D8F6DC7}"/>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0" name="フローチャート: 判断 589">
          <a:extLst>
            <a:ext uri="{FF2B5EF4-FFF2-40B4-BE49-F238E27FC236}">
              <a16:creationId xmlns:a16="http://schemas.microsoft.com/office/drawing/2014/main" id="{4AC6336B-08DA-423F-8D2E-AC5FB7D0845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1" name="フローチャート: 判断 590">
          <a:extLst>
            <a:ext uri="{FF2B5EF4-FFF2-40B4-BE49-F238E27FC236}">
              <a16:creationId xmlns:a16="http://schemas.microsoft.com/office/drawing/2014/main" id="{7906E373-EA38-4616-B2EA-89C574324F98}"/>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2" name="フローチャート: 判断 591">
          <a:extLst>
            <a:ext uri="{FF2B5EF4-FFF2-40B4-BE49-F238E27FC236}">
              <a16:creationId xmlns:a16="http://schemas.microsoft.com/office/drawing/2014/main" id="{531DA909-7439-4067-83AB-EC299411A556}"/>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3" name="フローチャート: 判断 592">
          <a:extLst>
            <a:ext uri="{FF2B5EF4-FFF2-40B4-BE49-F238E27FC236}">
              <a16:creationId xmlns:a16="http://schemas.microsoft.com/office/drawing/2014/main" id="{D1F1A0FF-A023-46D5-A408-200C68F255E0}"/>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28B31B3F-D440-4166-8202-C1FF6A79516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F1467978-E431-4DE4-A759-46584656102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8A5EB34A-5F6E-4BDD-BAED-47024AA17D5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D0D38CD4-F40D-483B-A062-7049A8FAA2E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46C92BD-6147-48AB-963B-C7023FBD18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150368</xdr:rowOff>
    </xdr:from>
    <xdr:to>
      <xdr:col>116</xdr:col>
      <xdr:colOff>114300</xdr:colOff>
      <xdr:row>61</xdr:row>
      <xdr:rowOff>80518</xdr:rowOff>
    </xdr:to>
    <xdr:sp macro="" textlink="">
      <xdr:nvSpPr>
        <xdr:cNvPr id="599" name="楕円 598">
          <a:extLst>
            <a:ext uri="{FF2B5EF4-FFF2-40B4-BE49-F238E27FC236}">
              <a16:creationId xmlns:a16="http://schemas.microsoft.com/office/drawing/2014/main" id="{E7F91462-65B0-48F0-AB14-2B23329B6F4D}"/>
            </a:ext>
          </a:extLst>
        </xdr:cNvPr>
        <xdr:cNvSpPr/>
      </xdr:nvSpPr>
      <xdr:spPr>
        <a:xfrm>
          <a:off x="221107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1795</xdr:rowOff>
    </xdr:from>
    <xdr:ext cx="469744" cy="259045"/>
    <xdr:sp macro="" textlink="">
      <xdr:nvSpPr>
        <xdr:cNvPr id="600" name="【学校施設】&#10;一人当たり面積該当値テキスト">
          <a:extLst>
            <a:ext uri="{FF2B5EF4-FFF2-40B4-BE49-F238E27FC236}">
              <a16:creationId xmlns:a16="http://schemas.microsoft.com/office/drawing/2014/main" id="{8DBFBD09-DF37-4D41-AE63-9D1AF497CD1F}"/>
            </a:ext>
          </a:extLst>
        </xdr:cNvPr>
        <xdr:cNvSpPr txBox="1"/>
      </xdr:nvSpPr>
      <xdr:spPr>
        <a:xfrm>
          <a:off x="22199600"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166370</xdr:rowOff>
    </xdr:from>
    <xdr:to>
      <xdr:col>112</xdr:col>
      <xdr:colOff>38100</xdr:colOff>
      <xdr:row>61</xdr:row>
      <xdr:rowOff>96520</xdr:rowOff>
    </xdr:to>
    <xdr:sp macro="" textlink="">
      <xdr:nvSpPr>
        <xdr:cNvPr id="601" name="楕円 600">
          <a:extLst>
            <a:ext uri="{FF2B5EF4-FFF2-40B4-BE49-F238E27FC236}">
              <a16:creationId xmlns:a16="http://schemas.microsoft.com/office/drawing/2014/main" id="{A60064F2-0687-43C7-9C9C-262067C01BD3}"/>
            </a:ext>
          </a:extLst>
        </xdr:cNvPr>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29718</xdr:rowOff>
    </xdr:from>
    <xdr:to>
      <xdr:col>116</xdr:col>
      <xdr:colOff>63500</xdr:colOff>
      <xdr:row>61</xdr:row>
      <xdr:rowOff>45720</xdr:rowOff>
    </xdr:to>
    <xdr:cxnSp macro="">
      <xdr:nvCxnSpPr>
        <xdr:cNvPr id="602" name="直線コネクタ 601">
          <a:extLst>
            <a:ext uri="{FF2B5EF4-FFF2-40B4-BE49-F238E27FC236}">
              <a16:creationId xmlns:a16="http://schemas.microsoft.com/office/drawing/2014/main" id="{6DE62C0E-C7B4-454C-88EE-2B6387A5CB3F}"/>
            </a:ext>
          </a:extLst>
        </xdr:cNvPr>
        <xdr:cNvCxnSpPr/>
      </xdr:nvCxnSpPr>
      <xdr:spPr>
        <a:xfrm flipV="1">
          <a:off x="21323300" y="1048816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10464</xdr:rowOff>
    </xdr:from>
    <xdr:to>
      <xdr:col>107</xdr:col>
      <xdr:colOff>101600</xdr:colOff>
      <xdr:row>61</xdr:row>
      <xdr:rowOff>112064</xdr:rowOff>
    </xdr:to>
    <xdr:sp macro="" textlink="">
      <xdr:nvSpPr>
        <xdr:cNvPr id="603" name="楕円 602">
          <a:extLst>
            <a:ext uri="{FF2B5EF4-FFF2-40B4-BE49-F238E27FC236}">
              <a16:creationId xmlns:a16="http://schemas.microsoft.com/office/drawing/2014/main" id="{19FBC05D-3A88-4B81-8EFB-F5E43F26D2AC}"/>
            </a:ext>
          </a:extLst>
        </xdr:cNvPr>
        <xdr:cNvSpPr/>
      </xdr:nvSpPr>
      <xdr:spPr>
        <a:xfrm>
          <a:off x="20383500" y="104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45720</xdr:rowOff>
    </xdr:from>
    <xdr:to>
      <xdr:col>111</xdr:col>
      <xdr:colOff>177800</xdr:colOff>
      <xdr:row>61</xdr:row>
      <xdr:rowOff>61264</xdr:rowOff>
    </xdr:to>
    <xdr:cxnSp macro="">
      <xdr:nvCxnSpPr>
        <xdr:cNvPr id="604" name="直線コネクタ 603">
          <a:extLst>
            <a:ext uri="{FF2B5EF4-FFF2-40B4-BE49-F238E27FC236}">
              <a16:creationId xmlns:a16="http://schemas.microsoft.com/office/drawing/2014/main" id="{F2F864BC-EBDA-4872-AAA4-6471F488F59D}"/>
            </a:ext>
          </a:extLst>
        </xdr:cNvPr>
        <xdr:cNvCxnSpPr/>
      </xdr:nvCxnSpPr>
      <xdr:spPr>
        <a:xfrm flipV="1">
          <a:off x="20434300" y="10504170"/>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24181</xdr:rowOff>
    </xdr:from>
    <xdr:to>
      <xdr:col>102</xdr:col>
      <xdr:colOff>165100</xdr:colOff>
      <xdr:row>61</xdr:row>
      <xdr:rowOff>125781</xdr:rowOff>
    </xdr:to>
    <xdr:sp macro="" textlink="">
      <xdr:nvSpPr>
        <xdr:cNvPr id="605" name="楕円 604">
          <a:extLst>
            <a:ext uri="{FF2B5EF4-FFF2-40B4-BE49-F238E27FC236}">
              <a16:creationId xmlns:a16="http://schemas.microsoft.com/office/drawing/2014/main" id="{25B0268A-58DE-4672-8200-E01DEC362B28}"/>
            </a:ext>
          </a:extLst>
        </xdr:cNvPr>
        <xdr:cNvSpPr/>
      </xdr:nvSpPr>
      <xdr:spPr>
        <a:xfrm>
          <a:off x="194945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61264</xdr:rowOff>
    </xdr:from>
    <xdr:to>
      <xdr:col>107</xdr:col>
      <xdr:colOff>50800</xdr:colOff>
      <xdr:row>61</xdr:row>
      <xdr:rowOff>74981</xdr:rowOff>
    </xdr:to>
    <xdr:cxnSp macro="">
      <xdr:nvCxnSpPr>
        <xdr:cNvPr id="606" name="直線コネクタ 605">
          <a:extLst>
            <a:ext uri="{FF2B5EF4-FFF2-40B4-BE49-F238E27FC236}">
              <a16:creationId xmlns:a16="http://schemas.microsoft.com/office/drawing/2014/main" id="{6F669F3F-3508-448E-86A2-68E378D50B62}"/>
            </a:ext>
          </a:extLst>
        </xdr:cNvPr>
        <xdr:cNvCxnSpPr/>
      </xdr:nvCxnSpPr>
      <xdr:spPr>
        <a:xfrm flipV="1">
          <a:off x="19545300" y="1051971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35611</xdr:rowOff>
    </xdr:from>
    <xdr:to>
      <xdr:col>98</xdr:col>
      <xdr:colOff>38100</xdr:colOff>
      <xdr:row>61</xdr:row>
      <xdr:rowOff>137211</xdr:rowOff>
    </xdr:to>
    <xdr:sp macro="" textlink="">
      <xdr:nvSpPr>
        <xdr:cNvPr id="607" name="楕円 606">
          <a:extLst>
            <a:ext uri="{FF2B5EF4-FFF2-40B4-BE49-F238E27FC236}">
              <a16:creationId xmlns:a16="http://schemas.microsoft.com/office/drawing/2014/main" id="{6DBA9845-A7EB-4C14-A0EA-EDE254FF7FBD}"/>
            </a:ext>
          </a:extLst>
        </xdr:cNvPr>
        <xdr:cNvSpPr/>
      </xdr:nvSpPr>
      <xdr:spPr>
        <a:xfrm>
          <a:off x="18605500" y="1049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74981</xdr:rowOff>
    </xdr:from>
    <xdr:to>
      <xdr:col>102</xdr:col>
      <xdr:colOff>114300</xdr:colOff>
      <xdr:row>61</xdr:row>
      <xdr:rowOff>86411</xdr:rowOff>
    </xdr:to>
    <xdr:cxnSp macro="">
      <xdr:nvCxnSpPr>
        <xdr:cNvPr id="608" name="直線コネクタ 607">
          <a:extLst>
            <a:ext uri="{FF2B5EF4-FFF2-40B4-BE49-F238E27FC236}">
              <a16:creationId xmlns:a16="http://schemas.microsoft.com/office/drawing/2014/main" id="{B63F7C21-C548-4C7D-9711-484AC4A2A168}"/>
            </a:ext>
          </a:extLst>
        </xdr:cNvPr>
        <xdr:cNvCxnSpPr/>
      </xdr:nvCxnSpPr>
      <xdr:spPr>
        <a:xfrm flipV="1">
          <a:off x="18656300" y="1053343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09" name="n_1aveValue【学校施設】&#10;一人当たり面積">
          <a:extLst>
            <a:ext uri="{FF2B5EF4-FFF2-40B4-BE49-F238E27FC236}">
              <a16:creationId xmlns:a16="http://schemas.microsoft.com/office/drawing/2014/main" id="{7B264518-4000-4A04-AC4C-77C8E491CDFE}"/>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0" name="n_2aveValue【学校施設】&#10;一人当たり面積">
          <a:extLst>
            <a:ext uri="{FF2B5EF4-FFF2-40B4-BE49-F238E27FC236}">
              <a16:creationId xmlns:a16="http://schemas.microsoft.com/office/drawing/2014/main" id="{E7C2DA31-706D-4E01-BEC6-808157F478C3}"/>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1" name="n_3aveValue【学校施設】&#10;一人当たり面積">
          <a:extLst>
            <a:ext uri="{FF2B5EF4-FFF2-40B4-BE49-F238E27FC236}">
              <a16:creationId xmlns:a16="http://schemas.microsoft.com/office/drawing/2014/main" id="{8D2B09D8-E28D-4BCD-BA3E-CC8CC5A4624A}"/>
            </a:ext>
          </a:extLst>
        </xdr:cNvPr>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2" name="n_4aveValue【学校施設】&#10;一人当たり面積">
          <a:extLst>
            <a:ext uri="{FF2B5EF4-FFF2-40B4-BE49-F238E27FC236}">
              <a16:creationId xmlns:a16="http://schemas.microsoft.com/office/drawing/2014/main" id="{A3BBA6AB-8F7F-4AB9-BA0D-065228E3B3D7}"/>
            </a:ext>
          </a:extLst>
        </xdr:cNvPr>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113047</xdr:rowOff>
    </xdr:from>
    <xdr:ext cx="469744" cy="259045"/>
    <xdr:sp macro="" textlink="">
      <xdr:nvSpPr>
        <xdr:cNvPr id="613" name="n_1mainValue【学校施設】&#10;一人当たり面積">
          <a:extLst>
            <a:ext uri="{FF2B5EF4-FFF2-40B4-BE49-F238E27FC236}">
              <a16:creationId xmlns:a16="http://schemas.microsoft.com/office/drawing/2014/main" id="{993D45BD-B8E3-4B3A-8764-E0AC25D0124D}"/>
            </a:ext>
          </a:extLst>
        </xdr:cNvPr>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128591</xdr:rowOff>
    </xdr:from>
    <xdr:ext cx="469744" cy="259045"/>
    <xdr:sp macro="" textlink="">
      <xdr:nvSpPr>
        <xdr:cNvPr id="614" name="n_2mainValue【学校施設】&#10;一人当たり面積">
          <a:extLst>
            <a:ext uri="{FF2B5EF4-FFF2-40B4-BE49-F238E27FC236}">
              <a16:creationId xmlns:a16="http://schemas.microsoft.com/office/drawing/2014/main" id="{AD396AA9-70DB-4468-9431-C3B35460B2E4}"/>
            </a:ext>
          </a:extLst>
        </xdr:cNvPr>
        <xdr:cNvSpPr txBox="1"/>
      </xdr:nvSpPr>
      <xdr:spPr>
        <a:xfrm>
          <a:off x="20199427" y="102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142308</xdr:rowOff>
    </xdr:from>
    <xdr:ext cx="469744" cy="259045"/>
    <xdr:sp macro="" textlink="">
      <xdr:nvSpPr>
        <xdr:cNvPr id="615" name="n_3mainValue【学校施設】&#10;一人当たり面積">
          <a:extLst>
            <a:ext uri="{FF2B5EF4-FFF2-40B4-BE49-F238E27FC236}">
              <a16:creationId xmlns:a16="http://schemas.microsoft.com/office/drawing/2014/main" id="{A4DBB22D-3A39-4ABA-AA3E-236710EEC08E}"/>
            </a:ext>
          </a:extLst>
        </xdr:cNvPr>
        <xdr:cNvSpPr txBox="1"/>
      </xdr:nvSpPr>
      <xdr:spPr>
        <a:xfrm>
          <a:off x="19310427" y="1025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153738</xdr:rowOff>
    </xdr:from>
    <xdr:ext cx="469744" cy="259045"/>
    <xdr:sp macro="" textlink="">
      <xdr:nvSpPr>
        <xdr:cNvPr id="616" name="n_4mainValue【学校施設】&#10;一人当たり面積">
          <a:extLst>
            <a:ext uri="{FF2B5EF4-FFF2-40B4-BE49-F238E27FC236}">
              <a16:creationId xmlns:a16="http://schemas.microsoft.com/office/drawing/2014/main" id="{DF3E3E79-6D04-4949-B2EE-DD463B7C5FED}"/>
            </a:ext>
          </a:extLst>
        </xdr:cNvPr>
        <xdr:cNvSpPr txBox="1"/>
      </xdr:nvSpPr>
      <xdr:spPr>
        <a:xfrm>
          <a:off x="18421427" y="1026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6F3D4E1A-5590-4D21-8439-18CC626B9E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E6134B55-612A-4E29-A9C2-FD73A36222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F5A1DCBC-4AFF-46EF-8384-9AA0EAC0DC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6399DB8D-8F74-438B-A2AA-F5810CB95F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A60A4BA4-54FC-4072-BDD8-1DD94129F8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797AB86B-0B29-4E7B-99F4-C67906A6578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57A3E1FF-29BF-4DE4-83B2-4C52B6CE33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FD6BE64-AA66-4315-A6CD-F7F625D582F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5E658BAD-C144-48DA-8A25-1EF772B4240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656DFD71-1D5B-48B4-B9C6-7391666711D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2D5C18DD-8359-4BF4-9ABC-5A14F47BD36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0E7D4C20-44C7-4B64-86E6-85983F2163A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85410364-4F8E-4AAD-8307-03918DC508A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40BE2551-5321-4BED-89FA-FA92965C42F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id="{279E7B6D-1318-4A7E-AAAB-33A3B3A3F5B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198F32A9-8207-4F30-B6EE-95B6E93DF2B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id="{80C83C92-F8B9-4517-8D9A-BD4C3638A37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896067B2-2598-42E9-8ADC-181A2009214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id="{4AB3E0B7-0748-4481-B7BC-1262F0D39B4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02AF9A0F-1A2D-4E49-9157-7D51C8D225E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7" name="テキスト ボックス 636">
          <a:extLst>
            <a:ext uri="{FF2B5EF4-FFF2-40B4-BE49-F238E27FC236}">
              <a16:creationId xmlns:a16="http://schemas.microsoft.com/office/drawing/2014/main" id="{442B29CF-A9F8-4462-8F13-6EF26DD4D99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6B6468A7-5CA9-487C-9B4E-C22E68DA5B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児童館】&#10;有形固定資産減価償却率グラフ枠">
          <a:extLst>
            <a:ext uri="{FF2B5EF4-FFF2-40B4-BE49-F238E27FC236}">
              <a16:creationId xmlns:a16="http://schemas.microsoft.com/office/drawing/2014/main" id="{89496F5B-58A1-459F-B1AF-E42CF0C6859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0" name="直線コネクタ 639">
          <a:extLst>
            <a:ext uri="{FF2B5EF4-FFF2-40B4-BE49-F238E27FC236}">
              <a16:creationId xmlns:a16="http://schemas.microsoft.com/office/drawing/2014/main" id="{BCCDC795-A7FD-44B7-952F-4B7208546F4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1" name="【児童館】&#10;有形固定資産減価償却率最小値テキスト">
          <a:extLst>
            <a:ext uri="{FF2B5EF4-FFF2-40B4-BE49-F238E27FC236}">
              <a16:creationId xmlns:a16="http://schemas.microsoft.com/office/drawing/2014/main" id="{E1D0CEA8-8FB5-495A-BAA9-E570297E731B}"/>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2" name="直線コネクタ 641">
          <a:extLst>
            <a:ext uri="{FF2B5EF4-FFF2-40B4-BE49-F238E27FC236}">
              <a16:creationId xmlns:a16="http://schemas.microsoft.com/office/drawing/2014/main" id="{D0CBF756-380D-44F2-AB7E-E1420EFE4C7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3" name="【児童館】&#10;有形固定資産減価償却率最大値テキスト">
          <a:extLst>
            <a:ext uri="{FF2B5EF4-FFF2-40B4-BE49-F238E27FC236}">
              <a16:creationId xmlns:a16="http://schemas.microsoft.com/office/drawing/2014/main" id="{E15E44A6-8228-45C9-88CE-B757E80E45A2}"/>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4" name="直線コネクタ 643">
          <a:extLst>
            <a:ext uri="{FF2B5EF4-FFF2-40B4-BE49-F238E27FC236}">
              <a16:creationId xmlns:a16="http://schemas.microsoft.com/office/drawing/2014/main" id="{E401C359-205B-418E-9B2E-66AC761DAD9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5" name="【児童館】&#10;有形固定資産減価償却率平均値テキスト">
          <a:extLst>
            <a:ext uri="{FF2B5EF4-FFF2-40B4-BE49-F238E27FC236}">
              <a16:creationId xmlns:a16="http://schemas.microsoft.com/office/drawing/2014/main" id="{B99D5C18-EAAB-429C-9A55-EFACE0EFD567}"/>
            </a:ext>
          </a:extLst>
        </xdr:cNvPr>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6" name="フローチャート: 判断 645">
          <a:extLst>
            <a:ext uri="{FF2B5EF4-FFF2-40B4-BE49-F238E27FC236}">
              <a16:creationId xmlns:a16="http://schemas.microsoft.com/office/drawing/2014/main" id="{5C94559D-2AE2-4C7E-AA68-7AABAF42BD60}"/>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7" name="フローチャート: 判断 646">
          <a:extLst>
            <a:ext uri="{FF2B5EF4-FFF2-40B4-BE49-F238E27FC236}">
              <a16:creationId xmlns:a16="http://schemas.microsoft.com/office/drawing/2014/main" id="{4FFFAEF1-90CF-45BB-BB81-C79D84D94358}"/>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8" name="フローチャート: 判断 647">
          <a:extLst>
            <a:ext uri="{FF2B5EF4-FFF2-40B4-BE49-F238E27FC236}">
              <a16:creationId xmlns:a16="http://schemas.microsoft.com/office/drawing/2014/main" id="{9720F2AA-D668-42FB-AA3D-F48EBFCD49E6}"/>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49" name="フローチャート: 判断 648">
          <a:extLst>
            <a:ext uri="{FF2B5EF4-FFF2-40B4-BE49-F238E27FC236}">
              <a16:creationId xmlns:a16="http://schemas.microsoft.com/office/drawing/2014/main" id="{3FE1C495-25FE-4BD7-9D53-D59AF5D8A3AF}"/>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0" name="フローチャート: 判断 649">
          <a:extLst>
            <a:ext uri="{FF2B5EF4-FFF2-40B4-BE49-F238E27FC236}">
              <a16:creationId xmlns:a16="http://schemas.microsoft.com/office/drawing/2014/main" id="{59F06121-620B-4500-A017-3EF5C4A17687}"/>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BC959D32-6203-41E0-864E-0FA7738572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B34491BA-7EC2-4B54-AC19-6B5DE85D680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35AF4E7E-80DF-481E-A208-7E44AB6F4A7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867ADA65-F334-4208-ACDE-A6151E2DA9D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ECF7AB38-D126-44EB-BD95-7DC21B2F08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656" name="楕円 655">
          <a:extLst>
            <a:ext uri="{FF2B5EF4-FFF2-40B4-BE49-F238E27FC236}">
              <a16:creationId xmlns:a16="http://schemas.microsoft.com/office/drawing/2014/main" id="{8F125959-F8B6-445F-96C6-944FA6BAD95F}"/>
            </a:ext>
          </a:extLst>
        </xdr:cNvPr>
        <xdr:cNvSpPr/>
      </xdr:nvSpPr>
      <xdr:spPr>
        <a:xfrm>
          <a:off x="16268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165116</xdr:rowOff>
    </xdr:from>
    <xdr:ext cx="405111" cy="259045"/>
    <xdr:sp macro="" textlink="">
      <xdr:nvSpPr>
        <xdr:cNvPr id="657" name="【児童館】&#10;有形固定資産減価償却率該当値テキスト">
          <a:extLst>
            <a:ext uri="{FF2B5EF4-FFF2-40B4-BE49-F238E27FC236}">
              <a16:creationId xmlns:a16="http://schemas.microsoft.com/office/drawing/2014/main" id="{C658632B-B35B-44B1-B8BC-B8DC18C3AD6B}"/>
            </a:ext>
          </a:extLst>
        </xdr:cNvPr>
        <xdr:cNvSpPr txBox="1"/>
      </xdr:nvSpPr>
      <xdr:spPr>
        <a:xfrm>
          <a:off x="16357600" y="1439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59689</xdr:rowOff>
    </xdr:from>
    <xdr:to>
      <xdr:col>81</xdr:col>
      <xdr:colOff>101600</xdr:colOff>
      <xdr:row>84</xdr:row>
      <xdr:rowOff>161289</xdr:rowOff>
    </xdr:to>
    <xdr:sp macro="" textlink="">
      <xdr:nvSpPr>
        <xdr:cNvPr id="658" name="楕円 657">
          <a:extLst>
            <a:ext uri="{FF2B5EF4-FFF2-40B4-BE49-F238E27FC236}">
              <a16:creationId xmlns:a16="http://schemas.microsoft.com/office/drawing/2014/main" id="{BB27107F-AEC1-4604-8E5A-2E5A8B3D8587}"/>
            </a:ext>
          </a:extLst>
        </xdr:cNvPr>
        <xdr:cNvSpPr/>
      </xdr:nvSpPr>
      <xdr:spPr>
        <a:xfrm>
          <a:off x="15430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110489</xdr:rowOff>
    </xdr:from>
    <xdr:to>
      <xdr:col>85</xdr:col>
      <xdr:colOff>127000</xdr:colOff>
      <xdr:row>84</xdr:row>
      <xdr:rowOff>129539</xdr:rowOff>
    </xdr:to>
    <xdr:cxnSp macro="">
      <xdr:nvCxnSpPr>
        <xdr:cNvPr id="659" name="直線コネクタ 658">
          <a:extLst>
            <a:ext uri="{FF2B5EF4-FFF2-40B4-BE49-F238E27FC236}">
              <a16:creationId xmlns:a16="http://schemas.microsoft.com/office/drawing/2014/main" id="{A9EC55EA-7AE5-47EE-A255-4B5A75106C51}"/>
            </a:ext>
          </a:extLst>
        </xdr:cNvPr>
        <xdr:cNvCxnSpPr/>
      </xdr:nvCxnSpPr>
      <xdr:spPr>
        <a:xfrm>
          <a:off x="15481300" y="145122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45720</xdr:rowOff>
    </xdr:from>
    <xdr:to>
      <xdr:col>76</xdr:col>
      <xdr:colOff>165100</xdr:colOff>
      <xdr:row>84</xdr:row>
      <xdr:rowOff>147320</xdr:rowOff>
    </xdr:to>
    <xdr:sp macro="" textlink="">
      <xdr:nvSpPr>
        <xdr:cNvPr id="660" name="楕円 659">
          <a:extLst>
            <a:ext uri="{FF2B5EF4-FFF2-40B4-BE49-F238E27FC236}">
              <a16:creationId xmlns:a16="http://schemas.microsoft.com/office/drawing/2014/main" id="{9852F764-48E4-4469-B1C8-CEC44E51FFA2}"/>
            </a:ext>
          </a:extLst>
        </xdr:cNvPr>
        <xdr:cNvSpPr/>
      </xdr:nvSpPr>
      <xdr:spPr>
        <a:xfrm>
          <a:off x="14541500" y="144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96520</xdr:rowOff>
    </xdr:from>
    <xdr:to>
      <xdr:col>81</xdr:col>
      <xdr:colOff>50800</xdr:colOff>
      <xdr:row>84</xdr:row>
      <xdr:rowOff>110489</xdr:rowOff>
    </xdr:to>
    <xdr:cxnSp macro="">
      <xdr:nvCxnSpPr>
        <xdr:cNvPr id="661" name="直線コネクタ 660">
          <a:extLst>
            <a:ext uri="{FF2B5EF4-FFF2-40B4-BE49-F238E27FC236}">
              <a16:creationId xmlns:a16="http://schemas.microsoft.com/office/drawing/2014/main" id="{E89562A4-CD14-42D2-A62F-A35A45882506}"/>
            </a:ext>
          </a:extLst>
        </xdr:cNvPr>
        <xdr:cNvCxnSpPr/>
      </xdr:nvCxnSpPr>
      <xdr:spPr>
        <a:xfrm>
          <a:off x="14592300" y="1449832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31750</xdr:rowOff>
    </xdr:from>
    <xdr:to>
      <xdr:col>72</xdr:col>
      <xdr:colOff>38100</xdr:colOff>
      <xdr:row>84</xdr:row>
      <xdr:rowOff>133350</xdr:rowOff>
    </xdr:to>
    <xdr:sp macro="" textlink="">
      <xdr:nvSpPr>
        <xdr:cNvPr id="662" name="楕円 661">
          <a:extLst>
            <a:ext uri="{FF2B5EF4-FFF2-40B4-BE49-F238E27FC236}">
              <a16:creationId xmlns:a16="http://schemas.microsoft.com/office/drawing/2014/main" id="{05664116-E7A2-4ECB-BBCB-2725721F41BC}"/>
            </a:ext>
          </a:extLst>
        </xdr:cNvPr>
        <xdr:cNvSpPr/>
      </xdr:nvSpPr>
      <xdr:spPr>
        <a:xfrm>
          <a:off x="136525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82550</xdr:rowOff>
    </xdr:from>
    <xdr:to>
      <xdr:col>76</xdr:col>
      <xdr:colOff>114300</xdr:colOff>
      <xdr:row>84</xdr:row>
      <xdr:rowOff>96520</xdr:rowOff>
    </xdr:to>
    <xdr:cxnSp macro="">
      <xdr:nvCxnSpPr>
        <xdr:cNvPr id="663" name="直線コネクタ 662">
          <a:extLst>
            <a:ext uri="{FF2B5EF4-FFF2-40B4-BE49-F238E27FC236}">
              <a16:creationId xmlns:a16="http://schemas.microsoft.com/office/drawing/2014/main" id="{C8B82D1F-3AC2-4AAC-91C8-8DE775402F8E}"/>
            </a:ext>
          </a:extLst>
        </xdr:cNvPr>
        <xdr:cNvCxnSpPr/>
      </xdr:nvCxnSpPr>
      <xdr:spPr>
        <a:xfrm>
          <a:off x="13703300" y="144843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38100</xdr:rowOff>
    </xdr:from>
    <xdr:to>
      <xdr:col>67</xdr:col>
      <xdr:colOff>101600</xdr:colOff>
      <xdr:row>84</xdr:row>
      <xdr:rowOff>139700</xdr:rowOff>
    </xdr:to>
    <xdr:sp macro="" textlink="">
      <xdr:nvSpPr>
        <xdr:cNvPr id="664" name="楕円 663">
          <a:extLst>
            <a:ext uri="{FF2B5EF4-FFF2-40B4-BE49-F238E27FC236}">
              <a16:creationId xmlns:a16="http://schemas.microsoft.com/office/drawing/2014/main" id="{8FC3F824-F62A-4AE4-94B6-D5282D5E155C}"/>
            </a:ext>
          </a:extLst>
        </xdr:cNvPr>
        <xdr:cNvSpPr/>
      </xdr:nvSpPr>
      <xdr:spPr>
        <a:xfrm>
          <a:off x="12763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82550</xdr:rowOff>
    </xdr:from>
    <xdr:to>
      <xdr:col>71</xdr:col>
      <xdr:colOff>177800</xdr:colOff>
      <xdr:row>84</xdr:row>
      <xdr:rowOff>88900</xdr:rowOff>
    </xdr:to>
    <xdr:cxnSp macro="">
      <xdr:nvCxnSpPr>
        <xdr:cNvPr id="665" name="直線コネクタ 664">
          <a:extLst>
            <a:ext uri="{FF2B5EF4-FFF2-40B4-BE49-F238E27FC236}">
              <a16:creationId xmlns:a16="http://schemas.microsoft.com/office/drawing/2014/main" id="{2D2876A6-D76F-4930-B971-AD819B99E130}"/>
            </a:ext>
          </a:extLst>
        </xdr:cNvPr>
        <xdr:cNvCxnSpPr/>
      </xdr:nvCxnSpPr>
      <xdr:spPr>
        <a:xfrm flipV="1">
          <a:off x="12814300" y="144843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6" name="n_1aveValue【児童館】&#10;有形固定資産減価償却率">
          <a:extLst>
            <a:ext uri="{FF2B5EF4-FFF2-40B4-BE49-F238E27FC236}">
              <a16:creationId xmlns:a16="http://schemas.microsoft.com/office/drawing/2014/main" id="{611D55A7-4DA8-4ECF-BFBE-61182E5189FA}"/>
            </a:ext>
          </a:extLst>
        </xdr:cNvPr>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7" name="n_2aveValue【児童館】&#10;有形固定資産減価償却率">
          <a:extLst>
            <a:ext uri="{FF2B5EF4-FFF2-40B4-BE49-F238E27FC236}">
              <a16:creationId xmlns:a16="http://schemas.microsoft.com/office/drawing/2014/main" id="{CACE2DA8-4934-4630-9CF1-85D1A211DABC}"/>
            </a:ext>
          </a:extLst>
        </xdr:cNvPr>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8" name="n_3aveValue【児童館】&#10;有形固定資産減価償却率">
          <a:extLst>
            <a:ext uri="{FF2B5EF4-FFF2-40B4-BE49-F238E27FC236}">
              <a16:creationId xmlns:a16="http://schemas.microsoft.com/office/drawing/2014/main" id="{7538DD24-26D7-41DB-97A1-B3806EC8E8D6}"/>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69" name="n_4aveValue【児童館】&#10;有形固定資産減価償却率">
          <a:extLst>
            <a:ext uri="{FF2B5EF4-FFF2-40B4-BE49-F238E27FC236}">
              <a16:creationId xmlns:a16="http://schemas.microsoft.com/office/drawing/2014/main" id="{6BE3EBD4-36EE-4742-A8FA-B45EA423247C}"/>
            </a:ext>
          </a:extLst>
        </xdr:cNvPr>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152416</xdr:rowOff>
    </xdr:from>
    <xdr:ext cx="405111" cy="259045"/>
    <xdr:sp macro="" textlink="">
      <xdr:nvSpPr>
        <xdr:cNvPr id="670" name="n_1mainValue【児童館】&#10;有形固定資産減価償却率">
          <a:extLst>
            <a:ext uri="{FF2B5EF4-FFF2-40B4-BE49-F238E27FC236}">
              <a16:creationId xmlns:a16="http://schemas.microsoft.com/office/drawing/2014/main" id="{ED742006-674C-4F49-AB43-CF4C913A87CF}"/>
            </a:ext>
          </a:extLst>
        </xdr:cNvPr>
        <xdr:cNvSpPr txBox="1"/>
      </xdr:nvSpPr>
      <xdr:spPr>
        <a:xfrm>
          <a:off x="15266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138447</xdr:rowOff>
    </xdr:from>
    <xdr:ext cx="405111" cy="259045"/>
    <xdr:sp macro="" textlink="">
      <xdr:nvSpPr>
        <xdr:cNvPr id="671" name="n_2mainValue【児童館】&#10;有形固定資産減価償却率">
          <a:extLst>
            <a:ext uri="{FF2B5EF4-FFF2-40B4-BE49-F238E27FC236}">
              <a16:creationId xmlns:a16="http://schemas.microsoft.com/office/drawing/2014/main" id="{19B5275E-834B-4939-B553-93522634453D}"/>
            </a:ext>
          </a:extLst>
        </xdr:cNvPr>
        <xdr:cNvSpPr txBox="1"/>
      </xdr:nvSpPr>
      <xdr:spPr>
        <a:xfrm>
          <a:off x="14389744" y="1454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124477</xdr:rowOff>
    </xdr:from>
    <xdr:ext cx="405111" cy="259045"/>
    <xdr:sp macro="" textlink="">
      <xdr:nvSpPr>
        <xdr:cNvPr id="672" name="n_3mainValue【児童館】&#10;有形固定資産減価償却率">
          <a:extLst>
            <a:ext uri="{FF2B5EF4-FFF2-40B4-BE49-F238E27FC236}">
              <a16:creationId xmlns:a16="http://schemas.microsoft.com/office/drawing/2014/main" id="{21D0FE8F-1D6F-4BF8-AE0C-6FB1A95DD3C5}"/>
            </a:ext>
          </a:extLst>
        </xdr:cNvPr>
        <xdr:cNvSpPr txBox="1"/>
      </xdr:nvSpPr>
      <xdr:spPr>
        <a:xfrm>
          <a:off x="13500744" y="1452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130827</xdr:rowOff>
    </xdr:from>
    <xdr:ext cx="405111" cy="259045"/>
    <xdr:sp macro="" textlink="">
      <xdr:nvSpPr>
        <xdr:cNvPr id="673" name="n_4mainValue【児童館】&#10;有形固定資産減価償却率">
          <a:extLst>
            <a:ext uri="{FF2B5EF4-FFF2-40B4-BE49-F238E27FC236}">
              <a16:creationId xmlns:a16="http://schemas.microsoft.com/office/drawing/2014/main" id="{8CB58D5F-D21B-4D3E-8730-52A9256706AE}"/>
            </a:ext>
          </a:extLst>
        </xdr:cNvPr>
        <xdr:cNvSpPr txBox="1"/>
      </xdr:nvSpPr>
      <xdr:spPr>
        <a:xfrm>
          <a:off x="12611744" y="1453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64081A2F-2B8F-45D2-8CC3-D656EB5175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E09BD500-27E5-4633-8B97-68E753D47C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0D6BB49A-1069-468C-ABE0-A08A480FA2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C31CB60C-8E99-4528-9382-178E00B274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CA8191D7-4087-4810-B1DA-670E51EA857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72D9B668-3B7B-46F5-9548-662D597265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E8C2D486-9314-48A2-9D21-0B5FFB5328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62D9F53F-D19B-48AD-80D2-0E8A728C206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C7167CA0-80AE-4E71-8F7A-8DEFD7DE304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31808BC1-DA7D-4EE4-9690-94136BE305A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a:extLst>
            <a:ext uri="{FF2B5EF4-FFF2-40B4-BE49-F238E27FC236}">
              <a16:creationId xmlns:a16="http://schemas.microsoft.com/office/drawing/2014/main" id="{8ACFB390-C3E8-4C8A-986C-D8F59411E18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a:extLst>
            <a:ext uri="{FF2B5EF4-FFF2-40B4-BE49-F238E27FC236}">
              <a16:creationId xmlns:a16="http://schemas.microsoft.com/office/drawing/2014/main" id="{54874B4A-3556-4C53-B47E-7E45A9D77DA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a:extLst>
            <a:ext uri="{FF2B5EF4-FFF2-40B4-BE49-F238E27FC236}">
              <a16:creationId xmlns:a16="http://schemas.microsoft.com/office/drawing/2014/main" id="{8646DC79-EACE-46FF-BE3B-45E1F955993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a:extLst>
            <a:ext uri="{FF2B5EF4-FFF2-40B4-BE49-F238E27FC236}">
              <a16:creationId xmlns:a16="http://schemas.microsoft.com/office/drawing/2014/main" id="{6585C19C-3BBA-4CD0-95F6-9A0F1D26EC4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a:extLst>
            <a:ext uri="{FF2B5EF4-FFF2-40B4-BE49-F238E27FC236}">
              <a16:creationId xmlns:a16="http://schemas.microsoft.com/office/drawing/2014/main" id="{DD0D0FD1-0724-45D5-9CD7-CD0A586DDCD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a:extLst>
            <a:ext uri="{FF2B5EF4-FFF2-40B4-BE49-F238E27FC236}">
              <a16:creationId xmlns:a16="http://schemas.microsoft.com/office/drawing/2014/main" id="{D1E54282-6004-4AFD-8739-165D33535BA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a:extLst>
            <a:ext uri="{FF2B5EF4-FFF2-40B4-BE49-F238E27FC236}">
              <a16:creationId xmlns:a16="http://schemas.microsoft.com/office/drawing/2014/main" id="{49E1F20F-435D-4514-8E54-F3706A87E12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a:extLst>
            <a:ext uri="{FF2B5EF4-FFF2-40B4-BE49-F238E27FC236}">
              <a16:creationId xmlns:a16="http://schemas.microsoft.com/office/drawing/2014/main" id="{1F9B68B8-1EFB-43CE-BA51-8330A0915B7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a:extLst>
            <a:ext uri="{FF2B5EF4-FFF2-40B4-BE49-F238E27FC236}">
              <a16:creationId xmlns:a16="http://schemas.microsoft.com/office/drawing/2014/main" id="{F5B21EAC-FEF1-4E3B-B734-66AAEB4B44B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a:extLst>
            <a:ext uri="{FF2B5EF4-FFF2-40B4-BE49-F238E27FC236}">
              <a16:creationId xmlns:a16="http://schemas.microsoft.com/office/drawing/2014/main" id="{BB652260-68AE-4627-B24A-F16DC03C1F2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58D66492-8705-4DC2-B6EE-3675636D78C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909E41EB-D161-496E-9E8F-77A6F11A44C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a:extLst>
            <a:ext uri="{FF2B5EF4-FFF2-40B4-BE49-F238E27FC236}">
              <a16:creationId xmlns:a16="http://schemas.microsoft.com/office/drawing/2014/main" id="{4AE5D729-A1C7-408C-8F17-19B65FF0095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7" name="直線コネクタ 696">
          <a:extLst>
            <a:ext uri="{FF2B5EF4-FFF2-40B4-BE49-F238E27FC236}">
              <a16:creationId xmlns:a16="http://schemas.microsoft.com/office/drawing/2014/main" id="{4CB87560-689B-4822-851B-0E9CD688BA94}"/>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8" name="【児童館】&#10;一人当たり面積最小値テキスト">
          <a:extLst>
            <a:ext uri="{FF2B5EF4-FFF2-40B4-BE49-F238E27FC236}">
              <a16:creationId xmlns:a16="http://schemas.microsoft.com/office/drawing/2014/main" id="{302CAC85-0DD9-437E-BEC5-B96039B7E7F8}"/>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99" name="直線コネクタ 698">
          <a:extLst>
            <a:ext uri="{FF2B5EF4-FFF2-40B4-BE49-F238E27FC236}">
              <a16:creationId xmlns:a16="http://schemas.microsoft.com/office/drawing/2014/main" id="{B6D32475-3891-4CF3-B89F-BC068608AB25}"/>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0" name="【児童館】&#10;一人当たり面積最大値テキスト">
          <a:extLst>
            <a:ext uri="{FF2B5EF4-FFF2-40B4-BE49-F238E27FC236}">
              <a16:creationId xmlns:a16="http://schemas.microsoft.com/office/drawing/2014/main" id="{EE0B6DB2-69EF-4D08-96D5-B4CCF0F97ADB}"/>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1" name="直線コネクタ 700">
          <a:extLst>
            <a:ext uri="{FF2B5EF4-FFF2-40B4-BE49-F238E27FC236}">
              <a16:creationId xmlns:a16="http://schemas.microsoft.com/office/drawing/2014/main" id="{472D3188-E20A-4E51-833F-C47659AAD7F6}"/>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2" name="【児童館】&#10;一人当たり面積平均値テキスト">
          <a:extLst>
            <a:ext uri="{FF2B5EF4-FFF2-40B4-BE49-F238E27FC236}">
              <a16:creationId xmlns:a16="http://schemas.microsoft.com/office/drawing/2014/main" id="{F7DFFAC8-4CB9-46F0-B742-622BB8BEBF82}"/>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3" name="フローチャート: 判断 702">
          <a:extLst>
            <a:ext uri="{FF2B5EF4-FFF2-40B4-BE49-F238E27FC236}">
              <a16:creationId xmlns:a16="http://schemas.microsoft.com/office/drawing/2014/main" id="{E325CF6B-D912-46B5-9235-1C6FB07523B5}"/>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4" name="フローチャート: 判断 703">
          <a:extLst>
            <a:ext uri="{FF2B5EF4-FFF2-40B4-BE49-F238E27FC236}">
              <a16:creationId xmlns:a16="http://schemas.microsoft.com/office/drawing/2014/main" id="{F5B088A2-A78A-4842-AE39-58211756F13F}"/>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5" name="フローチャート: 判断 704">
          <a:extLst>
            <a:ext uri="{FF2B5EF4-FFF2-40B4-BE49-F238E27FC236}">
              <a16:creationId xmlns:a16="http://schemas.microsoft.com/office/drawing/2014/main" id="{792136F2-88D9-4E92-9FD8-B86B7F554536}"/>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6" name="フローチャート: 判断 705">
          <a:extLst>
            <a:ext uri="{FF2B5EF4-FFF2-40B4-BE49-F238E27FC236}">
              <a16:creationId xmlns:a16="http://schemas.microsoft.com/office/drawing/2014/main" id="{86C3A44B-45C2-452E-89CF-81A5D944A088}"/>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7" name="フローチャート: 判断 706">
          <a:extLst>
            <a:ext uri="{FF2B5EF4-FFF2-40B4-BE49-F238E27FC236}">
              <a16:creationId xmlns:a16="http://schemas.microsoft.com/office/drawing/2014/main" id="{8A453BED-F80F-42AD-869A-EF6C017B0A04}"/>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C0CA424F-0077-48CD-92E6-61F11EAC6D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7639E4B1-F44B-43E6-88CE-0DB0343997B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B2E6CFB8-2897-4EEE-9DC4-44C05B28ED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687DBD30-0DB7-47A0-841D-22EFB3AA914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1FEEF558-DDA6-4B44-8020-832210ACF5A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13" name="楕円 712">
          <a:extLst>
            <a:ext uri="{FF2B5EF4-FFF2-40B4-BE49-F238E27FC236}">
              <a16:creationId xmlns:a16="http://schemas.microsoft.com/office/drawing/2014/main" id="{2ABD4A2B-36DA-4F28-888B-59F53AEF8435}"/>
            </a:ext>
          </a:extLst>
        </xdr:cNvPr>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714" name="【児童館】&#10;一人当たり面積該当値テキスト">
          <a:extLst>
            <a:ext uri="{FF2B5EF4-FFF2-40B4-BE49-F238E27FC236}">
              <a16:creationId xmlns:a16="http://schemas.microsoft.com/office/drawing/2014/main" id="{C7EB3AEE-58C8-4364-8515-DD8739537D1B}"/>
            </a:ext>
          </a:extLst>
        </xdr:cNvPr>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15" name="楕円 714">
          <a:extLst>
            <a:ext uri="{FF2B5EF4-FFF2-40B4-BE49-F238E27FC236}">
              <a16:creationId xmlns:a16="http://schemas.microsoft.com/office/drawing/2014/main" id="{0BB34119-BE8E-4A69-B2BF-EF31E86036A8}"/>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82</xdr:row>
      <xdr:rowOff>38100</xdr:rowOff>
    </xdr:to>
    <xdr:cxnSp macro="">
      <xdr:nvCxnSpPr>
        <xdr:cNvPr id="716" name="直線コネクタ 715">
          <a:extLst>
            <a:ext uri="{FF2B5EF4-FFF2-40B4-BE49-F238E27FC236}">
              <a16:creationId xmlns:a16="http://schemas.microsoft.com/office/drawing/2014/main" id="{E005B4C2-A0FA-40DE-BB41-8F1E9D369B7B}"/>
            </a:ext>
          </a:extLst>
        </xdr:cNvPr>
        <xdr:cNvCxnSpPr/>
      </xdr:nvCxnSpPr>
      <xdr:spPr>
        <a:xfrm flipV="1">
          <a:off x="21323300" y="14020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xdr:rowOff>
    </xdr:from>
    <xdr:to>
      <xdr:col>107</xdr:col>
      <xdr:colOff>101600</xdr:colOff>
      <xdr:row>82</xdr:row>
      <xdr:rowOff>107950</xdr:rowOff>
    </xdr:to>
    <xdr:sp macro="" textlink="">
      <xdr:nvSpPr>
        <xdr:cNvPr id="717" name="楕円 716">
          <a:extLst>
            <a:ext uri="{FF2B5EF4-FFF2-40B4-BE49-F238E27FC236}">
              <a16:creationId xmlns:a16="http://schemas.microsoft.com/office/drawing/2014/main" id="{26093E6F-D4BA-4118-9D96-BF0217DC1C6C}"/>
            </a:ext>
          </a:extLst>
        </xdr:cNvPr>
        <xdr:cNvSpPr/>
      </xdr:nvSpPr>
      <xdr:spPr>
        <a:xfrm>
          <a:off x="20383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57150</xdr:rowOff>
    </xdr:to>
    <xdr:cxnSp macro="">
      <xdr:nvCxnSpPr>
        <xdr:cNvPr id="718" name="直線コネクタ 717">
          <a:extLst>
            <a:ext uri="{FF2B5EF4-FFF2-40B4-BE49-F238E27FC236}">
              <a16:creationId xmlns:a16="http://schemas.microsoft.com/office/drawing/2014/main" id="{77906B67-1B41-4910-BAC8-D728D20B08BE}"/>
            </a:ext>
          </a:extLst>
        </xdr:cNvPr>
        <xdr:cNvCxnSpPr/>
      </xdr:nvCxnSpPr>
      <xdr:spPr>
        <a:xfrm flipV="1">
          <a:off x="20434300" y="14097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719" name="楕円 718">
          <a:extLst>
            <a:ext uri="{FF2B5EF4-FFF2-40B4-BE49-F238E27FC236}">
              <a16:creationId xmlns:a16="http://schemas.microsoft.com/office/drawing/2014/main" id="{3684EE78-C835-43C8-96B0-57AA28D818FB}"/>
            </a:ext>
          </a:extLst>
        </xdr:cNvPr>
        <xdr:cNvSpPr/>
      </xdr:nvSpPr>
      <xdr:spPr>
        <a:xfrm>
          <a:off x="19494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57150</xdr:rowOff>
    </xdr:from>
    <xdr:to>
      <xdr:col>107</xdr:col>
      <xdr:colOff>50800</xdr:colOff>
      <xdr:row>82</xdr:row>
      <xdr:rowOff>76200</xdr:rowOff>
    </xdr:to>
    <xdr:cxnSp macro="">
      <xdr:nvCxnSpPr>
        <xdr:cNvPr id="720" name="直線コネクタ 719">
          <a:extLst>
            <a:ext uri="{FF2B5EF4-FFF2-40B4-BE49-F238E27FC236}">
              <a16:creationId xmlns:a16="http://schemas.microsoft.com/office/drawing/2014/main" id="{772CAD35-A07D-4E80-BA33-37ACA6524F57}"/>
            </a:ext>
          </a:extLst>
        </xdr:cNvPr>
        <xdr:cNvCxnSpPr/>
      </xdr:nvCxnSpPr>
      <xdr:spPr>
        <a:xfrm flipV="1">
          <a:off x="19545300" y="1411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139700</xdr:rowOff>
    </xdr:from>
    <xdr:to>
      <xdr:col>98</xdr:col>
      <xdr:colOff>38100</xdr:colOff>
      <xdr:row>82</xdr:row>
      <xdr:rowOff>69850</xdr:rowOff>
    </xdr:to>
    <xdr:sp macro="" textlink="">
      <xdr:nvSpPr>
        <xdr:cNvPr id="721" name="楕円 720">
          <a:extLst>
            <a:ext uri="{FF2B5EF4-FFF2-40B4-BE49-F238E27FC236}">
              <a16:creationId xmlns:a16="http://schemas.microsoft.com/office/drawing/2014/main" id="{E4D0E87B-0365-45C7-B1B4-1D2EF1DB127F}"/>
            </a:ext>
          </a:extLst>
        </xdr:cNvPr>
        <xdr:cNvSpPr/>
      </xdr:nvSpPr>
      <xdr:spPr>
        <a:xfrm>
          <a:off x="18605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19050</xdr:rowOff>
    </xdr:from>
    <xdr:to>
      <xdr:col>102</xdr:col>
      <xdr:colOff>114300</xdr:colOff>
      <xdr:row>82</xdr:row>
      <xdr:rowOff>76200</xdr:rowOff>
    </xdr:to>
    <xdr:cxnSp macro="">
      <xdr:nvCxnSpPr>
        <xdr:cNvPr id="722" name="直線コネクタ 721">
          <a:extLst>
            <a:ext uri="{FF2B5EF4-FFF2-40B4-BE49-F238E27FC236}">
              <a16:creationId xmlns:a16="http://schemas.microsoft.com/office/drawing/2014/main" id="{B9073BC6-A9EE-42DC-956A-1DA5AD8C5C95}"/>
            </a:ext>
          </a:extLst>
        </xdr:cNvPr>
        <xdr:cNvCxnSpPr/>
      </xdr:nvCxnSpPr>
      <xdr:spPr>
        <a:xfrm>
          <a:off x="18656300" y="14077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3" name="n_1aveValue【児童館】&#10;一人当たり面積">
          <a:extLst>
            <a:ext uri="{FF2B5EF4-FFF2-40B4-BE49-F238E27FC236}">
              <a16:creationId xmlns:a16="http://schemas.microsoft.com/office/drawing/2014/main" id="{C3F71D7B-5C8C-448F-987B-8F4A9F43F7CE}"/>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24" name="n_2aveValue【児童館】&#10;一人当たり面積">
          <a:extLst>
            <a:ext uri="{FF2B5EF4-FFF2-40B4-BE49-F238E27FC236}">
              <a16:creationId xmlns:a16="http://schemas.microsoft.com/office/drawing/2014/main" id="{DC5B5043-FABD-4952-9EB3-55C2A3D8CA7C}"/>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25" name="n_3aveValue【児童館】&#10;一人当たり面積">
          <a:extLst>
            <a:ext uri="{FF2B5EF4-FFF2-40B4-BE49-F238E27FC236}">
              <a16:creationId xmlns:a16="http://schemas.microsoft.com/office/drawing/2014/main" id="{570E72C6-F0C2-4681-873A-97ED192066FE}"/>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6" name="n_4aveValue【児童館】&#10;一人当たり面積">
          <a:extLst>
            <a:ext uri="{FF2B5EF4-FFF2-40B4-BE49-F238E27FC236}">
              <a16:creationId xmlns:a16="http://schemas.microsoft.com/office/drawing/2014/main" id="{B0DF7134-05D8-4D54-89EA-9071E98922B6}"/>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27" name="n_1mainValue【児童館】&#10;一人当たり面積">
          <a:extLst>
            <a:ext uri="{FF2B5EF4-FFF2-40B4-BE49-F238E27FC236}">
              <a16:creationId xmlns:a16="http://schemas.microsoft.com/office/drawing/2014/main" id="{9503B32C-6F8B-4CD2-AD14-AAFDC77B120C}"/>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124477</xdr:rowOff>
    </xdr:from>
    <xdr:ext cx="469744" cy="259045"/>
    <xdr:sp macro="" textlink="">
      <xdr:nvSpPr>
        <xdr:cNvPr id="728" name="n_2mainValue【児童館】&#10;一人当たり面積">
          <a:extLst>
            <a:ext uri="{FF2B5EF4-FFF2-40B4-BE49-F238E27FC236}">
              <a16:creationId xmlns:a16="http://schemas.microsoft.com/office/drawing/2014/main" id="{C54E5095-9D1D-4534-8021-0EF40F284C90}"/>
            </a:ext>
          </a:extLst>
        </xdr:cNvPr>
        <xdr:cNvSpPr txBox="1"/>
      </xdr:nvSpPr>
      <xdr:spPr>
        <a:xfrm>
          <a:off x="20199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729" name="n_3mainValue【児童館】&#10;一人当たり面積">
          <a:extLst>
            <a:ext uri="{FF2B5EF4-FFF2-40B4-BE49-F238E27FC236}">
              <a16:creationId xmlns:a16="http://schemas.microsoft.com/office/drawing/2014/main" id="{6BEC138E-52D6-457E-B591-5396DECE66CF}"/>
            </a:ext>
          </a:extLst>
        </xdr:cNvPr>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86377</xdr:rowOff>
    </xdr:from>
    <xdr:ext cx="469744" cy="259045"/>
    <xdr:sp macro="" textlink="">
      <xdr:nvSpPr>
        <xdr:cNvPr id="730" name="n_4mainValue【児童館】&#10;一人当たり面積">
          <a:extLst>
            <a:ext uri="{FF2B5EF4-FFF2-40B4-BE49-F238E27FC236}">
              <a16:creationId xmlns:a16="http://schemas.microsoft.com/office/drawing/2014/main" id="{CC7F2B60-EEFA-46D3-8097-C5195534BDC7}"/>
            </a:ext>
          </a:extLst>
        </xdr:cNvPr>
        <xdr:cNvSpPr txBox="1"/>
      </xdr:nvSpPr>
      <xdr:spPr>
        <a:xfrm>
          <a:off x="184214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4981D1B6-7531-40CD-8B8E-7EEEF1AD85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6B4977EF-9FD8-491B-B27D-968700AC9A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C335C400-7135-4E6E-A663-1C2668016C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EC573E35-06F9-4527-AA6E-EAE36663A3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8C898023-03FF-44D5-890E-B7961CC774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A7071D86-C2B0-47D5-B955-2DA35300CB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B888FAF9-144D-4973-B375-8F79CA9AFF1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C75BBCDA-B80E-4921-B9C8-D2CD889176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6B252003-229C-4D0F-B6AD-FEBABAC5666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5CC3EB72-A735-4460-8BD5-31197048A1D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FFFF4E22-BF8A-4102-923E-F2C5A581285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a:extLst>
            <a:ext uri="{FF2B5EF4-FFF2-40B4-BE49-F238E27FC236}">
              <a16:creationId xmlns:a16="http://schemas.microsoft.com/office/drawing/2014/main" id="{21003FBD-039D-492E-BC61-44D6DD0EF2D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3" name="テキスト ボックス 742">
          <a:extLst>
            <a:ext uri="{FF2B5EF4-FFF2-40B4-BE49-F238E27FC236}">
              <a16:creationId xmlns:a16="http://schemas.microsoft.com/office/drawing/2014/main" id="{C50995C3-8CFD-4ACB-8EA9-8B02FBBA520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a:extLst>
            <a:ext uri="{FF2B5EF4-FFF2-40B4-BE49-F238E27FC236}">
              <a16:creationId xmlns:a16="http://schemas.microsoft.com/office/drawing/2014/main" id="{72259A7A-B6FD-4932-BE5D-D6E17DE1FAD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a:extLst>
            <a:ext uri="{FF2B5EF4-FFF2-40B4-BE49-F238E27FC236}">
              <a16:creationId xmlns:a16="http://schemas.microsoft.com/office/drawing/2014/main" id="{FF46B697-0CBF-4810-BF90-8033998B980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a:extLst>
            <a:ext uri="{FF2B5EF4-FFF2-40B4-BE49-F238E27FC236}">
              <a16:creationId xmlns:a16="http://schemas.microsoft.com/office/drawing/2014/main" id="{1E81D45B-D1D2-496E-AC9B-39715908B1D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a:extLst>
            <a:ext uri="{FF2B5EF4-FFF2-40B4-BE49-F238E27FC236}">
              <a16:creationId xmlns:a16="http://schemas.microsoft.com/office/drawing/2014/main" id="{9C0F5834-8E8E-4163-9DCF-1D4ED7D3D79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a:extLst>
            <a:ext uri="{FF2B5EF4-FFF2-40B4-BE49-F238E27FC236}">
              <a16:creationId xmlns:a16="http://schemas.microsoft.com/office/drawing/2014/main" id="{6095A78D-B7D2-4F13-B2B1-27A13F3A05E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a:extLst>
            <a:ext uri="{FF2B5EF4-FFF2-40B4-BE49-F238E27FC236}">
              <a16:creationId xmlns:a16="http://schemas.microsoft.com/office/drawing/2014/main" id="{3F501116-0571-4A3F-8C46-81F26CB7A05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a:extLst>
            <a:ext uri="{FF2B5EF4-FFF2-40B4-BE49-F238E27FC236}">
              <a16:creationId xmlns:a16="http://schemas.microsoft.com/office/drawing/2014/main" id="{EF60BEF0-E2BB-4682-9152-A534509589A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1" name="テキスト ボックス 750">
          <a:extLst>
            <a:ext uri="{FF2B5EF4-FFF2-40B4-BE49-F238E27FC236}">
              <a16:creationId xmlns:a16="http://schemas.microsoft.com/office/drawing/2014/main" id="{09696D5B-37B2-473A-AB8F-2BCFD20966B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BBC43B83-CAD6-4CAB-AAFC-80A3603AA6F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a:extLst>
            <a:ext uri="{FF2B5EF4-FFF2-40B4-BE49-F238E27FC236}">
              <a16:creationId xmlns:a16="http://schemas.microsoft.com/office/drawing/2014/main" id="{C6AC44FC-3F7D-4596-83C2-DC88F8AC007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a16="http://schemas.microsoft.com/office/drawing/2014/main" id="{379640DA-2BBE-4B76-B07E-D7E435E3AE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5" name="直線コネクタ 754">
          <a:extLst>
            <a:ext uri="{FF2B5EF4-FFF2-40B4-BE49-F238E27FC236}">
              <a16:creationId xmlns:a16="http://schemas.microsoft.com/office/drawing/2014/main" id="{87E6DAC8-6A0D-4EFC-B560-809EA8F0F7D6}"/>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6" name="【公民館】&#10;有形固定資産減価償却率最小値テキスト">
          <a:extLst>
            <a:ext uri="{FF2B5EF4-FFF2-40B4-BE49-F238E27FC236}">
              <a16:creationId xmlns:a16="http://schemas.microsoft.com/office/drawing/2014/main" id="{A802D9DB-E0F1-4DBB-975E-EF2EF8B02B15}"/>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7" name="直線コネクタ 756">
          <a:extLst>
            <a:ext uri="{FF2B5EF4-FFF2-40B4-BE49-F238E27FC236}">
              <a16:creationId xmlns:a16="http://schemas.microsoft.com/office/drawing/2014/main" id="{E8EFF634-7F18-49A4-AFD0-E1D5176A95FF}"/>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8" name="【公民館】&#10;有形固定資産減価償却率最大値テキスト">
          <a:extLst>
            <a:ext uri="{FF2B5EF4-FFF2-40B4-BE49-F238E27FC236}">
              <a16:creationId xmlns:a16="http://schemas.microsoft.com/office/drawing/2014/main" id="{881D05F1-9173-4813-9016-6ACF8056492A}"/>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59" name="直線コネクタ 758">
          <a:extLst>
            <a:ext uri="{FF2B5EF4-FFF2-40B4-BE49-F238E27FC236}">
              <a16:creationId xmlns:a16="http://schemas.microsoft.com/office/drawing/2014/main" id="{0993ADBE-B13E-4966-B4E0-B1F68E1683AA}"/>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60" name="【公民館】&#10;有形固定資産減価償却率平均値テキスト">
          <a:extLst>
            <a:ext uri="{FF2B5EF4-FFF2-40B4-BE49-F238E27FC236}">
              <a16:creationId xmlns:a16="http://schemas.microsoft.com/office/drawing/2014/main" id="{91DC747B-330A-400D-AA76-35D1FA7F5DD2}"/>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1" name="フローチャート: 判断 760">
          <a:extLst>
            <a:ext uri="{FF2B5EF4-FFF2-40B4-BE49-F238E27FC236}">
              <a16:creationId xmlns:a16="http://schemas.microsoft.com/office/drawing/2014/main" id="{8D4A4F5B-D1D0-4AAB-AD37-DE8D6134084B}"/>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2" name="フローチャート: 判断 761">
          <a:extLst>
            <a:ext uri="{FF2B5EF4-FFF2-40B4-BE49-F238E27FC236}">
              <a16:creationId xmlns:a16="http://schemas.microsoft.com/office/drawing/2014/main" id="{E4204F9D-5CB3-4B4C-94AA-901CE8C9FDBF}"/>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3" name="フローチャート: 判断 762">
          <a:extLst>
            <a:ext uri="{FF2B5EF4-FFF2-40B4-BE49-F238E27FC236}">
              <a16:creationId xmlns:a16="http://schemas.microsoft.com/office/drawing/2014/main" id="{AC3C0E2B-8403-4470-98AF-B950FA2D32D3}"/>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4" name="フローチャート: 判断 763">
          <a:extLst>
            <a:ext uri="{FF2B5EF4-FFF2-40B4-BE49-F238E27FC236}">
              <a16:creationId xmlns:a16="http://schemas.microsoft.com/office/drawing/2014/main" id="{9FB7C4C7-8C11-45DE-8AFD-3C47E550B48F}"/>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5" name="フローチャート: 判断 764">
          <a:extLst>
            <a:ext uri="{FF2B5EF4-FFF2-40B4-BE49-F238E27FC236}">
              <a16:creationId xmlns:a16="http://schemas.microsoft.com/office/drawing/2014/main" id="{E79F3915-2665-4483-B67A-D6C5E699169F}"/>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E65F5BF-DB5F-46E9-BB77-A9F9D85818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95B2EE09-BF67-4AAB-BF51-1B66507811E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6985ED72-5E95-465E-A558-8762425073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9ADE611-884A-401B-8F94-960E72B06C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FB5E7D78-039C-4C0B-9B48-B179772793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38736</xdr:rowOff>
    </xdr:from>
    <xdr:to>
      <xdr:col>85</xdr:col>
      <xdr:colOff>177800</xdr:colOff>
      <xdr:row>104</xdr:row>
      <xdr:rowOff>140336</xdr:rowOff>
    </xdr:to>
    <xdr:sp macro="" textlink="">
      <xdr:nvSpPr>
        <xdr:cNvPr id="771" name="楕円 770">
          <a:extLst>
            <a:ext uri="{FF2B5EF4-FFF2-40B4-BE49-F238E27FC236}">
              <a16:creationId xmlns:a16="http://schemas.microsoft.com/office/drawing/2014/main" id="{4FFFE4B6-5183-4E9E-B3ED-16D5C4FBD202}"/>
            </a:ext>
          </a:extLst>
        </xdr:cNvPr>
        <xdr:cNvSpPr/>
      </xdr:nvSpPr>
      <xdr:spPr>
        <a:xfrm>
          <a:off x="16268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17163</xdr:rowOff>
    </xdr:from>
    <xdr:ext cx="405111" cy="259045"/>
    <xdr:sp macro="" textlink="">
      <xdr:nvSpPr>
        <xdr:cNvPr id="772" name="【公民館】&#10;有形固定資産減価償却率該当値テキスト">
          <a:extLst>
            <a:ext uri="{FF2B5EF4-FFF2-40B4-BE49-F238E27FC236}">
              <a16:creationId xmlns:a16="http://schemas.microsoft.com/office/drawing/2014/main" id="{A483D00D-56CC-4774-B1A8-807241BC4062}"/>
            </a:ext>
          </a:extLst>
        </xdr:cNvPr>
        <xdr:cNvSpPr txBox="1"/>
      </xdr:nvSpPr>
      <xdr:spPr>
        <a:xfrm>
          <a:off x="16357600"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130175</xdr:rowOff>
    </xdr:from>
    <xdr:to>
      <xdr:col>81</xdr:col>
      <xdr:colOff>101600</xdr:colOff>
      <xdr:row>106</xdr:row>
      <xdr:rowOff>60325</xdr:rowOff>
    </xdr:to>
    <xdr:sp macro="" textlink="">
      <xdr:nvSpPr>
        <xdr:cNvPr id="773" name="楕円 772">
          <a:extLst>
            <a:ext uri="{FF2B5EF4-FFF2-40B4-BE49-F238E27FC236}">
              <a16:creationId xmlns:a16="http://schemas.microsoft.com/office/drawing/2014/main" id="{8ED59F3B-F72A-4258-9819-5C2B9D9A8DC4}"/>
            </a:ext>
          </a:extLst>
        </xdr:cNvPr>
        <xdr:cNvSpPr/>
      </xdr:nvSpPr>
      <xdr:spPr>
        <a:xfrm>
          <a:off x="15430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89536</xdr:rowOff>
    </xdr:from>
    <xdr:to>
      <xdr:col>85</xdr:col>
      <xdr:colOff>127000</xdr:colOff>
      <xdr:row>106</xdr:row>
      <xdr:rowOff>9525</xdr:rowOff>
    </xdr:to>
    <xdr:cxnSp macro="">
      <xdr:nvCxnSpPr>
        <xdr:cNvPr id="774" name="直線コネクタ 773">
          <a:extLst>
            <a:ext uri="{FF2B5EF4-FFF2-40B4-BE49-F238E27FC236}">
              <a16:creationId xmlns:a16="http://schemas.microsoft.com/office/drawing/2014/main" id="{EAA4B8E3-C82B-4C2A-8F19-1B5AB1F0759D}"/>
            </a:ext>
          </a:extLst>
        </xdr:cNvPr>
        <xdr:cNvCxnSpPr/>
      </xdr:nvCxnSpPr>
      <xdr:spPr>
        <a:xfrm flipV="1">
          <a:off x="15481300" y="17920336"/>
          <a:ext cx="8382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74930</xdr:rowOff>
    </xdr:from>
    <xdr:to>
      <xdr:col>76</xdr:col>
      <xdr:colOff>165100</xdr:colOff>
      <xdr:row>106</xdr:row>
      <xdr:rowOff>5080</xdr:rowOff>
    </xdr:to>
    <xdr:sp macro="" textlink="">
      <xdr:nvSpPr>
        <xdr:cNvPr id="775" name="楕円 774">
          <a:extLst>
            <a:ext uri="{FF2B5EF4-FFF2-40B4-BE49-F238E27FC236}">
              <a16:creationId xmlns:a16="http://schemas.microsoft.com/office/drawing/2014/main" id="{F4735E45-50A2-4AAF-8AA2-AF0F9C54AA1D}"/>
            </a:ext>
          </a:extLst>
        </xdr:cNvPr>
        <xdr:cNvSpPr/>
      </xdr:nvSpPr>
      <xdr:spPr>
        <a:xfrm>
          <a:off x="14541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125730</xdr:rowOff>
    </xdr:from>
    <xdr:to>
      <xdr:col>81</xdr:col>
      <xdr:colOff>50800</xdr:colOff>
      <xdr:row>106</xdr:row>
      <xdr:rowOff>9525</xdr:rowOff>
    </xdr:to>
    <xdr:cxnSp macro="">
      <xdr:nvCxnSpPr>
        <xdr:cNvPr id="776" name="直線コネクタ 775">
          <a:extLst>
            <a:ext uri="{FF2B5EF4-FFF2-40B4-BE49-F238E27FC236}">
              <a16:creationId xmlns:a16="http://schemas.microsoft.com/office/drawing/2014/main" id="{32126DA1-CC54-4D39-8469-7B3E76C18867}"/>
            </a:ext>
          </a:extLst>
        </xdr:cNvPr>
        <xdr:cNvCxnSpPr/>
      </xdr:nvCxnSpPr>
      <xdr:spPr>
        <a:xfrm>
          <a:off x="14592300" y="181279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777" name="楕円 776">
          <a:extLst>
            <a:ext uri="{FF2B5EF4-FFF2-40B4-BE49-F238E27FC236}">
              <a16:creationId xmlns:a16="http://schemas.microsoft.com/office/drawing/2014/main" id="{FB6CA24B-9CE9-4D96-9FB4-A4E07E13B0AA}"/>
            </a:ext>
          </a:extLst>
        </xdr:cNvPr>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125730</xdr:rowOff>
    </xdr:from>
    <xdr:to>
      <xdr:col>76</xdr:col>
      <xdr:colOff>114300</xdr:colOff>
      <xdr:row>107</xdr:row>
      <xdr:rowOff>64770</xdr:rowOff>
    </xdr:to>
    <xdr:cxnSp macro="">
      <xdr:nvCxnSpPr>
        <xdr:cNvPr id="778" name="直線コネクタ 777">
          <a:extLst>
            <a:ext uri="{FF2B5EF4-FFF2-40B4-BE49-F238E27FC236}">
              <a16:creationId xmlns:a16="http://schemas.microsoft.com/office/drawing/2014/main" id="{E3357AD3-9CB7-48E6-A627-1B6B99940F5E}"/>
            </a:ext>
          </a:extLst>
        </xdr:cNvPr>
        <xdr:cNvCxnSpPr/>
      </xdr:nvCxnSpPr>
      <xdr:spPr>
        <a:xfrm flipV="1">
          <a:off x="13703300" y="181279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164464</xdr:rowOff>
    </xdr:from>
    <xdr:to>
      <xdr:col>67</xdr:col>
      <xdr:colOff>101600</xdr:colOff>
      <xdr:row>106</xdr:row>
      <xdr:rowOff>94614</xdr:rowOff>
    </xdr:to>
    <xdr:sp macro="" textlink="">
      <xdr:nvSpPr>
        <xdr:cNvPr id="779" name="楕円 778">
          <a:extLst>
            <a:ext uri="{FF2B5EF4-FFF2-40B4-BE49-F238E27FC236}">
              <a16:creationId xmlns:a16="http://schemas.microsoft.com/office/drawing/2014/main" id="{C5133C27-2B8C-4F46-A229-D9F1A6B6B606}"/>
            </a:ext>
          </a:extLst>
        </xdr:cNvPr>
        <xdr:cNvSpPr/>
      </xdr:nvSpPr>
      <xdr:spPr>
        <a:xfrm>
          <a:off x="12763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43814</xdr:rowOff>
    </xdr:from>
    <xdr:to>
      <xdr:col>71</xdr:col>
      <xdr:colOff>177800</xdr:colOff>
      <xdr:row>107</xdr:row>
      <xdr:rowOff>64770</xdr:rowOff>
    </xdr:to>
    <xdr:cxnSp macro="">
      <xdr:nvCxnSpPr>
        <xdr:cNvPr id="780" name="直線コネクタ 779">
          <a:extLst>
            <a:ext uri="{FF2B5EF4-FFF2-40B4-BE49-F238E27FC236}">
              <a16:creationId xmlns:a16="http://schemas.microsoft.com/office/drawing/2014/main" id="{AB01EAFC-C8E1-4576-AEDC-C583DB660938}"/>
            </a:ext>
          </a:extLst>
        </xdr:cNvPr>
        <xdr:cNvCxnSpPr/>
      </xdr:nvCxnSpPr>
      <xdr:spPr>
        <a:xfrm>
          <a:off x="12814300" y="18217514"/>
          <a:ext cx="889000" cy="19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81" name="n_1aveValue【公民館】&#10;有形固定資産減価償却率">
          <a:extLst>
            <a:ext uri="{FF2B5EF4-FFF2-40B4-BE49-F238E27FC236}">
              <a16:creationId xmlns:a16="http://schemas.microsoft.com/office/drawing/2014/main" id="{23E7A3F3-BC60-40A1-B6B6-DEA44FADB96E}"/>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782" name="n_2aveValue【公民館】&#10;有形固定資産減価償却率">
          <a:extLst>
            <a:ext uri="{FF2B5EF4-FFF2-40B4-BE49-F238E27FC236}">
              <a16:creationId xmlns:a16="http://schemas.microsoft.com/office/drawing/2014/main" id="{7D882AC5-1034-42AE-9CB9-EB5C98ABE1A0}"/>
            </a:ext>
          </a:extLst>
        </xdr:cNvPr>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783" name="n_3aveValue【公民館】&#10;有形固定資産減価償却率">
          <a:extLst>
            <a:ext uri="{FF2B5EF4-FFF2-40B4-BE49-F238E27FC236}">
              <a16:creationId xmlns:a16="http://schemas.microsoft.com/office/drawing/2014/main" id="{A5BD44F3-90A9-4CC6-A5C5-3CBCC395424A}"/>
            </a:ext>
          </a:extLst>
        </xdr:cNvPr>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784" name="n_4aveValue【公民館】&#10;有形固定資産減価償却率">
          <a:extLst>
            <a:ext uri="{FF2B5EF4-FFF2-40B4-BE49-F238E27FC236}">
              <a16:creationId xmlns:a16="http://schemas.microsoft.com/office/drawing/2014/main" id="{9BF0413D-3284-45B3-90E0-B365FEB0ADB9}"/>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51452</xdr:rowOff>
    </xdr:from>
    <xdr:ext cx="405111" cy="259045"/>
    <xdr:sp macro="" textlink="">
      <xdr:nvSpPr>
        <xdr:cNvPr id="785" name="n_1mainValue【公民館】&#10;有形固定資産減価償却率">
          <a:extLst>
            <a:ext uri="{FF2B5EF4-FFF2-40B4-BE49-F238E27FC236}">
              <a16:creationId xmlns:a16="http://schemas.microsoft.com/office/drawing/2014/main" id="{500A2D78-03C2-46A6-BB0D-44E02F4D48AA}"/>
            </a:ext>
          </a:extLst>
        </xdr:cNvPr>
        <xdr:cNvSpPr txBox="1"/>
      </xdr:nvSpPr>
      <xdr:spPr>
        <a:xfrm>
          <a:off x="15266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167657</xdr:rowOff>
    </xdr:from>
    <xdr:ext cx="405111" cy="259045"/>
    <xdr:sp macro="" textlink="">
      <xdr:nvSpPr>
        <xdr:cNvPr id="786" name="n_2mainValue【公民館】&#10;有形固定資産減価償却率">
          <a:extLst>
            <a:ext uri="{FF2B5EF4-FFF2-40B4-BE49-F238E27FC236}">
              <a16:creationId xmlns:a16="http://schemas.microsoft.com/office/drawing/2014/main" id="{6AE66C52-E8B6-4349-B799-28A087EB2450}"/>
            </a:ext>
          </a:extLst>
        </xdr:cNvPr>
        <xdr:cNvSpPr txBox="1"/>
      </xdr:nvSpPr>
      <xdr:spPr>
        <a:xfrm>
          <a:off x="14389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787" name="n_3mainValue【公民館】&#10;有形固定資産減価償却率">
          <a:extLst>
            <a:ext uri="{FF2B5EF4-FFF2-40B4-BE49-F238E27FC236}">
              <a16:creationId xmlns:a16="http://schemas.microsoft.com/office/drawing/2014/main" id="{EECBBF32-E69F-4618-8102-080BD679508F}"/>
            </a:ext>
          </a:extLst>
        </xdr:cNvPr>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85741</xdr:rowOff>
    </xdr:from>
    <xdr:ext cx="405111" cy="259045"/>
    <xdr:sp macro="" textlink="">
      <xdr:nvSpPr>
        <xdr:cNvPr id="788" name="n_4mainValue【公民館】&#10;有形固定資産減価償却率">
          <a:extLst>
            <a:ext uri="{FF2B5EF4-FFF2-40B4-BE49-F238E27FC236}">
              <a16:creationId xmlns:a16="http://schemas.microsoft.com/office/drawing/2014/main" id="{8A86A7CF-552D-4C26-8292-C25FB591942C}"/>
            </a:ext>
          </a:extLst>
        </xdr:cNvPr>
        <xdr:cNvSpPr txBox="1"/>
      </xdr:nvSpPr>
      <xdr:spPr>
        <a:xfrm>
          <a:off x="12611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130405AE-2175-45F2-94EA-550BF555EA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F2AB46C5-8B27-47FE-B76B-2ACBD01D0A4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1BB5482C-B0CE-403A-B606-38C5807717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AFE505BB-065D-4264-A65D-EBA80F3351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2C2EFADE-A499-4334-A539-1EF131BB875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87B86A70-091D-40A1-A686-D1D6DCA40D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04408228-911E-4F6B-803B-CDC7AB67FBA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24CB132C-B641-4E32-953A-2003458276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B82DB2A5-F7F5-4580-A2C1-31064ACDE94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1998D59E-AB61-49A5-9DE9-00AACA1F98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9" name="直線コネクタ 798">
          <a:extLst>
            <a:ext uri="{FF2B5EF4-FFF2-40B4-BE49-F238E27FC236}">
              <a16:creationId xmlns:a16="http://schemas.microsoft.com/office/drawing/2014/main" id="{93E40B1D-87FF-46E9-A44C-255DDEB50D6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0" name="テキスト ボックス 799">
          <a:extLst>
            <a:ext uri="{FF2B5EF4-FFF2-40B4-BE49-F238E27FC236}">
              <a16:creationId xmlns:a16="http://schemas.microsoft.com/office/drawing/2014/main" id="{C294A1CF-2B77-40E8-BDF1-81215EA692A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1" name="直線コネクタ 800">
          <a:extLst>
            <a:ext uri="{FF2B5EF4-FFF2-40B4-BE49-F238E27FC236}">
              <a16:creationId xmlns:a16="http://schemas.microsoft.com/office/drawing/2014/main" id="{9DD40ED3-8060-4F3F-8962-426B81D8216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2" name="テキスト ボックス 801">
          <a:extLst>
            <a:ext uri="{FF2B5EF4-FFF2-40B4-BE49-F238E27FC236}">
              <a16:creationId xmlns:a16="http://schemas.microsoft.com/office/drawing/2014/main" id="{DBCF73F6-94EE-4601-8BBB-A50FB2C9548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3" name="直線コネクタ 802">
          <a:extLst>
            <a:ext uri="{FF2B5EF4-FFF2-40B4-BE49-F238E27FC236}">
              <a16:creationId xmlns:a16="http://schemas.microsoft.com/office/drawing/2014/main" id="{67EDE6ED-2849-4937-98C0-243E39DAD45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4" name="テキスト ボックス 803">
          <a:extLst>
            <a:ext uri="{FF2B5EF4-FFF2-40B4-BE49-F238E27FC236}">
              <a16:creationId xmlns:a16="http://schemas.microsoft.com/office/drawing/2014/main" id="{069FE0D3-4433-4E9E-97A1-F343E05CD14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5" name="直線コネクタ 804">
          <a:extLst>
            <a:ext uri="{FF2B5EF4-FFF2-40B4-BE49-F238E27FC236}">
              <a16:creationId xmlns:a16="http://schemas.microsoft.com/office/drawing/2014/main" id="{889052FC-268B-4EB0-8A89-5DACB0BF2BB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6" name="テキスト ボックス 805">
          <a:extLst>
            <a:ext uri="{FF2B5EF4-FFF2-40B4-BE49-F238E27FC236}">
              <a16:creationId xmlns:a16="http://schemas.microsoft.com/office/drawing/2014/main" id="{053BCD2F-50DB-4324-A0DA-B7BD5C44D32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ADAA18DE-822A-4166-B789-3D69AC58AE3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5E7BF6AA-1F42-485D-B442-A725F40A4EA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公民館】&#10;一人当たり面積グラフ枠">
          <a:extLst>
            <a:ext uri="{FF2B5EF4-FFF2-40B4-BE49-F238E27FC236}">
              <a16:creationId xmlns:a16="http://schemas.microsoft.com/office/drawing/2014/main" id="{79C582B3-C245-4247-B928-D8CD1D2169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0" name="直線コネクタ 809">
          <a:extLst>
            <a:ext uri="{FF2B5EF4-FFF2-40B4-BE49-F238E27FC236}">
              <a16:creationId xmlns:a16="http://schemas.microsoft.com/office/drawing/2014/main" id="{93513881-BDB3-4EED-9B1F-A35BF96CED85}"/>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1" name="【公民館】&#10;一人当たり面積最小値テキスト">
          <a:extLst>
            <a:ext uri="{FF2B5EF4-FFF2-40B4-BE49-F238E27FC236}">
              <a16:creationId xmlns:a16="http://schemas.microsoft.com/office/drawing/2014/main" id="{B426BAB2-92B6-4FCF-9646-F50B6CAC695A}"/>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2" name="直線コネクタ 811">
          <a:extLst>
            <a:ext uri="{FF2B5EF4-FFF2-40B4-BE49-F238E27FC236}">
              <a16:creationId xmlns:a16="http://schemas.microsoft.com/office/drawing/2014/main" id="{B0650F00-AECF-42EA-A448-2542EFB7F253}"/>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3" name="【公民館】&#10;一人当たり面積最大値テキスト">
          <a:extLst>
            <a:ext uri="{FF2B5EF4-FFF2-40B4-BE49-F238E27FC236}">
              <a16:creationId xmlns:a16="http://schemas.microsoft.com/office/drawing/2014/main" id="{FB9005B5-7723-4C19-9222-8C59392D5DC2}"/>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4" name="直線コネクタ 813">
          <a:extLst>
            <a:ext uri="{FF2B5EF4-FFF2-40B4-BE49-F238E27FC236}">
              <a16:creationId xmlns:a16="http://schemas.microsoft.com/office/drawing/2014/main" id="{159BDA32-E74E-4426-ABD9-A3134689AE6C}"/>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15" name="【公民館】&#10;一人当たり面積平均値テキスト">
          <a:extLst>
            <a:ext uri="{FF2B5EF4-FFF2-40B4-BE49-F238E27FC236}">
              <a16:creationId xmlns:a16="http://schemas.microsoft.com/office/drawing/2014/main" id="{C2C8796C-2D5A-42B8-B009-60DCFAA3E302}"/>
            </a:ext>
          </a:extLst>
        </xdr:cNvPr>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6" name="フローチャート: 判断 815">
          <a:extLst>
            <a:ext uri="{FF2B5EF4-FFF2-40B4-BE49-F238E27FC236}">
              <a16:creationId xmlns:a16="http://schemas.microsoft.com/office/drawing/2014/main" id="{912749CE-EDD9-4FFA-B4CB-74AE8450D234}"/>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7" name="フローチャート: 判断 816">
          <a:extLst>
            <a:ext uri="{FF2B5EF4-FFF2-40B4-BE49-F238E27FC236}">
              <a16:creationId xmlns:a16="http://schemas.microsoft.com/office/drawing/2014/main" id="{26134AAB-492A-403D-8AF4-8EBDC3970213}"/>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8" name="フローチャート: 判断 817">
          <a:extLst>
            <a:ext uri="{FF2B5EF4-FFF2-40B4-BE49-F238E27FC236}">
              <a16:creationId xmlns:a16="http://schemas.microsoft.com/office/drawing/2014/main" id="{F5E5F1AE-4853-41EB-A2F6-15B01B016BD1}"/>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19" name="フローチャート: 判断 818">
          <a:extLst>
            <a:ext uri="{FF2B5EF4-FFF2-40B4-BE49-F238E27FC236}">
              <a16:creationId xmlns:a16="http://schemas.microsoft.com/office/drawing/2014/main" id="{EB43B644-4CB3-4147-B58B-C964F7D70B3B}"/>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0" name="フローチャート: 判断 819">
          <a:extLst>
            <a:ext uri="{FF2B5EF4-FFF2-40B4-BE49-F238E27FC236}">
              <a16:creationId xmlns:a16="http://schemas.microsoft.com/office/drawing/2014/main" id="{B0F850A0-E3F9-4C45-B988-C19970DF947C}"/>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2F2C528B-E62C-4937-8470-6C10203C8D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F11D3DB5-320D-4814-BE36-C75AF2CB8A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8AA0B384-CF79-4997-9F64-9951DFF36C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AA47B7C9-9F91-4437-A6DE-FB8E3F1EB20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965DDC5E-4014-4C8F-A52C-78F43E5CBCD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164846</xdr:rowOff>
    </xdr:from>
    <xdr:to>
      <xdr:col>116</xdr:col>
      <xdr:colOff>114300</xdr:colOff>
      <xdr:row>104</xdr:row>
      <xdr:rowOff>94996</xdr:rowOff>
    </xdr:to>
    <xdr:sp macro="" textlink="">
      <xdr:nvSpPr>
        <xdr:cNvPr id="826" name="楕円 825">
          <a:extLst>
            <a:ext uri="{FF2B5EF4-FFF2-40B4-BE49-F238E27FC236}">
              <a16:creationId xmlns:a16="http://schemas.microsoft.com/office/drawing/2014/main" id="{58A7D5CD-112F-4EAD-A4E2-E90F0D858823}"/>
            </a:ext>
          </a:extLst>
        </xdr:cNvPr>
        <xdr:cNvSpPr/>
      </xdr:nvSpPr>
      <xdr:spPr>
        <a:xfrm>
          <a:off x="22110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16273</xdr:rowOff>
    </xdr:from>
    <xdr:ext cx="469744" cy="259045"/>
    <xdr:sp macro="" textlink="">
      <xdr:nvSpPr>
        <xdr:cNvPr id="827" name="【公民館】&#10;一人当たり面積該当値テキスト">
          <a:extLst>
            <a:ext uri="{FF2B5EF4-FFF2-40B4-BE49-F238E27FC236}">
              <a16:creationId xmlns:a16="http://schemas.microsoft.com/office/drawing/2014/main" id="{7A65831F-9618-4FDB-8A0C-C66A41D22918}"/>
            </a:ext>
          </a:extLst>
        </xdr:cNvPr>
        <xdr:cNvSpPr txBox="1"/>
      </xdr:nvSpPr>
      <xdr:spPr>
        <a:xfrm>
          <a:off x="22199600" y="1767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68835</xdr:rowOff>
    </xdr:from>
    <xdr:to>
      <xdr:col>112</xdr:col>
      <xdr:colOff>38100</xdr:colOff>
      <xdr:row>104</xdr:row>
      <xdr:rowOff>170435</xdr:rowOff>
    </xdr:to>
    <xdr:sp macro="" textlink="">
      <xdr:nvSpPr>
        <xdr:cNvPr id="828" name="楕円 827">
          <a:extLst>
            <a:ext uri="{FF2B5EF4-FFF2-40B4-BE49-F238E27FC236}">
              <a16:creationId xmlns:a16="http://schemas.microsoft.com/office/drawing/2014/main" id="{3ED5C6FC-A6D2-42CF-8ABB-978B0C6F27E3}"/>
            </a:ext>
          </a:extLst>
        </xdr:cNvPr>
        <xdr:cNvSpPr/>
      </xdr:nvSpPr>
      <xdr:spPr>
        <a:xfrm>
          <a:off x="21272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44196</xdr:rowOff>
    </xdr:from>
    <xdr:to>
      <xdr:col>116</xdr:col>
      <xdr:colOff>63500</xdr:colOff>
      <xdr:row>104</xdr:row>
      <xdr:rowOff>119635</xdr:rowOff>
    </xdr:to>
    <xdr:cxnSp macro="">
      <xdr:nvCxnSpPr>
        <xdr:cNvPr id="829" name="直線コネクタ 828">
          <a:extLst>
            <a:ext uri="{FF2B5EF4-FFF2-40B4-BE49-F238E27FC236}">
              <a16:creationId xmlns:a16="http://schemas.microsoft.com/office/drawing/2014/main" id="{81594E11-3EA6-4397-9EC8-EBDC248105BB}"/>
            </a:ext>
          </a:extLst>
        </xdr:cNvPr>
        <xdr:cNvCxnSpPr/>
      </xdr:nvCxnSpPr>
      <xdr:spPr>
        <a:xfrm flipV="1">
          <a:off x="21323300" y="17874996"/>
          <a:ext cx="8382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77978</xdr:rowOff>
    </xdr:from>
    <xdr:to>
      <xdr:col>107</xdr:col>
      <xdr:colOff>101600</xdr:colOff>
      <xdr:row>105</xdr:row>
      <xdr:rowOff>8128</xdr:rowOff>
    </xdr:to>
    <xdr:sp macro="" textlink="">
      <xdr:nvSpPr>
        <xdr:cNvPr id="830" name="楕円 829">
          <a:extLst>
            <a:ext uri="{FF2B5EF4-FFF2-40B4-BE49-F238E27FC236}">
              <a16:creationId xmlns:a16="http://schemas.microsoft.com/office/drawing/2014/main" id="{5DDD0305-DB9E-4B82-87E0-F49C57113A97}"/>
            </a:ext>
          </a:extLst>
        </xdr:cNvPr>
        <xdr:cNvSpPr/>
      </xdr:nvSpPr>
      <xdr:spPr>
        <a:xfrm>
          <a:off x="20383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119635</xdr:rowOff>
    </xdr:from>
    <xdr:to>
      <xdr:col>111</xdr:col>
      <xdr:colOff>177800</xdr:colOff>
      <xdr:row>104</xdr:row>
      <xdr:rowOff>128778</xdr:rowOff>
    </xdr:to>
    <xdr:cxnSp macro="">
      <xdr:nvCxnSpPr>
        <xdr:cNvPr id="831" name="直線コネクタ 830">
          <a:extLst>
            <a:ext uri="{FF2B5EF4-FFF2-40B4-BE49-F238E27FC236}">
              <a16:creationId xmlns:a16="http://schemas.microsoft.com/office/drawing/2014/main" id="{33FDA1DC-A907-4C9D-BDA2-3149F098FAD5}"/>
            </a:ext>
          </a:extLst>
        </xdr:cNvPr>
        <xdr:cNvCxnSpPr/>
      </xdr:nvCxnSpPr>
      <xdr:spPr>
        <a:xfrm flipV="1">
          <a:off x="20434300" y="1795043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xdr:rowOff>
    </xdr:from>
    <xdr:to>
      <xdr:col>102</xdr:col>
      <xdr:colOff>165100</xdr:colOff>
      <xdr:row>104</xdr:row>
      <xdr:rowOff>101854</xdr:rowOff>
    </xdr:to>
    <xdr:sp macro="" textlink="">
      <xdr:nvSpPr>
        <xdr:cNvPr id="832" name="楕円 831">
          <a:extLst>
            <a:ext uri="{FF2B5EF4-FFF2-40B4-BE49-F238E27FC236}">
              <a16:creationId xmlns:a16="http://schemas.microsoft.com/office/drawing/2014/main" id="{06D82025-74B6-422F-980A-AC0937B2C719}"/>
            </a:ext>
          </a:extLst>
        </xdr:cNvPr>
        <xdr:cNvSpPr/>
      </xdr:nvSpPr>
      <xdr:spPr>
        <a:xfrm>
          <a:off x="19494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51054</xdr:rowOff>
    </xdr:from>
    <xdr:to>
      <xdr:col>107</xdr:col>
      <xdr:colOff>50800</xdr:colOff>
      <xdr:row>104</xdr:row>
      <xdr:rowOff>128778</xdr:rowOff>
    </xdr:to>
    <xdr:cxnSp macro="">
      <xdr:nvCxnSpPr>
        <xdr:cNvPr id="833" name="直線コネクタ 832">
          <a:extLst>
            <a:ext uri="{FF2B5EF4-FFF2-40B4-BE49-F238E27FC236}">
              <a16:creationId xmlns:a16="http://schemas.microsoft.com/office/drawing/2014/main" id="{986465F4-F551-4748-BFEE-3A2D6A6BC3CA}"/>
            </a:ext>
          </a:extLst>
        </xdr:cNvPr>
        <xdr:cNvCxnSpPr/>
      </xdr:nvCxnSpPr>
      <xdr:spPr>
        <a:xfrm>
          <a:off x="19545300" y="1788185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xdr:rowOff>
    </xdr:from>
    <xdr:to>
      <xdr:col>98</xdr:col>
      <xdr:colOff>38100</xdr:colOff>
      <xdr:row>104</xdr:row>
      <xdr:rowOff>110998</xdr:rowOff>
    </xdr:to>
    <xdr:sp macro="" textlink="">
      <xdr:nvSpPr>
        <xdr:cNvPr id="834" name="楕円 833">
          <a:extLst>
            <a:ext uri="{FF2B5EF4-FFF2-40B4-BE49-F238E27FC236}">
              <a16:creationId xmlns:a16="http://schemas.microsoft.com/office/drawing/2014/main" id="{18E5CCE9-44EB-4D31-B0BE-9C215447A14B}"/>
            </a:ext>
          </a:extLst>
        </xdr:cNvPr>
        <xdr:cNvSpPr/>
      </xdr:nvSpPr>
      <xdr:spPr>
        <a:xfrm>
          <a:off x="18605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51054</xdr:rowOff>
    </xdr:from>
    <xdr:to>
      <xdr:col>102</xdr:col>
      <xdr:colOff>114300</xdr:colOff>
      <xdr:row>104</xdr:row>
      <xdr:rowOff>60198</xdr:rowOff>
    </xdr:to>
    <xdr:cxnSp macro="">
      <xdr:nvCxnSpPr>
        <xdr:cNvPr id="835" name="直線コネクタ 834">
          <a:extLst>
            <a:ext uri="{FF2B5EF4-FFF2-40B4-BE49-F238E27FC236}">
              <a16:creationId xmlns:a16="http://schemas.microsoft.com/office/drawing/2014/main" id="{98423BB1-B3F0-4222-A462-F3F113F4C6A3}"/>
            </a:ext>
          </a:extLst>
        </xdr:cNvPr>
        <xdr:cNvCxnSpPr/>
      </xdr:nvCxnSpPr>
      <xdr:spPr>
        <a:xfrm flipV="1">
          <a:off x="18656300" y="178818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36" name="n_1aveValue【公民館】&#10;一人当たり面積">
          <a:extLst>
            <a:ext uri="{FF2B5EF4-FFF2-40B4-BE49-F238E27FC236}">
              <a16:creationId xmlns:a16="http://schemas.microsoft.com/office/drawing/2014/main" id="{6CF0EA62-C998-469E-BE31-7F7ED71B0822}"/>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37" name="n_2aveValue【公民館】&#10;一人当たり面積">
          <a:extLst>
            <a:ext uri="{FF2B5EF4-FFF2-40B4-BE49-F238E27FC236}">
              <a16:creationId xmlns:a16="http://schemas.microsoft.com/office/drawing/2014/main" id="{3FC490E5-ECBB-4361-8140-BCB7AEC3E639}"/>
            </a:ext>
          </a:extLst>
        </xdr:cNvPr>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38" name="n_3aveValue【公民館】&#10;一人当たり面積">
          <a:extLst>
            <a:ext uri="{FF2B5EF4-FFF2-40B4-BE49-F238E27FC236}">
              <a16:creationId xmlns:a16="http://schemas.microsoft.com/office/drawing/2014/main" id="{1531BDA3-B986-4E7C-859A-3219756DE574}"/>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39" name="n_4aveValue【公民館】&#10;一人当たり面積">
          <a:extLst>
            <a:ext uri="{FF2B5EF4-FFF2-40B4-BE49-F238E27FC236}">
              <a16:creationId xmlns:a16="http://schemas.microsoft.com/office/drawing/2014/main" id="{E7B4DF8C-0177-4013-B124-5166ACEE5BCF}"/>
            </a:ext>
          </a:extLst>
        </xdr:cNvPr>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15512</xdr:rowOff>
    </xdr:from>
    <xdr:ext cx="469744" cy="259045"/>
    <xdr:sp macro="" textlink="">
      <xdr:nvSpPr>
        <xdr:cNvPr id="840" name="n_1mainValue【公民館】&#10;一人当たり面積">
          <a:extLst>
            <a:ext uri="{FF2B5EF4-FFF2-40B4-BE49-F238E27FC236}">
              <a16:creationId xmlns:a16="http://schemas.microsoft.com/office/drawing/2014/main" id="{43274B48-2EF2-43E8-8D4E-7693BF1F977C}"/>
            </a:ext>
          </a:extLst>
        </xdr:cNvPr>
        <xdr:cNvSpPr txBox="1"/>
      </xdr:nvSpPr>
      <xdr:spPr>
        <a:xfrm>
          <a:off x="21075727" y="176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841" name="n_2mainValue【公民館】&#10;一人当たり面積">
          <a:extLst>
            <a:ext uri="{FF2B5EF4-FFF2-40B4-BE49-F238E27FC236}">
              <a16:creationId xmlns:a16="http://schemas.microsoft.com/office/drawing/2014/main" id="{F58F232E-7F08-4E5B-B706-BB465F47B73C}"/>
            </a:ext>
          </a:extLst>
        </xdr:cNvPr>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118381</xdr:rowOff>
    </xdr:from>
    <xdr:ext cx="469744" cy="259045"/>
    <xdr:sp macro="" textlink="">
      <xdr:nvSpPr>
        <xdr:cNvPr id="842" name="n_3mainValue【公民館】&#10;一人当たり面積">
          <a:extLst>
            <a:ext uri="{FF2B5EF4-FFF2-40B4-BE49-F238E27FC236}">
              <a16:creationId xmlns:a16="http://schemas.microsoft.com/office/drawing/2014/main" id="{FF30E696-1802-45A9-A426-C6DFDB8A547B}"/>
            </a:ext>
          </a:extLst>
        </xdr:cNvPr>
        <xdr:cNvSpPr txBox="1"/>
      </xdr:nvSpPr>
      <xdr:spPr>
        <a:xfrm>
          <a:off x="193104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127525</xdr:rowOff>
    </xdr:from>
    <xdr:ext cx="469744" cy="259045"/>
    <xdr:sp macro="" textlink="">
      <xdr:nvSpPr>
        <xdr:cNvPr id="843" name="n_4mainValue【公民館】&#10;一人当たり面積">
          <a:extLst>
            <a:ext uri="{FF2B5EF4-FFF2-40B4-BE49-F238E27FC236}">
              <a16:creationId xmlns:a16="http://schemas.microsoft.com/office/drawing/2014/main" id="{6B185648-3534-4E89-81B4-A4C8B3869209}"/>
            </a:ext>
          </a:extLst>
        </xdr:cNvPr>
        <xdr:cNvSpPr txBox="1"/>
      </xdr:nvSpPr>
      <xdr:spPr>
        <a:xfrm>
          <a:off x="184214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B5B670D3-CC35-4773-8431-3793296ACBA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CA4CF899-6DAD-4AFF-ADAA-9C28FC4888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6B39DA60-9552-44B1-9490-221F693E38C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有形固定資産減価償却率について、「認定こども園・幼稚園・保育所」（</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26.7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％）が類似団体平均値（</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55.3</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％）と比較して大幅に低</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くなっているのは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、駅前再開発事業に伴い</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年度に認定こども園が新設されたためである。</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また、「公民館」については、</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年度に新築した公民館があったため減価償却率が</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13.8</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他方で</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94.2</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％）及び「学校施設」（</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70.0</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％）は、類似団体平均値と比較して比率が特に高くなっている。「児童館」については、</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閉園したへき地保育園１園を</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年度から「保育園」から用途変更したことや</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築年数</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年以上を経過している施設が</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施設あることから、依然として高い水準となっている。今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後も</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大仙市</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公共施設等総合管理計画に基づき、引き続き自治会等への譲渡等を進めるとともに、存続していく必要がある施設は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改修または建替等の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長寿命化対策を講じていく。「学校施設」においては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、児童数の増により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年度に増築した小学校が１校あったものの、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市内</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小学校のほとんどで児童数が減少している状況にあり、東部地域の小学校について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R3</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年度に中仙地域の小学校</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校のうち</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校を統合する予定である。今後も統廃合について、</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既存小学校の教室数等を勘案しながら検討していく必要がある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ほか、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学校施設の老朽化により増加している大規模修繕について</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学校施設長寿命化計画を踏まえ</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ながら</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対応していく。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住民一人当たりの数値が類似団体と比較して特に高いのは、「道路」の一人当たり延長及び「橋りょう・トンネル」の一人当たり有形固定資産額である。当市は中山間地帯であるため集落が広く点在していることから、道路延長が長距離に及んでいるとともに中小規模の橋りょうも多数存在し、橋りょうの資産額は、資産評価前に実施された３つの橋りょう工事の平均単価を用いて算出しているため高い値となっている。な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年度の「道路」の一人当たり延長についてはグラフで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275.553</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と表示されているが</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40.681</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誤りである。今後、「道路」については、定期的な調査や点検を実施し、適正な管理を行うための管理基準を定め、必要に応じた修繕方法を多角的に精査し、維持管理費の低減を図っていく。また、「橋りょう・トンネル」については、整備されてから</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年を超える橋りょうの多くが更新時期を迎えることから、策定済の「橋梁長寿命化修繕計画」を基に長寿命化を推進していき、</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年を目処に実施する定期点検の結果により全ての橋梁状況を的確に判断し、今後の整備路線の選択と補修内容について検討を重ねていく。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35452D9-C819-4A1F-820F-750653A284E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8435DD-C3D7-486F-94E0-34D97ECAB6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AF4415-B0C2-4CC9-A7F5-0E5C621990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746AD61-5BDF-4E0B-BB52-4752CA173E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4E5219-EE3A-4A89-934A-6D9377645E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C6BCB1-A9B3-4A09-B2AD-106F0893D58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9C7450-88B5-4EE5-A3DD-AC46D77F45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8A6AD3-04E2-400D-B0BA-4DBE0FE6E8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7A0CA86-8172-4F34-A0AE-0EA31862B2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F63C16-2E8D-4EDD-B62B-61784E47F7F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79,241
78,976
866.79
57,277,241
55,279,465
1,884,091
27,976,606
51,999,252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1C61C2-3B74-4412-8042-867333C9A04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F8C9CC-EACE-4FF6-B4B3-8EA420A1E0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10F9D9-BAAF-4C02-8893-ACBE0F9C0B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43D15E-D804-462F-9FA3-F815DC0945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AF4FFE-E758-427A-B3B0-D85D0800906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DCB92EA-FC1C-41B7-A32F-5E8F5F18A7D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5BECD0-7C35-4D9C-8A4B-B38E6F463E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2AA922-0EBF-4CED-BF87-813FA49FAA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49FAB6-4FDC-4F24-B3DC-AC9E051361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9B33D8-92A1-4F50-8354-CA4ABD66C0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A56D01A-E157-46D3-A09A-C443551F07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50C2DD-6120-4E81-ABF9-1CD5960AC7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4275D2-21E1-4A01-973D-59CD1A7A75E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C412B14-AEB7-474A-8AB2-395750FA00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A65879-A5AF-48B0-BCC3-9D9F75995C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E19898-65A0-4F02-B038-C01A0E878D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7E76DB-AE0D-4DFF-B319-FC47C342A3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0240B9-80CC-4827-8F07-F63994AAF3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4528F-BE7A-4CC6-AFC3-DF0069AFA6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599A08F-9CA0-4388-8C44-AA0B13F1D7A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FBF3DF-4514-4857-882D-87CFBCB1304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6D3B8BD-0F5F-4991-8B4D-79F4ACC44C8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AFFBE27-D146-4793-8382-723D38E367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34473F0-8098-4351-AEFA-FDA8CA1B08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EB70876-8AFC-4B81-A2E0-89C7BA1F36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60AD1B-B7F4-4045-A9C7-0BEAE3959D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0E37394-8A24-4CF5-95EA-6C434DABB8D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3DEC5DE-C0FF-400C-B0C5-24A09D0B987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267071-C50E-4775-88FC-88FBBDE6BCB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71F62BD-B61A-414F-83CF-DA803D7341B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AD306A6-F2C6-4C85-A88E-8B7DE33704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BE13FE7-B0AF-4D6D-B43F-515C401C822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8DEA45E-1028-42DE-898D-C500AD946A7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AC570CD-E3F7-490D-8470-04B52375090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2356D71-8017-46E4-B336-9B7287EC144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132367A-AF16-4ABC-A21A-A050C1984DE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CB2D2D2-93DC-468D-B0AC-04F2DC65B88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F7E7A5-859A-41FA-B1FC-6DEB968FCA6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236BDAA-2155-4053-ABDD-008E438282D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21948AB-3820-4EAF-ADB3-0092CA4217D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B4BE0A2-1FEA-4B8E-A533-4C1CFFA61DF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64E6DCE-8198-4C3D-8D41-C8B04F78549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5C1B656-6C1D-4FB1-BBB6-CAA9E403504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85195C8-F598-4122-8FED-BBFC5F2F0EA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C6B30AE-4D19-4398-8B57-55EBC8A4723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D85C415-C332-4B3F-ABAA-EDE901573E0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82CB0E15-8535-4287-BA0B-9F2FE004A261}"/>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03CC308-B5EB-4E33-939F-9487A5973E1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8EF6046-4261-4CD6-9E47-30C75970C29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DC066A93-C440-4BAF-A8FC-81D8471A65C7}"/>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9D225FB4-3112-45F9-B722-D94904EFA3C6}"/>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FD6A004F-2947-4543-9E16-39D1A2B29D0F}"/>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A7582EB8-F56F-44E0-AFF4-A01C9A298DEA}"/>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8CFBFD4E-5B04-4CD1-A67B-AEC474A65199}"/>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DBC05E93-33A0-4427-983B-927E2D802E56}"/>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CBAB385F-289C-43E3-96B2-A07C065FC31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1EFDFB9F-E16F-41AA-AD6C-7F39C24711F6}"/>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DB1E681-1BE7-4100-B60D-C8BD9216721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109B1E-3E97-47E3-8101-A3CCE8AB714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D44BDF7-4955-4A15-B027-7C2CC8A3DAD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7C0FF5-B256-45FA-BE0C-4075DDDE6A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0ADC428-21C3-45C2-AF44-0B9AE077E6A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a:extLst>
            <a:ext uri="{FF2B5EF4-FFF2-40B4-BE49-F238E27FC236}">
              <a16:creationId xmlns:a16="http://schemas.microsoft.com/office/drawing/2014/main" id="{DACC7413-69CF-4430-B32D-5F376AA3946F}"/>
            </a:ext>
          </a:extLst>
        </xdr:cNvPr>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図書館】&#10;有形固定資産減価償却率該当値テキスト">
          <a:extLst>
            <a:ext uri="{FF2B5EF4-FFF2-40B4-BE49-F238E27FC236}">
              <a16:creationId xmlns:a16="http://schemas.microsoft.com/office/drawing/2014/main" id="{3E0FA2FE-63B0-4AE0-8435-76D1B37789D3}"/>
            </a:ext>
          </a:extLst>
        </xdr:cNvPr>
        <xdr:cNvSpPr txBox="1"/>
      </xdr:nvSpPr>
      <xdr:spPr>
        <a:xfrm>
          <a:off x="46736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6" name="楕円 75">
          <a:extLst>
            <a:ext uri="{FF2B5EF4-FFF2-40B4-BE49-F238E27FC236}">
              <a16:creationId xmlns:a16="http://schemas.microsoft.com/office/drawing/2014/main" id="{66D4B65C-63EC-4082-B938-ABE419FDAC51}"/>
            </a:ext>
          </a:extLst>
        </xdr:cNvPr>
        <xdr:cNvSpPr/>
      </xdr:nvSpPr>
      <xdr:spPr>
        <a:xfrm>
          <a:off x="3746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36A2AFCF-75A7-46A7-A237-006A47923E33}"/>
            </a:ext>
          </a:extLst>
        </xdr:cNvPr>
        <xdr:cNvCxnSpPr/>
      </xdr:nvCxnSpPr>
      <xdr:spPr>
        <a:xfrm>
          <a:off x="3797300" y="667620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a:extLst>
            <a:ext uri="{FF2B5EF4-FFF2-40B4-BE49-F238E27FC236}">
              <a16:creationId xmlns:a16="http://schemas.microsoft.com/office/drawing/2014/main" id="{8D724C0D-7A24-4597-A2B4-B5F1BB3560CC}"/>
            </a:ext>
          </a:extLst>
        </xdr:cNvPr>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161109</xdr:rowOff>
    </xdr:to>
    <xdr:cxnSp macro="">
      <xdr:nvCxnSpPr>
        <xdr:cNvPr id="79" name="直線コネクタ 78">
          <a:extLst>
            <a:ext uri="{FF2B5EF4-FFF2-40B4-BE49-F238E27FC236}">
              <a16:creationId xmlns:a16="http://schemas.microsoft.com/office/drawing/2014/main" id="{5D467701-820F-497B-A2F1-572483229255}"/>
            </a:ext>
          </a:extLst>
        </xdr:cNvPr>
        <xdr:cNvCxnSpPr/>
      </xdr:nvCxnSpPr>
      <xdr:spPr>
        <a:xfrm>
          <a:off x="2908300" y="66419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3AA59B63-D7AB-4694-9B26-E9B3A4616505}"/>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126819</xdr:rowOff>
    </xdr:to>
    <xdr:cxnSp macro="">
      <xdr:nvCxnSpPr>
        <xdr:cNvPr id="81" name="直線コネクタ 80">
          <a:extLst>
            <a:ext uri="{FF2B5EF4-FFF2-40B4-BE49-F238E27FC236}">
              <a16:creationId xmlns:a16="http://schemas.microsoft.com/office/drawing/2014/main" id="{438E3089-4381-4CA7-BC8C-CC19AB8AE59F}"/>
            </a:ext>
          </a:extLst>
        </xdr:cNvPr>
        <xdr:cNvCxnSpPr/>
      </xdr:nvCxnSpPr>
      <xdr:spPr>
        <a:xfrm>
          <a:off x="2019300" y="66076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xdr:rowOff>
    </xdr:from>
    <xdr:to>
      <xdr:col>6</xdr:col>
      <xdr:colOff>38100</xdr:colOff>
      <xdr:row>38</xdr:row>
      <xdr:rowOff>109038</xdr:rowOff>
    </xdr:to>
    <xdr:sp macro="" textlink="">
      <xdr:nvSpPr>
        <xdr:cNvPr id="82" name="楕円 81">
          <a:extLst>
            <a:ext uri="{FF2B5EF4-FFF2-40B4-BE49-F238E27FC236}">
              <a16:creationId xmlns:a16="http://schemas.microsoft.com/office/drawing/2014/main" id="{54276314-17CE-4528-9020-7BA4E1432E13}"/>
            </a:ext>
          </a:extLst>
        </xdr:cNvPr>
        <xdr:cNvSpPr/>
      </xdr:nvSpPr>
      <xdr:spPr>
        <a:xfrm>
          <a:off x="1079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58238</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7D365DB8-E8E1-4E0D-834A-6C2F66C5EF33}"/>
            </a:ext>
          </a:extLst>
        </xdr:cNvPr>
        <xdr:cNvCxnSpPr/>
      </xdr:nvCxnSpPr>
      <xdr:spPr>
        <a:xfrm>
          <a:off x="1130300" y="65733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3310B10E-5738-47CC-94C8-ACE1ABF6847C}"/>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EEA1C454-AC09-4F91-94EE-774C2A5C04DD}"/>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D9A5F36D-D8A6-4CFB-99E6-645FA0AB9197}"/>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04007027-ACB1-4866-8A8B-69BE3B11AFA7}"/>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31586</xdr:rowOff>
    </xdr:from>
    <xdr:ext cx="405111" cy="259045"/>
    <xdr:sp macro="" textlink="">
      <xdr:nvSpPr>
        <xdr:cNvPr id="88" name="n_1mainValue【図書館】&#10;有形固定資産減価償却率">
          <a:extLst>
            <a:ext uri="{FF2B5EF4-FFF2-40B4-BE49-F238E27FC236}">
              <a16:creationId xmlns:a16="http://schemas.microsoft.com/office/drawing/2014/main" id="{1EC93A3F-D13D-4E63-9C69-2F897DA1E601}"/>
            </a:ext>
          </a:extLst>
        </xdr:cNvPr>
        <xdr:cNvSpPr txBox="1"/>
      </xdr:nvSpPr>
      <xdr:spPr>
        <a:xfrm>
          <a:off x="3582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図書館】&#10;有形固定資産減価償却率">
          <a:extLst>
            <a:ext uri="{FF2B5EF4-FFF2-40B4-BE49-F238E27FC236}">
              <a16:creationId xmlns:a16="http://schemas.microsoft.com/office/drawing/2014/main" id="{9A3EEA8C-8B82-420C-8F18-126AC23695D4}"/>
            </a:ext>
          </a:extLst>
        </xdr:cNvPr>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3652A330-255A-4D69-ADE3-61AEEB3CB634}"/>
            </a:ext>
          </a:extLst>
        </xdr:cNvPr>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100165</xdr:rowOff>
    </xdr:from>
    <xdr:ext cx="405111" cy="259045"/>
    <xdr:sp macro="" textlink="">
      <xdr:nvSpPr>
        <xdr:cNvPr id="91" name="n_4mainValue【図書館】&#10;有形固定資産減価償却率">
          <a:extLst>
            <a:ext uri="{FF2B5EF4-FFF2-40B4-BE49-F238E27FC236}">
              <a16:creationId xmlns:a16="http://schemas.microsoft.com/office/drawing/2014/main" id="{715F2827-E454-464F-B472-D604D3F4B1D6}"/>
            </a:ext>
          </a:extLst>
        </xdr:cNvPr>
        <xdr:cNvSpPr txBox="1"/>
      </xdr:nvSpPr>
      <xdr:spPr>
        <a:xfrm>
          <a:off x="927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711D31E-1B2F-4927-AEB1-7245B0223E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F8369FF-3B04-41F9-9B9E-1D13C40A60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131B6A3-37C6-468D-9F0A-0398333DDB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4DEB28A-3C49-4A3A-B256-815EF26DD92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97B859D-7140-4E0C-8488-94BD4757B0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45A7152-EB13-4FB1-8DC9-50DF15928A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6FC41A0-D6EA-4692-9C73-8D3A4C4E22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256B5AC-7ECF-4AF7-8542-1FC486AB6D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36CEFA4-27DD-4868-94CF-529E17D473C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C71DE88-B00D-4130-A4CA-1BD10CBA24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A02A54A1-4C33-4DD4-92C0-DF3DC7CE20FC}"/>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34470410-3D19-4DEC-ABDE-2BF5A53075A9}"/>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2B45BCEA-F5E4-4DD1-A195-83ED3EEFA9DA}"/>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62CF6830-6041-4366-8B83-FBC64F1394C3}"/>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C96B5ED2-B9C9-4215-99CC-6ADADB0C3A7D}"/>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F1B1E096-88E0-4F2F-93AD-184A36EE4D01}"/>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AE21D202-C69D-4E0B-B930-53EE27C9764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4E030904-C948-4A0B-BFBF-5521A48AAA1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D9ECCBAA-4092-4502-92D1-4CAFF52F9BD9}"/>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F00F2FF8-2237-4F59-BCCC-CA79B02ADDD3}"/>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DD25F459-5B68-4143-BEF3-364BCADBA99B}"/>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606CA8AC-66F9-4EB8-8BB2-9D634C170A0E}"/>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71C0CBA0-F8E4-4E7E-9583-B7AC0DE6A1A6}"/>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F0F40AFF-C394-48CC-BF36-FBA9D140ED8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7B56AF7D-5B4D-41C0-AE98-B9B802C0B8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25C1C1D7-929B-44EC-A2F2-1A3A205EF7B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BC07A21-AF28-4571-B023-C9A0D12C37A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1529EF04-E172-413F-AE06-AE3C1CCEC660}"/>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E227C33F-D5B8-4991-AC75-494AADD723D2}"/>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7DBC1188-0308-4C67-8309-740D3E8CFD7E}"/>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8ACFAAA4-9BCA-4D89-920F-B944B64942DC}"/>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3617A107-6675-4009-83EB-E9AC0CE50A35}"/>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075CA619-4816-4964-A973-7C8C743F4696}"/>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F766B0E2-9D86-4BF8-8915-C0C5C660D664}"/>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A1E259B4-75AB-4FD9-9BE6-125A1D87A145}"/>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C87033D6-3E3F-4EF2-B41C-C37B35C80F0E}"/>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736EB29F-C0AD-4A8A-80DC-5670CA596FA4}"/>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F4D805E0-0C25-4A97-B51A-7203DCC47863}"/>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6DF2C50-576A-4FE7-B6CF-905BD0EADDC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A7E8EA98-868C-4C58-A08D-B244428AD17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A148AC4-B898-471A-B2FC-452330F99F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9F4A95B9-71C7-40D6-931D-7736454DCC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4D6815EA-05AA-4223-A870-69559B4A7A4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53975</xdr:rowOff>
    </xdr:from>
    <xdr:to>
      <xdr:col>55</xdr:col>
      <xdr:colOff>50800</xdr:colOff>
      <xdr:row>38</xdr:row>
      <xdr:rowOff>155575</xdr:rowOff>
    </xdr:to>
    <xdr:sp macro="" textlink="">
      <xdr:nvSpPr>
        <xdr:cNvPr id="135" name="楕円 134">
          <a:extLst>
            <a:ext uri="{FF2B5EF4-FFF2-40B4-BE49-F238E27FC236}">
              <a16:creationId xmlns:a16="http://schemas.microsoft.com/office/drawing/2014/main" id="{75713B09-9997-46B7-B381-AFDFD0C6544C}"/>
            </a:ext>
          </a:extLst>
        </xdr:cNvPr>
        <xdr:cNvSpPr/>
      </xdr:nvSpPr>
      <xdr:spPr>
        <a:xfrm>
          <a:off x="10426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76852</xdr:rowOff>
    </xdr:from>
    <xdr:ext cx="469744" cy="259045"/>
    <xdr:sp macro="" textlink="">
      <xdr:nvSpPr>
        <xdr:cNvPr id="136" name="【図書館】&#10;一人当たり面積該当値テキスト">
          <a:extLst>
            <a:ext uri="{FF2B5EF4-FFF2-40B4-BE49-F238E27FC236}">
              <a16:creationId xmlns:a16="http://schemas.microsoft.com/office/drawing/2014/main" id="{6DFE6DE0-C3F9-47FC-811D-271F5AC25C85}"/>
            </a:ext>
          </a:extLst>
        </xdr:cNvPr>
        <xdr:cNvSpPr txBox="1"/>
      </xdr:nvSpPr>
      <xdr:spPr>
        <a:xfrm>
          <a:off x="10515600"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68263</xdr:rowOff>
    </xdr:from>
    <xdr:to>
      <xdr:col>50</xdr:col>
      <xdr:colOff>165100</xdr:colOff>
      <xdr:row>38</xdr:row>
      <xdr:rowOff>169863</xdr:rowOff>
    </xdr:to>
    <xdr:sp macro="" textlink="">
      <xdr:nvSpPr>
        <xdr:cNvPr id="137" name="楕円 136">
          <a:extLst>
            <a:ext uri="{FF2B5EF4-FFF2-40B4-BE49-F238E27FC236}">
              <a16:creationId xmlns:a16="http://schemas.microsoft.com/office/drawing/2014/main" id="{B2145FCE-0A86-4B6E-BA60-AD5CE280BD8D}"/>
            </a:ext>
          </a:extLst>
        </xdr:cNvPr>
        <xdr:cNvSpPr/>
      </xdr:nvSpPr>
      <xdr:spPr>
        <a:xfrm>
          <a:off x="9588500" y="65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104775</xdr:rowOff>
    </xdr:from>
    <xdr:to>
      <xdr:col>55</xdr:col>
      <xdr:colOff>0</xdr:colOff>
      <xdr:row>38</xdr:row>
      <xdr:rowOff>119063</xdr:rowOff>
    </xdr:to>
    <xdr:cxnSp macro="">
      <xdr:nvCxnSpPr>
        <xdr:cNvPr id="138" name="直線コネクタ 137">
          <a:extLst>
            <a:ext uri="{FF2B5EF4-FFF2-40B4-BE49-F238E27FC236}">
              <a16:creationId xmlns:a16="http://schemas.microsoft.com/office/drawing/2014/main" id="{FA63B802-740D-4499-8518-C75239D35ED9}"/>
            </a:ext>
          </a:extLst>
        </xdr:cNvPr>
        <xdr:cNvCxnSpPr/>
      </xdr:nvCxnSpPr>
      <xdr:spPr>
        <a:xfrm flipV="1">
          <a:off x="9639300" y="66198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39" name="楕円 138">
          <a:extLst>
            <a:ext uri="{FF2B5EF4-FFF2-40B4-BE49-F238E27FC236}">
              <a16:creationId xmlns:a16="http://schemas.microsoft.com/office/drawing/2014/main" id="{3DD6DEC7-6857-4013-AD11-3F6902FF3506}"/>
            </a:ext>
          </a:extLst>
        </xdr:cNvPr>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119063</xdr:rowOff>
    </xdr:from>
    <xdr:to>
      <xdr:col>50</xdr:col>
      <xdr:colOff>114300</xdr:colOff>
      <xdr:row>38</xdr:row>
      <xdr:rowOff>133350</xdr:rowOff>
    </xdr:to>
    <xdr:cxnSp macro="">
      <xdr:nvCxnSpPr>
        <xdr:cNvPr id="140" name="直線コネクタ 139">
          <a:extLst>
            <a:ext uri="{FF2B5EF4-FFF2-40B4-BE49-F238E27FC236}">
              <a16:creationId xmlns:a16="http://schemas.microsoft.com/office/drawing/2014/main" id="{36BFDBE9-144F-4487-984C-9609C5BB59F3}"/>
            </a:ext>
          </a:extLst>
        </xdr:cNvPr>
        <xdr:cNvCxnSpPr/>
      </xdr:nvCxnSpPr>
      <xdr:spPr>
        <a:xfrm flipV="1">
          <a:off x="8750300" y="66341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96838</xdr:rowOff>
    </xdr:from>
    <xdr:to>
      <xdr:col>41</xdr:col>
      <xdr:colOff>101600</xdr:colOff>
      <xdr:row>39</xdr:row>
      <xdr:rowOff>26988</xdr:rowOff>
    </xdr:to>
    <xdr:sp macro="" textlink="">
      <xdr:nvSpPr>
        <xdr:cNvPr id="141" name="楕円 140">
          <a:extLst>
            <a:ext uri="{FF2B5EF4-FFF2-40B4-BE49-F238E27FC236}">
              <a16:creationId xmlns:a16="http://schemas.microsoft.com/office/drawing/2014/main" id="{AB224C6F-23EB-4DB0-AF9E-80949858A923}"/>
            </a:ext>
          </a:extLst>
        </xdr:cNvPr>
        <xdr:cNvSpPr/>
      </xdr:nvSpPr>
      <xdr:spPr>
        <a:xfrm>
          <a:off x="7810500" y="66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147638</xdr:rowOff>
    </xdr:to>
    <xdr:cxnSp macro="">
      <xdr:nvCxnSpPr>
        <xdr:cNvPr id="142" name="直線コネクタ 141">
          <a:extLst>
            <a:ext uri="{FF2B5EF4-FFF2-40B4-BE49-F238E27FC236}">
              <a16:creationId xmlns:a16="http://schemas.microsoft.com/office/drawing/2014/main" id="{71CD082C-4410-43FC-A247-2271D5F08500}"/>
            </a:ext>
          </a:extLst>
        </xdr:cNvPr>
        <xdr:cNvCxnSpPr/>
      </xdr:nvCxnSpPr>
      <xdr:spPr>
        <a:xfrm flipV="1">
          <a:off x="7861300" y="66484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96838</xdr:rowOff>
    </xdr:from>
    <xdr:to>
      <xdr:col>36</xdr:col>
      <xdr:colOff>165100</xdr:colOff>
      <xdr:row>39</xdr:row>
      <xdr:rowOff>26988</xdr:rowOff>
    </xdr:to>
    <xdr:sp macro="" textlink="">
      <xdr:nvSpPr>
        <xdr:cNvPr id="143" name="楕円 142">
          <a:extLst>
            <a:ext uri="{FF2B5EF4-FFF2-40B4-BE49-F238E27FC236}">
              <a16:creationId xmlns:a16="http://schemas.microsoft.com/office/drawing/2014/main" id="{370CCF4D-3C33-4DD9-81F7-B8F03A40A4CB}"/>
            </a:ext>
          </a:extLst>
        </xdr:cNvPr>
        <xdr:cNvSpPr/>
      </xdr:nvSpPr>
      <xdr:spPr>
        <a:xfrm>
          <a:off x="6921500" y="66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147638</xdr:rowOff>
    </xdr:from>
    <xdr:to>
      <xdr:col>41</xdr:col>
      <xdr:colOff>50800</xdr:colOff>
      <xdr:row>38</xdr:row>
      <xdr:rowOff>147638</xdr:rowOff>
    </xdr:to>
    <xdr:cxnSp macro="">
      <xdr:nvCxnSpPr>
        <xdr:cNvPr id="144" name="直線コネクタ 143">
          <a:extLst>
            <a:ext uri="{FF2B5EF4-FFF2-40B4-BE49-F238E27FC236}">
              <a16:creationId xmlns:a16="http://schemas.microsoft.com/office/drawing/2014/main" id="{8667631B-5F2F-4D78-BDD1-25D22DDA2763}"/>
            </a:ext>
          </a:extLst>
        </xdr:cNvPr>
        <xdr:cNvCxnSpPr/>
      </xdr:nvCxnSpPr>
      <xdr:spPr>
        <a:xfrm>
          <a:off x="6972300" y="6662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D0E5408F-0850-43A7-BCEA-97F07FDD7B7C}"/>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CE371C71-02BD-479F-B10F-AAB24B7811A1}"/>
            </a:ext>
          </a:extLst>
        </xdr:cNvPr>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407B6E82-88E0-4959-9923-F0176B5EF67C}"/>
            </a:ext>
          </a:extLst>
        </xdr:cNvPr>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a:extLst>
            <a:ext uri="{FF2B5EF4-FFF2-40B4-BE49-F238E27FC236}">
              <a16:creationId xmlns:a16="http://schemas.microsoft.com/office/drawing/2014/main" id="{94EB7794-BFBE-400C-9832-0F7FDC8FDDB1}"/>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14940</xdr:rowOff>
    </xdr:from>
    <xdr:ext cx="469744" cy="259045"/>
    <xdr:sp macro="" textlink="">
      <xdr:nvSpPr>
        <xdr:cNvPr id="149" name="n_1mainValue【図書館】&#10;一人当たり面積">
          <a:extLst>
            <a:ext uri="{FF2B5EF4-FFF2-40B4-BE49-F238E27FC236}">
              <a16:creationId xmlns:a16="http://schemas.microsoft.com/office/drawing/2014/main" id="{D0AF14E5-7087-446D-A398-06F90EC14DEB}"/>
            </a:ext>
          </a:extLst>
        </xdr:cNvPr>
        <xdr:cNvSpPr txBox="1"/>
      </xdr:nvSpPr>
      <xdr:spPr>
        <a:xfrm>
          <a:off x="9391727" y="63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50" name="n_2mainValue【図書館】&#10;一人当たり面積">
          <a:extLst>
            <a:ext uri="{FF2B5EF4-FFF2-40B4-BE49-F238E27FC236}">
              <a16:creationId xmlns:a16="http://schemas.microsoft.com/office/drawing/2014/main" id="{7A9BFC1E-5069-432F-886C-94DF5851F002}"/>
            </a:ext>
          </a:extLst>
        </xdr:cNvPr>
        <xdr:cNvSpPr txBox="1"/>
      </xdr:nvSpPr>
      <xdr:spPr>
        <a:xfrm>
          <a:off x="8515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43515</xdr:rowOff>
    </xdr:from>
    <xdr:ext cx="469744" cy="259045"/>
    <xdr:sp macro="" textlink="">
      <xdr:nvSpPr>
        <xdr:cNvPr id="151" name="n_3mainValue【図書館】&#10;一人当たり面積">
          <a:extLst>
            <a:ext uri="{FF2B5EF4-FFF2-40B4-BE49-F238E27FC236}">
              <a16:creationId xmlns:a16="http://schemas.microsoft.com/office/drawing/2014/main" id="{7D86736F-B7AF-478E-BA78-F39E0C8108A5}"/>
            </a:ext>
          </a:extLst>
        </xdr:cNvPr>
        <xdr:cNvSpPr txBox="1"/>
      </xdr:nvSpPr>
      <xdr:spPr>
        <a:xfrm>
          <a:off x="7626427" y="638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43515</xdr:rowOff>
    </xdr:from>
    <xdr:ext cx="469744" cy="259045"/>
    <xdr:sp macro="" textlink="">
      <xdr:nvSpPr>
        <xdr:cNvPr id="152" name="n_4mainValue【図書館】&#10;一人当たり面積">
          <a:extLst>
            <a:ext uri="{FF2B5EF4-FFF2-40B4-BE49-F238E27FC236}">
              <a16:creationId xmlns:a16="http://schemas.microsoft.com/office/drawing/2014/main" id="{79EEDD16-3FF3-4AC2-ABD3-0869286873C2}"/>
            </a:ext>
          </a:extLst>
        </xdr:cNvPr>
        <xdr:cNvSpPr txBox="1"/>
      </xdr:nvSpPr>
      <xdr:spPr>
        <a:xfrm>
          <a:off x="6737427" y="638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F8BBE95-9D24-47D2-A8C9-153B6E2E2E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2E8443DA-D0F1-4183-8092-749B650C4F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552F11C0-7D7D-4281-8620-20D5714D74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A747DA7D-488C-41A6-8532-7AEC464F58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43803260-29B9-477A-B8A9-D7743E5DC7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33C95AF9-6F70-49A8-8419-58F049FF93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2340670C-ED61-4908-8E15-DB5744E7442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9F45C49C-5011-451F-831B-F33DFBF5F5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B7CBEA45-BECB-4221-8A4B-58F42C3F7F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56D865A7-5AB6-4795-A4A6-70691B7EEB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5EE546F3-E09D-420F-ABD4-722BD86AC5E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BC8893F3-A577-47E9-8EED-8C726A1E343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D271E71F-1055-46C2-9BAF-106F39FC852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4BD38AAD-C849-4715-9B01-3D35DE99931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77210346-DB30-4A9A-8DF1-07A611E1354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B8DCE149-E933-4FEA-BC54-E6AF3AD67D4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EDCF3812-E762-403F-A6AB-0ED218C0511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A8FC9EB3-A719-40B3-890E-E780845FA2D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D9957D44-8094-4482-9FC9-9B691533B94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DEBB66A6-28E1-43EC-B06B-434E770A49A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E2887A6-E877-4781-BB29-D7F48463F4D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19E37DDF-F442-4B2B-BDEF-566A565DF38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13568415-FA0E-4C7F-ADE7-940C1B99873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F5D8CF91-0414-4279-A1C5-23200733BF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B68AFA88-2364-4E35-BF9A-192230345D1D}"/>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5BDE7394-7604-4D9A-9A9A-FC6ADA476B39}"/>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01B9A31B-5EF4-4481-B46E-5AEFC0B1F9EF}"/>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F22744EF-F0CC-4F92-9205-DF18B4009B2C}"/>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3AEEC433-BAA6-4817-8702-975AE92030DB}"/>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19244426-C644-492B-A69A-FF1E40F209FF}"/>
            </a:ext>
          </a:extLst>
        </xdr:cNvPr>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74C52522-6DAB-4913-AF20-FF5F16A46EF7}"/>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4A516789-233E-449F-A0A3-F29F419831EE}"/>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F39DDF68-BBCC-40CE-92F5-4C0DC3C70671}"/>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A95F1AA1-3FDE-4F0F-B959-8044BAF6DECC}"/>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4E7F3F24-AFAC-4A2C-9798-AC7B3C91D01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4AE16B4-B600-459F-84A5-51EC5C75D2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DA33646-F60F-4EDF-B2C8-DFEAC152A29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D315F6CE-F379-4355-A4F9-B506170BA5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6FB28906-6C7A-4BF4-B2D7-D8A63914D0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5E5474F5-83E0-4231-A533-2C8F0D756B7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19685</xdr:rowOff>
    </xdr:from>
    <xdr:to>
      <xdr:col>24</xdr:col>
      <xdr:colOff>114300</xdr:colOff>
      <xdr:row>61</xdr:row>
      <xdr:rowOff>121285</xdr:rowOff>
    </xdr:to>
    <xdr:sp macro="" textlink="">
      <xdr:nvSpPr>
        <xdr:cNvPr id="193" name="楕円 192">
          <a:extLst>
            <a:ext uri="{FF2B5EF4-FFF2-40B4-BE49-F238E27FC236}">
              <a16:creationId xmlns:a16="http://schemas.microsoft.com/office/drawing/2014/main" id="{D9104998-8BD1-448E-BBB4-53CF459CD202}"/>
            </a:ext>
          </a:extLst>
        </xdr:cNvPr>
        <xdr:cNvSpPr/>
      </xdr:nvSpPr>
      <xdr:spPr>
        <a:xfrm>
          <a:off x="4584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169562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9BE68888-D4E7-4553-94AE-FCE49CA13A4B}"/>
            </a:ext>
          </a:extLst>
        </xdr:cNvPr>
        <xdr:cNvSpPr txBox="1"/>
      </xdr:nvSpPr>
      <xdr:spPr>
        <a:xfrm>
          <a:off x="4673600"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95" name="楕円 194">
          <a:extLst>
            <a:ext uri="{FF2B5EF4-FFF2-40B4-BE49-F238E27FC236}">
              <a16:creationId xmlns:a16="http://schemas.microsoft.com/office/drawing/2014/main" id="{E7A26FD5-2B86-4F78-87F5-367657A625BB}"/>
            </a:ext>
          </a:extLst>
        </xdr:cNvPr>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70485</xdr:rowOff>
    </xdr:to>
    <xdr:cxnSp macro="">
      <xdr:nvCxnSpPr>
        <xdr:cNvPr id="196" name="直線コネクタ 195">
          <a:extLst>
            <a:ext uri="{FF2B5EF4-FFF2-40B4-BE49-F238E27FC236}">
              <a16:creationId xmlns:a16="http://schemas.microsoft.com/office/drawing/2014/main" id="{B4CE8953-0746-4F43-BEC5-48C498AEB950}"/>
            </a:ext>
          </a:extLst>
        </xdr:cNvPr>
        <xdr:cNvCxnSpPr/>
      </xdr:nvCxnSpPr>
      <xdr:spPr>
        <a:xfrm>
          <a:off x="3797300" y="104813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99695</xdr:rowOff>
    </xdr:from>
    <xdr:to>
      <xdr:col>15</xdr:col>
      <xdr:colOff>101600</xdr:colOff>
      <xdr:row>61</xdr:row>
      <xdr:rowOff>29845</xdr:rowOff>
    </xdr:to>
    <xdr:sp macro="" textlink="">
      <xdr:nvSpPr>
        <xdr:cNvPr id="197" name="楕円 196">
          <a:extLst>
            <a:ext uri="{FF2B5EF4-FFF2-40B4-BE49-F238E27FC236}">
              <a16:creationId xmlns:a16="http://schemas.microsoft.com/office/drawing/2014/main" id="{F4B56812-2D06-4011-AD0D-41E6B4A14FC0}"/>
            </a:ext>
          </a:extLst>
        </xdr:cNvPr>
        <xdr:cNvSpPr/>
      </xdr:nvSpPr>
      <xdr:spPr>
        <a:xfrm>
          <a:off x="2857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150495</xdr:rowOff>
    </xdr:from>
    <xdr:to>
      <xdr:col>19</xdr:col>
      <xdr:colOff>177800</xdr:colOff>
      <xdr:row>61</xdr:row>
      <xdr:rowOff>22860</xdr:rowOff>
    </xdr:to>
    <xdr:cxnSp macro="">
      <xdr:nvCxnSpPr>
        <xdr:cNvPr id="198" name="直線コネクタ 197">
          <a:extLst>
            <a:ext uri="{FF2B5EF4-FFF2-40B4-BE49-F238E27FC236}">
              <a16:creationId xmlns:a16="http://schemas.microsoft.com/office/drawing/2014/main" id="{4D8EDF21-0ED0-48EC-BD05-991F09100103}"/>
            </a:ext>
          </a:extLst>
        </xdr:cNvPr>
        <xdr:cNvCxnSpPr/>
      </xdr:nvCxnSpPr>
      <xdr:spPr>
        <a:xfrm>
          <a:off x="2908300" y="104374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99" name="楕円 198">
          <a:extLst>
            <a:ext uri="{FF2B5EF4-FFF2-40B4-BE49-F238E27FC236}">
              <a16:creationId xmlns:a16="http://schemas.microsoft.com/office/drawing/2014/main" id="{42534026-CAEF-497D-83BA-9B86CA7E89F6}"/>
            </a:ext>
          </a:extLst>
        </xdr:cNvPr>
        <xdr:cNvSpPr/>
      </xdr:nvSpPr>
      <xdr:spPr>
        <a:xfrm>
          <a:off x="1968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106680</xdr:rowOff>
    </xdr:from>
    <xdr:to>
      <xdr:col>15</xdr:col>
      <xdr:colOff>50800</xdr:colOff>
      <xdr:row>60</xdr:row>
      <xdr:rowOff>150495</xdr:rowOff>
    </xdr:to>
    <xdr:cxnSp macro="">
      <xdr:nvCxnSpPr>
        <xdr:cNvPr id="200" name="直線コネクタ 199">
          <a:extLst>
            <a:ext uri="{FF2B5EF4-FFF2-40B4-BE49-F238E27FC236}">
              <a16:creationId xmlns:a16="http://schemas.microsoft.com/office/drawing/2014/main" id="{2B8161F8-6F65-4F10-A4E4-AB7E681D8976}"/>
            </a:ext>
          </a:extLst>
        </xdr:cNvPr>
        <xdr:cNvCxnSpPr/>
      </xdr:nvCxnSpPr>
      <xdr:spPr>
        <a:xfrm>
          <a:off x="2019300" y="103936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201" name="楕円 200">
          <a:extLst>
            <a:ext uri="{FF2B5EF4-FFF2-40B4-BE49-F238E27FC236}">
              <a16:creationId xmlns:a16="http://schemas.microsoft.com/office/drawing/2014/main" id="{3E6FBD0C-7E6F-42DF-A5BC-9906EBC3065B}"/>
            </a:ext>
          </a:extLst>
        </xdr:cNvPr>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106680</xdr:rowOff>
    </xdr:to>
    <xdr:cxnSp macro="">
      <xdr:nvCxnSpPr>
        <xdr:cNvPr id="202" name="直線コネクタ 201">
          <a:extLst>
            <a:ext uri="{FF2B5EF4-FFF2-40B4-BE49-F238E27FC236}">
              <a16:creationId xmlns:a16="http://schemas.microsoft.com/office/drawing/2014/main" id="{6BF8ECE7-C6EB-417A-B7F6-1494ABD5D9DA}"/>
            </a:ext>
          </a:extLst>
        </xdr:cNvPr>
        <xdr:cNvCxnSpPr/>
      </xdr:nvCxnSpPr>
      <xdr:spPr>
        <a:xfrm>
          <a:off x="1130300" y="10309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C7156653-9A59-499B-A4B4-E21C71B42CE1}"/>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id="{3A8AEFEA-5A2E-4420-8114-DC2FE06EF962}"/>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a:extLst>
            <a:ext uri="{FF2B5EF4-FFF2-40B4-BE49-F238E27FC236}">
              <a16:creationId xmlns:a16="http://schemas.microsoft.com/office/drawing/2014/main" id="{04EBF353-80C3-424B-93CD-452A16AA7F76}"/>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id="{5E276A40-E7F6-4FCD-832C-4C798CC2C2A9}"/>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207" name="n_1mainValue【体育館・プール】&#10;有形固定資産減価償却率">
          <a:extLst>
            <a:ext uri="{FF2B5EF4-FFF2-40B4-BE49-F238E27FC236}">
              <a16:creationId xmlns:a16="http://schemas.microsoft.com/office/drawing/2014/main" id="{9F551B13-7901-4FD3-B533-ED81F258E9C8}"/>
            </a:ext>
          </a:extLst>
        </xdr:cNvPr>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20972</xdr:rowOff>
    </xdr:from>
    <xdr:ext cx="405111" cy="259045"/>
    <xdr:sp macro="" textlink="">
      <xdr:nvSpPr>
        <xdr:cNvPr id="208" name="n_2mainValue【体育館・プール】&#10;有形固定資産減価償却率">
          <a:extLst>
            <a:ext uri="{FF2B5EF4-FFF2-40B4-BE49-F238E27FC236}">
              <a16:creationId xmlns:a16="http://schemas.microsoft.com/office/drawing/2014/main" id="{F9EADAD5-A4A5-4BCD-8AA1-7E26535BE91F}"/>
            </a:ext>
          </a:extLst>
        </xdr:cNvPr>
        <xdr:cNvSpPr txBox="1"/>
      </xdr:nvSpPr>
      <xdr:spPr>
        <a:xfrm>
          <a:off x="2705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9" name="n_3mainValue【体育館・プール】&#10;有形固定資産減価償却率">
          <a:extLst>
            <a:ext uri="{FF2B5EF4-FFF2-40B4-BE49-F238E27FC236}">
              <a16:creationId xmlns:a16="http://schemas.microsoft.com/office/drawing/2014/main" id="{3CF014F7-FCB2-4228-A91A-CB425EE8C859}"/>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64787</xdr:rowOff>
    </xdr:from>
    <xdr:ext cx="405111" cy="259045"/>
    <xdr:sp macro="" textlink="">
      <xdr:nvSpPr>
        <xdr:cNvPr id="210" name="n_4mainValue【体育館・プール】&#10;有形固定資産減価償却率">
          <a:extLst>
            <a:ext uri="{FF2B5EF4-FFF2-40B4-BE49-F238E27FC236}">
              <a16:creationId xmlns:a16="http://schemas.microsoft.com/office/drawing/2014/main" id="{5535AC45-13DB-4D9C-8576-A81F4599282E}"/>
            </a:ext>
          </a:extLst>
        </xdr:cNvPr>
        <xdr:cNvSpPr txBox="1"/>
      </xdr:nvSpPr>
      <xdr:spPr>
        <a:xfrm>
          <a:off x="927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B125DBD0-4C2F-4A2C-BFB9-E0A7099B7B5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562D7354-8453-4BC0-ACB5-B132C1B8494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A250F74-2F8B-4025-8AED-57A9B24A07D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30FB24E3-E003-4CE9-A4B8-B6CC58EBDC0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A4AD99A3-3E57-4E38-89DB-780D39BF709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F1C9BE29-12AE-4373-BE9C-D52152C28A7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F3B85526-73FE-47B9-A414-DEE411C243E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CA57504A-DD56-44BC-BE22-B1E255C991D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7D6BBF92-0AF5-44C7-A2B6-2B64BD5B5E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FDC93496-A420-4FFF-8852-D43428C7026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B7C62345-4411-47A4-AB47-362F937C718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EC3C0154-B30D-4ABA-984D-F9EEF5C6AB8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2014AFB1-3252-45CA-94C7-6C91269545C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C481FD9B-33BF-42A9-BE56-C5A3C846833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F7AB2FF0-D0D9-4A5E-82D5-EF2CD80AC8E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2A3A51D9-E3DB-4250-9CBB-E6938DC2992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ED9C871A-AC1F-461F-A461-7E0AA0435EB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B471B437-1CE1-4473-AADF-35267B95ECF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3BD058AD-4522-46D2-A656-8850D29F45F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EA1AC7AD-CE1B-41E7-A8C5-EBDF52BCBF1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FA25A6E1-A4C0-4CA2-9E6D-1555C4264A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F6596FAA-9F94-4550-B78B-9C54B78B5D4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4187DA55-03AA-4BC9-B912-C89A9C690E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DFDE4744-6BF1-4B87-95A4-BFF2492F026A}"/>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692DE13C-D3DD-499C-A62F-5CA6D6C3E73F}"/>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D343BF5B-AE4B-4356-BBB8-70F122223001}"/>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8BB0D02C-4279-4954-8B7A-74477328A47B}"/>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7E9BDFAD-6B61-4C74-BFFA-F9FA2FF047A3}"/>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a:extLst>
            <a:ext uri="{FF2B5EF4-FFF2-40B4-BE49-F238E27FC236}">
              <a16:creationId xmlns:a16="http://schemas.microsoft.com/office/drawing/2014/main" id="{B5245FE3-B72A-4383-85FC-4EA1FE8448F9}"/>
            </a:ext>
          </a:extLst>
        </xdr:cNvPr>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6BA536E3-7502-4ADD-8A24-47114D81F261}"/>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63476176-ED6A-46E4-88DC-8DCA0D0A2E92}"/>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9036CB42-C002-44E5-AF4D-7B9AF58C1AD6}"/>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459C4139-9387-46B7-AF9A-4A4DBAE090C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BB6F0ED-6F1F-4903-B1F3-D527C3EE9DF9}"/>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BCDEFC2-30EE-4F3A-B4AE-E8EA6E4D8F0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88FEED9-CE4B-4A21-A1FE-D82AF83D70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C11035D-8D6C-4A51-8893-CD86157E1EA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FC02445E-DCDA-4922-A85D-AD84D4C71B7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D7DE8474-0E58-44A3-84BB-CB4ABABBCE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110490</xdr:rowOff>
    </xdr:from>
    <xdr:to>
      <xdr:col>55</xdr:col>
      <xdr:colOff>50800</xdr:colOff>
      <xdr:row>62</xdr:row>
      <xdr:rowOff>40640</xdr:rowOff>
    </xdr:to>
    <xdr:sp macro="" textlink="">
      <xdr:nvSpPr>
        <xdr:cNvPr id="250" name="楕円 249">
          <a:extLst>
            <a:ext uri="{FF2B5EF4-FFF2-40B4-BE49-F238E27FC236}">
              <a16:creationId xmlns:a16="http://schemas.microsoft.com/office/drawing/2014/main" id="{2CF896C4-3EA3-4EA7-B47F-F4621644AF6B}"/>
            </a:ext>
          </a:extLst>
        </xdr:cNvPr>
        <xdr:cNvSpPr/>
      </xdr:nvSpPr>
      <xdr:spPr>
        <a:xfrm>
          <a:off x="104267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133367</xdr:rowOff>
    </xdr:from>
    <xdr:ext cx="469744" cy="259045"/>
    <xdr:sp macro="" textlink="">
      <xdr:nvSpPr>
        <xdr:cNvPr id="251" name="【体育館・プール】&#10;一人当たり面積該当値テキスト">
          <a:extLst>
            <a:ext uri="{FF2B5EF4-FFF2-40B4-BE49-F238E27FC236}">
              <a16:creationId xmlns:a16="http://schemas.microsoft.com/office/drawing/2014/main" id="{F4A266E5-BEFA-42BE-A8C1-1CBA38FB970B}"/>
            </a:ext>
          </a:extLst>
        </xdr:cNvPr>
        <xdr:cNvSpPr txBox="1"/>
      </xdr:nvSpPr>
      <xdr:spPr>
        <a:xfrm>
          <a:off x="10515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129540</xdr:rowOff>
    </xdr:from>
    <xdr:to>
      <xdr:col>50</xdr:col>
      <xdr:colOff>165100</xdr:colOff>
      <xdr:row>62</xdr:row>
      <xdr:rowOff>59690</xdr:rowOff>
    </xdr:to>
    <xdr:sp macro="" textlink="">
      <xdr:nvSpPr>
        <xdr:cNvPr id="252" name="楕円 251">
          <a:extLst>
            <a:ext uri="{FF2B5EF4-FFF2-40B4-BE49-F238E27FC236}">
              <a16:creationId xmlns:a16="http://schemas.microsoft.com/office/drawing/2014/main" id="{F54F0B39-F1DA-4F25-8A37-C55E9079CD90}"/>
            </a:ext>
          </a:extLst>
        </xdr:cNvPr>
        <xdr:cNvSpPr/>
      </xdr:nvSpPr>
      <xdr:spPr>
        <a:xfrm>
          <a:off x="9588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161290</xdr:rowOff>
    </xdr:from>
    <xdr:to>
      <xdr:col>55</xdr:col>
      <xdr:colOff>0</xdr:colOff>
      <xdr:row>62</xdr:row>
      <xdr:rowOff>8890</xdr:rowOff>
    </xdr:to>
    <xdr:cxnSp macro="">
      <xdr:nvCxnSpPr>
        <xdr:cNvPr id="253" name="直線コネクタ 252">
          <a:extLst>
            <a:ext uri="{FF2B5EF4-FFF2-40B4-BE49-F238E27FC236}">
              <a16:creationId xmlns:a16="http://schemas.microsoft.com/office/drawing/2014/main" id="{ECD20A56-A8D8-4364-8BED-AE4E30EFEAE7}"/>
            </a:ext>
          </a:extLst>
        </xdr:cNvPr>
        <xdr:cNvCxnSpPr/>
      </xdr:nvCxnSpPr>
      <xdr:spPr>
        <a:xfrm flipV="1">
          <a:off x="9639300" y="106197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254" name="楕円 253">
          <a:extLst>
            <a:ext uri="{FF2B5EF4-FFF2-40B4-BE49-F238E27FC236}">
              <a16:creationId xmlns:a16="http://schemas.microsoft.com/office/drawing/2014/main" id="{4C9363D3-B7B8-4DB2-828C-364F1114C54A}"/>
            </a:ext>
          </a:extLst>
        </xdr:cNvPr>
        <xdr:cNvSpPr/>
      </xdr:nvSpPr>
      <xdr:spPr>
        <a:xfrm>
          <a:off x="869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8890</xdr:rowOff>
    </xdr:from>
    <xdr:to>
      <xdr:col>50</xdr:col>
      <xdr:colOff>114300</xdr:colOff>
      <xdr:row>62</xdr:row>
      <xdr:rowOff>15240</xdr:rowOff>
    </xdr:to>
    <xdr:cxnSp macro="">
      <xdr:nvCxnSpPr>
        <xdr:cNvPr id="255" name="直線コネクタ 254">
          <a:extLst>
            <a:ext uri="{FF2B5EF4-FFF2-40B4-BE49-F238E27FC236}">
              <a16:creationId xmlns:a16="http://schemas.microsoft.com/office/drawing/2014/main" id="{2E6529E4-2341-49C6-BAAE-51D7B232D4EE}"/>
            </a:ext>
          </a:extLst>
        </xdr:cNvPr>
        <xdr:cNvCxnSpPr/>
      </xdr:nvCxnSpPr>
      <xdr:spPr>
        <a:xfrm flipV="1">
          <a:off x="8750300" y="106387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142240</xdr:rowOff>
    </xdr:from>
    <xdr:to>
      <xdr:col>41</xdr:col>
      <xdr:colOff>101600</xdr:colOff>
      <xdr:row>62</xdr:row>
      <xdr:rowOff>72390</xdr:rowOff>
    </xdr:to>
    <xdr:sp macro="" textlink="">
      <xdr:nvSpPr>
        <xdr:cNvPr id="256" name="楕円 255">
          <a:extLst>
            <a:ext uri="{FF2B5EF4-FFF2-40B4-BE49-F238E27FC236}">
              <a16:creationId xmlns:a16="http://schemas.microsoft.com/office/drawing/2014/main" id="{2A31FE43-5323-4F35-92AD-C89BEFE48233}"/>
            </a:ext>
          </a:extLst>
        </xdr:cNvPr>
        <xdr:cNvSpPr/>
      </xdr:nvSpPr>
      <xdr:spPr>
        <a:xfrm>
          <a:off x="78105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21590</xdr:rowOff>
    </xdr:to>
    <xdr:cxnSp macro="">
      <xdr:nvCxnSpPr>
        <xdr:cNvPr id="257" name="直線コネクタ 256">
          <a:extLst>
            <a:ext uri="{FF2B5EF4-FFF2-40B4-BE49-F238E27FC236}">
              <a16:creationId xmlns:a16="http://schemas.microsoft.com/office/drawing/2014/main" id="{4633AAC6-2799-4F01-A80D-7ADE928C6CC8}"/>
            </a:ext>
          </a:extLst>
        </xdr:cNvPr>
        <xdr:cNvCxnSpPr/>
      </xdr:nvCxnSpPr>
      <xdr:spPr>
        <a:xfrm flipV="1">
          <a:off x="7861300" y="106451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148590</xdr:rowOff>
    </xdr:from>
    <xdr:to>
      <xdr:col>36</xdr:col>
      <xdr:colOff>165100</xdr:colOff>
      <xdr:row>62</xdr:row>
      <xdr:rowOff>78740</xdr:rowOff>
    </xdr:to>
    <xdr:sp macro="" textlink="">
      <xdr:nvSpPr>
        <xdr:cNvPr id="258" name="楕円 257">
          <a:extLst>
            <a:ext uri="{FF2B5EF4-FFF2-40B4-BE49-F238E27FC236}">
              <a16:creationId xmlns:a16="http://schemas.microsoft.com/office/drawing/2014/main" id="{E14A849B-B332-4983-B5EE-5993742D6CD4}"/>
            </a:ext>
          </a:extLst>
        </xdr:cNvPr>
        <xdr:cNvSpPr/>
      </xdr:nvSpPr>
      <xdr:spPr>
        <a:xfrm>
          <a:off x="69215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21590</xdr:rowOff>
    </xdr:from>
    <xdr:to>
      <xdr:col>41</xdr:col>
      <xdr:colOff>50800</xdr:colOff>
      <xdr:row>62</xdr:row>
      <xdr:rowOff>27940</xdr:rowOff>
    </xdr:to>
    <xdr:cxnSp macro="">
      <xdr:nvCxnSpPr>
        <xdr:cNvPr id="259" name="直線コネクタ 258">
          <a:extLst>
            <a:ext uri="{FF2B5EF4-FFF2-40B4-BE49-F238E27FC236}">
              <a16:creationId xmlns:a16="http://schemas.microsoft.com/office/drawing/2014/main" id="{F1D53B20-7070-4EE0-A06A-D8ABA090DCD8}"/>
            </a:ext>
          </a:extLst>
        </xdr:cNvPr>
        <xdr:cNvCxnSpPr/>
      </xdr:nvCxnSpPr>
      <xdr:spPr>
        <a:xfrm flipV="1">
          <a:off x="6972300" y="106514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a:extLst>
            <a:ext uri="{FF2B5EF4-FFF2-40B4-BE49-F238E27FC236}">
              <a16:creationId xmlns:a16="http://schemas.microsoft.com/office/drawing/2014/main" id="{83B4BA08-F2E3-49CD-8C59-10D98D95266E}"/>
            </a:ext>
          </a:extLst>
        </xdr:cNvPr>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a:extLst>
            <a:ext uri="{FF2B5EF4-FFF2-40B4-BE49-F238E27FC236}">
              <a16:creationId xmlns:a16="http://schemas.microsoft.com/office/drawing/2014/main" id="{E80B7A3D-AB93-4BC3-9863-6E08F095DBD8}"/>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a:extLst>
            <a:ext uri="{FF2B5EF4-FFF2-40B4-BE49-F238E27FC236}">
              <a16:creationId xmlns:a16="http://schemas.microsoft.com/office/drawing/2014/main" id="{2FC0D010-7DE4-4F0E-A2D4-50EBF96F2699}"/>
            </a:ext>
          </a:extLst>
        </xdr:cNvPr>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a:extLst>
            <a:ext uri="{FF2B5EF4-FFF2-40B4-BE49-F238E27FC236}">
              <a16:creationId xmlns:a16="http://schemas.microsoft.com/office/drawing/2014/main" id="{B33F195E-2A4E-4DD6-A2CE-A29D55E71B22}"/>
            </a:ext>
          </a:extLst>
        </xdr:cNvPr>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76217</xdr:rowOff>
    </xdr:from>
    <xdr:ext cx="469744" cy="259045"/>
    <xdr:sp macro="" textlink="">
      <xdr:nvSpPr>
        <xdr:cNvPr id="264" name="n_1mainValue【体育館・プール】&#10;一人当たり面積">
          <a:extLst>
            <a:ext uri="{FF2B5EF4-FFF2-40B4-BE49-F238E27FC236}">
              <a16:creationId xmlns:a16="http://schemas.microsoft.com/office/drawing/2014/main" id="{D2A5173C-03E4-4E8B-BEE5-2490A0E3684E}"/>
            </a:ext>
          </a:extLst>
        </xdr:cNvPr>
        <xdr:cNvSpPr txBox="1"/>
      </xdr:nvSpPr>
      <xdr:spPr>
        <a:xfrm>
          <a:off x="9391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82567</xdr:rowOff>
    </xdr:from>
    <xdr:ext cx="469744" cy="259045"/>
    <xdr:sp macro="" textlink="">
      <xdr:nvSpPr>
        <xdr:cNvPr id="265" name="n_2mainValue【体育館・プール】&#10;一人当たり面積">
          <a:extLst>
            <a:ext uri="{FF2B5EF4-FFF2-40B4-BE49-F238E27FC236}">
              <a16:creationId xmlns:a16="http://schemas.microsoft.com/office/drawing/2014/main" id="{5D68A00A-75E0-42F1-9272-39D861479D41}"/>
            </a:ext>
          </a:extLst>
        </xdr:cNvPr>
        <xdr:cNvSpPr txBox="1"/>
      </xdr:nvSpPr>
      <xdr:spPr>
        <a:xfrm>
          <a:off x="8515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88917</xdr:rowOff>
    </xdr:from>
    <xdr:ext cx="469744" cy="259045"/>
    <xdr:sp macro="" textlink="">
      <xdr:nvSpPr>
        <xdr:cNvPr id="266" name="n_3mainValue【体育館・プール】&#10;一人当たり面積">
          <a:extLst>
            <a:ext uri="{FF2B5EF4-FFF2-40B4-BE49-F238E27FC236}">
              <a16:creationId xmlns:a16="http://schemas.microsoft.com/office/drawing/2014/main" id="{26525FF7-0297-446A-AC60-24F225A24197}"/>
            </a:ext>
          </a:extLst>
        </xdr:cNvPr>
        <xdr:cNvSpPr txBox="1"/>
      </xdr:nvSpPr>
      <xdr:spPr>
        <a:xfrm>
          <a:off x="762642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95267</xdr:rowOff>
    </xdr:from>
    <xdr:ext cx="469744" cy="259045"/>
    <xdr:sp macro="" textlink="">
      <xdr:nvSpPr>
        <xdr:cNvPr id="267" name="n_4mainValue【体育館・プール】&#10;一人当たり面積">
          <a:extLst>
            <a:ext uri="{FF2B5EF4-FFF2-40B4-BE49-F238E27FC236}">
              <a16:creationId xmlns:a16="http://schemas.microsoft.com/office/drawing/2014/main" id="{2BBABC05-74CA-4CE3-BA36-EFDA2BDFCC1D}"/>
            </a:ext>
          </a:extLst>
        </xdr:cNvPr>
        <xdr:cNvSpPr txBox="1"/>
      </xdr:nvSpPr>
      <xdr:spPr>
        <a:xfrm>
          <a:off x="67374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CDBD257E-A2FA-412C-B148-F515E480F5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65369857-CDCB-472D-99FD-7FDB47601E5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32344D38-E289-41D7-8265-95C14098C5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954AB5F7-806B-4DE6-ABBE-3BBA934DFE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2299BDB-B9A4-4777-BE3E-A9D66E12E3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25C3D838-FED5-4951-B26A-97ECC858F15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C1099245-DFB9-4E02-92F4-745669247B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C3C894D5-C3FE-44BE-946A-34138712A69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29AB5047-2023-453B-AC42-35DEC6B31E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A4C77AC0-6A4F-44FC-B9F4-7E68F1F6551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FFE5FB03-85ED-457E-B7ED-1E83464F39B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A7F3186F-F641-48C4-9DCF-4CAA058F688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D520ECB3-5E14-43DE-A88E-6EDA6FA3F56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6108C376-0F4F-4774-8DFE-FF94C8398CF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C0F09C67-0B91-4DFD-B05E-1A3BFB29A22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A47E5A6E-33CB-4E81-BA3E-D4E9C780B54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158EC00F-DC56-40FD-AF88-683CB50BC85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3A777422-8E46-43C6-A613-92DB9428ACE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86EB412B-F138-46B7-A2C7-7AC3F4002FF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F16BF797-BB7A-4AB9-B484-3E0847B4B33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FD38A9FD-2028-451D-B5AA-463BECC3DD6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8647A9E6-C5AD-47D4-B754-D2AA5796687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D6954A45-011B-408C-AB99-A380DD7E621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FA9A5DBF-E448-402C-A56D-06F4CA7384C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4423FE26-5088-471A-B1DA-CD9C7B31E9B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A163B2DC-2AE9-4953-B2ED-DE98FEE90F20}"/>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D795CC1E-C19E-4F2A-B368-88F505F68DF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5AE26592-837C-4012-98A3-A9DFF7C3FA9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D0C1FB39-27AE-4AF8-9E07-BC485A15B274}"/>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F009C01D-6FA8-4144-8D4B-61028ADF3218}"/>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674BCF3E-756B-4D36-BFC5-083FE46A2BAE}"/>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F51E2E5-93DE-4187-8FD7-9F657EC6A3D6}"/>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136E4D5D-1135-43A1-A5A8-D4344415D1F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87631F8C-B38E-4344-875D-CBC4B57D6B1C}"/>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2036D78D-87FC-4612-A02B-370FF8E73CC8}"/>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847E96BD-8F16-40F9-9797-15888FFCC25C}"/>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3FB35F4-C900-4563-AAA7-351B08F565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ABEBE5C-278A-418C-B87E-365970EB3F5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1F2838B-3E15-461D-B30D-865AE8A2A3A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266E99B4-C765-497B-9BDD-0FB81147641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463E98C9-CD64-4823-AFED-7E08EA3EDC3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11793</xdr:rowOff>
    </xdr:from>
    <xdr:to>
      <xdr:col>24</xdr:col>
      <xdr:colOff>114300</xdr:colOff>
      <xdr:row>83</xdr:row>
      <xdr:rowOff>113393</xdr:rowOff>
    </xdr:to>
    <xdr:sp macro="" textlink="">
      <xdr:nvSpPr>
        <xdr:cNvPr id="309" name="楕円 308">
          <a:extLst>
            <a:ext uri="{FF2B5EF4-FFF2-40B4-BE49-F238E27FC236}">
              <a16:creationId xmlns:a16="http://schemas.microsoft.com/office/drawing/2014/main" id="{A3F6473E-BB59-4712-900D-6F06C568832B}"/>
            </a:ext>
          </a:extLst>
        </xdr:cNvPr>
        <xdr:cNvSpPr/>
      </xdr:nvSpPr>
      <xdr:spPr>
        <a:xfrm>
          <a:off x="4584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161670</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ECAC5309-AFDE-41C1-AC79-20CC0B7DDA8D}"/>
            </a:ext>
          </a:extLst>
        </xdr:cNvPr>
        <xdr:cNvSpPr txBox="1"/>
      </xdr:nvSpPr>
      <xdr:spPr>
        <a:xfrm>
          <a:off x="4673600"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137523</xdr:rowOff>
    </xdr:from>
    <xdr:to>
      <xdr:col>20</xdr:col>
      <xdr:colOff>38100</xdr:colOff>
      <xdr:row>83</xdr:row>
      <xdr:rowOff>67673</xdr:rowOff>
    </xdr:to>
    <xdr:sp macro="" textlink="">
      <xdr:nvSpPr>
        <xdr:cNvPr id="311" name="楕円 310">
          <a:extLst>
            <a:ext uri="{FF2B5EF4-FFF2-40B4-BE49-F238E27FC236}">
              <a16:creationId xmlns:a16="http://schemas.microsoft.com/office/drawing/2014/main" id="{6384DD22-017F-4532-AAF6-23342C4732C8}"/>
            </a:ext>
          </a:extLst>
        </xdr:cNvPr>
        <xdr:cNvSpPr/>
      </xdr:nvSpPr>
      <xdr:spPr>
        <a:xfrm>
          <a:off x="3746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16873</xdr:rowOff>
    </xdr:from>
    <xdr:to>
      <xdr:col>24</xdr:col>
      <xdr:colOff>63500</xdr:colOff>
      <xdr:row>83</xdr:row>
      <xdr:rowOff>62593</xdr:rowOff>
    </xdr:to>
    <xdr:cxnSp macro="">
      <xdr:nvCxnSpPr>
        <xdr:cNvPr id="312" name="直線コネクタ 311">
          <a:extLst>
            <a:ext uri="{FF2B5EF4-FFF2-40B4-BE49-F238E27FC236}">
              <a16:creationId xmlns:a16="http://schemas.microsoft.com/office/drawing/2014/main" id="{14BB547F-0703-4638-988C-07397E44B64C}"/>
            </a:ext>
          </a:extLst>
        </xdr:cNvPr>
        <xdr:cNvCxnSpPr/>
      </xdr:nvCxnSpPr>
      <xdr:spPr>
        <a:xfrm>
          <a:off x="3797300" y="142472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82006</xdr:rowOff>
    </xdr:from>
    <xdr:to>
      <xdr:col>15</xdr:col>
      <xdr:colOff>101600</xdr:colOff>
      <xdr:row>83</xdr:row>
      <xdr:rowOff>12156</xdr:rowOff>
    </xdr:to>
    <xdr:sp macro="" textlink="">
      <xdr:nvSpPr>
        <xdr:cNvPr id="313" name="楕円 312">
          <a:extLst>
            <a:ext uri="{FF2B5EF4-FFF2-40B4-BE49-F238E27FC236}">
              <a16:creationId xmlns:a16="http://schemas.microsoft.com/office/drawing/2014/main" id="{12D4DDB0-F44B-44D7-A3B2-3CE20C3100F9}"/>
            </a:ext>
          </a:extLst>
        </xdr:cNvPr>
        <xdr:cNvSpPr/>
      </xdr:nvSpPr>
      <xdr:spPr>
        <a:xfrm>
          <a:off x="2857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132806</xdr:rowOff>
    </xdr:from>
    <xdr:to>
      <xdr:col>19</xdr:col>
      <xdr:colOff>177800</xdr:colOff>
      <xdr:row>83</xdr:row>
      <xdr:rowOff>16873</xdr:rowOff>
    </xdr:to>
    <xdr:cxnSp macro="">
      <xdr:nvCxnSpPr>
        <xdr:cNvPr id="314" name="直線コネクタ 313">
          <a:extLst>
            <a:ext uri="{FF2B5EF4-FFF2-40B4-BE49-F238E27FC236}">
              <a16:creationId xmlns:a16="http://schemas.microsoft.com/office/drawing/2014/main" id="{D4E61A70-7176-4339-8A2B-FCC9B5291955}"/>
            </a:ext>
          </a:extLst>
        </xdr:cNvPr>
        <xdr:cNvCxnSpPr/>
      </xdr:nvCxnSpPr>
      <xdr:spPr>
        <a:xfrm>
          <a:off x="2908300" y="141917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24856</xdr:rowOff>
    </xdr:from>
    <xdr:to>
      <xdr:col>10</xdr:col>
      <xdr:colOff>165100</xdr:colOff>
      <xdr:row>82</xdr:row>
      <xdr:rowOff>126456</xdr:rowOff>
    </xdr:to>
    <xdr:sp macro="" textlink="">
      <xdr:nvSpPr>
        <xdr:cNvPr id="315" name="楕円 314">
          <a:extLst>
            <a:ext uri="{FF2B5EF4-FFF2-40B4-BE49-F238E27FC236}">
              <a16:creationId xmlns:a16="http://schemas.microsoft.com/office/drawing/2014/main" id="{52B6F08C-3C4B-4882-A696-BC57FA7202D6}"/>
            </a:ext>
          </a:extLst>
        </xdr:cNvPr>
        <xdr:cNvSpPr/>
      </xdr:nvSpPr>
      <xdr:spPr>
        <a:xfrm>
          <a:off x="1968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75656</xdr:rowOff>
    </xdr:from>
    <xdr:to>
      <xdr:col>15</xdr:col>
      <xdr:colOff>50800</xdr:colOff>
      <xdr:row>82</xdr:row>
      <xdr:rowOff>132806</xdr:rowOff>
    </xdr:to>
    <xdr:cxnSp macro="">
      <xdr:nvCxnSpPr>
        <xdr:cNvPr id="316" name="直線コネクタ 315">
          <a:extLst>
            <a:ext uri="{FF2B5EF4-FFF2-40B4-BE49-F238E27FC236}">
              <a16:creationId xmlns:a16="http://schemas.microsoft.com/office/drawing/2014/main" id="{B00D486C-FA71-4215-9982-7BAE7228E589}"/>
            </a:ext>
          </a:extLst>
        </xdr:cNvPr>
        <xdr:cNvCxnSpPr/>
      </xdr:nvCxnSpPr>
      <xdr:spPr>
        <a:xfrm>
          <a:off x="2019300" y="1413455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11793</xdr:rowOff>
    </xdr:from>
    <xdr:to>
      <xdr:col>6</xdr:col>
      <xdr:colOff>38100</xdr:colOff>
      <xdr:row>82</xdr:row>
      <xdr:rowOff>113393</xdr:rowOff>
    </xdr:to>
    <xdr:sp macro="" textlink="">
      <xdr:nvSpPr>
        <xdr:cNvPr id="317" name="楕円 316">
          <a:extLst>
            <a:ext uri="{FF2B5EF4-FFF2-40B4-BE49-F238E27FC236}">
              <a16:creationId xmlns:a16="http://schemas.microsoft.com/office/drawing/2014/main" id="{53AE5420-9CD8-4C41-A7A8-157BC682B641}"/>
            </a:ext>
          </a:extLst>
        </xdr:cNvPr>
        <xdr:cNvSpPr/>
      </xdr:nvSpPr>
      <xdr:spPr>
        <a:xfrm>
          <a:off x="1079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62593</xdr:rowOff>
    </xdr:from>
    <xdr:to>
      <xdr:col>10</xdr:col>
      <xdr:colOff>114300</xdr:colOff>
      <xdr:row>82</xdr:row>
      <xdr:rowOff>75656</xdr:rowOff>
    </xdr:to>
    <xdr:cxnSp macro="">
      <xdr:nvCxnSpPr>
        <xdr:cNvPr id="318" name="直線コネクタ 317">
          <a:extLst>
            <a:ext uri="{FF2B5EF4-FFF2-40B4-BE49-F238E27FC236}">
              <a16:creationId xmlns:a16="http://schemas.microsoft.com/office/drawing/2014/main" id="{B6D43A93-6E0F-47FA-99B5-536D4C29D316}"/>
            </a:ext>
          </a:extLst>
        </xdr:cNvPr>
        <xdr:cNvCxnSpPr/>
      </xdr:nvCxnSpPr>
      <xdr:spPr>
        <a:xfrm>
          <a:off x="1130300" y="141214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a:extLst>
            <a:ext uri="{FF2B5EF4-FFF2-40B4-BE49-F238E27FC236}">
              <a16:creationId xmlns:a16="http://schemas.microsoft.com/office/drawing/2014/main" id="{4CC43085-79C9-402A-80C8-F71C023A351C}"/>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a:extLst>
            <a:ext uri="{FF2B5EF4-FFF2-40B4-BE49-F238E27FC236}">
              <a16:creationId xmlns:a16="http://schemas.microsoft.com/office/drawing/2014/main" id="{B63067D6-1D52-4297-A466-D3691E0C9C01}"/>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a:extLst>
            <a:ext uri="{FF2B5EF4-FFF2-40B4-BE49-F238E27FC236}">
              <a16:creationId xmlns:a16="http://schemas.microsoft.com/office/drawing/2014/main" id="{1AA93CBD-15EB-40AF-A89F-6943C4649977}"/>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a:extLst>
            <a:ext uri="{FF2B5EF4-FFF2-40B4-BE49-F238E27FC236}">
              <a16:creationId xmlns:a16="http://schemas.microsoft.com/office/drawing/2014/main" id="{C2B2176A-CA07-4D33-8E42-4F3F48ECFB8D}"/>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58800</xdr:rowOff>
    </xdr:from>
    <xdr:ext cx="405111" cy="259045"/>
    <xdr:sp macro="" textlink="">
      <xdr:nvSpPr>
        <xdr:cNvPr id="323" name="n_1mainValue【福祉施設】&#10;有形固定資産減価償却率">
          <a:extLst>
            <a:ext uri="{FF2B5EF4-FFF2-40B4-BE49-F238E27FC236}">
              <a16:creationId xmlns:a16="http://schemas.microsoft.com/office/drawing/2014/main" id="{03789E99-7DBB-4993-8A66-2331F262B548}"/>
            </a:ext>
          </a:extLst>
        </xdr:cNvPr>
        <xdr:cNvSpPr txBox="1"/>
      </xdr:nvSpPr>
      <xdr:spPr>
        <a:xfrm>
          <a:off x="35820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24" name="n_2mainValue【福祉施設】&#10;有形固定資産減価償却率">
          <a:extLst>
            <a:ext uri="{FF2B5EF4-FFF2-40B4-BE49-F238E27FC236}">
              <a16:creationId xmlns:a16="http://schemas.microsoft.com/office/drawing/2014/main" id="{2B22BAB8-78A4-43B0-8669-92945044101B}"/>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117583</xdr:rowOff>
    </xdr:from>
    <xdr:ext cx="405111" cy="259045"/>
    <xdr:sp macro="" textlink="">
      <xdr:nvSpPr>
        <xdr:cNvPr id="325" name="n_3mainValue【福祉施設】&#10;有形固定資産減価償却率">
          <a:extLst>
            <a:ext uri="{FF2B5EF4-FFF2-40B4-BE49-F238E27FC236}">
              <a16:creationId xmlns:a16="http://schemas.microsoft.com/office/drawing/2014/main" id="{62956B16-07C8-486E-83D1-EBDCF1385E8D}"/>
            </a:ext>
          </a:extLst>
        </xdr:cNvPr>
        <xdr:cNvSpPr txBox="1"/>
      </xdr:nvSpPr>
      <xdr:spPr>
        <a:xfrm>
          <a:off x="1816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104520</xdr:rowOff>
    </xdr:from>
    <xdr:ext cx="405111" cy="259045"/>
    <xdr:sp macro="" textlink="">
      <xdr:nvSpPr>
        <xdr:cNvPr id="326" name="n_4mainValue【福祉施設】&#10;有形固定資産減価償却率">
          <a:extLst>
            <a:ext uri="{FF2B5EF4-FFF2-40B4-BE49-F238E27FC236}">
              <a16:creationId xmlns:a16="http://schemas.microsoft.com/office/drawing/2014/main" id="{AABDCF02-567D-4CBF-96C1-A3E4A7288870}"/>
            </a:ext>
          </a:extLst>
        </xdr:cNvPr>
        <xdr:cNvSpPr txBox="1"/>
      </xdr:nvSpPr>
      <xdr:spPr>
        <a:xfrm>
          <a:off x="927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A8249841-3C37-4A3D-A082-4CFC9C32F5A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5EF57475-0A1D-4EC7-9766-135F27F688B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E57A7CDE-5DD0-4487-AD31-EF3355F6DA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33EF9FA0-9F3F-4BFF-910E-A9DC6DD6A63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D6961761-327F-43B2-971B-D04D00FDF45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1D4C3A94-EC27-4758-BAB5-547BF4C0C9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E74BE97F-DC97-4004-973E-389C914EF30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F661B5AD-CEBD-4924-AC8E-7FF345D3502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53D01BDC-19D1-4A24-B3D7-2979A40DDF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B0CCA6F4-5B1B-469B-8F23-032D1DA1C5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52D4275C-4A36-4982-B7FB-27D94A67082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6EB22617-75E6-4729-8C36-5B701A3D913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2E36752B-53C7-476D-9A65-E83949D362B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A3508A02-8598-4796-B1EA-37FC09FD73A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386884AF-23A4-4020-A201-C99344F2D21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FD33C44A-6BD9-440F-A044-026F02B89DE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334ADBDC-CE9B-4D84-9BC6-B8FAC868446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6AEBF28C-9ABB-475E-80C3-E64124E7B9D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2736A7A2-C17D-4490-BD37-60337229218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951DB2BB-7A20-46B7-AA72-066537342D3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28827962-4460-41E2-9062-E30C0BFBF3A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AB7FFBB4-E730-427F-8283-1D95ABEAFF6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34D34FD3-55E5-421E-926B-89273C7DBA7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2BAB0EF2-8D5E-4F25-8EAD-58A6E0FAA6CB}"/>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E2139FC2-4470-4BE3-921A-7E0F1824DBED}"/>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2C37D486-E375-4767-B720-73A6BB2430B8}"/>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B75E47D3-0521-4709-A402-E0CC74F100B2}"/>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BD996CFA-3655-4495-A516-90CCA2F5E46B}"/>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a:extLst>
            <a:ext uri="{FF2B5EF4-FFF2-40B4-BE49-F238E27FC236}">
              <a16:creationId xmlns:a16="http://schemas.microsoft.com/office/drawing/2014/main" id="{F38A216D-90E1-4E23-B896-836CBEDE54E5}"/>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3AC33192-5C53-4344-B5CD-24F52FFB49DA}"/>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D969685E-BB46-4329-8384-85D5AB03EE9D}"/>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7118DC8E-12FD-45AD-BB72-E5D66549B3CC}"/>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72544A46-61C3-4743-B8B7-4DF0D8277897}"/>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E7B74E53-6863-49B7-A8AB-C305E6E22EAD}"/>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5293AD3-9A73-481F-8817-ABADC13C92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48B23A0-ECF7-4264-AE4E-5BEDC1E92BA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A0812CD-16A9-4C1E-B6FA-6621B577CE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341A2DF-E34C-4D04-8597-0E4C16ED18B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63FCEF5B-3DCA-48AC-8BF4-A3712B21E13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170180</xdr:rowOff>
    </xdr:from>
    <xdr:to>
      <xdr:col>55</xdr:col>
      <xdr:colOff>50800</xdr:colOff>
      <xdr:row>84</xdr:row>
      <xdr:rowOff>100330</xdr:rowOff>
    </xdr:to>
    <xdr:sp macro="" textlink="">
      <xdr:nvSpPr>
        <xdr:cNvPr id="366" name="楕円 365">
          <a:extLst>
            <a:ext uri="{FF2B5EF4-FFF2-40B4-BE49-F238E27FC236}">
              <a16:creationId xmlns:a16="http://schemas.microsoft.com/office/drawing/2014/main" id="{5122DEC8-B1E2-4184-A58C-3A45D159F74E}"/>
            </a:ext>
          </a:extLst>
        </xdr:cNvPr>
        <xdr:cNvSpPr/>
      </xdr:nvSpPr>
      <xdr:spPr>
        <a:xfrm>
          <a:off x="10426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148607</xdr:rowOff>
    </xdr:from>
    <xdr:ext cx="469744" cy="259045"/>
    <xdr:sp macro="" textlink="">
      <xdr:nvSpPr>
        <xdr:cNvPr id="367" name="【福祉施設】&#10;一人当たり面積該当値テキスト">
          <a:extLst>
            <a:ext uri="{FF2B5EF4-FFF2-40B4-BE49-F238E27FC236}">
              <a16:creationId xmlns:a16="http://schemas.microsoft.com/office/drawing/2014/main" id="{BF7EB3E7-3B4C-4058-9B5F-C37D68B176A1}"/>
            </a:ext>
          </a:extLst>
        </xdr:cNvPr>
        <xdr:cNvSpPr txBox="1"/>
      </xdr:nvSpPr>
      <xdr:spPr>
        <a:xfrm>
          <a:off x="1051560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17780</xdr:rowOff>
    </xdr:from>
    <xdr:to>
      <xdr:col>50</xdr:col>
      <xdr:colOff>165100</xdr:colOff>
      <xdr:row>84</xdr:row>
      <xdr:rowOff>119380</xdr:rowOff>
    </xdr:to>
    <xdr:sp macro="" textlink="">
      <xdr:nvSpPr>
        <xdr:cNvPr id="368" name="楕円 367">
          <a:extLst>
            <a:ext uri="{FF2B5EF4-FFF2-40B4-BE49-F238E27FC236}">
              <a16:creationId xmlns:a16="http://schemas.microsoft.com/office/drawing/2014/main" id="{E1FFA070-6421-40F9-940A-B5C14F672475}"/>
            </a:ext>
          </a:extLst>
        </xdr:cNvPr>
        <xdr:cNvSpPr/>
      </xdr:nvSpPr>
      <xdr:spPr>
        <a:xfrm>
          <a:off x="9588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49530</xdr:rowOff>
    </xdr:from>
    <xdr:to>
      <xdr:col>55</xdr:col>
      <xdr:colOff>0</xdr:colOff>
      <xdr:row>84</xdr:row>
      <xdr:rowOff>68580</xdr:rowOff>
    </xdr:to>
    <xdr:cxnSp macro="">
      <xdr:nvCxnSpPr>
        <xdr:cNvPr id="369" name="直線コネクタ 368">
          <a:extLst>
            <a:ext uri="{FF2B5EF4-FFF2-40B4-BE49-F238E27FC236}">
              <a16:creationId xmlns:a16="http://schemas.microsoft.com/office/drawing/2014/main" id="{79308DC0-0AD6-445B-A9A8-D3075D1883D1}"/>
            </a:ext>
          </a:extLst>
        </xdr:cNvPr>
        <xdr:cNvCxnSpPr/>
      </xdr:nvCxnSpPr>
      <xdr:spPr>
        <a:xfrm flipV="1">
          <a:off x="9639300" y="144513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21589</xdr:rowOff>
    </xdr:from>
    <xdr:to>
      <xdr:col>46</xdr:col>
      <xdr:colOff>38100</xdr:colOff>
      <xdr:row>84</xdr:row>
      <xdr:rowOff>123189</xdr:rowOff>
    </xdr:to>
    <xdr:sp macro="" textlink="">
      <xdr:nvSpPr>
        <xdr:cNvPr id="370" name="楕円 369">
          <a:extLst>
            <a:ext uri="{FF2B5EF4-FFF2-40B4-BE49-F238E27FC236}">
              <a16:creationId xmlns:a16="http://schemas.microsoft.com/office/drawing/2014/main" id="{52CF3572-4766-4B65-8FB3-269E61257D26}"/>
            </a:ext>
          </a:extLst>
        </xdr:cNvPr>
        <xdr:cNvSpPr/>
      </xdr:nvSpPr>
      <xdr:spPr>
        <a:xfrm>
          <a:off x="869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68580</xdr:rowOff>
    </xdr:from>
    <xdr:to>
      <xdr:col>50</xdr:col>
      <xdr:colOff>114300</xdr:colOff>
      <xdr:row>84</xdr:row>
      <xdr:rowOff>72389</xdr:rowOff>
    </xdr:to>
    <xdr:cxnSp macro="">
      <xdr:nvCxnSpPr>
        <xdr:cNvPr id="371" name="直線コネクタ 370">
          <a:extLst>
            <a:ext uri="{FF2B5EF4-FFF2-40B4-BE49-F238E27FC236}">
              <a16:creationId xmlns:a16="http://schemas.microsoft.com/office/drawing/2014/main" id="{7A4583DB-C70D-4E8B-912C-1D40E846E84B}"/>
            </a:ext>
          </a:extLst>
        </xdr:cNvPr>
        <xdr:cNvCxnSpPr/>
      </xdr:nvCxnSpPr>
      <xdr:spPr>
        <a:xfrm flipV="1">
          <a:off x="8750300" y="14470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21589</xdr:rowOff>
    </xdr:from>
    <xdr:to>
      <xdr:col>41</xdr:col>
      <xdr:colOff>101600</xdr:colOff>
      <xdr:row>84</xdr:row>
      <xdr:rowOff>123189</xdr:rowOff>
    </xdr:to>
    <xdr:sp macro="" textlink="">
      <xdr:nvSpPr>
        <xdr:cNvPr id="372" name="楕円 371">
          <a:extLst>
            <a:ext uri="{FF2B5EF4-FFF2-40B4-BE49-F238E27FC236}">
              <a16:creationId xmlns:a16="http://schemas.microsoft.com/office/drawing/2014/main" id="{4262D2D3-F225-47A2-A9C2-F74755380976}"/>
            </a:ext>
          </a:extLst>
        </xdr:cNvPr>
        <xdr:cNvSpPr/>
      </xdr:nvSpPr>
      <xdr:spPr>
        <a:xfrm>
          <a:off x="781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72389</xdr:rowOff>
    </xdr:from>
    <xdr:to>
      <xdr:col>45</xdr:col>
      <xdr:colOff>177800</xdr:colOff>
      <xdr:row>84</xdr:row>
      <xdr:rowOff>72389</xdr:rowOff>
    </xdr:to>
    <xdr:cxnSp macro="">
      <xdr:nvCxnSpPr>
        <xdr:cNvPr id="373" name="直線コネクタ 372">
          <a:extLst>
            <a:ext uri="{FF2B5EF4-FFF2-40B4-BE49-F238E27FC236}">
              <a16:creationId xmlns:a16="http://schemas.microsoft.com/office/drawing/2014/main" id="{314D5D45-EE87-46F8-BBF0-ECBF8D50C63D}"/>
            </a:ext>
          </a:extLst>
        </xdr:cNvPr>
        <xdr:cNvCxnSpPr/>
      </xdr:nvCxnSpPr>
      <xdr:spPr>
        <a:xfrm>
          <a:off x="7861300" y="1447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29211</xdr:rowOff>
    </xdr:from>
    <xdr:to>
      <xdr:col>36</xdr:col>
      <xdr:colOff>165100</xdr:colOff>
      <xdr:row>84</xdr:row>
      <xdr:rowOff>130811</xdr:rowOff>
    </xdr:to>
    <xdr:sp macro="" textlink="">
      <xdr:nvSpPr>
        <xdr:cNvPr id="374" name="楕円 373">
          <a:extLst>
            <a:ext uri="{FF2B5EF4-FFF2-40B4-BE49-F238E27FC236}">
              <a16:creationId xmlns:a16="http://schemas.microsoft.com/office/drawing/2014/main" id="{432219F6-6E68-4958-B44A-554ACBB9D73A}"/>
            </a:ext>
          </a:extLst>
        </xdr:cNvPr>
        <xdr:cNvSpPr/>
      </xdr:nvSpPr>
      <xdr:spPr>
        <a:xfrm>
          <a:off x="6921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72389</xdr:rowOff>
    </xdr:from>
    <xdr:to>
      <xdr:col>41</xdr:col>
      <xdr:colOff>50800</xdr:colOff>
      <xdr:row>84</xdr:row>
      <xdr:rowOff>80011</xdr:rowOff>
    </xdr:to>
    <xdr:cxnSp macro="">
      <xdr:nvCxnSpPr>
        <xdr:cNvPr id="375" name="直線コネクタ 374">
          <a:extLst>
            <a:ext uri="{FF2B5EF4-FFF2-40B4-BE49-F238E27FC236}">
              <a16:creationId xmlns:a16="http://schemas.microsoft.com/office/drawing/2014/main" id="{CC767EC1-6CE5-4C58-B8B9-AF241F307FB9}"/>
            </a:ext>
          </a:extLst>
        </xdr:cNvPr>
        <xdr:cNvCxnSpPr/>
      </xdr:nvCxnSpPr>
      <xdr:spPr>
        <a:xfrm flipV="1">
          <a:off x="6972300" y="14474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a:extLst>
            <a:ext uri="{FF2B5EF4-FFF2-40B4-BE49-F238E27FC236}">
              <a16:creationId xmlns:a16="http://schemas.microsoft.com/office/drawing/2014/main" id="{16CBC309-C97C-45E9-87D8-E9B0D5B6B5C6}"/>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a:extLst>
            <a:ext uri="{FF2B5EF4-FFF2-40B4-BE49-F238E27FC236}">
              <a16:creationId xmlns:a16="http://schemas.microsoft.com/office/drawing/2014/main" id="{C3099CA1-1567-406B-A87F-D1F042566E77}"/>
            </a:ext>
          </a:extLst>
        </xdr:cNvPr>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a:extLst>
            <a:ext uri="{FF2B5EF4-FFF2-40B4-BE49-F238E27FC236}">
              <a16:creationId xmlns:a16="http://schemas.microsoft.com/office/drawing/2014/main" id="{32469E2A-FC4D-4B32-9B9C-EA3D7DB7C7D4}"/>
            </a:ext>
          </a:extLst>
        </xdr:cNvPr>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id="{28C2A74B-2027-4261-9754-E2BA61734EA3}"/>
            </a:ext>
          </a:extLst>
        </xdr:cNvPr>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110507</xdr:rowOff>
    </xdr:from>
    <xdr:ext cx="469744" cy="259045"/>
    <xdr:sp macro="" textlink="">
      <xdr:nvSpPr>
        <xdr:cNvPr id="380" name="n_1mainValue【福祉施設】&#10;一人当たり面積">
          <a:extLst>
            <a:ext uri="{FF2B5EF4-FFF2-40B4-BE49-F238E27FC236}">
              <a16:creationId xmlns:a16="http://schemas.microsoft.com/office/drawing/2014/main" id="{7F509558-25AD-42C7-A0D5-E612E1826EE8}"/>
            </a:ext>
          </a:extLst>
        </xdr:cNvPr>
        <xdr:cNvSpPr txBox="1"/>
      </xdr:nvSpPr>
      <xdr:spPr>
        <a:xfrm>
          <a:off x="9391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114316</xdr:rowOff>
    </xdr:from>
    <xdr:ext cx="469744" cy="259045"/>
    <xdr:sp macro="" textlink="">
      <xdr:nvSpPr>
        <xdr:cNvPr id="381" name="n_2mainValue【福祉施設】&#10;一人当たり面積">
          <a:extLst>
            <a:ext uri="{FF2B5EF4-FFF2-40B4-BE49-F238E27FC236}">
              <a16:creationId xmlns:a16="http://schemas.microsoft.com/office/drawing/2014/main" id="{C35A111B-3E8D-434A-B6AC-0812C367650D}"/>
            </a:ext>
          </a:extLst>
        </xdr:cNvPr>
        <xdr:cNvSpPr txBox="1"/>
      </xdr:nvSpPr>
      <xdr:spPr>
        <a:xfrm>
          <a:off x="8515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114316</xdr:rowOff>
    </xdr:from>
    <xdr:ext cx="469744" cy="259045"/>
    <xdr:sp macro="" textlink="">
      <xdr:nvSpPr>
        <xdr:cNvPr id="382" name="n_3mainValue【福祉施設】&#10;一人当たり面積">
          <a:extLst>
            <a:ext uri="{FF2B5EF4-FFF2-40B4-BE49-F238E27FC236}">
              <a16:creationId xmlns:a16="http://schemas.microsoft.com/office/drawing/2014/main" id="{F3F73C7C-715C-4F4C-BC3C-3C57C050775F}"/>
            </a:ext>
          </a:extLst>
        </xdr:cNvPr>
        <xdr:cNvSpPr txBox="1"/>
      </xdr:nvSpPr>
      <xdr:spPr>
        <a:xfrm>
          <a:off x="7626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121938</xdr:rowOff>
    </xdr:from>
    <xdr:ext cx="469744" cy="259045"/>
    <xdr:sp macro="" textlink="">
      <xdr:nvSpPr>
        <xdr:cNvPr id="383" name="n_4mainValue【福祉施設】&#10;一人当たり面積">
          <a:extLst>
            <a:ext uri="{FF2B5EF4-FFF2-40B4-BE49-F238E27FC236}">
              <a16:creationId xmlns:a16="http://schemas.microsoft.com/office/drawing/2014/main" id="{BBEC7F33-0A02-4625-BB47-3D09C06E0BAB}"/>
            </a:ext>
          </a:extLst>
        </xdr:cNvPr>
        <xdr:cNvSpPr txBox="1"/>
      </xdr:nvSpPr>
      <xdr:spPr>
        <a:xfrm>
          <a:off x="6737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F7C9B703-ED99-45C5-B9C7-BAB03F81C37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B890DCC4-2DDB-4DEB-8318-77CBFE69B6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B2730DEF-1EC7-40CC-BE3F-0723BF489B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27F8E7D3-1C6B-4EA4-91FD-A47C0F36A5F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C8F2D49-B905-4E4A-8749-8146789E53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F7124AEB-E023-4378-8275-975AB4A3EE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58AED03-6ECD-409F-9DDB-09F62C17C55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FC5109D3-EDB1-4168-B140-F9E2B8F9E00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8B3E6946-B310-4169-8763-D4CF3A6DAC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21B37214-DB49-40DE-8531-0AE6479C58A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6828D3DC-7216-4226-937C-A8FCBEFFF4D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9B54B864-9B27-424E-892F-5F1E174F92E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8F3F3E6B-4896-4DB7-A9C3-C638F43EA8F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6E7D1D3B-488E-433A-B38F-FF4B54FD833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0C101130-D428-4F06-BAC3-658F1A03B7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D825C808-AA48-4635-911F-5549216140E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4CF30B73-CBCD-477D-A254-061E70EB0DB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A914C879-4B84-4F6A-907A-4D85B756C97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39B90CFE-C375-4B66-A26C-45B24E4048D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30180F5D-4D36-4655-BF1F-279848C8A16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10E859BA-B6FD-4D6A-9446-0DBF2394979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D57B316B-A09E-4707-B64B-0CD1911916D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2F3FA873-A8C7-4F3D-9D4A-456802C355B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58ABBEC2-BE3D-4599-8BAD-F544E69C8E8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3B847C48-D6B9-41F4-96D2-60127576B95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0027BF20-E59E-4B61-80A6-4251426D6F3D}"/>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CA845CF-D2BD-413A-B5B6-3C4BBAC521A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16D88C42-BB12-4844-858C-460B65B5291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D9C01207-E792-462E-85CE-507F7D664E63}"/>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FF323C6C-3BBB-4453-8B08-E45709B19DD2}"/>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BA53D9D1-FD7B-492C-AA22-C3BBCB2CF9F6}"/>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80B1621A-FB60-4A8A-ADE5-40852B001DEB}"/>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67D10436-E023-4322-97BA-12C4C82E93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845D32A9-2B91-4424-916A-D88D922F0767}"/>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A9F092F7-24A1-4AE3-B86E-9E96C65A2BFD}"/>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C90136AF-1B4E-4D13-ABFB-F75761A9429D}"/>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B5798E6-901B-4633-BE46-B7D8D8A3A1F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2E95DC97-44A3-4E91-A86A-A97189BCE4E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DF0D92C5-8952-4D4D-ACDD-188A3B1A92B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FF243FBA-62E9-48CE-A2E4-28ABA347938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DFCB924B-4B4A-455E-A238-3AFAAA13042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95613</xdr:rowOff>
    </xdr:from>
    <xdr:to>
      <xdr:col>24</xdr:col>
      <xdr:colOff>114300</xdr:colOff>
      <xdr:row>105</xdr:row>
      <xdr:rowOff>25763</xdr:rowOff>
    </xdr:to>
    <xdr:sp macro="" textlink="">
      <xdr:nvSpPr>
        <xdr:cNvPr id="425" name="楕円 424">
          <a:extLst>
            <a:ext uri="{FF2B5EF4-FFF2-40B4-BE49-F238E27FC236}">
              <a16:creationId xmlns:a16="http://schemas.microsoft.com/office/drawing/2014/main" id="{AAF9EE59-B1A8-4290-8ECC-63006DDD9BC5}"/>
            </a:ext>
          </a:extLst>
        </xdr:cNvPr>
        <xdr:cNvSpPr/>
      </xdr:nvSpPr>
      <xdr:spPr>
        <a:xfrm>
          <a:off x="4584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74040</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A77C489C-C550-4607-A010-B3508F4314DC}"/>
            </a:ext>
          </a:extLst>
        </xdr:cNvPr>
        <xdr:cNvSpPr txBox="1"/>
      </xdr:nvSpPr>
      <xdr:spPr>
        <a:xfrm>
          <a:off x="4673600"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427" name="楕円 426">
          <a:extLst>
            <a:ext uri="{FF2B5EF4-FFF2-40B4-BE49-F238E27FC236}">
              <a16:creationId xmlns:a16="http://schemas.microsoft.com/office/drawing/2014/main" id="{320325E1-52ED-45DC-82A3-0869E619D3D2}"/>
            </a:ext>
          </a:extLst>
        </xdr:cNvPr>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146413</xdr:rowOff>
    </xdr:to>
    <xdr:cxnSp macro="">
      <xdr:nvCxnSpPr>
        <xdr:cNvPr id="428" name="直線コネクタ 427">
          <a:extLst>
            <a:ext uri="{FF2B5EF4-FFF2-40B4-BE49-F238E27FC236}">
              <a16:creationId xmlns:a16="http://schemas.microsoft.com/office/drawing/2014/main" id="{3D2EEE3A-CA1B-437E-8A5A-07FECCCA4C0A}"/>
            </a:ext>
          </a:extLst>
        </xdr:cNvPr>
        <xdr:cNvCxnSpPr/>
      </xdr:nvCxnSpPr>
      <xdr:spPr>
        <a:xfrm>
          <a:off x="3797300" y="179412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27032</xdr:rowOff>
    </xdr:from>
    <xdr:to>
      <xdr:col>15</xdr:col>
      <xdr:colOff>101600</xdr:colOff>
      <xdr:row>104</xdr:row>
      <xdr:rowOff>128632</xdr:rowOff>
    </xdr:to>
    <xdr:sp macro="" textlink="">
      <xdr:nvSpPr>
        <xdr:cNvPr id="429" name="楕円 428">
          <a:extLst>
            <a:ext uri="{FF2B5EF4-FFF2-40B4-BE49-F238E27FC236}">
              <a16:creationId xmlns:a16="http://schemas.microsoft.com/office/drawing/2014/main" id="{83E1E7A2-B143-40D2-B986-0E36AA3ED611}"/>
            </a:ext>
          </a:extLst>
        </xdr:cNvPr>
        <xdr:cNvSpPr/>
      </xdr:nvSpPr>
      <xdr:spPr>
        <a:xfrm>
          <a:off x="2857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77832</xdr:rowOff>
    </xdr:from>
    <xdr:to>
      <xdr:col>19</xdr:col>
      <xdr:colOff>177800</xdr:colOff>
      <xdr:row>104</xdr:row>
      <xdr:rowOff>110489</xdr:rowOff>
    </xdr:to>
    <xdr:cxnSp macro="">
      <xdr:nvCxnSpPr>
        <xdr:cNvPr id="430" name="直線コネクタ 429">
          <a:extLst>
            <a:ext uri="{FF2B5EF4-FFF2-40B4-BE49-F238E27FC236}">
              <a16:creationId xmlns:a16="http://schemas.microsoft.com/office/drawing/2014/main" id="{2E848232-4146-431F-A9FA-A09EFE364D32}"/>
            </a:ext>
          </a:extLst>
        </xdr:cNvPr>
        <xdr:cNvCxnSpPr/>
      </xdr:nvCxnSpPr>
      <xdr:spPr>
        <a:xfrm>
          <a:off x="2908300" y="1790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31" name="楕円 430">
          <a:extLst>
            <a:ext uri="{FF2B5EF4-FFF2-40B4-BE49-F238E27FC236}">
              <a16:creationId xmlns:a16="http://schemas.microsoft.com/office/drawing/2014/main" id="{F02C9ABE-FB1F-482E-8063-9D5145D7B2DF}"/>
            </a:ext>
          </a:extLst>
        </xdr:cNvPr>
        <xdr:cNvSpPr/>
      </xdr:nvSpPr>
      <xdr:spPr>
        <a:xfrm>
          <a:off x="1968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40277</xdr:rowOff>
    </xdr:from>
    <xdr:to>
      <xdr:col>15</xdr:col>
      <xdr:colOff>50800</xdr:colOff>
      <xdr:row>104</xdr:row>
      <xdr:rowOff>77832</xdr:rowOff>
    </xdr:to>
    <xdr:cxnSp macro="">
      <xdr:nvCxnSpPr>
        <xdr:cNvPr id="432" name="直線コネクタ 431">
          <a:extLst>
            <a:ext uri="{FF2B5EF4-FFF2-40B4-BE49-F238E27FC236}">
              <a16:creationId xmlns:a16="http://schemas.microsoft.com/office/drawing/2014/main" id="{DEAD750F-09E6-4C2E-8CF0-FF88EDDD3197}"/>
            </a:ext>
          </a:extLst>
        </xdr:cNvPr>
        <xdr:cNvCxnSpPr/>
      </xdr:nvCxnSpPr>
      <xdr:spPr>
        <a:xfrm>
          <a:off x="2019300" y="1787107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33" name="楕円 432">
          <a:extLst>
            <a:ext uri="{FF2B5EF4-FFF2-40B4-BE49-F238E27FC236}">
              <a16:creationId xmlns:a16="http://schemas.microsoft.com/office/drawing/2014/main" id="{A4ED84EC-086D-42C2-85BF-58A2FFFC6CF6}"/>
            </a:ext>
          </a:extLst>
        </xdr:cNvPr>
        <xdr:cNvSpPr/>
      </xdr:nvSpPr>
      <xdr:spPr>
        <a:xfrm>
          <a:off x="1079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20682</xdr:rowOff>
    </xdr:from>
    <xdr:to>
      <xdr:col>10</xdr:col>
      <xdr:colOff>114300</xdr:colOff>
      <xdr:row>104</xdr:row>
      <xdr:rowOff>40277</xdr:rowOff>
    </xdr:to>
    <xdr:cxnSp macro="">
      <xdr:nvCxnSpPr>
        <xdr:cNvPr id="434" name="直線コネクタ 433">
          <a:extLst>
            <a:ext uri="{FF2B5EF4-FFF2-40B4-BE49-F238E27FC236}">
              <a16:creationId xmlns:a16="http://schemas.microsoft.com/office/drawing/2014/main" id="{20CCA627-C018-4926-84E2-0B2923CE6C37}"/>
            </a:ext>
          </a:extLst>
        </xdr:cNvPr>
        <xdr:cNvCxnSpPr/>
      </xdr:nvCxnSpPr>
      <xdr:spPr>
        <a:xfrm>
          <a:off x="1130300" y="178514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5" name="n_1aveValue【市民会館】&#10;有形固定資産減価償却率">
          <a:extLst>
            <a:ext uri="{FF2B5EF4-FFF2-40B4-BE49-F238E27FC236}">
              <a16:creationId xmlns:a16="http://schemas.microsoft.com/office/drawing/2014/main" id="{DFA2672E-FB83-4BEE-9FC9-00E140B0B3AC}"/>
            </a:ext>
          </a:extLst>
        </xdr:cNvPr>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6" name="n_2aveValue【市民会館】&#10;有形固定資産減価償却率">
          <a:extLst>
            <a:ext uri="{FF2B5EF4-FFF2-40B4-BE49-F238E27FC236}">
              <a16:creationId xmlns:a16="http://schemas.microsoft.com/office/drawing/2014/main" id="{7FF65E88-6251-41AE-B5E1-9762E6C06065}"/>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7" name="n_3aveValue【市民会館】&#10;有形固定資産減価償却率">
          <a:extLst>
            <a:ext uri="{FF2B5EF4-FFF2-40B4-BE49-F238E27FC236}">
              <a16:creationId xmlns:a16="http://schemas.microsoft.com/office/drawing/2014/main" id="{D4A93C9A-8822-4CB6-9CA8-F3D679B7A0EC}"/>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8" name="n_4aveValue【市民会館】&#10;有形固定資産減価償却率">
          <a:extLst>
            <a:ext uri="{FF2B5EF4-FFF2-40B4-BE49-F238E27FC236}">
              <a16:creationId xmlns:a16="http://schemas.microsoft.com/office/drawing/2014/main" id="{6C9580F2-00BE-41FB-B8F8-8C842084B75E}"/>
            </a:ext>
          </a:extLst>
        </xdr:cNvPr>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6366</xdr:rowOff>
    </xdr:from>
    <xdr:ext cx="405111" cy="259045"/>
    <xdr:sp macro="" textlink="">
      <xdr:nvSpPr>
        <xdr:cNvPr id="439" name="n_1mainValue【市民会館】&#10;有形固定資産減価償却率">
          <a:extLst>
            <a:ext uri="{FF2B5EF4-FFF2-40B4-BE49-F238E27FC236}">
              <a16:creationId xmlns:a16="http://schemas.microsoft.com/office/drawing/2014/main" id="{37023AEA-C87F-4B64-8E45-E8E47875F3BD}"/>
            </a:ext>
          </a:extLst>
        </xdr:cNvPr>
        <xdr:cNvSpPr txBox="1"/>
      </xdr:nvSpPr>
      <xdr:spPr>
        <a:xfrm>
          <a:off x="3582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40" name="n_2mainValue【市民会館】&#10;有形固定資産減価償却率">
          <a:extLst>
            <a:ext uri="{FF2B5EF4-FFF2-40B4-BE49-F238E27FC236}">
              <a16:creationId xmlns:a16="http://schemas.microsoft.com/office/drawing/2014/main" id="{F8B87258-6A2B-420F-BC83-76645DFF2CB4}"/>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441" name="n_3mainValue【市民会館】&#10;有形固定資産減価償却率">
          <a:extLst>
            <a:ext uri="{FF2B5EF4-FFF2-40B4-BE49-F238E27FC236}">
              <a16:creationId xmlns:a16="http://schemas.microsoft.com/office/drawing/2014/main" id="{9E48B5F2-984E-41D0-8BF0-7F1BF085CF2B}"/>
            </a:ext>
          </a:extLst>
        </xdr:cNvPr>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42" name="n_4mainValue【市民会館】&#10;有形固定資産減価償却率">
          <a:extLst>
            <a:ext uri="{FF2B5EF4-FFF2-40B4-BE49-F238E27FC236}">
              <a16:creationId xmlns:a16="http://schemas.microsoft.com/office/drawing/2014/main" id="{D9BA33F3-1115-4517-AA1F-250D4C7A9124}"/>
            </a:ext>
          </a:extLst>
        </xdr:cNvPr>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39CDCB8C-53F8-4322-B93A-BDEA84E4592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8EE231FD-938A-490B-AE16-917F8CA72D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742BB2AC-AC4F-45BD-B846-5B8FDBEA05F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7EAC31C5-7BEC-40DF-840F-6A36AE66076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FA262CB3-FFFF-4050-BCDD-616DA85758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59A32D75-B183-47E1-83FA-C5AB8F4A0D1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C0C857FA-F136-40C8-927C-2816D3CC1EC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E1A277B0-FEEB-4DFD-9B7E-34E79278D53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2960C2F4-290C-4D07-8DDA-67A24547CF6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831D43E0-60CD-4A8C-9FDF-6DDDA185037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1287ABE0-D9E2-45ED-8AB9-47A04974E74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0B031807-FC28-4B62-B7A1-8559214D46B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654DFE53-7A4F-4789-93CD-FA9FDF0A6C4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216CCD60-84A8-4424-AE02-47CF9872D5D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284CCD10-E9E0-475D-89F8-1E1954541B3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D3657430-610B-428A-BC90-BB8EFD02215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4109C0B6-DB65-4C62-B6C7-683CC4E633B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41731AF3-28BA-4875-B280-6627D615079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683A1CF8-750F-49C5-A68C-CEBFE68E1DB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F4371828-E442-499F-95CC-E039977C749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03D556D8-6551-4BE9-9F1C-8B7996D5A76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D7215EAD-34CE-46EF-8A0E-24EE293CE22D}"/>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4E9341FC-F655-43AF-9E00-8C7DE381A9BA}"/>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313C4D4D-4E3D-4AA3-92D0-DE4E4FBC9B0E}"/>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3D962692-C2B7-44EE-8F73-7E045E1B2101}"/>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64DF8325-C98A-48F0-BCD0-BD72B5AFD24D}"/>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a:extLst>
            <a:ext uri="{FF2B5EF4-FFF2-40B4-BE49-F238E27FC236}">
              <a16:creationId xmlns:a16="http://schemas.microsoft.com/office/drawing/2014/main" id="{959813C5-1090-4AF2-B2B8-E3DE29861C84}"/>
            </a:ext>
          </a:extLst>
        </xdr:cNvPr>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18E852A2-4C10-484F-B95A-EAB7960B3EE4}"/>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61C361E1-2B7B-4713-A53B-834E4694D013}"/>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ED9A058F-2A8B-4E29-9493-859964C79B8C}"/>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CE93F750-1D1E-4373-AB7C-0045DEAB3D19}"/>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B7553D4D-5DC0-4088-B671-51EF146EF325}"/>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A273FED-6734-4234-950D-F5E59148969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1580DA3-9808-4EB0-8EA9-01A9155D53C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1B4F94C6-F72C-4B51-982D-FA480689414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DC3C3BE7-3C22-41D5-A740-1077889038A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60CCBCC5-C92C-4E50-B84A-F596055A195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57404</xdr:rowOff>
    </xdr:from>
    <xdr:to>
      <xdr:col>55</xdr:col>
      <xdr:colOff>50800</xdr:colOff>
      <xdr:row>102</xdr:row>
      <xdr:rowOff>159004</xdr:rowOff>
    </xdr:to>
    <xdr:sp macro="" textlink="">
      <xdr:nvSpPr>
        <xdr:cNvPr id="480" name="楕円 479">
          <a:extLst>
            <a:ext uri="{FF2B5EF4-FFF2-40B4-BE49-F238E27FC236}">
              <a16:creationId xmlns:a16="http://schemas.microsoft.com/office/drawing/2014/main" id="{C92D6294-253B-42BA-9D63-29FAA132EB09}"/>
            </a:ext>
          </a:extLst>
        </xdr:cNvPr>
        <xdr:cNvSpPr/>
      </xdr:nvSpPr>
      <xdr:spPr>
        <a:xfrm>
          <a:off x="104267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80281</xdr:rowOff>
    </xdr:from>
    <xdr:ext cx="469744" cy="259045"/>
    <xdr:sp macro="" textlink="">
      <xdr:nvSpPr>
        <xdr:cNvPr id="481" name="【市民会館】&#10;一人当たり面積該当値テキスト">
          <a:extLst>
            <a:ext uri="{FF2B5EF4-FFF2-40B4-BE49-F238E27FC236}">
              <a16:creationId xmlns:a16="http://schemas.microsoft.com/office/drawing/2014/main" id="{F0AA7FBB-EDFE-4526-B278-446459B2115B}"/>
            </a:ext>
          </a:extLst>
        </xdr:cNvPr>
        <xdr:cNvSpPr txBox="1"/>
      </xdr:nvSpPr>
      <xdr:spPr>
        <a:xfrm>
          <a:off x="10515600" y="1739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75692</xdr:rowOff>
    </xdr:from>
    <xdr:to>
      <xdr:col>50</xdr:col>
      <xdr:colOff>165100</xdr:colOff>
      <xdr:row>103</xdr:row>
      <xdr:rowOff>5842</xdr:rowOff>
    </xdr:to>
    <xdr:sp macro="" textlink="">
      <xdr:nvSpPr>
        <xdr:cNvPr id="482" name="楕円 481">
          <a:extLst>
            <a:ext uri="{FF2B5EF4-FFF2-40B4-BE49-F238E27FC236}">
              <a16:creationId xmlns:a16="http://schemas.microsoft.com/office/drawing/2014/main" id="{0BFCC33C-0C15-4812-A073-1B26A1F59C93}"/>
            </a:ext>
          </a:extLst>
        </xdr:cNvPr>
        <xdr:cNvSpPr/>
      </xdr:nvSpPr>
      <xdr:spPr>
        <a:xfrm>
          <a:off x="9588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108204</xdr:rowOff>
    </xdr:from>
    <xdr:to>
      <xdr:col>55</xdr:col>
      <xdr:colOff>0</xdr:colOff>
      <xdr:row>102</xdr:row>
      <xdr:rowOff>126492</xdr:rowOff>
    </xdr:to>
    <xdr:cxnSp macro="">
      <xdr:nvCxnSpPr>
        <xdr:cNvPr id="483" name="直線コネクタ 482">
          <a:extLst>
            <a:ext uri="{FF2B5EF4-FFF2-40B4-BE49-F238E27FC236}">
              <a16:creationId xmlns:a16="http://schemas.microsoft.com/office/drawing/2014/main" id="{37D17A0E-ABC1-4ABE-8C43-D005AFFCE628}"/>
            </a:ext>
          </a:extLst>
        </xdr:cNvPr>
        <xdr:cNvCxnSpPr/>
      </xdr:nvCxnSpPr>
      <xdr:spPr>
        <a:xfrm flipV="1">
          <a:off x="9639300" y="175961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89408</xdr:rowOff>
    </xdr:from>
    <xdr:to>
      <xdr:col>46</xdr:col>
      <xdr:colOff>38100</xdr:colOff>
      <xdr:row>103</xdr:row>
      <xdr:rowOff>19558</xdr:rowOff>
    </xdr:to>
    <xdr:sp macro="" textlink="">
      <xdr:nvSpPr>
        <xdr:cNvPr id="484" name="楕円 483">
          <a:extLst>
            <a:ext uri="{FF2B5EF4-FFF2-40B4-BE49-F238E27FC236}">
              <a16:creationId xmlns:a16="http://schemas.microsoft.com/office/drawing/2014/main" id="{1C59C627-2BD8-48E4-B0E2-1BBD81057CEF}"/>
            </a:ext>
          </a:extLst>
        </xdr:cNvPr>
        <xdr:cNvSpPr/>
      </xdr:nvSpPr>
      <xdr:spPr>
        <a:xfrm>
          <a:off x="8699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126492</xdr:rowOff>
    </xdr:from>
    <xdr:to>
      <xdr:col>50</xdr:col>
      <xdr:colOff>114300</xdr:colOff>
      <xdr:row>102</xdr:row>
      <xdr:rowOff>140208</xdr:rowOff>
    </xdr:to>
    <xdr:cxnSp macro="">
      <xdr:nvCxnSpPr>
        <xdr:cNvPr id="485" name="直線コネクタ 484">
          <a:extLst>
            <a:ext uri="{FF2B5EF4-FFF2-40B4-BE49-F238E27FC236}">
              <a16:creationId xmlns:a16="http://schemas.microsoft.com/office/drawing/2014/main" id="{C2443E90-2024-4BF5-9A5C-FDF4F008A319}"/>
            </a:ext>
          </a:extLst>
        </xdr:cNvPr>
        <xdr:cNvCxnSpPr/>
      </xdr:nvCxnSpPr>
      <xdr:spPr>
        <a:xfrm flipV="1">
          <a:off x="8750300" y="176143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103124</xdr:rowOff>
    </xdr:from>
    <xdr:to>
      <xdr:col>41</xdr:col>
      <xdr:colOff>101600</xdr:colOff>
      <xdr:row>103</xdr:row>
      <xdr:rowOff>33274</xdr:rowOff>
    </xdr:to>
    <xdr:sp macro="" textlink="">
      <xdr:nvSpPr>
        <xdr:cNvPr id="486" name="楕円 485">
          <a:extLst>
            <a:ext uri="{FF2B5EF4-FFF2-40B4-BE49-F238E27FC236}">
              <a16:creationId xmlns:a16="http://schemas.microsoft.com/office/drawing/2014/main" id="{4806BAEA-6FE3-445A-88BA-33ECA6979920}"/>
            </a:ext>
          </a:extLst>
        </xdr:cNvPr>
        <xdr:cNvSpPr/>
      </xdr:nvSpPr>
      <xdr:spPr>
        <a:xfrm>
          <a:off x="7810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140208</xdr:rowOff>
    </xdr:from>
    <xdr:to>
      <xdr:col>45</xdr:col>
      <xdr:colOff>177800</xdr:colOff>
      <xdr:row>102</xdr:row>
      <xdr:rowOff>153924</xdr:rowOff>
    </xdr:to>
    <xdr:cxnSp macro="">
      <xdr:nvCxnSpPr>
        <xdr:cNvPr id="487" name="直線コネクタ 486">
          <a:extLst>
            <a:ext uri="{FF2B5EF4-FFF2-40B4-BE49-F238E27FC236}">
              <a16:creationId xmlns:a16="http://schemas.microsoft.com/office/drawing/2014/main" id="{2B81B6D2-3AC8-4BE5-8DC8-AFE736DF54E9}"/>
            </a:ext>
          </a:extLst>
        </xdr:cNvPr>
        <xdr:cNvCxnSpPr/>
      </xdr:nvCxnSpPr>
      <xdr:spPr>
        <a:xfrm flipV="1">
          <a:off x="7861300" y="17628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116839</xdr:rowOff>
    </xdr:from>
    <xdr:to>
      <xdr:col>36</xdr:col>
      <xdr:colOff>165100</xdr:colOff>
      <xdr:row>103</xdr:row>
      <xdr:rowOff>46989</xdr:rowOff>
    </xdr:to>
    <xdr:sp macro="" textlink="">
      <xdr:nvSpPr>
        <xdr:cNvPr id="488" name="楕円 487">
          <a:extLst>
            <a:ext uri="{FF2B5EF4-FFF2-40B4-BE49-F238E27FC236}">
              <a16:creationId xmlns:a16="http://schemas.microsoft.com/office/drawing/2014/main" id="{C5823024-3068-4913-A3CA-107AC78AB24B}"/>
            </a:ext>
          </a:extLst>
        </xdr:cNvPr>
        <xdr:cNvSpPr/>
      </xdr:nvSpPr>
      <xdr:spPr>
        <a:xfrm>
          <a:off x="6921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153924</xdr:rowOff>
    </xdr:from>
    <xdr:to>
      <xdr:col>41</xdr:col>
      <xdr:colOff>50800</xdr:colOff>
      <xdr:row>102</xdr:row>
      <xdr:rowOff>167639</xdr:rowOff>
    </xdr:to>
    <xdr:cxnSp macro="">
      <xdr:nvCxnSpPr>
        <xdr:cNvPr id="489" name="直線コネクタ 488">
          <a:extLst>
            <a:ext uri="{FF2B5EF4-FFF2-40B4-BE49-F238E27FC236}">
              <a16:creationId xmlns:a16="http://schemas.microsoft.com/office/drawing/2014/main" id="{91773A2D-D48B-4CA4-9985-EA2F87ABD504}"/>
            </a:ext>
          </a:extLst>
        </xdr:cNvPr>
        <xdr:cNvCxnSpPr/>
      </xdr:nvCxnSpPr>
      <xdr:spPr>
        <a:xfrm flipV="1">
          <a:off x="6972300" y="176418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a:extLst>
            <a:ext uri="{FF2B5EF4-FFF2-40B4-BE49-F238E27FC236}">
              <a16:creationId xmlns:a16="http://schemas.microsoft.com/office/drawing/2014/main" id="{AB65F0BD-F10C-406D-9FEC-5F5A06412F71}"/>
            </a:ext>
          </a:extLst>
        </xdr:cNvPr>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a:extLst>
            <a:ext uri="{FF2B5EF4-FFF2-40B4-BE49-F238E27FC236}">
              <a16:creationId xmlns:a16="http://schemas.microsoft.com/office/drawing/2014/main" id="{A56DA3CB-DADF-4913-85EC-3DCFABD3E948}"/>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a:extLst>
            <a:ext uri="{FF2B5EF4-FFF2-40B4-BE49-F238E27FC236}">
              <a16:creationId xmlns:a16="http://schemas.microsoft.com/office/drawing/2014/main" id="{935A4CEB-48F3-4BB9-8BD1-46C0581CC5A0}"/>
            </a:ext>
          </a:extLst>
        </xdr:cNvPr>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a:extLst>
            <a:ext uri="{FF2B5EF4-FFF2-40B4-BE49-F238E27FC236}">
              <a16:creationId xmlns:a16="http://schemas.microsoft.com/office/drawing/2014/main" id="{0AFAE017-7468-4D18-8F10-3CE4B583B3F9}"/>
            </a:ext>
          </a:extLst>
        </xdr:cNvPr>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22369</xdr:rowOff>
    </xdr:from>
    <xdr:ext cx="469744" cy="259045"/>
    <xdr:sp macro="" textlink="">
      <xdr:nvSpPr>
        <xdr:cNvPr id="494" name="n_1mainValue【市民会館】&#10;一人当たり面積">
          <a:extLst>
            <a:ext uri="{FF2B5EF4-FFF2-40B4-BE49-F238E27FC236}">
              <a16:creationId xmlns:a16="http://schemas.microsoft.com/office/drawing/2014/main" id="{DCA3234F-CB08-4BAA-9F51-D7C962BDAC69}"/>
            </a:ext>
          </a:extLst>
        </xdr:cNvPr>
        <xdr:cNvSpPr txBox="1"/>
      </xdr:nvSpPr>
      <xdr:spPr>
        <a:xfrm>
          <a:off x="93917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36085</xdr:rowOff>
    </xdr:from>
    <xdr:ext cx="469744" cy="259045"/>
    <xdr:sp macro="" textlink="">
      <xdr:nvSpPr>
        <xdr:cNvPr id="495" name="n_2mainValue【市民会館】&#10;一人当たり面積">
          <a:extLst>
            <a:ext uri="{FF2B5EF4-FFF2-40B4-BE49-F238E27FC236}">
              <a16:creationId xmlns:a16="http://schemas.microsoft.com/office/drawing/2014/main" id="{0A80D025-98C1-431F-81DA-7DDFE037713A}"/>
            </a:ext>
          </a:extLst>
        </xdr:cNvPr>
        <xdr:cNvSpPr txBox="1"/>
      </xdr:nvSpPr>
      <xdr:spPr>
        <a:xfrm>
          <a:off x="85154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49801</xdr:rowOff>
    </xdr:from>
    <xdr:ext cx="469744" cy="259045"/>
    <xdr:sp macro="" textlink="">
      <xdr:nvSpPr>
        <xdr:cNvPr id="496" name="n_3mainValue【市民会館】&#10;一人当たり面積">
          <a:extLst>
            <a:ext uri="{FF2B5EF4-FFF2-40B4-BE49-F238E27FC236}">
              <a16:creationId xmlns:a16="http://schemas.microsoft.com/office/drawing/2014/main" id="{25F164D5-1D5F-4785-88E2-318DE3731F05}"/>
            </a:ext>
          </a:extLst>
        </xdr:cNvPr>
        <xdr:cNvSpPr txBox="1"/>
      </xdr:nvSpPr>
      <xdr:spPr>
        <a:xfrm>
          <a:off x="7626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63516</xdr:rowOff>
    </xdr:from>
    <xdr:ext cx="469744" cy="259045"/>
    <xdr:sp macro="" textlink="">
      <xdr:nvSpPr>
        <xdr:cNvPr id="497" name="n_4mainValue【市民会館】&#10;一人当たり面積">
          <a:extLst>
            <a:ext uri="{FF2B5EF4-FFF2-40B4-BE49-F238E27FC236}">
              <a16:creationId xmlns:a16="http://schemas.microsoft.com/office/drawing/2014/main" id="{549C327C-7524-4FAE-ABEB-18AAB5032F49}"/>
            </a:ext>
          </a:extLst>
        </xdr:cNvPr>
        <xdr:cNvSpPr txBox="1"/>
      </xdr:nvSpPr>
      <xdr:spPr>
        <a:xfrm>
          <a:off x="6737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99AD4740-3394-4A46-9AF1-3F33D5B18C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353B38F5-8171-458A-A2A0-618AE0FAC0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9FCF7B4D-FE49-479F-AD2B-8B8D2BC1326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79751E2C-43CA-49BC-BEEC-510E958DEA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61F4A062-B500-417E-ACB4-4146B64C353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A92F59D4-5157-47AC-8B7F-28A6398CAA0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D420E60D-97D0-46F4-9002-F3B1CF3951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A1CBB0F-050D-45AA-9465-DC0A65DA269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1170FE4E-7657-4FA7-89B3-595011385E7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00B755F9-0BE2-419F-B5A4-79324054DF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9ED4B199-CB2D-4F7C-BBE2-D6112CAC443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4CB1B19F-5528-4071-8852-686408532A1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97AB9529-4314-4D65-AE40-C5DD04A0F27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29A35D80-36C4-4AD4-923D-373144DF899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ADCD8D94-BB42-4B8B-8774-ADB899AA49A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5C6D1CCE-0972-4036-BE91-F572911CD1F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3C883B09-7615-484B-B5E3-CB406A7C837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3A2AE397-6BC6-491A-8EBC-41F223A0121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DC39DB02-D060-4A88-93AD-053581F1546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0893EA07-E709-4640-9BA9-8A754E52D1A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5E1CCA63-41C9-4782-8DE0-F12CE10A521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EBFD45C2-2165-42A4-8889-712A56F6489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1C02BB90-8076-432E-AD74-E5DD6672459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2EC95F-1DC1-4245-A78A-7DB4ACFBC5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5EF7C233-9D79-4B5A-B310-80FB808374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4AD20FBA-F104-4ADC-BAD3-8532B9D8BD83}"/>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F78A363B-13A5-4A68-B7B9-C608D7F5BBD4}"/>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A92AD5CC-EFB8-4278-8D88-F6F85E8B47EC}"/>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559950C0-1559-4E49-8E28-3A43BA703FE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E8084997-2DFB-4987-989B-50B7DDD7A419}"/>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AECDB8DB-B42F-40D8-888A-8EAC97B77723}"/>
            </a:ext>
          </a:extLst>
        </xdr:cNvPr>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3C385E66-193F-4F65-871D-D521720F7ED8}"/>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6A148D50-BE4E-4F12-9C66-904CA85AC428}"/>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0E67C835-9A0B-4A22-B6D8-DA0629923E64}"/>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AC989A3C-FCAD-4F8B-907E-02C8FB0614BF}"/>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52AFC140-6CD2-4EAF-BD2F-18A38423C5A7}"/>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D0BA7255-AE11-46ED-87FC-1A6DFC2DB0C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9DAE2D5-A7B1-422E-8DC0-77348F3BE00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11B06FAB-0CAD-4496-92A2-8DE6C25FC0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D877C459-15C9-4377-82B5-BC2371AADCA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A6B66DC3-B9E4-41CC-A14E-33B58817B44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539" name="楕円 538">
          <a:extLst>
            <a:ext uri="{FF2B5EF4-FFF2-40B4-BE49-F238E27FC236}">
              <a16:creationId xmlns:a16="http://schemas.microsoft.com/office/drawing/2014/main" id="{B5F2D8D4-60A8-4625-BBD6-D343134EF580}"/>
            </a:ext>
          </a:extLst>
        </xdr:cNvPr>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85DDBD77-5CA0-431E-A1D2-DEAED51DD998}"/>
            </a:ext>
          </a:extLst>
        </xdr:cNvPr>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20501</xdr:rowOff>
    </xdr:from>
    <xdr:to>
      <xdr:col>81</xdr:col>
      <xdr:colOff>101600</xdr:colOff>
      <xdr:row>38</xdr:row>
      <xdr:rowOff>122101</xdr:rowOff>
    </xdr:to>
    <xdr:sp macro="" textlink="">
      <xdr:nvSpPr>
        <xdr:cNvPr id="541" name="楕円 540">
          <a:extLst>
            <a:ext uri="{FF2B5EF4-FFF2-40B4-BE49-F238E27FC236}">
              <a16:creationId xmlns:a16="http://schemas.microsoft.com/office/drawing/2014/main" id="{A7584F54-40EB-407B-B0D2-FBBE8D3F4D4C}"/>
            </a:ext>
          </a:extLst>
        </xdr:cNvPr>
        <xdr:cNvSpPr/>
      </xdr:nvSpPr>
      <xdr:spPr>
        <a:xfrm>
          <a:off x="15430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38</xdr:row>
      <xdr:rowOff>71301</xdr:rowOff>
    </xdr:to>
    <xdr:cxnSp macro="">
      <xdr:nvCxnSpPr>
        <xdr:cNvPr id="542" name="直線コネクタ 541">
          <a:extLst>
            <a:ext uri="{FF2B5EF4-FFF2-40B4-BE49-F238E27FC236}">
              <a16:creationId xmlns:a16="http://schemas.microsoft.com/office/drawing/2014/main" id="{73E02FE4-335C-4B1D-B04A-228C11841CA0}"/>
            </a:ext>
          </a:extLst>
        </xdr:cNvPr>
        <xdr:cNvCxnSpPr/>
      </xdr:nvCxnSpPr>
      <xdr:spPr>
        <a:xfrm flipV="1">
          <a:off x="15481300" y="6419850"/>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6A492DBE-CD4A-4A76-AF0E-27441922CA80}"/>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C443B997-A763-4135-96F0-1BE106054CD1}"/>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A787958F-9F92-477F-9B80-C46744633792}"/>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AFCC5B6A-A5BA-4179-9C14-D54A3C8EA958}"/>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138628</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B7022350-158F-4E91-A015-2C3FF5FD7FD3}"/>
            </a:ext>
          </a:extLst>
        </xdr:cNvPr>
        <xdr:cNvSpPr txBox="1"/>
      </xdr:nvSpPr>
      <xdr:spPr>
        <a:xfrm>
          <a:off x="152660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EA602797-8AE4-42A9-96C2-7A80E98B551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DD44FD37-ADDF-40EA-A7F2-473AFFE547C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5B3950FB-8584-4746-B527-1EC0EBD490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2B43D2A7-8605-4099-9DB1-5B4825D79E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4D578EEF-53D5-419A-8039-A3F601CDE95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AA8D2F2D-5156-4BEF-9102-135A26606A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F68B1531-3DD1-4B9D-87AB-2894911C42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432FC141-D3F6-4B10-83EE-4E5BDA38635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3EA16F43-267F-4A69-84DE-223C90F1DEF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EE4DBE28-40BB-465B-87BD-49EA2A0E12C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0E71C79B-3F7D-4914-B9C2-3CF105D69F5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0BCBEE58-8455-43E0-A81A-782E5A69451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50A9EBF7-B4EC-4139-B65D-7F6FFFF21C6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a:extLst>
            <a:ext uri="{FF2B5EF4-FFF2-40B4-BE49-F238E27FC236}">
              <a16:creationId xmlns:a16="http://schemas.microsoft.com/office/drawing/2014/main" id="{42837B15-40F4-4349-9B83-7B008F5EA80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1996CAB6-F40F-4FEC-8ACE-43001F3D611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a:extLst>
            <a:ext uri="{FF2B5EF4-FFF2-40B4-BE49-F238E27FC236}">
              <a16:creationId xmlns:a16="http://schemas.microsoft.com/office/drawing/2014/main" id="{F51305B8-DD32-44C5-B657-2128B65344D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22694F29-916F-4754-9A14-9003BB29554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a:extLst>
            <a:ext uri="{FF2B5EF4-FFF2-40B4-BE49-F238E27FC236}">
              <a16:creationId xmlns:a16="http://schemas.microsoft.com/office/drawing/2014/main" id="{93E3AE4D-F327-4C9B-B763-01C3FB22926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F4A811CE-CCCA-42CD-9B55-FE066EBE52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35791CA9-113B-4A63-B9D1-85E43B978D0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3EEEEC24-1AB8-4E19-BD4B-352FC214B0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69" name="直線コネクタ 568">
          <a:extLst>
            <a:ext uri="{FF2B5EF4-FFF2-40B4-BE49-F238E27FC236}">
              <a16:creationId xmlns:a16="http://schemas.microsoft.com/office/drawing/2014/main" id="{F18592E4-BB21-4D5C-84AD-C83DD1E3E86B}"/>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52EB5049-E539-422C-8F77-326FDC6C3BA7}"/>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71" name="直線コネクタ 570">
          <a:extLst>
            <a:ext uri="{FF2B5EF4-FFF2-40B4-BE49-F238E27FC236}">
              <a16:creationId xmlns:a16="http://schemas.microsoft.com/office/drawing/2014/main" id="{58990758-1517-418C-8158-5A326FF68012}"/>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974A141F-FA4C-49C1-9F41-5E757C5D1EF7}"/>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73" name="直線コネクタ 572">
          <a:extLst>
            <a:ext uri="{FF2B5EF4-FFF2-40B4-BE49-F238E27FC236}">
              <a16:creationId xmlns:a16="http://schemas.microsoft.com/office/drawing/2014/main" id="{B10089D3-AF9F-4B66-A17C-123AA684C889}"/>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3163B1BD-B680-4441-A9DC-91025A870E79}"/>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75" name="フローチャート: 判断 574">
          <a:extLst>
            <a:ext uri="{FF2B5EF4-FFF2-40B4-BE49-F238E27FC236}">
              <a16:creationId xmlns:a16="http://schemas.microsoft.com/office/drawing/2014/main" id="{558FDEF9-0AE4-4FC3-8F78-B97C321E844D}"/>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76" name="フローチャート: 判断 575">
          <a:extLst>
            <a:ext uri="{FF2B5EF4-FFF2-40B4-BE49-F238E27FC236}">
              <a16:creationId xmlns:a16="http://schemas.microsoft.com/office/drawing/2014/main" id="{C374260A-B162-4A33-AD76-9497E9D67F2E}"/>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77" name="フローチャート: 判断 576">
          <a:extLst>
            <a:ext uri="{FF2B5EF4-FFF2-40B4-BE49-F238E27FC236}">
              <a16:creationId xmlns:a16="http://schemas.microsoft.com/office/drawing/2014/main" id="{BE978C5F-A382-420D-B91C-0AC397A62BC0}"/>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78" name="フローチャート: 判断 577">
          <a:extLst>
            <a:ext uri="{FF2B5EF4-FFF2-40B4-BE49-F238E27FC236}">
              <a16:creationId xmlns:a16="http://schemas.microsoft.com/office/drawing/2014/main" id="{4A91AE6F-4C77-47A3-A1E9-B35988884E0C}"/>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79" name="フローチャート: 判断 578">
          <a:extLst>
            <a:ext uri="{FF2B5EF4-FFF2-40B4-BE49-F238E27FC236}">
              <a16:creationId xmlns:a16="http://schemas.microsoft.com/office/drawing/2014/main" id="{722C2CF7-AF15-454F-ABAE-9D7F0F8A756D}"/>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80A091C4-2004-442C-8F89-24601F7E6FD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4A4652DC-BCC3-44B4-85E6-775FB428ED0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D30BAF2B-E2AF-4EB9-AD61-DACDC50B462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1039F5A-5488-4043-BB48-372EB94073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D1DB929-4B18-4025-8B01-FD9A4B5751F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86171</xdr:rowOff>
    </xdr:from>
    <xdr:to>
      <xdr:col>116</xdr:col>
      <xdr:colOff>114300</xdr:colOff>
      <xdr:row>40</xdr:row>
      <xdr:rowOff>16321</xdr:rowOff>
    </xdr:to>
    <xdr:sp macro="" textlink="">
      <xdr:nvSpPr>
        <xdr:cNvPr id="585" name="楕円 584">
          <a:extLst>
            <a:ext uri="{FF2B5EF4-FFF2-40B4-BE49-F238E27FC236}">
              <a16:creationId xmlns:a16="http://schemas.microsoft.com/office/drawing/2014/main" id="{EB5EF495-F51A-48BF-9CFC-D3F497A5C3C3}"/>
            </a:ext>
          </a:extLst>
        </xdr:cNvPr>
        <xdr:cNvSpPr/>
      </xdr:nvSpPr>
      <xdr:spPr>
        <a:xfrm>
          <a:off x="22110700" y="67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64598</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61A9F6DE-E06B-4C3D-9605-F105126F6647}"/>
            </a:ext>
          </a:extLst>
        </xdr:cNvPr>
        <xdr:cNvSpPr txBox="1"/>
      </xdr:nvSpPr>
      <xdr:spPr>
        <a:xfrm>
          <a:off x="22199600" y="67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162368</xdr:rowOff>
    </xdr:from>
    <xdr:to>
      <xdr:col>112</xdr:col>
      <xdr:colOff>38100</xdr:colOff>
      <xdr:row>40</xdr:row>
      <xdr:rowOff>92518</xdr:rowOff>
    </xdr:to>
    <xdr:sp macro="" textlink="">
      <xdr:nvSpPr>
        <xdr:cNvPr id="587" name="楕円 586">
          <a:extLst>
            <a:ext uri="{FF2B5EF4-FFF2-40B4-BE49-F238E27FC236}">
              <a16:creationId xmlns:a16="http://schemas.microsoft.com/office/drawing/2014/main" id="{3D113986-D3F4-4B1F-970F-0FC4503336B5}"/>
            </a:ext>
          </a:extLst>
        </xdr:cNvPr>
        <xdr:cNvSpPr/>
      </xdr:nvSpPr>
      <xdr:spPr>
        <a:xfrm>
          <a:off x="21272500" y="684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136971</xdr:rowOff>
    </xdr:from>
    <xdr:to>
      <xdr:col>116</xdr:col>
      <xdr:colOff>63500</xdr:colOff>
      <xdr:row>40</xdr:row>
      <xdr:rowOff>41718</xdr:rowOff>
    </xdr:to>
    <xdr:cxnSp macro="">
      <xdr:nvCxnSpPr>
        <xdr:cNvPr id="588" name="直線コネクタ 587">
          <a:extLst>
            <a:ext uri="{FF2B5EF4-FFF2-40B4-BE49-F238E27FC236}">
              <a16:creationId xmlns:a16="http://schemas.microsoft.com/office/drawing/2014/main" id="{D68129E0-0349-420D-8D98-4E10BC4CB693}"/>
            </a:ext>
          </a:extLst>
        </xdr:cNvPr>
        <xdr:cNvCxnSpPr/>
      </xdr:nvCxnSpPr>
      <xdr:spPr>
        <a:xfrm flipV="1">
          <a:off x="21323300" y="6823521"/>
          <a:ext cx="838200" cy="7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589" name="n_1aveValue【一般廃棄物処理施設】&#10;一人当たり有形固定資産（償却資産）額">
          <a:extLst>
            <a:ext uri="{FF2B5EF4-FFF2-40B4-BE49-F238E27FC236}">
              <a16:creationId xmlns:a16="http://schemas.microsoft.com/office/drawing/2014/main" id="{E08011AA-D3DC-4DB9-BDDA-B2C1DB983D38}"/>
            </a:ext>
          </a:extLst>
        </xdr:cNvPr>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590" name="n_2aveValue【一般廃棄物処理施設】&#10;一人当たり有形固定資産（償却資産）額">
          <a:extLst>
            <a:ext uri="{FF2B5EF4-FFF2-40B4-BE49-F238E27FC236}">
              <a16:creationId xmlns:a16="http://schemas.microsoft.com/office/drawing/2014/main" id="{55A4F240-E740-4329-9F22-D23A893542F2}"/>
            </a:ext>
          </a:extLst>
        </xdr:cNvPr>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591" name="n_3aveValue【一般廃棄物処理施設】&#10;一人当たり有形固定資産（償却資産）額">
          <a:extLst>
            <a:ext uri="{FF2B5EF4-FFF2-40B4-BE49-F238E27FC236}">
              <a16:creationId xmlns:a16="http://schemas.microsoft.com/office/drawing/2014/main" id="{541C0761-4EB0-4A75-97DE-A0658F8ECEA3}"/>
            </a:ext>
          </a:extLst>
        </xdr:cNvPr>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592" name="n_4aveValue【一般廃棄物処理施設】&#10;一人当たり有形固定資産（償却資産）額">
          <a:extLst>
            <a:ext uri="{FF2B5EF4-FFF2-40B4-BE49-F238E27FC236}">
              <a16:creationId xmlns:a16="http://schemas.microsoft.com/office/drawing/2014/main" id="{E9FDE83C-9564-4296-9ED5-D2962793DB46}"/>
            </a:ext>
          </a:extLst>
        </xdr:cNvPr>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83645</xdr:rowOff>
    </xdr:from>
    <xdr:ext cx="534377" cy="259045"/>
    <xdr:sp macro="" textlink="">
      <xdr:nvSpPr>
        <xdr:cNvPr id="593" name="n_1mainValue【一般廃棄物処理施設】&#10;一人当たり有形固定資産（償却資産）額">
          <a:extLst>
            <a:ext uri="{FF2B5EF4-FFF2-40B4-BE49-F238E27FC236}">
              <a16:creationId xmlns:a16="http://schemas.microsoft.com/office/drawing/2014/main" id="{3174FB9C-8A4F-4CC0-9499-3B4626BA3C80}"/>
            </a:ext>
          </a:extLst>
        </xdr:cNvPr>
        <xdr:cNvSpPr txBox="1"/>
      </xdr:nvSpPr>
      <xdr:spPr>
        <a:xfrm>
          <a:off x="21043411" y="694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a:extLst>
            <a:ext uri="{FF2B5EF4-FFF2-40B4-BE49-F238E27FC236}">
              <a16:creationId xmlns:a16="http://schemas.microsoft.com/office/drawing/2014/main" id="{AE80A839-D3A7-4FB1-9B62-4C71E1B072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a:extLst>
            <a:ext uri="{FF2B5EF4-FFF2-40B4-BE49-F238E27FC236}">
              <a16:creationId xmlns:a16="http://schemas.microsoft.com/office/drawing/2014/main" id="{FC52FBFE-3A0A-447C-A7AA-DDCD006E59B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a:extLst>
            <a:ext uri="{FF2B5EF4-FFF2-40B4-BE49-F238E27FC236}">
              <a16:creationId xmlns:a16="http://schemas.microsoft.com/office/drawing/2014/main" id="{371E9D2D-8E31-4E6D-B3E7-D946B10A7A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a:extLst>
            <a:ext uri="{FF2B5EF4-FFF2-40B4-BE49-F238E27FC236}">
              <a16:creationId xmlns:a16="http://schemas.microsoft.com/office/drawing/2014/main" id="{8A3E5F98-957A-4972-A169-F888FF0C2D2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a:extLst>
            <a:ext uri="{FF2B5EF4-FFF2-40B4-BE49-F238E27FC236}">
              <a16:creationId xmlns:a16="http://schemas.microsoft.com/office/drawing/2014/main" id="{FDC2996D-B26E-4FE4-8082-B4B2F41BE23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a:extLst>
            <a:ext uri="{FF2B5EF4-FFF2-40B4-BE49-F238E27FC236}">
              <a16:creationId xmlns:a16="http://schemas.microsoft.com/office/drawing/2014/main" id="{1A22EBC7-BE77-4DEC-8EE5-F46057D2714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a:extLst>
            <a:ext uri="{FF2B5EF4-FFF2-40B4-BE49-F238E27FC236}">
              <a16:creationId xmlns:a16="http://schemas.microsoft.com/office/drawing/2014/main" id="{75E1E492-DE20-43A9-A9BE-FEBA02C0F8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a:extLst>
            <a:ext uri="{FF2B5EF4-FFF2-40B4-BE49-F238E27FC236}">
              <a16:creationId xmlns:a16="http://schemas.microsoft.com/office/drawing/2014/main" id="{EE0618B3-EAAA-4502-94C8-18E0E5BC85A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a:extLst>
            <a:ext uri="{FF2B5EF4-FFF2-40B4-BE49-F238E27FC236}">
              <a16:creationId xmlns:a16="http://schemas.microsoft.com/office/drawing/2014/main" id="{5142AEFF-08E2-446E-B15E-517CD28BEB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a:extLst>
            <a:ext uri="{FF2B5EF4-FFF2-40B4-BE49-F238E27FC236}">
              <a16:creationId xmlns:a16="http://schemas.microsoft.com/office/drawing/2014/main" id="{19FC0FDC-F59A-4C06-BC2D-1EE9B7610FD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a:extLst>
            <a:ext uri="{FF2B5EF4-FFF2-40B4-BE49-F238E27FC236}">
              <a16:creationId xmlns:a16="http://schemas.microsoft.com/office/drawing/2014/main" id="{2AB85DE4-178E-4119-8741-C05152606F9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5" name="直線コネクタ 604">
          <a:extLst>
            <a:ext uri="{FF2B5EF4-FFF2-40B4-BE49-F238E27FC236}">
              <a16:creationId xmlns:a16="http://schemas.microsoft.com/office/drawing/2014/main" id="{494E4D0D-B6E6-4A20-A168-5D7319E16CF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6" name="テキスト ボックス 605">
          <a:extLst>
            <a:ext uri="{FF2B5EF4-FFF2-40B4-BE49-F238E27FC236}">
              <a16:creationId xmlns:a16="http://schemas.microsoft.com/office/drawing/2014/main" id="{0DC54F7E-E21F-4D2F-A8CC-B1296640647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7" name="直線コネクタ 606">
          <a:extLst>
            <a:ext uri="{FF2B5EF4-FFF2-40B4-BE49-F238E27FC236}">
              <a16:creationId xmlns:a16="http://schemas.microsoft.com/office/drawing/2014/main" id="{F1DC76AB-59C3-4E5A-B9ED-C5162A992A6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8" name="テキスト ボックス 607">
          <a:extLst>
            <a:ext uri="{FF2B5EF4-FFF2-40B4-BE49-F238E27FC236}">
              <a16:creationId xmlns:a16="http://schemas.microsoft.com/office/drawing/2014/main" id="{75BCF4AC-0E25-4736-B5D8-25E54B49C11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9" name="直線コネクタ 608">
          <a:extLst>
            <a:ext uri="{FF2B5EF4-FFF2-40B4-BE49-F238E27FC236}">
              <a16:creationId xmlns:a16="http://schemas.microsoft.com/office/drawing/2014/main" id="{6F18A1A7-33D8-4B8A-BA14-A60AB865009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0" name="テキスト ボックス 609">
          <a:extLst>
            <a:ext uri="{FF2B5EF4-FFF2-40B4-BE49-F238E27FC236}">
              <a16:creationId xmlns:a16="http://schemas.microsoft.com/office/drawing/2014/main" id="{2AA69D45-45F9-4FA3-99DD-CFC28462559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1" name="直線コネクタ 610">
          <a:extLst>
            <a:ext uri="{FF2B5EF4-FFF2-40B4-BE49-F238E27FC236}">
              <a16:creationId xmlns:a16="http://schemas.microsoft.com/office/drawing/2014/main" id="{0BC1A4E9-AD66-4529-90E1-FB93C7E095B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2" name="テキスト ボックス 611">
          <a:extLst>
            <a:ext uri="{FF2B5EF4-FFF2-40B4-BE49-F238E27FC236}">
              <a16:creationId xmlns:a16="http://schemas.microsoft.com/office/drawing/2014/main" id="{CC4886CC-6D95-48B7-AA0D-2AB31912DEC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3" name="直線コネクタ 612">
          <a:extLst>
            <a:ext uri="{FF2B5EF4-FFF2-40B4-BE49-F238E27FC236}">
              <a16:creationId xmlns:a16="http://schemas.microsoft.com/office/drawing/2014/main" id="{E320BDC2-D733-4AA6-8191-17CD19C85AD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4" name="テキスト ボックス 613">
          <a:extLst>
            <a:ext uri="{FF2B5EF4-FFF2-40B4-BE49-F238E27FC236}">
              <a16:creationId xmlns:a16="http://schemas.microsoft.com/office/drawing/2014/main" id="{C5450BDF-F2D3-4EF8-B4C8-83327DE4F70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5" name="直線コネクタ 614">
          <a:extLst>
            <a:ext uri="{FF2B5EF4-FFF2-40B4-BE49-F238E27FC236}">
              <a16:creationId xmlns:a16="http://schemas.microsoft.com/office/drawing/2014/main" id="{F609B61D-5D04-4060-A621-214A873D193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6" name="テキスト ボックス 615">
          <a:extLst>
            <a:ext uri="{FF2B5EF4-FFF2-40B4-BE49-F238E27FC236}">
              <a16:creationId xmlns:a16="http://schemas.microsoft.com/office/drawing/2014/main" id="{575E41C4-19DA-4C62-B98C-890D38D77E1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03DD3D95-FD99-46DD-9308-CF3C6B464B4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保健センター・保健所】&#10;有形固定資産減価償却率グラフ枠">
          <a:extLst>
            <a:ext uri="{FF2B5EF4-FFF2-40B4-BE49-F238E27FC236}">
              <a16:creationId xmlns:a16="http://schemas.microsoft.com/office/drawing/2014/main" id="{4C3A435E-511D-4742-9C91-825A9965F99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19" name="直線コネクタ 618">
          <a:extLst>
            <a:ext uri="{FF2B5EF4-FFF2-40B4-BE49-F238E27FC236}">
              <a16:creationId xmlns:a16="http://schemas.microsoft.com/office/drawing/2014/main" id="{E16C29B4-B107-4118-A68F-F50598E97359}"/>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20" name="【保健センター・保健所】&#10;有形固定資産減価償却率最小値テキスト">
          <a:extLst>
            <a:ext uri="{FF2B5EF4-FFF2-40B4-BE49-F238E27FC236}">
              <a16:creationId xmlns:a16="http://schemas.microsoft.com/office/drawing/2014/main" id="{E922DCB9-A407-4F96-9BCD-BB6ACBA8AA87}"/>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21" name="直線コネクタ 620">
          <a:extLst>
            <a:ext uri="{FF2B5EF4-FFF2-40B4-BE49-F238E27FC236}">
              <a16:creationId xmlns:a16="http://schemas.microsoft.com/office/drawing/2014/main" id="{49B162C3-0F73-4B1E-B4B0-16422EC1CB03}"/>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22" name="【保健センター・保健所】&#10;有形固定資産減価償却率最大値テキスト">
          <a:extLst>
            <a:ext uri="{FF2B5EF4-FFF2-40B4-BE49-F238E27FC236}">
              <a16:creationId xmlns:a16="http://schemas.microsoft.com/office/drawing/2014/main" id="{9738E1DC-D462-41BA-91D9-C55E4DF935E7}"/>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23" name="直線コネクタ 622">
          <a:extLst>
            <a:ext uri="{FF2B5EF4-FFF2-40B4-BE49-F238E27FC236}">
              <a16:creationId xmlns:a16="http://schemas.microsoft.com/office/drawing/2014/main" id="{04D5311B-3059-49B8-A9BC-6F349B00B943}"/>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24" name="【保健センター・保健所】&#10;有形固定資産減価償却率平均値テキスト">
          <a:extLst>
            <a:ext uri="{FF2B5EF4-FFF2-40B4-BE49-F238E27FC236}">
              <a16:creationId xmlns:a16="http://schemas.microsoft.com/office/drawing/2014/main" id="{302FC14E-E8A1-41AD-8CA7-8315D13CEF64}"/>
            </a:ext>
          </a:extLst>
        </xdr:cNvPr>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25" name="フローチャート: 判断 624">
          <a:extLst>
            <a:ext uri="{FF2B5EF4-FFF2-40B4-BE49-F238E27FC236}">
              <a16:creationId xmlns:a16="http://schemas.microsoft.com/office/drawing/2014/main" id="{115E68E9-3CD4-4036-B965-7FE459A02C2A}"/>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26" name="フローチャート: 判断 625">
          <a:extLst>
            <a:ext uri="{FF2B5EF4-FFF2-40B4-BE49-F238E27FC236}">
              <a16:creationId xmlns:a16="http://schemas.microsoft.com/office/drawing/2014/main" id="{82E65F2C-7C32-479E-B2FF-FF5C805E8A2D}"/>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27" name="フローチャート: 判断 626">
          <a:extLst>
            <a:ext uri="{FF2B5EF4-FFF2-40B4-BE49-F238E27FC236}">
              <a16:creationId xmlns:a16="http://schemas.microsoft.com/office/drawing/2014/main" id="{E836C961-E749-47F9-8846-F8416C0F4332}"/>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28" name="フローチャート: 判断 627">
          <a:extLst>
            <a:ext uri="{FF2B5EF4-FFF2-40B4-BE49-F238E27FC236}">
              <a16:creationId xmlns:a16="http://schemas.microsoft.com/office/drawing/2014/main" id="{BDB8A5D7-E786-4D39-8802-486B0969F113}"/>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29" name="フローチャート: 判断 628">
          <a:extLst>
            <a:ext uri="{FF2B5EF4-FFF2-40B4-BE49-F238E27FC236}">
              <a16:creationId xmlns:a16="http://schemas.microsoft.com/office/drawing/2014/main" id="{6AA6E6CC-2F73-4591-A0AB-0EE09155DEB6}"/>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3FF49E36-7ECE-431C-9240-BAF89A0E0A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4086506C-5F2D-4C8A-89A7-85CE663087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2BE5134B-F7E3-4E5D-8A09-97D186602FC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F80E5B90-858E-4878-837F-3EDD76C9730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8C0613F6-23C7-455E-B2E3-191500DFC10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163104</xdr:rowOff>
    </xdr:from>
    <xdr:to>
      <xdr:col>85</xdr:col>
      <xdr:colOff>177800</xdr:colOff>
      <xdr:row>57</xdr:row>
      <xdr:rowOff>93254</xdr:rowOff>
    </xdr:to>
    <xdr:sp macro="" textlink="">
      <xdr:nvSpPr>
        <xdr:cNvPr id="635" name="楕円 634">
          <a:extLst>
            <a:ext uri="{FF2B5EF4-FFF2-40B4-BE49-F238E27FC236}">
              <a16:creationId xmlns:a16="http://schemas.microsoft.com/office/drawing/2014/main" id="{F1B176AA-9F10-4779-B6CB-6CB0E9B5B52C}"/>
            </a:ext>
          </a:extLst>
        </xdr:cNvPr>
        <xdr:cNvSpPr/>
      </xdr:nvSpPr>
      <xdr:spPr>
        <a:xfrm>
          <a:off x="162687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14531</xdr:rowOff>
    </xdr:from>
    <xdr:ext cx="405111" cy="259045"/>
    <xdr:sp macro="" textlink="">
      <xdr:nvSpPr>
        <xdr:cNvPr id="636" name="【保健センター・保健所】&#10;有形固定資産減価償却率該当値テキスト">
          <a:extLst>
            <a:ext uri="{FF2B5EF4-FFF2-40B4-BE49-F238E27FC236}">
              <a16:creationId xmlns:a16="http://schemas.microsoft.com/office/drawing/2014/main" id="{65BAB58C-1779-4ED1-B434-DE7E4AA54058}"/>
            </a:ext>
          </a:extLst>
        </xdr:cNvPr>
        <xdr:cNvSpPr txBox="1"/>
      </xdr:nvSpPr>
      <xdr:spPr>
        <a:xfrm>
          <a:off x="16357600" y="961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68399</xdr:rowOff>
    </xdr:from>
    <xdr:to>
      <xdr:col>81</xdr:col>
      <xdr:colOff>101600</xdr:colOff>
      <xdr:row>57</xdr:row>
      <xdr:rowOff>169999</xdr:rowOff>
    </xdr:to>
    <xdr:sp macro="" textlink="">
      <xdr:nvSpPr>
        <xdr:cNvPr id="637" name="楕円 636">
          <a:extLst>
            <a:ext uri="{FF2B5EF4-FFF2-40B4-BE49-F238E27FC236}">
              <a16:creationId xmlns:a16="http://schemas.microsoft.com/office/drawing/2014/main" id="{2A1FFACD-AC6C-4214-AAFA-DDC6A0B4308B}"/>
            </a:ext>
          </a:extLst>
        </xdr:cNvPr>
        <xdr:cNvSpPr/>
      </xdr:nvSpPr>
      <xdr:spPr>
        <a:xfrm>
          <a:off x="15430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42454</xdr:rowOff>
    </xdr:from>
    <xdr:to>
      <xdr:col>85</xdr:col>
      <xdr:colOff>127000</xdr:colOff>
      <xdr:row>57</xdr:row>
      <xdr:rowOff>119199</xdr:rowOff>
    </xdr:to>
    <xdr:cxnSp macro="">
      <xdr:nvCxnSpPr>
        <xdr:cNvPr id="638" name="直線コネクタ 637">
          <a:extLst>
            <a:ext uri="{FF2B5EF4-FFF2-40B4-BE49-F238E27FC236}">
              <a16:creationId xmlns:a16="http://schemas.microsoft.com/office/drawing/2014/main" id="{2FE2E845-9CD1-44CB-B8A9-FEFC73A50696}"/>
            </a:ext>
          </a:extLst>
        </xdr:cNvPr>
        <xdr:cNvCxnSpPr/>
      </xdr:nvCxnSpPr>
      <xdr:spPr>
        <a:xfrm flipV="1">
          <a:off x="15481300" y="9815104"/>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25944</xdr:rowOff>
    </xdr:from>
    <xdr:to>
      <xdr:col>76</xdr:col>
      <xdr:colOff>165100</xdr:colOff>
      <xdr:row>57</xdr:row>
      <xdr:rowOff>127544</xdr:rowOff>
    </xdr:to>
    <xdr:sp macro="" textlink="">
      <xdr:nvSpPr>
        <xdr:cNvPr id="639" name="楕円 638">
          <a:extLst>
            <a:ext uri="{FF2B5EF4-FFF2-40B4-BE49-F238E27FC236}">
              <a16:creationId xmlns:a16="http://schemas.microsoft.com/office/drawing/2014/main" id="{577B9CEC-AB4B-4292-A84A-9C52DCADD17C}"/>
            </a:ext>
          </a:extLst>
        </xdr:cNvPr>
        <xdr:cNvSpPr/>
      </xdr:nvSpPr>
      <xdr:spPr>
        <a:xfrm>
          <a:off x="14541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76744</xdr:rowOff>
    </xdr:from>
    <xdr:to>
      <xdr:col>81</xdr:col>
      <xdr:colOff>50800</xdr:colOff>
      <xdr:row>57</xdr:row>
      <xdr:rowOff>119199</xdr:rowOff>
    </xdr:to>
    <xdr:cxnSp macro="">
      <xdr:nvCxnSpPr>
        <xdr:cNvPr id="640" name="直線コネクタ 639">
          <a:extLst>
            <a:ext uri="{FF2B5EF4-FFF2-40B4-BE49-F238E27FC236}">
              <a16:creationId xmlns:a16="http://schemas.microsoft.com/office/drawing/2014/main" id="{3D73396A-A68B-4D8B-99D6-D5480B626757}"/>
            </a:ext>
          </a:extLst>
        </xdr:cNvPr>
        <xdr:cNvCxnSpPr/>
      </xdr:nvCxnSpPr>
      <xdr:spPr>
        <a:xfrm>
          <a:off x="14592300" y="98493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73297</xdr:rowOff>
    </xdr:from>
    <xdr:to>
      <xdr:col>72</xdr:col>
      <xdr:colOff>38100</xdr:colOff>
      <xdr:row>58</xdr:row>
      <xdr:rowOff>3447</xdr:rowOff>
    </xdr:to>
    <xdr:sp macro="" textlink="">
      <xdr:nvSpPr>
        <xdr:cNvPr id="641" name="楕円 640">
          <a:extLst>
            <a:ext uri="{FF2B5EF4-FFF2-40B4-BE49-F238E27FC236}">
              <a16:creationId xmlns:a16="http://schemas.microsoft.com/office/drawing/2014/main" id="{0E816DF2-3050-4E89-95F2-346D00F3822C}"/>
            </a:ext>
          </a:extLst>
        </xdr:cNvPr>
        <xdr:cNvSpPr/>
      </xdr:nvSpPr>
      <xdr:spPr>
        <a:xfrm>
          <a:off x="13652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76744</xdr:rowOff>
    </xdr:from>
    <xdr:to>
      <xdr:col>76</xdr:col>
      <xdr:colOff>114300</xdr:colOff>
      <xdr:row>57</xdr:row>
      <xdr:rowOff>124097</xdr:rowOff>
    </xdr:to>
    <xdr:cxnSp macro="">
      <xdr:nvCxnSpPr>
        <xdr:cNvPr id="642" name="直線コネクタ 641">
          <a:extLst>
            <a:ext uri="{FF2B5EF4-FFF2-40B4-BE49-F238E27FC236}">
              <a16:creationId xmlns:a16="http://schemas.microsoft.com/office/drawing/2014/main" id="{72964578-DC75-46B1-A568-06C32E0969E9}"/>
            </a:ext>
          </a:extLst>
        </xdr:cNvPr>
        <xdr:cNvCxnSpPr/>
      </xdr:nvCxnSpPr>
      <xdr:spPr>
        <a:xfrm flipV="1">
          <a:off x="13703300" y="98493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32476</xdr:rowOff>
    </xdr:from>
    <xdr:to>
      <xdr:col>67</xdr:col>
      <xdr:colOff>101600</xdr:colOff>
      <xdr:row>57</xdr:row>
      <xdr:rowOff>134076</xdr:rowOff>
    </xdr:to>
    <xdr:sp macro="" textlink="">
      <xdr:nvSpPr>
        <xdr:cNvPr id="643" name="楕円 642">
          <a:extLst>
            <a:ext uri="{FF2B5EF4-FFF2-40B4-BE49-F238E27FC236}">
              <a16:creationId xmlns:a16="http://schemas.microsoft.com/office/drawing/2014/main" id="{D72994AF-54EE-4EF5-837C-7FC7FE95E4FE}"/>
            </a:ext>
          </a:extLst>
        </xdr:cNvPr>
        <xdr:cNvSpPr/>
      </xdr:nvSpPr>
      <xdr:spPr>
        <a:xfrm>
          <a:off x="12763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83276</xdr:rowOff>
    </xdr:from>
    <xdr:to>
      <xdr:col>71</xdr:col>
      <xdr:colOff>177800</xdr:colOff>
      <xdr:row>57</xdr:row>
      <xdr:rowOff>124097</xdr:rowOff>
    </xdr:to>
    <xdr:cxnSp macro="">
      <xdr:nvCxnSpPr>
        <xdr:cNvPr id="644" name="直線コネクタ 643">
          <a:extLst>
            <a:ext uri="{FF2B5EF4-FFF2-40B4-BE49-F238E27FC236}">
              <a16:creationId xmlns:a16="http://schemas.microsoft.com/office/drawing/2014/main" id="{8E839770-B705-4369-BD82-CF6C8DBCB8B2}"/>
            </a:ext>
          </a:extLst>
        </xdr:cNvPr>
        <xdr:cNvCxnSpPr/>
      </xdr:nvCxnSpPr>
      <xdr:spPr>
        <a:xfrm>
          <a:off x="12814300" y="985592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45" name="n_1aveValue【保健センター・保健所】&#10;有形固定資産減価償却率">
          <a:extLst>
            <a:ext uri="{FF2B5EF4-FFF2-40B4-BE49-F238E27FC236}">
              <a16:creationId xmlns:a16="http://schemas.microsoft.com/office/drawing/2014/main" id="{C7210878-0144-4A67-BBB2-0C6E3FC79149}"/>
            </a:ext>
          </a:extLst>
        </xdr:cNvPr>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46" name="n_2aveValue【保健センター・保健所】&#10;有形固定資産減価償却率">
          <a:extLst>
            <a:ext uri="{FF2B5EF4-FFF2-40B4-BE49-F238E27FC236}">
              <a16:creationId xmlns:a16="http://schemas.microsoft.com/office/drawing/2014/main" id="{F636F2D5-A943-4C68-99F2-0514FFCA2ADF}"/>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47" name="n_3aveValue【保健センター・保健所】&#10;有形固定資産減価償却率">
          <a:extLst>
            <a:ext uri="{FF2B5EF4-FFF2-40B4-BE49-F238E27FC236}">
              <a16:creationId xmlns:a16="http://schemas.microsoft.com/office/drawing/2014/main" id="{15CCC9FC-AD85-4DA5-B6E6-059FC959AA71}"/>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48" name="n_4aveValue【保健センター・保健所】&#10;有形固定資産減価償却率">
          <a:extLst>
            <a:ext uri="{FF2B5EF4-FFF2-40B4-BE49-F238E27FC236}">
              <a16:creationId xmlns:a16="http://schemas.microsoft.com/office/drawing/2014/main" id="{67253E1C-C705-4FC5-B625-B84AB33258EE}"/>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15076</xdr:rowOff>
    </xdr:from>
    <xdr:ext cx="405111" cy="259045"/>
    <xdr:sp macro="" textlink="">
      <xdr:nvSpPr>
        <xdr:cNvPr id="649" name="n_1mainValue【保健センター・保健所】&#10;有形固定資産減価償却率">
          <a:extLst>
            <a:ext uri="{FF2B5EF4-FFF2-40B4-BE49-F238E27FC236}">
              <a16:creationId xmlns:a16="http://schemas.microsoft.com/office/drawing/2014/main" id="{9B6E1930-8611-412C-AA9E-676689C93B40}"/>
            </a:ext>
          </a:extLst>
        </xdr:cNvPr>
        <xdr:cNvSpPr txBox="1"/>
      </xdr:nvSpPr>
      <xdr:spPr>
        <a:xfrm>
          <a:off x="152660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144071</xdr:rowOff>
    </xdr:from>
    <xdr:ext cx="405111" cy="259045"/>
    <xdr:sp macro="" textlink="">
      <xdr:nvSpPr>
        <xdr:cNvPr id="650" name="n_2mainValue【保健センター・保健所】&#10;有形固定資産減価償却率">
          <a:extLst>
            <a:ext uri="{FF2B5EF4-FFF2-40B4-BE49-F238E27FC236}">
              <a16:creationId xmlns:a16="http://schemas.microsoft.com/office/drawing/2014/main" id="{66D73ECE-7C9A-4C09-B7FB-6E729A683330}"/>
            </a:ext>
          </a:extLst>
        </xdr:cNvPr>
        <xdr:cNvSpPr txBox="1"/>
      </xdr:nvSpPr>
      <xdr:spPr>
        <a:xfrm>
          <a:off x="14389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19974</xdr:rowOff>
    </xdr:from>
    <xdr:ext cx="405111" cy="259045"/>
    <xdr:sp macro="" textlink="">
      <xdr:nvSpPr>
        <xdr:cNvPr id="651" name="n_3mainValue【保健センター・保健所】&#10;有形固定資産減価償却率">
          <a:extLst>
            <a:ext uri="{FF2B5EF4-FFF2-40B4-BE49-F238E27FC236}">
              <a16:creationId xmlns:a16="http://schemas.microsoft.com/office/drawing/2014/main" id="{EF2EC4CA-2419-4FEE-A82D-909DCCE58D86}"/>
            </a:ext>
          </a:extLst>
        </xdr:cNvPr>
        <xdr:cNvSpPr txBox="1"/>
      </xdr:nvSpPr>
      <xdr:spPr>
        <a:xfrm>
          <a:off x="13500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150603</xdr:rowOff>
    </xdr:from>
    <xdr:ext cx="405111" cy="259045"/>
    <xdr:sp macro="" textlink="">
      <xdr:nvSpPr>
        <xdr:cNvPr id="652" name="n_4mainValue【保健センター・保健所】&#10;有形固定資産減価償却率">
          <a:extLst>
            <a:ext uri="{FF2B5EF4-FFF2-40B4-BE49-F238E27FC236}">
              <a16:creationId xmlns:a16="http://schemas.microsoft.com/office/drawing/2014/main" id="{45F1E25D-71D2-42FE-BFDD-98090BD9A35E}"/>
            </a:ext>
          </a:extLst>
        </xdr:cNvPr>
        <xdr:cNvSpPr txBox="1"/>
      </xdr:nvSpPr>
      <xdr:spPr>
        <a:xfrm>
          <a:off x="126117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a:extLst>
            <a:ext uri="{FF2B5EF4-FFF2-40B4-BE49-F238E27FC236}">
              <a16:creationId xmlns:a16="http://schemas.microsoft.com/office/drawing/2014/main" id="{C7742A18-6808-47F7-A7D9-AF6E6C7F80D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a:extLst>
            <a:ext uri="{FF2B5EF4-FFF2-40B4-BE49-F238E27FC236}">
              <a16:creationId xmlns:a16="http://schemas.microsoft.com/office/drawing/2014/main" id="{79D25B81-A17A-4073-A8FE-DD02F6619F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a:extLst>
            <a:ext uri="{FF2B5EF4-FFF2-40B4-BE49-F238E27FC236}">
              <a16:creationId xmlns:a16="http://schemas.microsoft.com/office/drawing/2014/main" id="{8622C547-E457-45CE-BBF1-0D2C13A6FAC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a:extLst>
            <a:ext uri="{FF2B5EF4-FFF2-40B4-BE49-F238E27FC236}">
              <a16:creationId xmlns:a16="http://schemas.microsoft.com/office/drawing/2014/main" id="{BEC0CDC9-1733-4E71-871C-C71F869E885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a:extLst>
            <a:ext uri="{FF2B5EF4-FFF2-40B4-BE49-F238E27FC236}">
              <a16:creationId xmlns:a16="http://schemas.microsoft.com/office/drawing/2014/main" id="{48E1FA05-2D64-4EE1-989E-C72FE8B90B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a:extLst>
            <a:ext uri="{FF2B5EF4-FFF2-40B4-BE49-F238E27FC236}">
              <a16:creationId xmlns:a16="http://schemas.microsoft.com/office/drawing/2014/main" id="{7C4F2B7D-CD0C-442C-BFE9-E3D0286F46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a:extLst>
            <a:ext uri="{FF2B5EF4-FFF2-40B4-BE49-F238E27FC236}">
              <a16:creationId xmlns:a16="http://schemas.microsoft.com/office/drawing/2014/main" id="{12C6AB23-7CC6-4D80-8530-54A9E967CD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a:extLst>
            <a:ext uri="{FF2B5EF4-FFF2-40B4-BE49-F238E27FC236}">
              <a16:creationId xmlns:a16="http://schemas.microsoft.com/office/drawing/2014/main" id="{C4C06CE4-9885-49ED-A3A5-0A3A8D974E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a:extLst>
            <a:ext uri="{FF2B5EF4-FFF2-40B4-BE49-F238E27FC236}">
              <a16:creationId xmlns:a16="http://schemas.microsoft.com/office/drawing/2014/main" id="{7286A27B-CE4F-425C-A78B-5867BDEDDE1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a:extLst>
            <a:ext uri="{FF2B5EF4-FFF2-40B4-BE49-F238E27FC236}">
              <a16:creationId xmlns:a16="http://schemas.microsoft.com/office/drawing/2014/main" id="{124E4708-EFA0-41BF-A802-4B7C5AB03C7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3" name="直線コネクタ 662">
          <a:extLst>
            <a:ext uri="{FF2B5EF4-FFF2-40B4-BE49-F238E27FC236}">
              <a16:creationId xmlns:a16="http://schemas.microsoft.com/office/drawing/2014/main" id="{0BD1863D-9D22-4BCD-9862-642D505CAFD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4" name="テキスト ボックス 663">
          <a:extLst>
            <a:ext uri="{FF2B5EF4-FFF2-40B4-BE49-F238E27FC236}">
              <a16:creationId xmlns:a16="http://schemas.microsoft.com/office/drawing/2014/main" id="{BE83C734-D54D-469E-928F-98B48DA0312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5" name="直線コネクタ 664">
          <a:extLst>
            <a:ext uri="{FF2B5EF4-FFF2-40B4-BE49-F238E27FC236}">
              <a16:creationId xmlns:a16="http://schemas.microsoft.com/office/drawing/2014/main" id="{4F92EC81-DD11-490C-BE46-B77405089BD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6" name="テキスト ボックス 665">
          <a:extLst>
            <a:ext uri="{FF2B5EF4-FFF2-40B4-BE49-F238E27FC236}">
              <a16:creationId xmlns:a16="http://schemas.microsoft.com/office/drawing/2014/main" id="{461EA63D-71C3-4C66-B7DA-52E4924B8CE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7" name="直線コネクタ 666">
          <a:extLst>
            <a:ext uri="{FF2B5EF4-FFF2-40B4-BE49-F238E27FC236}">
              <a16:creationId xmlns:a16="http://schemas.microsoft.com/office/drawing/2014/main" id="{F0688F40-848D-4DA3-AFEA-FBBC95C19FB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8" name="テキスト ボックス 667">
          <a:extLst>
            <a:ext uri="{FF2B5EF4-FFF2-40B4-BE49-F238E27FC236}">
              <a16:creationId xmlns:a16="http://schemas.microsoft.com/office/drawing/2014/main" id="{0ED9F53C-9027-456F-9F96-43D382665F9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9" name="直線コネクタ 668">
          <a:extLst>
            <a:ext uri="{FF2B5EF4-FFF2-40B4-BE49-F238E27FC236}">
              <a16:creationId xmlns:a16="http://schemas.microsoft.com/office/drawing/2014/main" id="{28A6543D-E56C-45FA-88A9-376B5DAB920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0" name="テキスト ボックス 669">
          <a:extLst>
            <a:ext uri="{FF2B5EF4-FFF2-40B4-BE49-F238E27FC236}">
              <a16:creationId xmlns:a16="http://schemas.microsoft.com/office/drawing/2014/main" id="{7DAD721A-2A82-4B73-A297-675C56E8076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1" name="直線コネクタ 670">
          <a:extLst>
            <a:ext uri="{FF2B5EF4-FFF2-40B4-BE49-F238E27FC236}">
              <a16:creationId xmlns:a16="http://schemas.microsoft.com/office/drawing/2014/main" id="{B3D3C5AD-103E-40FF-8994-91C1EC2A233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2" name="テキスト ボックス 671">
          <a:extLst>
            <a:ext uri="{FF2B5EF4-FFF2-40B4-BE49-F238E27FC236}">
              <a16:creationId xmlns:a16="http://schemas.microsoft.com/office/drawing/2014/main" id="{33270AC1-ADEA-492E-9178-683A1417888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B54395F6-A6C2-4091-BA0D-944CA58BC5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1C0FAC5B-B20A-43D2-B5AD-557FD5B62BF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保健センター・保健所】&#10;一人当たり面積グラフ枠">
          <a:extLst>
            <a:ext uri="{FF2B5EF4-FFF2-40B4-BE49-F238E27FC236}">
              <a16:creationId xmlns:a16="http://schemas.microsoft.com/office/drawing/2014/main" id="{CCBABE9B-7B77-4FEE-BE3C-E463DD1AF2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76" name="直線コネクタ 675">
          <a:extLst>
            <a:ext uri="{FF2B5EF4-FFF2-40B4-BE49-F238E27FC236}">
              <a16:creationId xmlns:a16="http://schemas.microsoft.com/office/drawing/2014/main" id="{93BA663F-6832-4956-B457-22821823C8D2}"/>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77" name="【保健センター・保健所】&#10;一人当たり面積最小値テキスト">
          <a:extLst>
            <a:ext uri="{FF2B5EF4-FFF2-40B4-BE49-F238E27FC236}">
              <a16:creationId xmlns:a16="http://schemas.microsoft.com/office/drawing/2014/main" id="{F0EAF0A1-25B5-495D-80C5-8329C073D061}"/>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78" name="直線コネクタ 677">
          <a:extLst>
            <a:ext uri="{FF2B5EF4-FFF2-40B4-BE49-F238E27FC236}">
              <a16:creationId xmlns:a16="http://schemas.microsoft.com/office/drawing/2014/main" id="{19760A35-5A33-47FD-96CC-1176D1981258}"/>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79" name="【保健センター・保健所】&#10;一人当たり面積最大値テキスト">
          <a:extLst>
            <a:ext uri="{FF2B5EF4-FFF2-40B4-BE49-F238E27FC236}">
              <a16:creationId xmlns:a16="http://schemas.microsoft.com/office/drawing/2014/main" id="{4C1B5E35-B1AF-42B5-B5AB-1B53B1090B74}"/>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80" name="直線コネクタ 679">
          <a:extLst>
            <a:ext uri="{FF2B5EF4-FFF2-40B4-BE49-F238E27FC236}">
              <a16:creationId xmlns:a16="http://schemas.microsoft.com/office/drawing/2014/main" id="{1BA11D2A-7B4E-4853-AA61-F62E6CD6481E}"/>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81" name="【保健センター・保健所】&#10;一人当たり面積平均値テキスト">
          <a:extLst>
            <a:ext uri="{FF2B5EF4-FFF2-40B4-BE49-F238E27FC236}">
              <a16:creationId xmlns:a16="http://schemas.microsoft.com/office/drawing/2014/main" id="{CF81E260-3228-4041-BFE4-E9C6AE1495B0}"/>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82" name="フローチャート: 判断 681">
          <a:extLst>
            <a:ext uri="{FF2B5EF4-FFF2-40B4-BE49-F238E27FC236}">
              <a16:creationId xmlns:a16="http://schemas.microsoft.com/office/drawing/2014/main" id="{678B47B7-48A0-48FC-B80B-DA365DB191D8}"/>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83" name="フローチャート: 判断 682">
          <a:extLst>
            <a:ext uri="{FF2B5EF4-FFF2-40B4-BE49-F238E27FC236}">
              <a16:creationId xmlns:a16="http://schemas.microsoft.com/office/drawing/2014/main" id="{8689119D-D237-4934-89B8-A2C9AE61ACDB}"/>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84" name="フローチャート: 判断 683">
          <a:extLst>
            <a:ext uri="{FF2B5EF4-FFF2-40B4-BE49-F238E27FC236}">
              <a16:creationId xmlns:a16="http://schemas.microsoft.com/office/drawing/2014/main" id="{EA7062FD-D5A5-4951-BE5D-E581DC1F3F2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85" name="フローチャート: 判断 684">
          <a:extLst>
            <a:ext uri="{FF2B5EF4-FFF2-40B4-BE49-F238E27FC236}">
              <a16:creationId xmlns:a16="http://schemas.microsoft.com/office/drawing/2014/main" id="{F4B2A395-14D1-45D3-A60B-89839D9AD12E}"/>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86" name="フローチャート: 判断 685">
          <a:extLst>
            <a:ext uri="{FF2B5EF4-FFF2-40B4-BE49-F238E27FC236}">
              <a16:creationId xmlns:a16="http://schemas.microsoft.com/office/drawing/2014/main" id="{C652F520-36E2-4633-8E47-B30E51F298EB}"/>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F18FCE8D-4C2D-4342-A8EE-D2D1A469172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4FF489CE-D09B-445D-A6D9-097F17C25A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7A36DEF6-980F-4110-9629-C31687162A5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8523F83A-C6F9-40DC-B7DE-9AFFD8A488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3A422399-1D84-4140-9E9F-DC1825D95E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2" name="楕円 691">
          <a:extLst>
            <a:ext uri="{FF2B5EF4-FFF2-40B4-BE49-F238E27FC236}">
              <a16:creationId xmlns:a16="http://schemas.microsoft.com/office/drawing/2014/main" id="{C3CED877-C1C6-4A74-BC99-40503B94C182}"/>
            </a:ext>
          </a:extLst>
        </xdr:cNvPr>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93" name="【保健センター・保健所】&#10;一人当たり面積該当値テキスト">
          <a:extLst>
            <a:ext uri="{FF2B5EF4-FFF2-40B4-BE49-F238E27FC236}">
              <a16:creationId xmlns:a16="http://schemas.microsoft.com/office/drawing/2014/main" id="{42F49AA8-340F-4D47-BB0D-0A5AC8004B0B}"/>
            </a:ext>
          </a:extLst>
        </xdr:cNvPr>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94" name="楕円 693">
          <a:extLst>
            <a:ext uri="{FF2B5EF4-FFF2-40B4-BE49-F238E27FC236}">
              <a16:creationId xmlns:a16="http://schemas.microsoft.com/office/drawing/2014/main" id="{CC5D6DD6-5ACF-4489-B42E-B0C7C0326466}"/>
            </a:ext>
          </a:extLst>
        </xdr:cNvPr>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63</xdr:row>
      <xdr:rowOff>34290</xdr:rowOff>
    </xdr:to>
    <xdr:cxnSp macro="">
      <xdr:nvCxnSpPr>
        <xdr:cNvPr id="695" name="直線コネクタ 694">
          <a:extLst>
            <a:ext uri="{FF2B5EF4-FFF2-40B4-BE49-F238E27FC236}">
              <a16:creationId xmlns:a16="http://schemas.microsoft.com/office/drawing/2014/main" id="{FFD985EF-E30F-491C-990F-BF7A7D50C0C2}"/>
            </a:ext>
          </a:extLst>
        </xdr:cNvPr>
        <xdr:cNvCxnSpPr/>
      </xdr:nvCxnSpPr>
      <xdr:spPr>
        <a:xfrm>
          <a:off x="21323300" y="10767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96" name="楕円 695">
          <a:extLst>
            <a:ext uri="{FF2B5EF4-FFF2-40B4-BE49-F238E27FC236}">
              <a16:creationId xmlns:a16="http://schemas.microsoft.com/office/drawing/2014/main" id="{BD8FB893-6DF0-4E19-A239-6E4220561239}"/>
            </a:ext>
          </a:extLst>
        </xdr:cNvPr>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697" name="直線コネクタ 696">
          <a:extLst>
            <a:ext uri="{FF2B5EF4-FFF2-40B4-BE49-F238E27FC236}">
              <a16:creationId xmlns:a16="http://schemas.microsoft.com/office/drawing/2014/main" id="{3DB3ADEB-BB4B-4542-B7FB-3F8C4461247E}"/>
            </a:ext>
          </a:extLst>
        </xdr:cNvPr>
        <xdr:cNvCxnSpPr/>
      </xdr:nvCxnSpPr>
      <xdr:spPr>
        <a:xfrm>
          <a:off x="20434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48260</xdr:rowOff>
    </xdr:from>
    <xdr:to>
      <xdr:col>102</xdr:col>
      <xdr:colOff>165100</xdr:colOff>
      <xdr:row>62</xdr:row>
      <xdr:rowOff>149860</xdr:rowOff>
    </xdr:to>
    <xdr:sp macro="" textlink="">
      <xdr:nvSpPr>
        <xdr:cNvPr id="698" name="楕円 697">
          <a:extLst>
            <a:ext uri="{FF2B5EF4-FFF2-40B4-BE49-F238E27FC236}">
              <a16:creationId xmlns:a16="http://schemas.microsoft.com/office/drawing/2014/main" id="{567FFD22-1CA0-468B-8086-23534B64DB6D}"/>
            </a:ext>
          </a:extLst>
        </xdr:cNvPr>
        <xdr:cNvSpPr/>
      </xdr:nvSpPr>
      <xdr:spPr>
        <a:xfrm>
          <a:off x="19494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99060</xdr:rowOff>
    </xdr:from>
    <xdr:to>
      <xdr:col>107</xdr:col>
      <xdr:colOff>50800</xdr:colOff>
      <xdr:row>62</xdr:row>
      <xdr:rowOff>137160</xdr:rowOff>
    </xdr:to>
    <xdr:cxnSp macro="">
      <xdr:nvCxnSpPr>
        <xdr:cNvPr id="699" name="直線コネクタ 698">
          <a:extLst>
            <a:ext uri="{FF2B5EF4-FFF2-40B4-BE49-F238E27FC236}">
              <a16:creationId xmlns:a16="http://schemas.microsoft.com/office/drawing/2014/main" id="{0EF0F195-CA19-4AFD-9D79-91BC014330B1}"/>
            </a:ext>
          </a:extLst>
        </xdr:cNvPr>
        <xdr:cNvCxnSpPr/>
      </xdr:nvCxnSpPr>
      <xdr:spPr>
        <a:xfrm>
          <a:off x="19545300" y="10728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48260</xdr:rowOff>
    </xdr:from>
    <xdr:to>
      <xdr:col>98</xdr:col>
      <xdr:colOff>38100</xdr:colOff>
      <xdr:row>62</xdr:row>
      <xdr:rowOff>149860</xdr:rowOff>
    </xdr:to>
    <xdr:sp macro="" textlink="">
      <xdr:nvSpPr>
        <xdr:cNvPr id="700" name="楕円 699">
          <a:extLst>
            <a:ext uri="{FF2B5EF4-FFF2-40B4-BE49-F238E27FC236}">
              <a16:creationId xmlns:a16="http://schemas.microsoft.com/office/drawing/2014/main" id="{69E96CF2-7DD1-4FE5-98C7-2C3E418CFEFC}"/>
            </a:ext>
          </a:extLst>
        </xdr:cNvPr>
        <xdr:cNvSpPr/>
      </xdr:nvSpPr>
      <xdr:spPr>
        <a:xfrm>
          <a:off x="18605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99060</xdr:rowOff>
    </xdr:from>
    <xdr:to>
      <xdr:col>102</xdr:col>
      <xdr:colOff>114300</xdr:colOff>
      <xdr:row>62</xdr:row>
      <xdr:rowOff>99060</xdr:rowOff>
    </xdr:to>
    <xdr:cxnSp macro="">
      <xdr:nvCxnSpPr>
        <xdr:cNvPr id="701" name="直線コネクタ 700">
          <a:extLst>
            <a:ext uri="{FF2B5EF4-FFF2-40B4-BE49-F238E27FC236}">
              <a16:creationId xmlns:a16="http://schemas.microsoft.com/office/drawing/2014/main" id="{4A236557-6FA5-4E98-8910-D2DE44F34096}"/>
            </a:ext>
          </a:extLst>
        </xdr:cNvPr>
        <xdr:cNvCxnSpPr/>
      </xdr:nvCxnSpPr>
      <xdr:spPr>
        <a:xfrm>
          <a:off x="18656300" y="1072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02" name="n_1aveValue【保健センター・保健所】&#10;一人当たり面積">
          <a:extLst>
            <a:ext uri="{FF2B5EF4-FFF2-40B4-BE49-F238E27FC236}">
              <a16:creationId xmlns:a16="http://schemas.microsoft.com/office/drawing/2014/main" id="{72AF8526-0E29-4C5A-93CE-A598B7B6EDD2}"/>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03" name="n_2aveValue【保健センター・保健所】&#10;一人当たり面積">
          <a:extLst>
            <a:ext uri="{FF2B5EF4-FFF2-40B4-BE49-F238E27FC236}">
              <a16:creationId xmlns:a16="http://schemas.microsoft.com/office/drawing/2014/main" id="{45A52172-A712-41B2-9081-1A5D9E9A9D44}"/>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04" name="n_3aveValue【保健センター・保健所】&#10;一人当たり面積">
          <a:extLst>
            <a:ext uri="{FF2B5EF4-FFF2-40B4-BE49-F238E27FC236}">
              <a16:creationId xmlns:a16="http://schemas.microsoft.com/office/drawing/2014/main" id="{58BA5B13-F56A-4E77-BA50-C824CAE4653B}"/>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05" name="n_4aveValue【保健センター・保健所】&#10;一人当たり面積">
          <a:extLst>
            <a:ext uri="{FF2B5EF4-FFF2-40B4-BE49-F238E27FC236}">
              <a16:creationId xmlns:a16="http://schemas.microsoft.com/office/drawing/2014/main" id="{077449CD-0096-4E86-BC9A-C9BF3F146B1D}"/>
            </a:ext>
          </a:extLst>
        </xdr:cNvPr>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706" name="n_1mainValue【保健センター・保健所】&#10;一人当たり面積">
          <a:extLst>
            <a:ext uri="{FF2B5EF4-FFF2-40B4-BE49-F238E27FC236}">
              <a16:creationId xmlns:a16="http://schemas.microsoft.com/office/drawing/2014/main" id="{DDA0BE57-E560-4E7B-B6DC-22AFF26FB688}"/>
            </a:ext>
          </a:extLst>
        </xdr:cNvPr>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707" name="n_2mainValue【保健センター・保健所】&#10;一人当たり面積">
          <a:extLst>
            <a:ext uri="{FF2B5EF4-FFF2-40B4-BE49-F238E27FC236}">
              <a16:creationId xmlns:a16="http://schemas.microsoft.com/office/drawing/2014/main" id="{975FE74B-5B86-4AA0-8DCF-19B945D27747}"/>
            </a:ext>
          </a:extLst>
        </xdr:cNvPr>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140987</xdr:rowOff>
    </xdr:from>
    <xdr:ext cx="469744" cy="259045"/>
    <xdr:sp macro="" textlink="">
      <xdr:nvSpPr>
        <xdr:cNvPr id="708" name="n_3mainValue【保健センター・保健所】&#10;一人当たり面積">
          <a:extLst>
            <a:ext uri="{FF2B5EF4-FFF2-40B4-BE49-F238E27FC236}">
              <a16:creationId xmlns:a16="http://schemas.microsoft.com/office/drawing/2014/main" id="{FE927E65-338E-4A3D-AEB8-E7F5C2D4974A}"/>
            </a:ext>
          </a:extLst>
        </xdr:cNvPr>
        <xdr:cNvSpPr txBox="1"/>
      </xdr:nvSpPr>
      <xdr:spPr>
        <a:xfrm>
          <a:off x="19310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140987</xdr:rowOff>
    </xdr:from>
    <xdr:ext cx="469744" cy="259045"/>
    <xdr:sp macro="" textlink="">
      <xdr:nvSpPr>
        <xdr:cNvPr id="709" name="n_4mainValue【保健センター・保健所】&#10;一人当たり面積">
          <a:extLst>
            <a:ext uri="{FF2B5EF4-FFF2-40B4-BE49-F238E27FC236}">
              <a16:creationId xmlns:a16="http://schemas.microsoft.com/office/drawing/2014/main" id="{46AAFC78-55C1-4901-A7AA-F538AAFFFE08}"/>
            </a:ext>
          </a:extLst>
        </xdr:cNvPr>
        <xdr:cNvSpPr txBox="1"/>
      </xdr:nvSpPr>
      <xdr:spPr>
        <a:xfrm>
          <a:off x="18421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67E61FAB-FD56-4050-83F7-321B428D0CD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C52F19D1-640D-4284-891B-D7085E2ACDD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2607FB8E-C96F-442C-8A8C-8D1FC580D4C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F289313A-E53E-4E3B-A192-2E1DCA62D8C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2980DFFB-6C0F-40B0-90DE-F5464BD307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37888E80-3AC4-4845-8689-5BBDB549BF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7B66BEA8-4CE9-4E61-8B7B-C9D058524B4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B3FBAFE0-F3EF-4945-AB1D-34A21D7A397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74C1D930-D41C-4CE2-969A-59F85326687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98AF374A-8EA9-41AC-9F50-C2A5AB9B15D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B6D5B712-0DAD-4062-890F-F9D35EFC8B0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1" name="直線コネクタ 720">
          <a:extLst>
            <a:ext uri="{FF2B5EF4-FFF2-40B4-BE49-F238E27FC236}">
              <a16:creationId xmlns:a16="http://schemas.microsoft.com/office/drawing/2014/main" id="{0C5E63AC-D447-4E57-8E6B-05B3E6C5FA7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2" name="テキスト ボックス 721">
          <a:extLst>
            <a:ext uri="{FF2B5EF4-FFF2-40B4-BE49-F238E27FC236}">
              <a16:creationId xmlns:a16="http://schemas.microsoft.com/office/drawing/2014/main" id="{D71039F8-0908-4DEC-A3D6-97E5D98276B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3" name="直線コネクタ 722">
          <a:extLst>
            <a:ext uri="{FF2B5EF4-FFF2-40B4-BE49-F238E27FC236}">
              <a16:creationId xmlns:a16="http://schemas.microsoft.com/office/drawing/2014/main" id="{97E9875A-D8EA-4BCF-85BA-883F3E2D405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4" name="テキスト ボックス 723">
          <a:extLst>
            <a:ext uri="{FF2B5EF4-FFF2-40B4-BE49-F238E27FC236}">
              <a16:creationId xmlns:a16="http://schemas.microsoft.com/office/drawing/2014/main" id="{D45BD584-0154-4671-9D89-65668F9EF79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5" name="直線コネクタ 724">
          <a:extLst>
            <a:ext uri="{FF2B5EF4-FFF2-40B4-BE49-F238E27FC236}">
              <a16:creationId xmlns:a16="http://schemas.microsoft.com/office/drawing/2014/main" id="{25EC1667-8AEB-4148-ADAD-5CEE8A9D7B1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6" name="テキスト ボックス 725">
          <a:extLst>
            <a:ext uri="{FF2B5EF4-FFF2-40B4-BE49-F238E27FC236}">
              <a16:creationId xmlns:a16="http://schemas.microsoft.com/office/drawing/2014/main" id="{E63099B6-1EAE-4A83-A192-F1664BD3859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7" name="直線コネクタ 726">
          <a:extLst>
            <a:ext uri="{FF2B5EF4-FFF2-40B4-BE49-F238E27FC236}">
              <a16:creationId xmlns:a16="http://schemas.microsoft.com/office/drawing/2014/main" id="{E2DD27A8-7A5E-4D72-8A32-4695744562C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8" name="テキスト ボックス 727">
          <a:extLst>
            <a:ext uri="{FF2B5EF4-FFF2-40B4-BE49-F238E27FC236}">
              <a16:creationId xmlns:a16="http://schemas.microsoft.com/office/drawing/2014/main" id="{70250B64-9D61-49EF-A8F7-2C8302293FB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9" name="直線コネクタ 728">
          <a:extLst>
            <a:ext uri="{FF2B5EF4-FFF2-40B4-BE49-F238E27FC236}">
              <a16:creationId xmlns:a16="http://schemas.microsoft.com/office/drawing/2014/main" id="{01832F04-6FAD-42B9-9BB3-D04786E0741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0" name="テキスト ボックス 729">
          <a:extLst>
            <a:ext uri="{FF2B5EF4-FFF2-40B4-BE49-F238E27FC236}">
              <a16:creationId xmlns:a16="http://schemas.microsoft.com/office/drawing/2014/main" id="{DE9217A2-B975-45F6-B962-4F7A4E80085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1" name="直線コネクタ 730">
          <a:extLst>
            <a:ext uri="{FF2B5EF4-FFF2-40B4-BE49-F238E27FC236}">
              <a16:creationId xmlns:a16="http://schemas.microsoft.com/office/drawing/2014/main" id="{B271BF3F-7696-421C-8B75-C23683CCACF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2" name="テキスト ボックス 731">
          <a:extLst>
            <a:ext uri="{FF2B5EF4-FFF2-40B4-BE49-F238E27FC236}">
              <a16:creationId xmlns:a16="http://schemas.microsoft.com/office/drawing/2014/main" id="{2364967B-E512-4DE8-A668-9B6E293349F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C7894D7F-0610-4F21-A6AC-FF7F225208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消防施設】&#10;有形固定資産減価償却率グラフ枠">
          <a:extLst>
            <a:ext uri="{FF2B5EF4-FFF2-40B4-BE49-F238E27FC236}">
              <a16:creationId xmlns:a16="http://schemas.microsoft.com/office/drawing/2014/main" id="{9EA13974-A0F4-48C1-95E1-F82E9B90874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35" name="直線コネクタ 734">
          <a:extLst>
            <a:ext uri="{FF2B5EF4-FFF2-40B4-BE49-F238E27FC236}">
              <a16:creationId xmlns:a16="http://schemas.microsoft.com/office/drawing/2014/main" id="{4C88203C-00A2-4541-83D9-E6206A2C1539}"/>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36" name="【消防施設】&#10;有形固定資産減価償却率最小値テキスト">
          <a:extLst>
            <a:ext uri="{FF2B5EF4-FFF2-40B4-BE49-F238E27FC236}">
              <a16:creationId xmlns:a16="http://schemas.microsoft.com/office/drawing/2014/main" id="{97CA6F04-A3AF-4A26-BCFF-D2F9626D39BA}"/>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37" name="直線コネクタ 736">
          <a:extLst>
            <a:ext uri="{FF2B5EF4-FFF2-40B4-BE49-F238E27FC236}">
              <a16:creationId xmlns:a16="http://schemas.microsoft.com/office/drawing/2014/main" id="{649E58D4-1578-4AA1-8DDA-C9B59B7D227D}"/>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38" name="【消防施設】&#10;有形固定資産減価償却率最大値テキスト">
          <a:extLst>
            <a:ext uri="{FF2B5EF4-FFF2-40B4-BE49-F238E27FC236}">
              <a16:creationId xmlns:a16="http://schemas.microsoft.com/office/drawing/2014/main" id="{19FD604A-9E63-482B-AEE7-C7CB54C09A52}"/>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39" name="直線コネクタ 738">
          <a:extLst>
            <a:ext uri="{FF2B5EF4-FFF2-40B4-BE49-F238E27FC236}">
              <a16:creationId xmlns:a16="http://schemas.microsoft.com/office/drawing/2014/main" id="{0EE6F825-250C-4B86-893A-4318DA37C09A}"/>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40" name="【消防施設】&#10;有形固定資産減価償却率平均値テキスト">
          <a:extLst>
            <a:ext uri="{FF2B5EF4-FFF2-40B4-BE49-F238E27FC236}">
              <a16:creationId xmlns:a16="http://schemas.microsoft.com/office/drawing/2014/main" id="{25842224-2CC1-42EB-91E4-2FF308FA58CC}"/>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41" name="フローチャート: 判断 740">
          <a:extLst>
            <a:ext uri="{FF2B5EF4-FFF2-40B4-BE49-F238E27FC236}">
              <a16:creationId xmlns:a16="http://schemas.microsoft.com/office/drawing/2014/main" id="{DBD961B1-19DD-49B3-90F6-DAAD92E819EA}"/>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42" name="フローチャート: 判断 741">
          <a:extLst>
            <a:ext uri="{FF2B5EF4-FFF2-40B4-BE49-F238E27FC236}">
              <a16:creationId xmlns:a16="http://schemas.microsoft.com/office/drawing/2014/main" id="{20514370-5756-4C84-A03A-19C4F44A830F}"/>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43" name="フローチャート: 判断 742">
          <a:extLst>
            <a:ext uri="{FF2B5EF4-FFF2-40B4-BE49-F238E27FC236}">
              <a16:creationId xmlns:a16="http://schemas.microsoft.com/office/drawing/2014/main" id="{7B206AB9-F995-47F7-BFF0-6AB1D6203F49}"/>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4" name="フローチャート: 判断 743">
          <a:extLst>
            <a:ext uri="{FF2B5EF4-FFF2-40B4-BE49-F238E27FC236}">
              <a16:creationId xmlns:a16="http://schemas.microsoft.com/office/drawing/2014/main" id="{7788FE51-739A-401A-B668-A9A5D0663A2B}"/>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45" name="フローチャート: 判断 744">
          <a:extLst>
            <a:ext uri="{FF2B5EF4-FFF2-40B4-BE49-F238E27FC236}">
              <a16:creationId xmlns:a16="http://schemas.microsoft.com/office/drawing/2014/main" id="{C3718110-664F-49D4-A210-EA5FA62426AD}"/>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A650C3E1-81BA-48BE-94FF-E36AE5B811F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8113DE8A-23CB-4C34-B832-9A58838F62D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77F286CC-10D9-4CEF-8258-517088C329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9FC17D00-F67F-432C-8900-7EB50E5104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D7A48D27-2543-4D59-8EA1-29CFCC3DF3A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751" name="楕円 750">
          <a:extLst>
            <a:ext uri="{FF2B5EF4-FFF2-40B4-BE49-F238E27FC236}">
              <a16:creationId xmlns:a16="http://schemas.microsoft.com/office/drawing/2014/main" id="{F99125F0-5F3E-4323-813C-CA4589CDCD02}"/>
            </a:ext>
          </a:extLst>
        </xdr:cNvPr>
        <xdr:cNvSpPr/>
      </xdr:nvSpPr>
      <xdr:spPr>
        <a:xfrm>
          <a:off x="162687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80390</xdr:rowOff>
    </xdr:from>
    <xdr:ext cx="405111" cy="259045"/>
    <xdr:sp macro="" textlink="">
      <xdr:nvSpPr>
        <xdr:cNvPr id="752" name="【消防施設】&#10;有形固定資産減価償却率該当値テキスト">
          <a:extLst>
            <a:ext uri="{FF2B5EF4-FFF2-40B4-BE49-F238E27FC236}">
              <a16:creationId xmlns:a16="http://schemas.microsoft.com/office/drawing/2014/main" id="{1AE440CF-3089-418F-8419-8C7AC5FDD214}"/>
            </a:ext>
          </a:extLst>
        </xdr:cNvPr>
        <xdr:cNvSpPr txBox="1"/>
      </xdr:nvSpPr>
      <xdr:spPr>
        <a:xfrm>
          <a:off x="16357600" y="1362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148952</xdr:rowOff>
    </xdr:from>
    <xdr:to>
      <xdr:col>81</xdr:col>
      <xdr:colOff>101600</xdr:colOff>
      <xdr:row>81</xdr:row>
      <xdr:rowOff>79102</xdr:rowOff>
    </xdr:to>
    <xdr:sp macro="" textlink="">
      <xdr:nvSpPr>
        <xdr:cNvPr id="753" name="楕円 752">
          <a:extLst>
            <a:ext uri="{FF2B5EF4-FFF2-40B4-BE49-F238E27FC236}">
              <a16:creationId xmlns:a16="http://schemas.microsoft.com/office/drawing/2014/main" id="{C49E7043-2B0B-480C-8A5D-78E31419103F}"/>
            </a:ext>
          </a:extLst>
        </xdr:cNvPr>
        <xdr:cNvSpPr/>
      </xdr:nvSpPr>
      <xdr:spPr>
        <a:xfrm>
          <a:off x="15430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108313</xdr:rowOff>
    </xdr:from>
    <xdr:to>
      <xdr:col>85</xdr:col>
      <xdr:colOff>127000</xdr:colOff>
      <xdr:row>81</xdr:row>
      <xdr:rowOff>28302</xdr:rowOff>
    </xdr:to>
    <xdr:cxnSp macro="">
      <xdr:nvCxnSpPr>
        <xdr:cNvPr id="754" name="直線コネクタ 753">
          <a:extLst>
            <a:ext uri="{FF2B5EF4-FFF2-40B4-BE49-F238E27FC236}">
              <a16:creationId xmlns:a16="http://schemas.microsoft.com/office/drawing/2014/main" id="{B78BBAD4-88D9-45ED-BB05-324DE987AE06}"/>
            </a:ext>
          </a:extLst>
        </xdr:cNvPr>
        <xdr:cNvCxnSpPr/>
      </xdr:nvCxnSpPr>
      <xdr:spPr>
        <a:xfrm flipV="1">
          <a:off x="15481300" y="138243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160382</xdr:rowOff>
    </xdr:from>
    <xdr:to>
      <xdr:col>76</xdr:col>
      <xdr:colOff>165100</xdr:colOff>
      <xdr:row>80</xdr:row>
      <xdr:rowOff>90532</xdr:rowOff>
    </xdr:to>
    <xdr:sp macro="" textlink="">
      <xdr:nvSpPr>
        <xdr:cNvPr id="755" name="楕円 754">
          <a:extLst>
            <a:ext uri="{FF2B5EF4-FFF2-40B4-BE49-F238E27FC236}">
              <a16:creationId xmlns:a16="http://schemas.microsoft.com/office/drawing/2014/main" id="{5D6DB453-4D7C-4D8C-AE2F-95C1241ECA24}"/>
            </a:ext>
          </a:extLst>
        </xdr:cNvPr>
        <xdr:cNvSpPr/>
      </xdr:nvSpPr>
      <xdr:spPr>
        <a:xfrm>
          <a:off x="14541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39732</xdr:rowOff>
    </xdr:from>
    <xdr:to>
      <xdr:col>81</xdr:col>
      <xdr:colOff>50800</xdr:colOff>
      <xdr:row>81</xdr:row>
      <xdr:rowOff>28302</xdr:rowOff>
    </xdr:to>
    <xdr:cxnSp macro="">
      <xdr:nvCxnSpPr>
        <xdr:cNvPr id="756" name="直線コネクタ 755">
          <a:extLst>
            <a:ext uri="{FF2B5EF4-FFF2-40B4-BE49-F238E27FC236}">
              <a16:creationId xmlns:a16="http://schemas.microsoft.com/office/drawing/2014/main" id="{BE863E96-849F-4115-B5BA-BC7BF9F009E4}"/>
            </a:ext>
          </a:extLst>
        </xdr:cNvPr>
        <xdr:cNvCxnSpPr/>
      </xdr:nvCxnSpPr>
      <xdr:spPr>
        <a:xfrm>
          <a:off x="14592300" y="137557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57" name="楕円 756">
          <a:extLst>
            <a:ext uri="{FF2B5EF4-FFF2-40B4-BE49-F238E27FC236}">
              <a16:creationId xmlns:a16="http://schemas.microsoft.com/office/drawing/2014/main" id="{486DC274-EBA7-4179-A2ED-2EA5E7021C1C}"/>
            </a:ext>
          </a:extLst>
        </xdr:cNvPr>
        <xdr:cNvSpPr/>
      </xdr:nvSpPr>
      <xdr:spPr>
        <a:xfrm>
          <a:off x="13652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39732</xdr:rowOff>
    </xdr:from>
    <xdr:to>
      <xdr:col>76</xdr:col>
      <xdr:colOff>114300</xdr:colOff>
      <xdr:row>83</xdr:row>
      <xdr:rowOff>108313</xdr:rowOff>
    </xdr:to>
    <xdr:cxnSp macro="">
      <xdr:nvCxnSpPr>
        <xdr:cNvPr id="758" name="直線コネクタ 757">
          <a:extLst>
            <a:ext uri="{FF2B5EF4-FFF2-40B4-BE49-F238E27FC236}">
              <a16:creationId xmlns:a16="http://schemas.microsoft.com/office/drawing/2014/main" id="{FE153BF1-B9BA-4B64-BDDD-8D148655DD23}"/>
            </a:ext>
          </a:extLst>
        </xdr:cNvPr>
        <xdr:cNvCxnSpPr/>
      </xdr:nvCxnSpPr>
      <xdr:spPr>
        <a:xfrm flipV="1">
          <a:off x="13703300" y="13755732"/>
          <a:ext cx="889000" cy="5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44450</xdr:rowOff>
    </xdr:from>
    <xdr:to>
      <xdr:col>67</xdr:col>
      <xdr:colOff>101600</xdr:colOff>
      <xdr:row>83</xdr:row>
      <xdr:rowOff>146050</xdr:rowOff>
    </xdr:to>
    <xdr:sp macro="" textlink="">
      <xdr:nvSpPr>
        <xdr:cNvPr id="759" name="楕円 758">
          <a:extLst>
            <a:ext uri="{FF2B5EF4-FFF2-40B4-BE49-F238E27FC236}">
              <a16:creationId xmlns:a16="http://schemas.microsoft.com/office/drawing/2014/main" id="{D4088E83-EDB2-4C8B-9469-496A47DCEA85}"/>
            </a:ext>
          </a:extLst>
        </xdr:cNvPr>
        <xdr:cNvSpPr/>
      </xdr:nvSpPr>
      <xdr:spPr>
        <a:xfrm>
          <a:off x="1276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95250</xdr:rowOff>
    </xdr:from>
    <xdr:to>
      <xdr:col>71</xdr:col>
      <xdr:colOff>177800</xdr:colOff>
      <xdr:row>83</xdr:row>
      <xdr:rowOff>108313</xdr:rowOff>
    </xdr:to>
    <xdr:cxnSp macro="">
      <xdr:nvCxnSpPr>
        <xdr:cNvPr id="760" name="直線コネクタ 759">
          <a:extLst>
            <a:ext uri="{FF2B5EF4-FFF2-40B4-BE49-F238E27FC236}">
              <a16:creationId xmlns:a16="http://schemas.microsoft.com/office/drawing/2014/main" id="{6F25C173-6344-41EF-8760-8158E114C416}"/>
            </a:ext>
          </a:extLst>
        </xdr:cNvPr>
        <xdr:cNvCxnSpPr/>
      </xdr:nvCxnSpPr>
      <xdr:spPr>
        <a:xfrm>
          <a:off x="12814300" y="143256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61" name="n_1aveValue【消防施設】&#10;有形固定資産減価償却率">
          <a:extLst>
            <a:ext uri="{FF2B5EF4-FFF2-40B4-BE49-F238E27FC236}">
              <a16:creationId xmlns:a16="http://schemas.microsoft.com/office/drawing/2014/main" id="{B6CCCAD2-703D-48BB-BE29-8C2663EDCF32}"/>
            </a:ext>
          </a:extLst>
        </xdr:cNvPr>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62" name="n_2aveValue【消防施設】&#10;有形固定資産減価償却率">
          <a:extLst>
            <a:ext uri="{FF2B5EF4-FFF2-40B4-BE49-F238E27FC236}">
              <a16:creationId xmlns:a16="http://schemas.microsoft.com/office/drawing/2014/main" id="{2F19F1EC-CC9B-4AE5-A4B9-9AE8303A202C}"/>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63" name="n_3aveValue【消防施設】&#10;有形固定資産減価償却率">
          <a:extLst>
            <a:ext uri="{FF2B5EF4-FFF2-40B4-BE49-F238E27FC236}">
              <a16:creationId xmlns:a16="http://schemas.microsoft.com/office/drawing/2014/main" id="{4154943D-DD0C-45FE-91B6-8D88F9D93AB6}"/>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64" name="n_4aveValue【消防施設】&#10;有形固定資産減価償却率">
          <a:extLst>
            <a:ext uri="{FF2B5EF4-FFF2-40B4-BE49-F238E27FC236}">
              <a16:creationId xmlns:a16="http://schemas.microsoft.com/office/drawing/2014/main" id="{76653240-E397-4834-86DB-4CD321BD86C7}"/>
            </a:ext>
          </a:extLst>
        </xdr:cNvPr>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95629</xdr:rowOff>
    </xdr:from>
    <xdr:ext cx="405111" cy="259045"/>
    <xdr:sp macro="" textlink="">
      <xdr:nvSpPr>
        <xdr:cNvPr id="765" name="n_1mainValue【消防施設】&#10;有形固定資産減価償却率">
          <a:extLst>
            <a:ext uri="{FF2B5EF4-FFF2-40B4-BE49-F238E27FC236}">
              <a16:creationId xmlns:a16="http://schemas.microsoft.com/office/drawing/2014/main" id="{39249778-19BB-4BA8-8722-08EF16C871DB}"/>
            </a:ext>
          </a:extLst>
        </xdr:cNvPr>
        <xdr:cNvSpPr txBox="1"/>
      </xdr:nvSpPr>
      <xdr:spPr>
        <a:xfrm>
          <a:off x="152660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107059</xdr:rowOff>
    </xdr:from>
    <xdr:ext cx="405111" cy="259045"/>
    <xdr:sp macro="" textlink="">
      <xdr:nvSpPr>
        <xdr:cNvPr id="766" name="n_2mainValue【消防施設】&#10;有形固定資産減価償却率">
          <a:extLst>
            <a:ext uri="{FF2B5EF4-FFF2-40B4-BE49-F238E27FC236}">
              <a16:creationId xmlns:a16="http://schemas.microsoft.com/office/drawing/2014/main" id="{DC92E8D3-5557-45F6-AA28-7936445FB42A}"/>
            </a:ext>
          </a:extLst>
        </xdr:cNvPr>
        <xdr:cNvSpPr txBox="1"/>
      </xdr:nvSpPr>
      <xdr:spPr>
        <a:xfrm>
          <a:off x="14389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7" name="n_3mainValue【消防施設】&#10;有形固定資産減価償却率">
          <a:extLst>
            <a:ext uri="{FF2B5EF4-FFF2-40B4-BE49-F238E27FC236}">
              <a16:creationId xmlns:a16="http://schemas.microsoft.com/office/drawing/2014/main" id="{7469D6C2-B4E0-4FEC-806E-B59D38CD9628}"/>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768" name="n_4mainValue【消防施設】&#10;有形固定資産減価償却率">
          <a:extLst>
            <a:ext uri="{FF2B5EF4-FFF2-40B4-BE49-F238E27FC236}">
              <a16:creationId xmlns:a16="http://schemas.microsoft.com/office/drawing/2014/main" id="{844BCD26-BD29-40D8-AEBC-520D280E8C3F}"/>
            </a:ext>
          </a:extLst>
        </xdr:cNvPr>
        <xdr:cNvSpPr txBox="1"/>
      </xdr:nvSpPr>
      <xdr:spPr>
        <a:xfrm>
          <a:off x="12611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BD60D4FD-E964-40C1-91C2-B0C0732967E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14F8FA61-2E3C-4C60-A830-DB438E0A6D1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26ABEA8A-9912-4F8E-9E35-251D9EC4386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D8ECFD98-6144-4D04-A1D8-CC683792A18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5ED87C9C-2A33-4887-ACDD-7697BB02F9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E0CF7CF5-A219-4A2B-8365-DEDFADDEEA6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742FCED1-FB69-4FFC-BF1B-70AD85ADBDA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FE6B135D-43AB-462F-9F22-9CA2CAF89A9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3822FA96-D97E-44C3-BBDB-593B71D497F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BF467915-0E62-4C9C-BB39-3EBABC96FDB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9" name="直線コネクタ 778">
          <a:extLst>
            <a:ext uri="{FF2B5EF4-FFF2-40B4-BE49-F238E27FC236}">
              <a16:creationId xmlns:a16="http://schemas.microsoft.com/office/drawing/2014/main" id="{54287783-C1DF-443B-A0BE-384A333932A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0" name="テキスト ボックス 779">
          <a:extLst>
            <a:ext uri="{FF2B5EF4-FFF2-40B4-BE49-F238E27FC236}">
              <a16:creationId xmlns:a16="http://schemas.microsoft.com/office/drawing/2014/main" id="{E0C8174C-70FD-4F24-B5B3-7930024E47A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1" name="直線コネクタ 780">
          <a:extLst>
            <a:ext uri="{FF2B5EF4-FFF2-40B4-BE49-F238E27FC236}">
              <a16:creationId xmlns:a16="http://schemas.microsoft.com/office/drawing/2014/main" id="{1BC7305F-0127-4711-AA48-3C14D171646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2" name="テキスト ボックス 781">
          <a:extLst>
            <a:ext uri="{FF2B5EF4-FFF2-40B4-BE49-F238E27FC236}">
              <a16:creationId xmlns:a16="http://schemas.microsoft.com/office/drawing/2014/main" id="{64474E3E-579D-4827-9FC5-98CA0226DA6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3" name="直線コネクタ 782">
          <a:extLst>
            <a:ext uri="{FF2B5EF4-FFF2-40B4-BE49-F238E27FC236}">
              <a16:creationId xmlns:a16="http://schemas.microsoft.com/office/drawing/2014/main" id="{74E0A32D-2320-48AD-8C94-0735C1C1D91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4" name="テキスト ボックス 783">
          <a:extLst>
            <a:ext uri="{FF2B5EF4-FFF2-40B4-BE49-F238E27FC236}">
              <a16:creationId xmlns:a16="http://schemas.microsoft.com/office/drawing/2014/main" id="{186AC8EE-3446-4548-8902-4E083785E50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5" name="直線コネクタ 784">
          <a:extLst>
            <a:ext uri="{FF2B5EF4-FFF2-40B4-BE49-F238E27FC236}">
              <a16:creationId xmlns:a16="http://schemas.microsoft.com/office/drawing/2014/main" id="{E885C1B0-208F-42FF-A5AF-455CDDF6FC3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6" name="テキスト ボックス 785">
          <a:extLst>
            <a:ext uri="{FF2B5EF4-FFF2-40B4-BE49-F238E27FC236}">
              <a16:creationId xmlns:a16="http://schemas.microsoft.com/office/drawing/2014/main" id="{122982C4-0203-44E4-A86C-090EEF49A20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id="{74B6F40B-ED14-4DF2-942F-7E712EADFE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id="{E55CB5C1-268B-4CEA-B3D7-3F9BAC7D29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a:extLst>
            <a:ext uri="{FF2B5EF4-FFF2-40B4-BE49-F238E27FC236}">
              <a16:creationId xmlns:a16="http://schemas.microsoft.com/office/drawing/2014/main" id="{7BB30A3F-08F9-445D-8C3B-9ED272C3661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90" name="直線コネクタ 789">
          <a:extLst>
            <a:ext uri="{FF2B5EF4-FFF2-40B4-BE49-F238E27FC236}">
              <a16:creationId xmlns:a16="http://schemas.microsoft.com/office/drawing/2014/main" id="{7436ABCE-FDD0-4218-928F-49111C9E0B77}"/>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1" name="【消防施設】&#10;一人当たり面積最小値テキスト">
          <a:extLst>
            <a:ext uri="{FF2B5EF4-FFF2-40B4-BE49-F238E27FC236}">
              <a16:creationId xmlns:a16="http://schemas.microsoft.com/office/drawing/2014/main" id="{9A57810A-354A-4AB7-B1AD-9C9352264495}"/>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2" name="直線コネクタ 791">
          <a:extLst>
            <a:ext uri="{FF2B5EF4-FFF2-40B4-BE49-F238E27FC236}">
              <a16:creationId xmlns:a16="http://schemas.microsoft.com/office/drawing/2014/main" id="{0CC03E9F-71E8-4621-9A31-5F84B4F4A549}"/>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93" name="【消防施設】&#10;一人当たり面積最大値テキスト">
          <a:extLst>
            <a:ext uri="{FF2B5EF4-FFF2-40B4-BE49-F238E27FC236}">
              <a16:creationId xmlns:a16="http://schemas.microsoft.com/office/drawing/2014/main" id="{F42F5CDC-CF27-41BF-8BFA-5D77EF7BE466}"/>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94" name="直線コネクタ 793">
          <a:extLst>
            <a:ext uri="{FF2B5EF4-FFF2-40B4-BE49-F238E27FC236}">
              <a16:creationId xmlns:a16="http://schemas.microsoft.com/office/drawing/2014/main" id="{63C5E9D7-41E5-4A95-8E67-EECA98279CF2}"/>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795" name="【消防施設】&#10;一人当たり面積平均値テキスト">
          <a:extLst>
            <a:ext uri="{FF2B5EF4-FFF2-40B4-BE49-F238E27FC236}">
              <a16:creationId xmlns:a16="http://schemas.microsoft.com/office/drawing/2014/main" id="{D1E820A9-8036-41F5-B9D2-22C7B1027781}"/>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96" name="フローチャート: 判断 795">
          <a:extLst>
            <a:ext uri="{FF2B5EF4-FFF2-40B4-BE49-F238E27FC236}">
              <a16:creationId xmlns:a16="http://schemas.microsoft.com/office/drawing/2014/main" id="{70E9B2B2-CA64-4101-8FBC-B7BB741102DB}"/>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97" name="フローチャート: 判断 796">
          <a:extLst>
            <a:ext uri="{FF2B5EF4-FFF2-40B4-BE49-F238E27FC236}">
              <a16:creationId xmlns:a16="http://schemas.microsoft.com/office/drawing/2014/main" id="{F5BF07C8-0397-4E97-A62E-8F0817A9C9DD}"/>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98" name="フローチャート: 判断 797">
          <a:extLst>
            <a:ext uri="{FF2B5EF4-FFF2-40B4-BE49-F238E27FC236}">
              <a16:creationId xmlns:a16="http://schemas.microsoft.com/office/drawing/2014/main" id="{9D6E03E8-BB84-460E-B38F-F828A43810B9}"/>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99" name="フローチャート: 判断 798">
          <a:extLst>
            <a:ext uri="{FF2B5EF4-FFF2-40B4-BE49-F238E27FC236}">
              <a16:creationId xmlns:a16="http://schemas.microsoft.com/office/drawing/2014/main" id="{4D97EAEB-BC2A-4FBA-B8A2-BA23FB8FBFB7}"/>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00" name="フローチャート: 判断 799">
          <a:extLst>
            <a:ext uri="{FF2B5EF4-FFF2-40B4-BE49-F238E27FC236}">
              <a16:creationId xmlns:a16="http://schemas.microsoft.com/office/drawing/2014/main" id="{2FDD3C17-FDF6-48EB-A5B4-55E846EC1022}"/>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FD6EAB2F-BF22-41EF-A6C9-CDEAF0A2BFD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D8BC57F-8BAE-4C78-A0BC-0652F3D82E0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212E36BA-59AC-4982-A194-05166C2D338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898C9E6C-595A-4A1C-ABB7-44F52CE3160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47241903-1FDF-4953-8BFD-E6327A4EDCE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97028</xdr:rowOff>
    </xdr:from>
    <xdr:to>
      <xdr:col>116</xdr:col>
      <xdr:colOff>114300</xdr:colOff>
      <xdr:row>83</xdr:row>
      <xdr:rowOff>27178</xdr:rowOff>
    </xdr:to>
    <xdr:sp macro="" textlink="">
      <xdr:nvSpPr>
        <xdr:cNvPr id="806" name="楕円 805">
          <a:extLst>
            <a:ext uri="{FF2B5EF4-FFF2-40B4-BE49-F238E27FC236}">
              <a16:creationId xmlns:a16="http://schemas.microsoft.com/office/drawing/2014/main" id="{A7F7947E-142D-43E6-A2A3-67715655C90F}"/>
            </a:ext>
          </a:extLst>
        </xdr:cNvPr>
        <xdr:cNvSpPr/>
      </xdr:nvSpPr>
      <xdr:spPr>
        <a:xfrm>
          <a:off x="22110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119905</xdr:rowOff>
    </xdr:from>
    <xdr:ext cx="469744" cy="259045"/>
    <xdr:sp macro="" textlink="">
      <xdr:nvSpPr>
        <xdr:cNvPr id="807" name="【消防施設】&#10;一人当たり面積該当値テキスト">
          <a:extLst>
            <a:ext uri="{FF2B5EF4-FFF2-40B4-BE49-F238E27FC236}">
              <a16:creationId xmlns:a16="http://schemas.microsoft.com/office/drawing/2014/main" id="{CD377973-36E4-4671-9102-14B7D035337A}"/>
            </a:ext>
          </a:extLst>
        </xdr:cNvPr>
        <xdr:cNvSpPr txBox="1"/>
      </xdr:nvSpPr>
      <xdr:spPr>
        <a:xfrm>
          <a:off x="22199600"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87885</xdr:rowOff>
    </xdr:from>
    <xdr:to>
      <xdr:col>112</xdr:col>
      <xdr:colOff>38100</xdr:colOff>
      <xdr:row>83</xdr:row>
      <xdr:rowOff>18035</xdr:rowOff>
    </xdr:to>
    <xdr:sp macro="" textlink="">
      <xdr:nvSpPr>
        <xdr:cNvPr id="808" name="楕円 807">
          <a:extLst>
            <a:ext uri="{FF2B5EF4-FFF2-40B4-BE49-F238E27FC236}">
              <a16:creationId xmlns:a16="http://schemas.microsoft.com/office/drawing/2014/main" id="{70A929CA-3BA6-4A75-BF7C-3C36EE982E18}"/>
            </a:ext>
          </a:extLst>
        </xdr:cNvPr>
        <xdr:cNvSpPr/>
      </xdr:nvSpPr>
      <xdr:spPr>
        <a:xfrm>
          <a:off x="21272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138685</xdr:rowOff>
    </xdr:from>
    <xdr:to>
      <xdr:col>116</xdr:col>
      <xdr:colOff>63500</xdr:colOff>
      <xdr:row>82</xdr:row>
      <xdr:rowOff>147828</xdr:rowOff>
    </xdr:to>
    <xdr:cxnSp macro="">
      <xdr:nvCxnSpPr>
        <xdr:cNvPr id="809" name="直線コネクタ 808">
          <a:extLst>
            <a:ext uri="{FF2B5EF4-FFF2-40B4-BE49-F238E27FC236}">
              <a16:creationId xmlns:a16="http://schemas.microsoft.com/office/drawing/2014/main" id="{91FD2EF6-3F87-48C3-975E-F85851A4BCBA}"/>
            </a:ext>
          </a:extLst>
        </xdr:cNvPr>
        <xdr:cNvCxnSpPr/>
      </xdr:nvCxnSpPr>
      <xdr:spPr>
        <a:xfrm>
          <a:off x="21323300" y="141975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60452</xdr:rowOff>
    </xdr:from>
    <xdr:to>
      <xdr:col>107</xdr:col>
      <xdr:colOff>101600</xdr:colOff>
      <xdr:row>82</xdr:row>
      <xdr:rowOff>162052</xdr:rowOff>
    </xdr:to>
    <xdr:sp macro="" textlink="">
      <xdr:nvSpPr>
        <xdr:cNvPr id="810" name="楕円 809">
          <a:extLst>
            <a:ext uri="{FF2B5EF4-FFF2-40B4-BE49-F238E27FC236}">
              <a16:creationId xmlns:a16="http://schemas.microsoft.com/office/drawing/2014/main" id="{615D1B9E-E54F-4899-989A-B5563B4215AA}"/>
            </a:ext>
          </a:extLst>
        </xdr:cNvPr>
        <xdr:cNvSpPr/>
      </xdr:nvSpPr>
      <xdr:spPr>
        <a:xfrm>
          <a:off x="20383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111252</xdr:rowOff>
    </xdr:from>
    <xdr:to>
      <xdr:col>111</xdr:col>
      <xdr:colOff>177800</xdr:colOff>
      <xdr:row>82</xdr:row>
      <xdr:rowOff>138685</xdr:rowOff>
    </xdr:to>
    <xdr:cxnSp macro="">
      <xdr:nvCxnSpPr>
        <xdr:cNvPr id="811" name="直線コネクタ 810">
          <a:extLst>
            <a:ext uri="{FF2B5EF4-FFF2-40B4-BE49-F238E27FC236}">
              <a16:creationId xmlns:a16="http://schemas.microsoft.com/office/drawing/2014/main" id="{C22FBB21-0443-4E82-9BCC-C451515DCBE2}"/>
            </a:ext>
          </a:extLst>
        </xdr:cNvPr>
        <xdr:cNvCxnSpPr/>
      </xdr:nvCxnSpPr>
      <xdr:spPr>
        <a:xfrm>
          <a:off x="20434300" y="141701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142748</xdr:rowOff>
    </xdr:from>
    <xdr:to>
      <xdr:col>102</xdr:col>
      <xdr:colOff>165100</xdr:colOff>
      <xdr:row>83</xdr:row>
      <xdr:rowOff>72898</xdr:rowOff>
    </xdr:to>
    <xdr:sp macro="" textlink="">
      <xdr:nvSpPr>
        <xdr:cNvPr id="812" name="楕円 811">
          <a:extLst>
            <a:ext uri="{FF2B5EF4-FFF2-40B4-BE49-F238E27FC236}">
              <a16:creationId xmlns:a16="http://schemas.microsoft.com/office/drawing/2014/main" id="{C276129B-F6AB-4D1C-B084-970D9375BA9C}"/>
            </a:ext>
          </a:extLst>
        </xdr:cNvPr>
        <xdr:cNvSpPr/>
      </xdr:nvSpPr>
      <xdr:spPr>
        <a:xfrm>
          <a:off x="19494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111252</xdr:rowOff>
    </xdr:from>
    <xdr:to>
      <xdr:col>107</xdr:col>
      <xdr:colOff>50800</xdr:colOff>
      <xdr:row>83</xdr:row>
      <xdr:rowOff>22098</xdr:rowOff>
    </xdr:to>
    <xdr:cxnSp macro="">
      <xdr:nvCxnSpPr>
        <xdr:cNvPr id="813" name="直線コネクタ 812">
          <a:extLst>
            <a:ext uri="{FF2B5EF4-FFF2-40B4-BE49-F238E27FC236}">
              <a16:creationId xmlns:a16="http://schemas.microsoft.com/office/drawing/2014/main" id="{1A357D77-4EF9-4F81-A6E5-63941AB29F56}"/>
            </a:ext>
          </a:extLst>
        </xdr:cNvPr>
        <xdr:cNvCxnSpPr/>
      </xdr:nvCxnSpPr>
      <xdr:spPr>
        <a:xfrm flipV="1">
          <a:off x="19545300" y="141701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151892</xdr:rowOff>
    </xdr:from>
    <xdr:to>
      <xdr:col>98</xdr:col>
      <xdr:colOff>38100</xdr:colOff>
      <xdr:row>83</xdr:row>
      <xdr:rowOff>82042</xdr:rowOff>
    </xdr:to>
    <xdr:sp macro="" textlink="">
      <xdr:nvSpPr>
        <xdr:cNvPr id="814" name="楕円 813">
          <a:extLst>
            <a:ext uri="{FF2B5EF4-FFF2-40B4-BE49-F238E27FC236}">
              <a16:creationId xmlns:a16="http://schemas.microsoft.com/office/drawing/2014/main" id="{6E0C1F6F-2E86-4031-AA61-AE4629CFF6B1}"/>
            </a:ext>
          </a:extLst>
        </xdr:cNvPr>
        <xdr:cNvSpPr/>
      </xdr:nvSpPr>
      <xdr:spPr>
        <a:xfrm>
          <a:off x="18605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22098</xdr:rowOff>
    </xdr:from>
    <xdr:to>
      <xdr:col>102</xdr:col>
      <xdr:colOff>114300</xdr:colOff>
      <xdr:row>83</xdr:row>
      <xdr:rowOff>31242</xdr:rowOff>
    </xdr:to>
    <xdr:cxnSp macro="">
      <xdr:nvCxnSpPr>
        <xdr:cNvPr id="815" name="直線コネクタ 814">
          <a:extLst>
            <a:ext uri="{FF2B5EF4-FFF2-40B4-BE49-F238E27FC236}">
              <a16:creationId xmlns:a16="http://schemas.microsoft.com/office/drawing/2014/main" id="{E8513C80-614D-4169-ACA6-64E493E8C856}"/>
            </a:ext>
          </a:extLst>
        </xdr:cNvPr>
        <xdr:cNvCxnSpPr/>
      </xdr:nvCxnSpPr>
      <xdr:spPr>
        <a:xfrm flipV="1">
          <a:off x="18656300" y="1425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16" name="n_1aveValue【消防施設】&#10;一人当たり面積">
          <a:extLst>
            <a:ext uri="{FF2B5EF4-FFF2-40B4-BE49-F238E27FC236}">
              <a16:creationId xmlns:a16="http://schemas.microsoft.com/office/drawing/2014/main" id="{DBA1DFCC-2425-4425-ADDB-DD56780BD1D9}"/>
            </a:ext>
          </a:extLst>
        </xdr:cNvPr>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17" name="n_2aveValue【消防施設】&#10;一人当たり面積">
          <a:extLst>
            <a:ext uri="{FF2B5EF4-FFF2-40B4-BE49-F238E27FC236}">
              <a16:creationId xmlns:a16="http://schemas.microsoft.com/office/drawing/2014/main" id="{C355A368-346F-4C2B-AE1C-19246CE2F0F8}"/>
            </a:ext>
          </a:extLst>
        </xdr:cNvPr>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18" name="n_3aveValue【消防施設】&#10;一人当たり面積">
          <a:extLst>
            <a:ext uri="{FF2B5EF4-FFF2-40B4-BE49-F238E27FC236}">
              <a16:creationId xmlns:a16="http://schemas.microsoft.com/office/drawing/2014/main" id="{2E8915D9-5C7F-4289-9E97-DD587A40F9B9}"/>
            </a:ext>
          </a:extLst>
        </xdr:cNvPr>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19" name="n_4aveValue【消防施設】&#10;一人当たり面積">
          <a:extLst>
            <a:ext uri="{FF2B5EF4-FFF2-40B4-BE49-F238E27FC236}">
              <a16:creationId xmlns:a16="http://schemas.microsoft.com/office/drawing/2014/main" id="{0808DF1C-63C1-409F-90AE-4A1B5C20F2E6}"/>
            </a:ext>
          </a:extLst>
        </xdr:cNvPr>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34562</xdr:rowOff>
    </xdr:from>
    <xdr:ext cx="469744" cy="259045"/>
    <xdr:sp macro="" textlink="">
      <xdr:nvSpPr>
        <xdr:cNvPr id="820" name="n_1mainValue【消防施設】&#10;一人当たり面積">
          <a:extLst>
            <a:ext uri="{FF2B5EF4-FFF2-40B4-BE49-F238E27FC236}">
              <a16:creationId xmlns:a16="http://schemas.microsoft.com/office/drawing/2014/main" id="{E4D8C81A-7D05-42B7-B0E9-3AAA49A18C90}"/>
            </a:ext>
          </a:extLst>
        </xdr:cNvPr>
        <xdr:cNvSpPr txBox="1"/>
      </xdr:nvSpPr>
      <xdr:spPr>
        <a:xfrm>
          <a:off x="210757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7129</xdr:rowOff>
    </xdr:from>
    <xdr:ext cx="469744" cy="259045"/>
    <xdr:sp macro="" textlink="">
      <xdr:nvSpPr>
        <xdr:cNvPr id="821" name="n_2mainValue【消防施設】&#10;一人当たり面積">
          <a:extLst>
            <a:ext uri="{FF2B5EF4-FFF2-40B4-BE49-F238E27FC236}">
              <a16:creationId xmlns:a16="http://schemas.microsoft.com/office/drawing/2014/main" id="{1AD3B178-E374-4C9B-B319-B03B3CD02828}"/>
            </a:ext>
          </a:extLst>
        </xdr:cNvPr>
        <xdr:cNvSpPr txBox="1"/>
      </xdr:nvSpPr>
      <xdr:spPr>
        <a:xfrm>
          <a:off x="20199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89425</xdr:rowOff>
    </xdr:from>
    <xdr:ext cx="469744" cy="259045"/>
    <xdr:sp macro="" textlink="">
      <xdr:nvSpPr>
        <xdr:cNvPr id="822" name="n_3mainValue【消防施設】&#10;一人当たり面積">
          <a:extLst>
            <a:ext uri="{FF2B5EF4-FFF2-40B4-BE49-F238E27FC236}">
              <a16:creationId xmlns:a16="http://schemas.microsoft.com/office/drawing/2014/main" id="{117AE2D4-25FF-4EA5-8998-3712BBA59A6D}"/>
            </a:ext>
          </a:extLst>
        </xdr:cNvPr>
        <xdr:cNvSpPr txBox="1"/>
      </xdr:nvSpPr>
      <xdr:spPr>
        <a:xfrm>
          <a:off x="19310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98569</xdr:rowOff>
    </xdr:from>
    <xdr:ext cx="469744" cy="259045"/>
    <xdr:sp macro="" textlink="">
      <xdr:nvSpPr>
        <xdr:cNvPr id="823" name="n_4mainValue【消防施設】&#10;一人当たり面積">
          <a:extLst>
            <a:ext uri="{FF2B5EF4-FFF2-40B4-BE49-F238E27FC236}">
              <a16:creationId xmlns:a16="http://schemas.microsoft.com/office/drawing/2014/main" id="{D8603360-B0F1-4851-8D6F-709C9E0BAFA7}"/>
            </a:ext>
          </a:extLst>
        </xdr:cNvPr>
        <xdr:cNvSpPr txBox="1"/>
      </xdr:nvSpPr>
      <xdr:spPr>
        <a:xfrm>
          <a:off x="18421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a:extLst>
            <a:ext uri="{FF2B5EF4-FFF2-40B4-BE49-F238E27FC236}">
              <a16:creationId xmlns:a16="http://schemas.microsoft.com/office/drawing/2014/main" id="{EFBCC051-D80D-44BC-9991-FA211EFE58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a:extLst>
            <a:ext uri="{FF2B5EF4-FFF2-40B4-BE49-F238E27FC236}">
              <a16:creationId xmlns:a16="http://schemas.microsoft.com/office/drawing/2014/main" id="{90B3E056-6506-4A46-9778-A8545C5F1C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a:extLst>
            <a:ext uri="{FF2B5EF4-FFF2-40B4-BE49-F238E27FC236}">
              <a16:creationId xmlns:a16="http://schemas.microsoft.com/office/drawing/2014/main" id="{376213F6-4C70-4CCB-9799-0D39B5C274B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a:extLst>
            <a:ext uri="{FF2B5EF4-FFF2-40B4-BE49-F238E27FC236}">
              <a16:creationId xmlns:a16="http://schemas.microsoft.com/office/drawing/2014/main" id="{074515CB-1BBC-4601-8CC0-8452254FB43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a:extLst>
            <a:ext uri="{FF2B5EF4-FFF2-40B4-BE49-F238E27FC236}">
              <a16:creationId xmlns:a16="http://schemas.microsoft.com/office/drawing/2014/main" id="{AC297B12-ECA9-46F7-BB80-4A63799B10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a:extLst>
            <a:ext uri="{FF2B5EF4-FFF2-40B4-BE49-F238E27FC236}">
              <a16:creationId xmlns:a16="http://schemas.microsoft.com/office/drawing/2014/main" id="{864CB73A-B7D7-4647-9367-A88D927CBF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a:extLst>
            <a:ext uri="{FF2B5EF4-FFF2-40B4-BE49-F238E27FC236}">
              <a16:creationId xmlns:a16="http://schemas.microsoft.com/office/drawing/2014/main" id="{F51ECC44-9A74-42E5-982B-8D6593E945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a:extLst>
            <a:ext uri="{FF2B5EF4-FFF2-40B4-BE49-F238E27FC236}">
              <a16:creationId xmlns:a16="http://schemas.microsoft.com/office/drawing/2014/main" id="{2C1FD54A-BF9F-4DC3-9C33-76A33FDF68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a:extLst>
            <a:ext uri="{FF2B5EF4-FFF2-40B4-BE49-F238E27FC236}">
              <a16:creationId xmlns:a16="http://schemas.microsoft.com/office/drawing/2014/main" id="{CA595C71-8839-40F4-990D-E865C00C7A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a:extLst>
            <a:ext uri="{FF2B5EF4-FFF2-40B4-BE49-F238E27FC236}">
              <a16:creationId xmlns:a16="http://schemas.microsoft.com/office/drawing/2014/main" id="{358DE01F-F306-41E9-B41B-B8F8B426E81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a:extLst>
            <a:ext uri="{FF2B5EF4-FFF2-40B4-BE49-F238E27FC236}">
              <a16:creationId xmlns:a16="http://schemas.microsoft.com/office/drawing/2014/main" id="{90D3C843-4074-4D9E-B4EC-AE26A6F4D1E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a:extLst>
            <a:ext uri="{FF2B5EF4-FFF2-40B4-BE49-F238E27FC236}">
              <a16:creationId xmlns:a16="http://schemas.microsoft.com/office/drawing/2014/main" id="{C9C5653D-0519-45DA-AF05-FFE62EE89D5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a:extLst>
            <a:ext uri="{FF2B5EF4-FFF2-40B4-BE49-F238E27FC236}">
              <a16:creationId xmlns:a16="http://schemas.microsoft.com/office/drawing/2014/main" id="{4EB67B04-FDAB-4BD2-A963-D085DF45155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a:extLst>
            <a:ext uri="{FF2B5EF4-FFF2-40B4-BE49-F238E27FC236}">
              <a16:creationId xmlns:a16="http://schemas.microsoft.com/office/drawing/2014/main" id="{04FFF3AC-807B-4E9E-B196-5CE4908D688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a:extLst>
            <a:ext uri="{FF2B5EF4-FFF2-40B4-BE49-F238E27FC236}">
              <a16:creationId xmlns:a16="http://schemas.microsoft.com/office/drawing/2014/main" id="{A552F5E4-6309-499B-97B4-D3833CE7772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a:extLst>
            <a:ext uri="{FF2B5EF4-FFF2-40B4-BE49-F238E27FC236}">
              <a16:creationId xmlns:a16="http://schemas.microsoft.com/office/drawing/2014/main" id="{6909A210-E233-4C8A-8B2F-0C5931A6567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a:extLst>
            <a:ext uri="{FF2B5EF4-FFF2-40B4-BE49-F238E27FC236}">
              <a16:creationId xmlns:a16="http://schemas.microsoft.com/office/drawing/2014/main" id="{E0E9F196-27EA-4629-B28D-AC7A150918A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a:extLst>
            <a:ext uri="{FF2B5EF4-FFF2-40B4-BE49-F238E27FC236}">
              <a16:creationId xmlns:a16="http://schemas.microsoft.com/office/drawing/2014/main" id="{8B84087C-541E-4038-AF36-1A2989674FE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a:extLst>
            <a:ext uri="{FF2B5EF4-FFF2-40B4-BE49-F238E27FC236}">
              <a16:creationId xmlns:a16="http://schemas.microsoft.com/office/drawing/2014/main" id="{56BE75A7-65DC-4E97-94BB-B183FA55BF4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a:extLst>
            <a:ext uri="{FF2B5EF4-FFF2-40B4-BE49-F238E27FC236}">
              <a16:creationId xmlns:a16="http://schemas.microsoft.com/office/drawing/2014/main" id="{67F5A9ED-2460-4686-AD51-635BC4D1F8B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a:extLst>
            <a:ext uri="{FF2B5EF4-FFF2-40B4-BE49-F238E27FC236}">
              <a16:creationId xmlns:a16="http://schemas.microsoft.com/office/drawing/2014/main" id="{333A2613-F066-4517-8634-3DAC0C2BF6C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a:extLst>
            <a:ext uri="{FF2B5EF4-FFF2-40B4-BE49-F238E27FC236}">
              <a16:creationId xmlns:a16="http://schemas.microsoft.com/office/drawing/2014/main" id="{5F1B5BAC-3812-4608-B794-4DF962C2305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a:extLst>
            <a:ext uri="{FF2B5EF4-FFF2-40B4-BE49-F238E27FC236}">
              <a16:creationId xmlns:a16="http://schemas.microsoft.com/office/drawing/2014/main" id="{FA5F3795-39DC-4B81-BFF2-DA24A77FB92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F9CA8D87-6318-465C-8D07-552D07692A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庁舎】&#10;有形固定資産減価償却率グラフ枠">
          <a:extLst>
            <a:ext uri="{FF2B5EF4-FFF2-40B4-BE49-F238E27FC236}">
              <a16:creationId xmlns:a16="http://schemas.microsoft.com/office/drawing/2014/main" id="{0721A94D-1D5F-4B90-B322-AA8BCE13B12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49" name="直線コネクタ 848">
          <a:extLst>
            <a:ext uri="{FF2B5EF4-FFF2-40B4-BE49-F238E27FC236}">
              <a16:creationId xmlns:a16="http://schemas.microsoft.com/office/drawing/2014/main" id="{27D99D78-7C6A-4765-BCA5-96C0F63DF75A}"/>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50" name="【庁舎】&#10;有形固定資産減価償却率最小値テキスト">
          <a:extLst>
            <a:ext uri="{FF2B5EF4-FFF2-40B4-BE49-F238E27FC236}">
              <a16:creationId xmlns:a16="http://schemas.microsoft.com/office/drawing/2014/main" id="{43CF0FA3-6832-4FF6-AD0B-11A99C344481}"/>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51" name="直線コネクタ 850">
          <a:extLst>
            <a:ext uri="{FF2B5EF4-FFF2-40B4-BE49-F238E27FC236}">
              <a16:creationId xmlns:a16="http://schemas.microsoft.com/office/drawing/2014/main" id="{C22578B1-F327-4141-8C77-4E99A398DABD}"/>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52" name="【庁舎】&#10;有形固定資産減価償却率最大値テキスト">
          <a:extLst>
            <a:ext uri="{FF2B5EF4-FFF2-40B4-BE49-F238E27FC236}">
              <a16:creationId xmlns:a16="http://schemas.microsoft.com/office/drawing/2014/main" id="{BD27D9F8-3ECF-4F92-A79E-3B1B0DC961E3}"/>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53" name="直線コネクタ 852">
          <a:extLst>
            <a:ext uri="{FF2B5EF4-FFF2-40B4-BE49-F238E27FC236}">
              <a16:creationId xmlns:a16="http://schemas.microsoft.com/office/drawing/2014/main" id="{11F57A26-0136-4B16-AC4C-2F06C05A57E4}"/>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54" name="【庁舎】&#10;有形固定資産減価償却率平均値テキスト">
          <a:extLst>
            <a:ext uri="{FF2B5EF4-FFF2-40B4-BE49-F238E27FC236}">
              <a16:creationId xmlns:a16="http://schemas.microsoft.com/office/drawing/2014/main" id="{569C0736-C328-43A1-970E-DF4A45BA7F71}"/>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55" name="フローチャート: 判断 854">
          <a:extLst>
            <a:ext uri="{FF2B5EF4-FFF2-40B4-BE49-F238E27FC236}">
              <a16:creationId xmlns:a16="http://schemas.microsoft.com/office/drawing/2014/main" id="{D9D07CCF-CEAD-4182-A768-7C8BA49A5ED1}"/>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56" name="フローチャート: 判断 855">
          <a:extLst>
            <a:ext uri="{FF2B5EF4-FFF2-40B4-BE49-F238E27FC236}">
              <a16:creationId xmlns:a16="http://schemas.microsoft.com/office/drawing/2014/main" id="{063A4A93-F2CF-415E-A525-CDBDDA190435}"/>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57" name="フローチャート: 判断 856">
          <a:extLst>
            <a:ext uri="{FF2B5EF4-FFF2-40B4-BE49-F238E27FC236}">
              <a16:creationId xmlns:a16="http://schemas.microsoft.com/office/drawing/2014/main" id="{9CDD6FE6-847F-4C7C-AB9F-DD708A2963E7}"/>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58" name="フローチャート: 判断 857">
          <a:extLst>
            <a:ext uri="{FF2B5EF4-FFF2-40B4-BE49-F238E27FC236}">
              <a16:creationId xmlns:a16="http://schemas.microsoft.com/office/drawing/2014/main" id="{699EFA88-4D36-44B0-8712-4A02215C465E}"/>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59" name="フローチャート: 判断 858">
          <a:extLst>
            <a:ext uri="{FF2B5EF4-FFF2-40B4-BE49-F238E27FC236}">
              <a16:creationId xmlns:a16="http://schemas.microsoft.com/office/drawing/2014/main" id="{CE7AAC37-A8F6-45C3-B1A9-4292B491E0E7}"/>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8DC8618A-B15C-410E-911E-5972DF464B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E3BA8992-05FA-44BA-AA69-9197D8B8AA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B7422E66-10B1-49B0-A7C4-FC4BDFDE27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9E117C1E-CDC5-4990-AC74-D7D01A9588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A64A5D32-885F-455E-AF51-BB9899E670B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865" name="楕円 864">
          <a:extLst>
            <a:ext uri="{FF2B5EF4-FFF2-40B4-BE49-F238E27FC236}">
              <a16:creationId xmlns:a16="http://schemas.microsoft.com/office/drawing/2014/main" id="{1FAFBD1D-BBB5-4BB6-B146-2E774D6B24FC}"/>
            </a:ext>
          </a:extLst>
        </xdr:cNvPr>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866" name="【庁舎】&#10;有形固定資産減価償却率該当値テキスト">
          <a:extLst>
            <a:ext uri="{FF2B5EF4-FFF2-40B4-BE49-F238E27FC236}">
              <a16:creationId xmlns:a16="http://schemas.microsoft.com/office/drawing/2014/main" id="{B4CD2A49-D382-4087-B76D-A8B969A64B89}"/>
            </a:ext>
          </a:extLst>
        </xdr:cNvPr>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31931</xdr:rowOff>
    </xdr:from>
    <xdr:to>
      <xdr:col>81</xdr:col>
      <xdr:colOff>101600</xdr:colOff>
      <xdr:row>105</xdr:row>
      <xdr:rowOff>133531</xdr:rowOff>
    </xdr:to>
    <xdr:sp macro="" textlink="">
      <xdr:nvSpPr>
        <xdr:cNvPr id="867" name="楕円 866">
          <a:extLst>
            <a:ext uri="{FF2B5EF4-FFF2-40B4-BE49-F238E27FC236}">
              <a16:creationId xmlns:a16="http://schemas.microsoft.com/office/drawing/2014/main" id="{3B7F4786-1714-4614-8C98-51D5496FB645}"/>
            </a:ext>
          </a:extLst>
        </xdr:cNvPr>
        <xdr:cNvSpPr/>
      </xdr:nvSpPr>
      <xdr:spPr>
        <a:xfrm>
          <a:off x="15430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82731</xdr:rowOff>
    </xdr:from>
    <xdr:to>
      <xdr:col>85</xdr:col>
      <xdr:colOff>127000</xdr:colOff>
      <xdr:row>105</xdr:row>
      <xdr:rowOff>110489</xdr:rowOff>
    </xdr:to>
    <xdr:cxnSp macro="">
      <xdr:nvCxnSpPr>
        <xdr:cNvPr id="868" name="直線コネクタ 867">
          <a:extLst>
            <a:ext uri="{FF2B5EF4-FFF2-40B4-BE49-F238E27FC236}">
              <a16:creationId xmlns:a16="http://schemas.microsoft.com/office/drawing/2014/main" id="{16E891D8-4699-497A-B812-4759C8BFFC64}"/>
            </a:ext>
          </a:extLst>
        </xdr:cNvPr>
        <xdr:cNvCxnSpPr/>
      </xdr:nvCxnSpPr>
      <xdr:spPr>
        <a:xfrm>
          <a:off x="15481300" y="1808498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69" name="楕円 868">
          <a:extLst>
            <a:ext uri="{FF2B5EF4-FFF2-40B4-BE49-F238E27FC236}">
              <a16:creationId xmlns:a16="http://schemas.microsoft.com/office/drawing/2014/main" id="{9DE8A156-4A2E-4556-AC55-3D9E311C97CE}"/>
            </a:ext>
          </a:extLst>
        </xdr:cNvPr>
        <xdr:cNvSpPr/>
      </xdr:nvSpPr>
      <xdr:spPr>
        <a:xfrm>
          <a:off x="14541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61505</xdr:rowOff>
    </xdr:from>
    <xdr:to>
      <xdr:col>81</xdr:col>
      <xdr:colOff>50800</xdr:colOff>
      <xdr:row>105</xdr:row>
      <xdr:rowOff>82731</xdr:rowOff>
    </xdr:to>
    <xdr:cxnSp macro="">
      <xdr:nvCxnSpPr>
        <xdr:cNvPr id="870" name="直線コネクタ 869">
          <a:extLst>
            <a:ext uri="{FF2B5EF4-FFF2-40B4-BE49-F238E27FC236}">
              <a16:creationId xmlns:a16="http://schemas.microsoft.com/office/drawing/2014/main" id="{3205A465-BA09-4806-8F19-A97C9EF0C5D2}"/>
            </a:ext>
          </a:extLst>
        </xdr:cNvPr>
        <xdr:cNvCxnSpPr/>
      </xdr:nvCxnSpPr>
      <xdr:spPr>
        <a:xfrm>
          <a:off x="14592300" y="180637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1" name="楕円 870">
          <a:extLst>
            <a:ext uri="{FF2B5EF4-FFF2-40B4-BE49-F238E27FC236}">
              <a16:creationId xmlns:a16="http://schemas.microsoft.com/office/drawing/2014/main" id="{D6198355-06A5-4FDD-B75A-2413D790D3E0}"/>
            </a:ext>
          </a:extLst>
        </xdr:cNvPr>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61505</xdr:rowOff>
    </xdr:to>
    <xdr:cxnSp macro="">
      <xdr:nvCxnSpPr>
        <xdr:cNvPr id="872" name="直線コネクタ 871">
          <a:extLst>
            <a:ext uri="{FF2B5EF4-FFF2-40B4-BE49-F238E27FC236}">
              <a16:creationId xmlns:a16="http://schemas.microsoft.com/office/drawing/2014/main" id="{571B6972-8D55-42E2-80BB-314A76C3706B}"/>
            </a:ext>
          </a:extLst>
        </xdr:cNvPr>
        <xdr:cNvCxnSpPr/>
      </xdr:nvCxnSpPr>
      <xdr:spPr>
        <a:xfrm>
          <a:off x="13703300" y="1803762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873" name="楕円 872">
          <a:extLst>
            <a:ext uri="{FF2B5EF4-FFF2-40B4-BE49-F238E27FC236}">
              <a16:creationId xmlns:a16="http://schemas.microsoft.com/office/drawing/2014/main" id="{0A21389F-FEE6-4E84-9D18-8AD17711BD26}"/>
            </a:ext>
          </a:extLst>
        </xdr:cNvPr>
        <xdr:cNvSpPr/>
      </xdr:nvSpPr>
      <xdr:spPr>
        <a:xfrm>
          <a:off x="1276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53339</xdr:rowOff>
    </xdr:to>
    <xdr:cxnSp macro="">
      <xdr:nvCxnSpPr>
        <xdr:cNvPr id="874" name="直線コネクタ 873">
          <a:extLst>
            <a:ext uri="{FF2B5EF4-FFF2-40B4-BE49-F238E27FC236}">
              <a16:creationId xmlns:a16="http://schemas.microsoft.com/office/drawing/2014/main" id="{61E54D3F-FDA8-4611-A710-8B8F6CE308CB}"/>
            </a:ext>
          </a:extLst>
        </xdr:cNvPr>
        <xdr:cNvCxnSpPr/>
      </xdr:nvCxnSpPr>
      <xdr:spPr>
        <a:xfrm flipV="1">
          <a:off x="12814300" y="1803762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75" name="n_1aveValue【庁舎】&#10;有形固定資産減価償却率">
          <a:extLst>
            <a:ext uri="{FF2B5EF4-FFF2-40B4-BE49-F238E27FC236}">
              <a16:creationId xmlns:a16="http://schemas.microsoft.com/office/drawing/2014/main" id="{04260C1E-28BD-4EED-A6CF-27CED21B6468}"/>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76" name="n_2aveValue【庁舎】&#10;有形固定資産減価償却率">
          <a:extLst>
            <a:ext uri="{FF2B5EF4-FFF2-40B4-BE49-F238E27FC236}">
              <a16:creationId xmlns:a16="http://schemas.microsoft.com/office/drawing/2014/main" id="{C786C806-D12D-45DD-A69F-DB91989933DD}"/>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77" name="n_3aveValue【庁舎】&#10;有形固定資産減価償却率">
          <a:extLst>
            <a:ext uri="{FF2B5EF4-FFF2-40B4-BE49-F238E27FC236}">
              <a16:creationId xmlns:a16="http://schemas.microsoft.com/office/drawing/2014/main" id="{48E54A7B-BC3B-4D87-A4D6-52F1724CA5DD}"/>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78" name="n_4aveValue【庁舎】&#10;有形固定資産減価償却率">
          <a:extLst>
            <a:ext uri="{FF2B5EF4-FFF2-40B4-BE49-F238E27FC236}">
              <a16:creationId xmlns:a16="http://schemas.microsoft.com/office/drawing/2014/main" id="{B9E6E22F-6B26-4311-8485-3FB6EEB0DE75}"/>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124658</xdr:rowOff>
    </xdr:from>
    <xdr:ext cx="405111" cy="259045"/>
    <xdr:sp macro="" textlink="">
      <xdr:nvSpPr>
        <xdr:cNvPr id="879" name="n_1mainValue【庁舎】&#10;有形固定資産減価償却率">
          <a:extLst>
            <a:ext uri="{FF2B5EF4-FFF2-40B4-BE49-F238E27FC236}">
              <a16:creationId xmlns:a16="http://schemas.microsoft.com/office/drawing/2014/main" id="{79E1B8E6-F538-4111-97D4-3E2424F0F53F}"/>
            </a:ext>
          </a:extLst>
        </xdr:cNvPr>
        <xdr:cNvSpPr txBox="1"/>
      </xdr:nvSpPr>
      <xdr:spPr>
        <a:xfrm>
          <a:off x="15266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103432</xdr:rowOff>
    </xdr:from>
    <xdr:ext cx="405111" cy="259045"/>
    <xdr:sp macro="" textlink="">
      <xdr:nvSpPr>
        <xdr:cNvPr id="880" name="n_2mainValue【庁舎】&#10;有形固定資産減価償却率">
          <a:extLst>
            <a:ext uri="{FF2B5EF4-FFF2-40B4-BE49-F238E27FC236}">
              <a16:creationId xmlns:a16="http://schemas.microsoft.com/office/drawing/2014/main" id="{F3124887-2DFD-4EC6-87DB-B5B1A6F9241B}"/>
            </a:ext>
          </a:extLst>
        </xdr:cNvPr>
        <xdr:cNvSpPr txBox="1"/>
      </xdr:nvSpPr>
      <xdr:spPr>
        <a:xfrm>
          <a:off x="14389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81" name="n_3mainValue【庁舎】&#10;有形固定資産減価償却率">
          <a:extLst>
            <a:ext uri="{FF2B5EF4-FFF2-40B4-BE49-F238E27FC236}">
              <a16:creationId xmlns:a16="http://schemas.microsoft.com/office/drawing/2014/main" id="{4FFEF32D-6975-47C6-9B20-3F7023C28985}"/>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882" name="n_4mainValue【庁舎】&#10;有形固定資産減価償却率">
          <a:extLst>
            <a:ext uri="{FF2B5EF4-FFF2-40B4-BE49-F238E27FC236}">
              <a16:creationId xmlns:a16="http://schemas.microsoft.com/office/drawing/2014/main" id="{777DB4D0-0428-4A81-A31B-A4E32D7282FE}"/>
            </a:ext>
          </a:extLst>
        </xdr:cNvPr>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a:extLst>
            <a:ext uri="{FF2B5EF4-FFF2-40B4-BE49-F238E27FC236}">
              <a16:creationId xmlns:a16="http://schemas.microsoft.com/office/drawing/2014/main" id="{C1CFF06C-6E80-4171-B899-A4662C15A24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a:extLst>
            <a:ext uri="{FF2B5EF4-FFF2-40B4-BE49-F238E27FC236}">
              <a16:creationId xmlns:a16="http://schemas.microsoft.com/office/drawing/2014/main" id="{42DFAE06-E5FA-46CF-9565-E377428191F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a:extLst>
            <a:ext uri="{FF2B5EF4-FFF2-40B4-BE49-F238E27FC236}">
              <a16:creationId xmlns:a16="http://schemas.microsoft.com/office/drawing/2014/main" id="{D7E14A16-D21F-4F25-83AE-CE0713EAB6E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a:extLst>
            <a:ext uri="{FF2B5EF4-FFF2-40B4-BE49-F238E27FC236}">
              <a16:creationId xmlns:a16="http://schemas.microsoft.com/office/drawing/2014/main" id="{30E67CFC-98BB-42DD-9358-EF0A80718E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a:extLst>
            <a:ext uri="{FF2B5EF4-FFF2-40B4-BE49-F238E27FC236}">
              <a16:creationId xmlns:a16="http://schemas.microsoft.com/office/drawing/2014/main" id="{E570CBC5-594E-4829-B9BE-74294335F60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a:extLst>
            <a:ext uri="{FF2B5EF4-FFF2-40B4-BE49-F238E27FC236}">
              <a16:creationId xmlns:a16="http://schemas.microsoft.com/office/drawing/2014/main" id="{2AC8173C-952A-4AF7-A5E8-CBC98B33E88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a:extLst>
            <a:ext uri="{FF2B5EF4-FFF2-40B4-BE49-F238E27FC236}">
              <a16:creationId xmlns:a16="http://schemas.microsoft.com/office/drawing/2014/main" id="{9A2F656C-CCBB-4025-AFF8-741EC2B610D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a:extLst>
            <a:ext uri="{FF2B5EF4-FFF2-40B4-BE49-F238E27FC236}">
              <a16:creationId xmlns:a16="http://schemas.microsoft.com/office/drawing/2014/main" id="{28A8E77B-53E0-403E-8762-ABBA21FF38F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a:extLst>
            <a:ext uri="{FF2B5EF4-FFF2-40B4-BE49-F238E27FC236}">
              <a16:creationId xmlns:a16="http://schemas.microsoft.com/office/drawing/2014/main" id="{8FC061C3-F0C1-42C9-BD4C-A8859D768A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a:extLst>
            <a:ext uri="{FF2B5EF4-FFF2-40B4-BE49-F238E27FC236}">
              <a16:creationId xmlns:a16="http://schemas.microsoft.com/office/drawing/2014/main" id="{7DBBAB46-2EB0-44E2-9D3F-1DE4458BFB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3" name="直線コネクタ 892">
          <a:extLst>
            <a:ext uri="{FF2B5EF4-FFF2-40B4-BE49-F238E27FC236}">
              <a16:creationId xmlns:a16="http://schemas.microsoft.com/office/drawing/2014/main" id="{5614AD27-6273-465C-A8C1-08C7AD43ACE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4" name="テキスト ボックス 893">
          <a:extLst>
            <a:ext uri="{FF2B5EF4-FFF2-40B4-BE49-F238E27FC236}">
              <a16:creationId xmlns:a16="http://schemas.microsoft.com/office/drawing/2014/main" id="{7072A0F4-7F7F-4712-A979-D00F91EDC6B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5" name="直線コネクタ 894">
          <a:extLst>
            <a:ext uri="{FF2B5EF4-FFF2-40B4-BE49-F238E27FC236}">
              <a16:creationId xmlns:a16="http://schemas.microsoft.com/office/drawing/2014/main" id="{ECD0D0C3-701F-46C6-87FA-773F4A27B03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6" name="テキスト ボックス 895">
          <a:extLst>
            <a:ext uri="{FF2B5EF4-FFF2-40B4-BE49-F238E27FC236}">
              <a16:creationId xmlns:a16="http://schemas.microsoft.com/office/drawing/2014/main" id="{E3BD800F-CDC6-42FF-8E22-ED525DCC330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7" name="直線コネクタ 896">
          <a:extLst>
            <a:ext uri="{FF2B5EF4-FFF2-40B4-BE49-F238E27FC236}">
              <a16:creationId xmlns:a16="http://schemas.microsoft.com/office/drawing/2014/main" id="{9C0DA165-1DA3-428B-ACDF-3C100BB74E8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8" name="テキスト ボックス 897">
          <a:extLst>
            <a:ext uri="{FF2B5EF4-FFF2-40B4-BE49-F238E27FC236}">
              <a16:creationId xmlns:a16="http://schemas.microsoft.com/office/drawing/2014/main" id="{91C9F6F7-628C-47D1-B128-4EF0971D917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9" name="直線コネクタ 898">
          <a:extLst>
            <a:ext uri="{FF2B5EF4-FFF2-40B4-BE49-F238E27FC236}">
              <a16:creationId xmlns:a16="http://schemas.microsoft.com/office/drawing/2014/main" id="{B6C0B153-21D9-46C4-A63E-0AAC93D59BB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0" name="テキスト ボックス 899">
          <a:extLst>
            <a:ext uri="{FF2B5EF4-FFF2-40B4-BE49-F238E27FC236}">
              <a16:creationId xmlns:a16="http://schemas.microsoft.com/office/drawing/2014/main" id="{E2968353-F6F1-4C4E-A6D7-72FAF518CC7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a:extLst>
            <a:ext uri="{FF2B5EF4-FFF2-40B4-BE49-F238E27FC236}">
              <a16:creationId xmlns:a16="http://schemas.microsoft.com/office/drawing/2014/main" id="{C5EC7EF7-538F-4AAA-BAAE-864A98796C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a:extLst>
            <a:ext uri="{FF2B5EF4-FFF2-40B4-BE49-F238E27FC236}">
              <a16:creationId xmlns:a16="http://schemas.microsoft.com/office/drawing/2014/main" id="{E5AEACC6-4A83-4C3A-912D-73150235655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a:extLst>
            <a:ext uri="{FF2B5EF4-FFF2-40B4-BE49-F238E27FC236}">
              <a16:creationId xmlns:a16="http://schemas.microsoft.com/office/drawing/2014/main" id="{8BF78EFE-0248-4039-8BA4-918D6B7D9C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04" name="直線コネクタ 903">
          <a:extLst>
            <a:ext uri="{FF2B5EF4-FFF2-40B4-BE49-F238E27FC236}">
              <a16:creationId xmlns:a16="http://schemas.microsoft.com/office/drawing/2014/main" id="{1BAFD6D8-3958-4955-8AEF-DD9FA9FA73F0}"/>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05" name="【庁舎】&#10;一人当たり面積最小値テキスト">
          <a:extLst>
            <a:ext uri="{FF2B5EF4-FFF2-40B4-BE49-F238E27FC236}">
              <a16:creationId xmlns:a16="http://schemas.microsoft.com/office/drawing/2014/main" id="{3D3DFA1C-68E4-4FE7-8C3C-43541F3CB7AA}"/>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06" name="直線コネクタ 905">
          <a:extLst>
            <a:ext uri="{FF2B5EF4-FFF2-40B4-BE49-F238E27FC236}">
              <a16:creationId xmlns:a16="http://schemas.microsoft.com/office/drawing/2014/main" id="{094ABAD9-556A-4181-81F4-DB2B4CB64AC9}"/>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07" name="【庁舎】&#10;一人当たり面積最大値テキスト">
          <a:extLst>
            <a:ext uri="{FF2B5EF4-FFF2-40B4-BE49-F238E27FC236}">
              <a16:creationId xmlns:a16="http://schemas.microsoft.com/office/drawing/2014/main" id="{B07B2E00-DD20-4A66-BA11-9805867DD912}"/>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08" name="直線コネクタ 907">
          <a:extLst>
            <a:ext uri="{FF2B5EF4-FFF2-40B4-BE49-F238E27FC236}">
              <a16:creationId xmlns:a16="http://schemas.microsoft.com/office/drawing/2014/main" id="{4C834159-09B1-4A5E-AD22-177C7613C168}"/>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09" name="【庁舎】&#10;一人当たり面積平均値テキスト">
          <a:extLst>
            <a:ext uri="{FF2B5EF4-FFF2-40B4-BE49-F238E27FC236}">
              <a16:creationId xmlns:a16="http://schemas.microsoft.com/office/drawing/2014/main" id="{16AA8211-3FE2-4A55-864F-EBCFEE38A379}"/>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10" name="フローチャート: 判断 909">
          <a:extLst>
            <a:ext uri="{FF2B5EF4-FFF2-40B4-BE49-F238E27FC236}">
              <a16:creationId xmlns:a16="http://schemas.microsoft.com/office/drawing/2014/main" id="{4050F395-E5EA-4F64-B8EE-9410BC7E0089}"/>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11" name="フローチャート: 判断 910">
          <a:extLst>
            <a:ext uri="{FF2B5EF4-FFF2-40B4-BE49-F238E27FC236}">
              <a16:creationId xmlns:a16="http://schemas.microsoft.com/office/drawing/2014/main" id="{0D9626AA-245D-4E76-9502-1E870968AE90}"/>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12" name="フローチャート: 判断 911">
          <a:extLst>
            <a:ext uri="{FF2B5EF4-FFF2-40B4-BE49-F238E27FC236}">
              <a16:creationId xmlns:a16="http://schemas.microsoft.com/office/drawing/2014/main" id="{BC4C3E07-26F9-42E1-85E2-CDF40B203239}"/>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13" name="フローチャート: 判断 912">
          <a:extLst>
            <a:ext uri="{FF2B5EF4-FFF2-40B4-BE49-F238E27FC236}">
              <a16:creationId xmlns:a16="http://schemas.microsoft.com/office/drawing/2014/main" id="{FE891D96-C958-408A-9D1F-5B3F87B45822}"/>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14" name="フローチャート: 判断 913">
          <a:extLst>
            <a:ext uri="{FF2B5EF4-FFF2-40B4-BE49-F238E27FC236}">
              <a16:creationId xmlns:a16="http://schemas.microsoft.com/office/drawing/2014/main" id="{5C731718-5539-4A2C-B5E6-F835E6D4A261}"/>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6208A4D8-2C2F-4EEC-AA40-6856767F5E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34415536-98E2-4F68-941A-07FEC95C634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819E61BD-E1EA-4A68-A030-CC1EFC249D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9B83FFBD-435E-4C3F-A01E-4E0B7630BF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BDC8C83-A258-45C2-8FF0-7188467686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11685</xdr:rowOff>
    </xdr:from>
    <xdr:to>
      <xdr:col>116</xdr:col>
      <xdr:colOff>114300</xdr:colOff>
      <xdr:row>102</xdr:row>
      <xdr:rowOff>113285</xdr:rowOff>
    </xdr:to>
    <xdr:sp macro="" textlink="">
      <xdr:nvSpPr>
        <xdr:cNvPr id="920" name="楕円 919">
          <a:extLst>
            <a:ext uri="{FF2B5EF4-FFF2-40B4-BE49-F238E27FC236}">
              <a16:creationId xmlns:a16="http://schemas.microsoft.com/office/drawing/2014/main" id="{4D221CCC-9730-4CBD-87F3-624C6799BDEB}"/>
            </a:ext>
          </a:extLst>
        </xdr:cNvPr>
        <xdr:cNvSpPr/>
      </xdr:nvSpPr>
      <xdr:spPr>
        <a:xfrm>
          <a:off x="221107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34562</xdr:rowOff>
    </xdr:from>
    <xdr:ext cx="469744" cy="259045"/>
    <xdr:sp macro="" textlink="">
      <xdr:nvSpPr>
        <xdr:cNvPr id="921" name="【庁舎】&#10;一人当たり面積該当値テキスト">
          <a:extLst>
            <a:ext uri="{FF2B5EF4-FFF2-40B4-BE49-F238E27FC236}">
              <a16:creationId xmlns:a16="http://schemas.microsoft.com/office/drawing/2014/main" id="{59962A58-E2E4-49A2-9EEB-E3A2BD10D474}"/>
            </a:ext>
          </a:extLst>
        </xdr:cNvPr>
        <xdr:cNvSpPr txBox="1"/>
      </xdr:nvSpPr>
      <xdr:spPr>
        <a:xfrm>
          <a:off x="22199600" y="173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27687</xdr:rowOff>
    </xdr:from>
    <xdr:to>
      <xdr:col>112</xdr:col>
      <xdr:colOff>38100</xdr:colOff>
      <xdr:row>102</xdr:row>
      <xdr:rowOff>129287</xdr:rowOff>
    </xdr:to>
    <xdr:sp macro="" textlink="">
      <xdr:nvSpPr>
        <xdr:cNvPr id="922" name="楕円 921">
          <a:extLst>
            <a:ext uri="{FF2B5EF4-FFF2-40B4-BE49-F238E27FC236}">
              <a16:creationId xmlns:a16="http://schemas.microsoft.com/office/drawing/2014/main" id="{D03AA5A2-64CC-4E4B-8240-BFE9DBBD695B}"/>
            </a:ext>
          </a:extLst>
        </xdr:cNvPr>
        <xdr:cNvSpPr/>
      </xdr:nvSpPr>
      <xdr:spPr>
        <a:xfrm>
          <a:off x="21272500"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62485</xdr:rowOff>
    </xdr:from>
    <xdr:to>
      <xdr:col>116</xdr:col>
      <xdr:colOff>63500</xdr:colOff>
      <xdr:row>102</xdr:row>
      <xdr:rowOff>78487</xdr:rowOff>
    </xdr:to>
    <xdr:cxnSp macro="">
      <xdr:nvCxnSpPr>
        <xdr:cNvPr id="923" name="直線コネクタ 922">
          <a:extLst>
            <a:ext uri="{FF2B5EF4-FFF2-40B4-BE49-F238E27FC236}">
              <a16:creationId xmlns:a16="http://schemas.microsoft.com/office/drawing/2014/main" id="{D8F87A67-667D-413B-BC0B-ABDDA3CE46EC}"/>
            </a:ext>
          </a:extLst>
        </xdr:cNvPr>
        <xdr:cNvCxnSpPr/>
      </xdr:nvCxnSpPr>
      <xdr:spPr>
        <a:xfrm flipV="1">
          <a:off x="21323300" y="1755038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43687</xdr:rowOff>
    </xdr:from>
    <xdr:to>
      <xdr:col>107</xdr:col>
      <xdr:colOff>101600</xdr:colOff>
      <xdr:row>102</xdr:row>
      <xdr:rowOff>145287</xdr:rowOff>
    </xdr:to>
    <xdr:sp macro="" textlink="">
      <xdr:nvSpPr>
        <xdr:cNvPr id="924" name="楕円 923">
          <a:extLst>
            <a:ext uri="{FF2B5EF4-FFF2-40B4-BE49-F238E27FC236}">
              <a16:creationId xmlns:a16="http://schemas.microsoft.com/office/drawing/2014/main" id="{C1BB1A61-C31C-4046-BA75-25A89D79279F}"/>
            </a:ext>
          </a:extLst>
        </xdr:cNvPr>
        <xdr:cNvSpPr/>
      </xdr:nvSpPr>
      <xdr:spPr>
        <a:xfrm>
          <a:off x="20383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78487</xdr:rowOff>
    </xdr:from>
    <xdr:to>
      <xdr:col>111</xdr:col>
      <xdr:colOff>177800</xdr:colOff>
      <xdr:row>102</xdr:row>
      <xdr:rowOff>94487</xdr:rowOff>
    </xdr:to>
    <xdr:cxnSp macro="">
      <xdr:nvCxnSpPr>
        <xdr:cNvPr id="925" name="直線コネクタ 924">
          <a:extLst>
            <a:ext uri="{FF2B5EF4-FFF2-40B4-BE49-F238E27FC236}">
              <a16:creationId xmlns:a16="http://schemas.microsoft.com/office/drawing/2014/main" id="{7A56EFE4-1CED-4417-9DAF-A20C9A77DB2E}"/>
            </a:ext>
          </a:extLst>
        </xdr:cNvPr>
        <xdr:cNvCxnSpPr/>
      </xdr:nvCxnSpPr>
      <xdr:spPr>
        <a:xfrm flipV="1">
          <a:off x="20434300" y="1756638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59689</xdr:rowOff>
    </xdr:from>
    <xdr:to>
      <xdr:col>102</xdr:col>
      <xdr:colOff>165100</xdr:colOff>
      <xdr:row>102</xdr:row>
      <xdr:rowOff>161289</xdr:rowOff>
    </xdr:to>
    <xdr:sp macro="" textlink="">
      <xdr:nvSpPr>
        <xdr:cNvPr id="926" name="楕円 925">
          <a:extLst>
            <a:ext uri="{FF2B5EF4-FFF2-40B4-BE49-F238E27FC236}">
              <a16:creationId xmlns:a16="http://schemas.microsoft.com/office/drawing/2014/main" id="{5D90ED41-5041-4CAB-AEC8-FF02BBC20FF7}"/>
            </a:ext>
          </a:extLst>
        </xdr:cNvPr>
        <xdr:cNvSpPr/>
      </xdr:nvSpPr>
      <xdr:spPr>
        <a:xfrm>
          <a:off x="19494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94487</xdr:rowOff>
    </xdr:from>
    <xdr:to>
      <xdr:col>107</xdr:col>
      <xdr:colOff>50800</xdr:colOff>
      <xdr:row>102</xdr:row>
      <xdr:rowOff>110489</xdr:rowOff>
    </xdr:to>
    <xdr:cxnSp macro="">
      <xdr:nvCxnSpPr>
        <xdr:cNvPr id="927" name="直線コネクタ 926">
          <a:extLst>
            <a:ext uri="{FF2B5EF4-FFF2-40B4-BE49-F238E27FC236}">
              <a16:creationId xmlns:a16="http://schemas.microsoft.com/office/drawing/2014/main" id="{EC96CCE9-CDD2-4AFE-9A1E-0E58BC3270DE}"/>
            </a:ext>
          </a:extLst>
        </xdr:cNvPr>
        <xdr:cNvCxnSpPr/>
      </xdr:nvCxnSpPr>
      <xdr:spPr>
        <a:xfrm flipV="1">
          <a:off x="19545300" y="1758238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73406</xdr:rowOff>
    </xdr:from>
    <xdr:to>
      <xdr:col>98</xdr:col>
      <xdr:colOff>38100</xdr:colOff>
      <xdr:row>103</xdr:row>
      <xdr:rowOff>3556</xdr:rowOff>
    </xdr:to>
    <xdr:sp macro="" textlink="">
      <xdr:nvSpPr>
        <xdr:cNvPr id="928" name="楕円 927">
          <a:extLst>
            <a:ext uri="{FF2B5EF4-FFF2-40B4-BE49-F238E27FC236}">
              <a16:creationId xmlns:a16="http://schemas.microsoft.com/office/drawing/2014/main" id="{A5B8BBFE-9CFC-486B-A7D9-0BABB40F8A3C}"/>
            </a:ext>
          </a:extLst>
        </xdr:cNvPr>
        <xdr:cNvSpPr/>
      </xdr:nvSpPr>
      <xdr:spPr>
        <a:xfrm>
          <a:off x="18605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110489</xdr:rowOff>
    </xdr:from>
    <xdr:to>
      <xdr:col>102</xdr:col>
      <xdr:colOff>114300</xdr:colOff>
      <xdr:row>102</xdr:row>
      <xdr:rowOff>124206</xdr:rowOff>
    </xdr:to>
    <xdr:cxnSp macro="">
      <xdr:nvCxnSpPr>
        <xdr:cNvPr id="929" name="直線コネクタ 928">
          <a:extLst>
            <a:ext uri="{FF2B5EF4-FFF2-40B4-BE49-F238E27FC236}">
              <a16:creationId xmlns:a16="http://schemas.microsoft.com/office/drawing/2014/main" id="{A12F2760-4D72-4F05-8AA4-6711C5AC4A05}"/>
            </a:ext>
          </a:extLst>
        </xdr:cNvPr>
        <xdr:cNvCxnSpPr/>
      </xdr:nvCxnSpPr>
      <xdr:spPr>
        <a:xfrm flipV="1">
          <a:off x="18656300" y="1759838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30" name="n_1aveValue【庁舎】&#10;一人当たり面積">
          <a:extLst>
            <a:ext uri="{FF2B5EF4-FFF2-40B4-BE49-F238E27FC236}">
              <a16:creationId xmlns:a16="http://schemas.microsoft.com/office/drawing/2014/main" id="{9C35B87A-517D-423B-8408-A81E231D42E5}"/>
            </a:ext>
          </a:extLst>
        </xdr:cNvPr>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31" name="n_2aveValue【庁舎】&#10;一人当たり面積">
          <a:extLst>
            <a:ext uri="{FF2B5EF4-FFF2-40B4-BE49-F238E27FC236}">
              <a16:creationId xmlns:a16="http://schemas.microsoft.com/office/drawing/2014/main" id="{5CCBA045-DC1E-4EE2-85A9-23F2844EEA7B}"/>
            </a:ext>
          </a:extLst>
        </xdr:cNvPr>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32" name="n_3aveValue【庁舎】&#10;一人当たり面積">
          <a:extLst>
            <a:ext uri="{FF2B5EF4-FFF2-40B4-BE49-F238E27FC236}">
              <a16:creationId xmlns:a16="http://schemas.microsoft.com/office/drawing/2014/main" id="{09E0CFCC-B16E-40FA-AAD4-9B4D29EB745C}"/>
            </a:ext>
          </a:extLst>
        </xdr:cNvPr>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933" name="n_4aveValue【庁舎】&#10;一人当たり面積">
          <a:extLst>
            <a:ext uri="{FF2B5EF4-FFF2-40B4-BE49-F238E27FC236}">
              <a16:creationId xmlns:a16="http://schemas.microsoft.com/office/drawing/2014/main" id="{0112054C-98BF-460E-9318-531C2DA295FB}"/>
            </a:ext>
          </a:extLst>
        </xdr:cNvPr>
        <xdr:cNvSpPr txBox="1"/>
      </xdr:nvSpPr>
      <xdr:spPr>
        <a:xfrm>
          <a:off x="18421427"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145814</xdr:rowOff>
    </xdr:from>
    <xdr:ext cx="469744" cy="259045"/>
    <xdr:sp macro="" textlink="">
      <xdr:nvSpPr>
        <xdr:cNvPr id="934" name="n_1mainValue【庁舎】&#10;一人当たり面積">
          <a:extLst>
            <a:ext uri="{FF2B5EF4-FFF2-40B4-BE49-F238E27FC236}">
              <a16:creationId xmlns:a16="http://schemas.microsoft.com/office/drawing/2014/main" id="{A014A8BD-3C7E-4207-9A52-194B80A6DA92}"/>
            </a:ext>
          </a:extLst>
        </xdr:cNvPr>
        <xdr:cNvSpPr txBox="1"/>
      </xdr:nvSpPr>
      <xdr:spPr>
        <a:xfrm>
          <a:off x="21075727" y="172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161814</xdr:rowOff>
    </xdr:from>
    <xdr:ext cx="469744" cy="259045"/>
    <xdr:sp macro="" textlink="">
      <xdr:nvSpPr>
        <xdr:cNvPr id="935" name="n_2mainValue【庁舎】&#10;一人当たり面積">
          <a:extLst>
            <a:ext uri="{FF2B5EF4-FFF2-40B4-BE49-F238E27FC236}">
              <a16:creationId xmlns:a16="http://schemas.microsoft.com/office/drawing/2014/main" id="{B847ADD5-4169-446B-A9AE-1E4FAE87C20D}"/>
            </a:ext>
          </a:extLst>
        </xdr:cNvPr>
        <xdr:cNvSpPr txBox="1"/>
      </xdr:nvSpPr>
      <xdr:spPr>
        <a:xfrm>
          <a:off x="201994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6366</xdr:rowOff>
    </xdr:from>
    <xdr:ext cx="469744" cy="259045"/>
    <xdr:sp macro="" textlink="">
      <xdr:nvSpPr>
        <xdr:cNvPr id="936" name="n_3mainValue【庁舎】&#10;一人当たり面積">
          <a:extLst>
            <a:ext uri="{FF2B5EF4-FFF2-40B4-BE49-F238E27FC236}">
              <a16:creationId xmlns:a16="http://schemas.microsoft.com/office/drawing/2014/main" id="{5C1CDFD7-5146-49A2-A995-4DA7732E3A50}"/>
            </a:ext>
          </a:extLst>
        </xdr:cNvPr>
        <xdr:cNvSpPr txBox="1"/>
      </xdr:nvSpPr>
      <xdr:spPr>
        <a:xfrm>
          <a:off x="193104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20083</xdr:rowOff>
    </xdr:from>
    <xdr:ext cx="469744" cy="259045"/>
    <xdr:sp macro="" textlink="">
      <xdr:nvSpPr>
        <xdr:cNvPr id="937" name="n_4mainValue【庁舎】&#10;一人当たり面積">
          <a:extLst>
            <a:ext uri="{FF2B5EF4-FFF2-40B4-BE49-F238E27FC236}">
              <a16:creationId xmlns:a16="http://schemas.microsoft.com/office/drawing/2014/main" id="{B555E147-388E-414C-936D-3BF8311C3D2F}"/>
            </a:ext>
          </a:extLst>
        </xdr:cNvPr>
        <xdr:cNvSpPr txBox="1"/>
      </xdr:nvSpPr>
      <xdr:spPr>
        <a:xfrm>
          <a:off x="18421427" y="1733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a:extLst>
            <a:ext uri="{FF2B5EF4-FFF2-40B4-BE49-F238E27FC236}">
              <a16:creationId xmlns:a16="http://schemas.microsoft.com/office/drawing/2014/main" id="{A75FF215-1731-4BF0-BE9A-7B8710E5E47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a:extLst>
            <a:ext uri="{FF2B5EF4-FFF2-40B4-BE49-F238E27FC236}">
              <a16:creationId xmlns:a16="http://schemas.microsoft.com/office/drawing/2014/main" id="{347E1ADA-8E97-4A62-BF67-CE5ACC0CEC1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a:extLst>
            <a:ext uri="{FF2B5EF4-FFF2-40B4-BE49-F238E27FC236}">
              <a16:creationId xmlns:a16="http://schemas.microsoft.com/office/drawing/2014/main" id="{3AF39635-8C51-4D5A-9675-6BA57091AC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有形固定資産減価償却率については、「保健センター・保健所」（</a:t>
          </a:r>
          <a:r>
            <a:rPr kumimoji="1" lang="en-US"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21.1</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％）と「消防施設」（</a:t>
          </a:r>
          <a:r>
            <a:rPr kumimoji="1" lang="en-US"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33.3</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％）は類似団体平均を大きく下回っている。「保健センター・保健所」は、駅前再開発事業に伴い</a:t>
          </a:r>
          <a:r>
            <a:rPr kumimoji="1" lang="en-US"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H27</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年度に保健センターが新築されたこと、</a:t>
          </a:r>
          <a:r>
            <a:rPr kumimoji="1" lang="ja-JP" altLang="en-US"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仙北</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保健センターが</a:t>
          </a:r>
          <a:r>
            <a:rPr kumimoji="1" lang="en-US"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R2</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年度に廃止となったこと</a:t>
          </a:r>
          <a:r>
            <a:rPr kumimoji="1" lang="ja-JP" altLang="en-US"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から</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類似団体平均値を下回っている。</a:t>
          </a:r>
          <a:r>
            <a:rPr kumimoji="1" lang="ja-JP" altLang="en-US"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「消防施設」についても、</a:t>
          </a:r>
          <a:r>
            <a:rPr kumimoji="1" lang="en-US"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H30</a:t>
          </a:r>
          <a:r>
            <a:rPr kumimoji="1" lang="ja-JP" altLang="en-US"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年度に</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消防本部</a:t>
          </a:r>
          <a:r>
            <a:rPr kumimoji="1" lang="ja-JP" altLang="en-US"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が</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新築</a:t>
          </a:r>
          <a:r>
            <a:rPr kumimoji="1" lang="ja-JP" altLang="en-US"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された</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こと</a:t>
          </a:r>
          <a:r>
            <a:rPr kumimoji="1" lang="ja-JP" altLang="en-US"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や、</a:t>
          </a:r>
          <a:r>
            <a:rPr kumimoji="1" lang="en-US"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R2</a:t>
          </a:r>
          <a:r>
            <a:rPr kumimoji="1" lang="ja-JP" altLang="en-US"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年度に消防格納庫の解体を行ったことから</a:t>
          </a:r>
          <a:r>
            <a:rPr kumimoji="1" lang="en-US"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R2</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年度も類似団体平均値を大幅に下回っている。</a:t>
          </a:r>
          <a:endParaRPr kumimoji="0"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　住民一人当たりの面積については、「市民会館」、「庁舎」において類似団体と比較して高くなっている。市民会館は４館、庁舎は市町村合併前の庁舎を全て引き継いでいるため大曲地域にある本庁舎のほか７地域に支所庁舎があり、人口減少が急速に進む当市においてはさらなる比率の上昇が確実である。このようなことから、市民会館については類似施設の近接状況や市全体のバランス、稼動状況等も勘案しながら適正な配置を検討する。また、庁舎についてはいずれも引き続き必要であることから、本庁舎は築</a:t>
          </a:r>
          <a:r>
            <a:rPr kumimoji="1" lang="en-US"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60</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年を目処に建て替え</a:t>
          </a:r>
          <a:r>
            <a:rPr kumimoji="1" lang="ja-JP" altLang="en-US"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や既存施設への移転</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、支所庁舎は</a:t>
          </a:r>
          <a:r>
            <a:rPr kumimoji="1" lang="ja-JP" altLang="en-US"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大仙市</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公共施設等総合管理計画に基づき</a:t>
          </a:r>
          <a:r>
            <a:rPr kumimoji="1" lang="ja-JP" altLang="en-US"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統廃合も検討し必要な庁舎については</a:t>
          </a:r>
          <a:r>
            <a:rPr kumimoji="1"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rPr>
            <a:t>改修して長寿命化に努める。</a:t>
          </a:r>
          <a:endParaRPr kumimoji="0" lang="ja-JP" altLang="ja-JP" sz="1050" b="0" i="0" u="none" strike="noStrike" kern="0" cap="none" spc="0" normalizeH="0" baseline="0" noProof="0">
            <a:ln>
              <a:noFill/>
            </a:ln>
            <a:solidFill>
              <a:sysClr val="windowText" lastClr="000000"/>
            </a:solidFill>
            <a:effectLst/>
            <a:uLnTx/>
            <a:uFillTx/>
            <a:latin typeface="P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一般廃棄物処理施設については、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年度まで一般廃棄物処理事業を運営していた一部事務組合において統一した基準による財務諸表を作成していなかったため「該当数値なし」で報告していた。しかし、当該組合が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年度で解散し大曲仙北広域市町村圏組合に事業が引き継がれたため、令和元年度から有形固定資産減却償却率が算出されている。なお、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年度は、３市町（大仙市・仙北市・美郷町）の負担金で運営している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北部ごみ処理センターにおいて屋上防水改修工事を行ったことから</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前年度よりも数値が減少した。</a:t>
          </a:r>
          <a:endParaRPr kumimoji="0" lang="ja-JP" altLang="ja-JP" sz="1050" b="0" i="0" u="none" strike="sng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79,241
78,976
866.79
57,277,241
55,279,465
1,884,091
27,976,606
51,999,252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財政力指数は、類似団体平均を大きく下回る</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これは、財政基盤の脆弱な財政力指数</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までの市町村が合併し、合併後においても人口減や市税収入の減等により、指数の改善が図られていないためである。今後は、全事務事業について、費用対効果と市民サービス適正化を照らし合わせた総点検による歳出構造の抜本的な見直しを図るとともに、分担金・負担金の見直しや市有財産の売却等自主財源の一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比率は前年度から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ﾎﾟｲﾝﾄ低下し、類似団体平均を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ﾎﾟｲﾝﾄ下回った。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経常収支比率は、歳入では地方交付税が減となったものの地方消費税交付金の増等により、比率算定分母となる経常一般財源等が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138,755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千円の増となった。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歳出では、会計年度任用職員制度の導入や再任用職員の増により人件費が増となったが、保健事業費や敬老の日事業などの物件費、生活保護費や児童手当などの扶助費、及び公債費の減少により、分子となる一般財源充当の経常的経費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430,615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千円減となった。</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人口減少に伴う普通交付税の減等により、今後も分母が年々縮小するため、公共施設の管理手法の見直し等一層の経費削減を図り、比率の改善に努める。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64</xdr:row>
      <xdr:rowOff>55456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6739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55456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6739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162560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86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7196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6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については、正職員数は減少しているものの、再任用職員の増加や、会計年度任用職員制度の導入に伴い、賃金から報酬へ変更となったことにより性質区分が物件費から人件費へ変更となったため増加した。また、物件費では、ＧＩＧＡスクール構想推進事業や新型コロナウイルス感染に係る緊急経済対策として実施したプレミアム付地域商品券発行事業、インフルエンザ予防接種助成事業の実施等により増加した。維持補修費においては、豪雪により除雪経費が大きく増加したため、類似団体平均との乖離が大きくなった。</a:t>
          </a:r>
        </a:p>
        <a:p>
          <a:r>
            <a:rPr kumimoji="1" lang="ja-JP" altLang="en-US" sz="1050">
              <a:latin typeface="ＭＳ Ｐゴシック" panose="020B0600070205080204" pitchFamily="50" charset="-128"/>
              <a:ea typeface="ＭＳ Ｐゴシック" panose="020B0600070205080204" pitchFamily="50" charset="-128"/>
            </a:rPr>
            <a:t>　今後も、会計年度任用職員制度に伴う昇給や期末手当といった経費増加が見込まれるため、その必要性を充分に精査し、職員数の抑制を図るほか、大仙市公共施設等総合管理計画の指針に沿った公共施設の譲渡や統廃合などを進め、経費の削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154969</xdr:rowOff>
    </xdr:from>
    <xdr:to>
      <xdr:col>23</xdr:col>
      <xdr:colOff>133350</xdr:colOff>
      <xdr:row>83</xdr:row>
      <xdr:rowOff>171331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13869"/>
          <a:ext cx="838200" cy="18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154969</xdr:rowOff>
    </xdr:from>
    <xdr:to>
      <xdr:col>19</xdr:col>
      <xdr:colOff>133350</xdr:colOff>
      <xdr:row>83</xdr:row>
      <xdr:rowOff>10722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213869"/>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10722</xdr:rowOff>
    </xdr:from>
    <xdr:to>
      <xdr:col>15</xdr:col>
      <xdr:colOff>82550</xdr:colOff>
      <xdr:row>83</xdr:row>
      <xdr:rowOff>69503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241072"/>
          <a:ext cx="889000" cy="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154639</xdr:rowOff>
    </xdr:from>
    <xdr:to>
      <xdr:col>11</xdr:col>
      <xdr:colOff>31750</xdr:colOff>
      <xdr:row>83</xdr:row>
      <xdr:rowOff>69503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13539"/>
          <a:ext cx="889000" cy="8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120531</xdr:rowOff>
    </xdr:from>
    <xdr:to>
      <xdr:col>23</xdr:col>
      <xdr:colOff>184150</xdr:colOff>
      <xdr:row>84</xdr:row>
      <xdr:rowOff>50681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92608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2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104169</xdr:rowOff>
    </xdr:from>
    <xdr:to>
      <xdr:col>19</xdr:col>
      <xdr:colOff>184150</xdr:colOff>
      <xdr:row>83</xdr:row>
      <xdr:rowOff>34319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19096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4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131372</xdr:rowOff>
    </xdr:from>
    <xdr:to>
      <xdr:col>15</xdr:col>
      <xdr:colOff>133350</xdr:colOff>
      <xdr:row>83</xdr:row>
      <xdr:rowOff>61522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46299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18703</xdr:rowOff>
    </xdr:from>
    <xdr:to>
      <xdr:col>11</xdr:col>
      <xdr:colOff>82550</xdr:colOff>
      <xdr:row>83</xdr:row>
      <xdr:rowOff>120303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105080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3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103839</xdr:rowOff>
    </xdr:from>
    <xdr:to>
      <xdr:col>7</xdr:col>
      <xdr:colOff>31750</xdr:colOff>
      <xdr:row>83</xdr:row>
      <xdr:rowOff>33989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6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18766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ラスパイレス指数は、類似団体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団体のうち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番目の低水準にある。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これは国や類似団体と比較し、経験年数ごとの平均給与月額が低いことが要因であり、今後も人事院勧告等の制度改正を踏まえ、一層の給与の適正化に努める。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169636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8776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14514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532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84</xdr:row>
      <xdr:rowOff>151493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188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117021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326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年度以降、市直営の保育所や介護施設の法人化を進めると同時に、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大仙市第二次定員適正化計画に基づき</a:t>
          </a:r>
          <a:r>
            <a:rPr kumimoji="1" lang="ja-JP" altLang="en-US" sz="1300">
              <a:latin typeface="ＭＳ Ｐゴシック" panose="020B0600070205080204" pitchFamily="50" charset="-128"/>
              <a:ea typeface="ＭＳ Ｐゴシック" panose="020B0600070205080204" pitchFamily="50" charset="-128"/>
            </a:rPr>
            <a:t>、当面の目標として人口千人当たりの職員数が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人未満となるよう組織改革及び行財政改革を進めてきた。</a:t>
          </a:r>
        </a:p>
        <a:p>
          <a:r>
            <a:rPr kumimoji="1" lang="ja-JP" altLang="en-US" sz="1300">
              <a:latin typeface="ＭＳ Ｐゴシック" panose="020B0600070205080204" pitchFamily="50" charset="-128"/>
              <a:ea typeface="ＭＳ Ｐゴシック" panose="020B0600070205080204" pitchFamily="50" charset="-128"/>
            </a:rPr>
            <a:t>　類似団体平均を上回って推移していることから、類似団体平均に近づくよう、民間委託や指定管理者制度を推進するほか、再任用職員（短時間勤務）・会計年度任用職員の適正配置に努める。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155001</xdr:rowOff>
    </xdr:from>
    <xdr:to>
      <xdr:col>81</xdr:col>
      <xdr:colOff>44450</xdr:colOff>
      <xdr:row>61</xdr:row>
      <xdr:rowOff>169938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613451"/>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163044</xdr:rowOff>
    </xdr:from>
    <xdr:to>
      <xdr:col>77</xdr:col>
      <xdr:colOff>44450</xdr:colOff>
      <xdr:row>61</xdr:row>
      <xdr:rowOff>169938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214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143510</xdr:rowOff>
    </xdr:from>
    <xdr:to>
      <xdr:col>72</xdr:col>
      <xdr:colOff>203200</xdr:colOff>
      <xdr:row>61</xdr:row>
      <xdr:rowOff>163044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0196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62</xdr:row>
      <xdr:rowOff>31810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601960"/>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104201</xdr:rowOff>
    </xdr:from>
    <xdr:to>
      <xdr:col>81</xdr:col>
      <xdr:colOff>95250</xdr:colOff>
      <xdr:row>62</xdr:row>
      <xdr:rowOff>34351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76278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3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119138</xdr:rowOff>
    </xdr:from>
    <xdr:to>
      <xdr:col>77</xdr:col>
      <xdr:colOff>95250</xdr:colOff>
      <xdr:row>62</xdr:row>
      <xdr:rowOff>49288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34065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6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112244</xdr:rowOff>
    </xdr:from>
    <xdr:to>
      <xdr:col>73</xdr:col>
      <xdr:colOff>44450</xdr:colOff>
      <xdr:row>62</xdr:row>
      <xdr:rowOff>42394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27171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5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152460</xdr:rowOff>
    </xdr:from>
    <xdr:to>
      <xdr:col>64</xdr:col>
      <xdr:colOff>152400</xdr:colOff>
      <xdr:row>62</xdr:row>
      <xdr:rowOff>82610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67387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これまでの地方債発行額の抑制や繰上償還の実施等により、実質公債費比率は着実に改善し</a:t>
          </a:r>
          <a:r>
            <a:rPr kumimoji="1" lang="en-US" altLang="ja-JP" sz="1200">
              <a:latin typeface="ＭＳ Ｐゴシック" panose="020B0600070205080204" pitchFamily="50" charset="-128"/>
              <a:ea typeface="ＭＳ Ｐゴシック" panose="020B0600070205080204" pitchFamily="50" charset="-128"/>
            </a:rPr>
            <a:t>10.6%</a:t>
          </a:r>
          <a:r>
            <a:rPr kumimoji="1" lang="ja-JP" altLang="en-US" sz="1200">
              <a:latin typeface="ＭＳ Ｐゴシック" panose="020B0600070205080204" pitchFamily="50" charset="-128"/>
              <a:ea typeface="ＭＳ Ｐゴシック" panose="020B0600070205080204" pitchFamily="50" charset="-128"/>
            </a:rPr>
            <a:t>となったが、依然として全国類似団体平均を大きく上回っている。</a:t>
          </a:r>
        </a:p>
        <a:p>
          <a:r>
            <a:rPr kumimoji="1" lang="ja-JP" altLang="en-US" sz="1200">
              <a:latin typeface="ＭＳ Ｐゴシック" panose="020B0600070205080204" pitchFamily="50" charset="-128"/>
              <a:ea typeface="ＭＳ Ｐゴシック" panose="020B0600070205080204" pitchFamily="50" charset="-128"/>
            </a:rPr>
            <a:t>　市税や普通交付税の動向にもよるが、比率算定分母が年々縮小する見込みであるため、比率の大幅な改善は見込めないことから、各年度で財政状況を勘案しながら地方債の任意繰上償還を引き続き行うとともに、普通建設事業の精査や先送りにより、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期大仙市総合計画実施計画の期間内（</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R7</a:t>
          </a:r>
          <a:r>
            <a:rPr kumimoji="1" lang="ja-JP" altLang="en-US" sz="1200">
              <a:latin typeface="ＭＳ Ｐゴシック" panose="020B0600070205080204" pitchFamily="50" charset="-128"/>
              <a:ea typeface="ＭＳ Ｐゴシック" panose="020B0600070205080204" pitchFamily="50" charset="-128"/>
            </a:rPr>
            <a:t>）の地方債発行額を元金償還額の</a:t>
          </a:r>
          <a:r>
            <a:rPr kumimoji="1" lang="en-US" altLang="ja-JP" sz="1200">
              <a:latin typeface="ＭＳ Ｐゴシック" panose="020B0600070205080204" pitchFamily="50" charset="-128"/>
              <a:ea typeface="ＭＳ Ｐゴシック" panose="020B0600070205080204" pitchFamily="50" charset="-128"/>
            </a:rPr>
            <a:t>75%</a:t>
          </a:r>
          <a:r>
            <a:rPr kumimoji="1" lang="ja-JP" altLang="en-US" sz="1200">
              <a:latin typeface="ＭＳ Ｐゴシック" panose="020B0600070205080204" pitchFamily="50" charset="-128"/>
              <a:ea typeface="ＭＳ Ｐゴシック" panose="020B0600070205080204" pitchFamily="50" charset="-128"/>
            </a:rPr>
            <a:t>以内に抑制し、着実に比率改善に努める。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140305</xdr:rowOff>
    </xdr:from>
    <xdr:to>
      <xdr:col>81</xdr:col>
      <xdr:colOff>44450</xdr:colOff>
      <xdr:row>43</xdr:row>
      <xdr:rowOff>49288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34120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49288</xdr:rowOff>
    </xdr:from>
    <xdr:to>
      <xdr:col>77</xdr:col>
      <xdr:colOff>44450</xdr:colOff>
      <xdr:row>43</xdr:row>
      <xdr:rowOff>152702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42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152702</xdr:rowOff>
    </xdr:from>
    <xdr:to>
      <xdr:col>72</xdr:col>
      <xdr:colOff>203200</xdr:colOff>
      <xdr:row>44</xdr:row>
      <xdr:rowOff>107648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5250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107648</xdr:rowOff>
    </xdr:from>
    <xdr:to>
      <xdr:col>68</xdr:col>
      <xdr:colOff>152400</xdr:colOff>
      <xdr:row>45</xdr:row>
      <xdr:rowOff>16631</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6514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89505</xdr:rowOff>
    </xdr:from>
    <xdr:to>
      <xdr:col>81</xdr:col>
      <xdr:colOff>95250</xdr:colOff>
      <xdr:row>43</xdr:row>
      <xdr:rowOff>19655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61582</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169938</xdr:rowOff>
    </xdr:from>
    <xdr:to>
      <xdr:col>77</xdr:col>
      <xdr:colOff>95250</xdr:colOff>
      <xdr:row>43</xdr:row>
      <xdr:rowOff>100088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84865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101902</xdr:rowOff>
    </xdr:from>
    <xdr:to>
      <xdr:col>73</xdr:col>
      <xdr:colOff>44450</xdr:colOff>
      <xdr:row>44</xdr:row>
      <xdr:rowOff>32052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16829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56848</xdr:rowOff>
    </xdr:from>
    <xdr:to>
      <xdr:col>68</xdr:col>
      <xdr:colOff>203200</xdr:colOff>
      <xdr:row>44</xdr:row>
      <xdr:rowOff>158448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143225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137281</xdr:rowOff>
    </xdr:from>
    <xdr:to>
      <xdr:col>64</xdr:col>
      <xdr:colOff>152400</xdr:colOff>
      <xdr:row>45</xdr:row>
      <xdr:rowOff>67431</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52208</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将来負担比率は、普通交付税の段階的縮減に伴い比率算定分母は年々減少していたが、令和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年度では地方消費税交付金の増等により標準税収入額が増加し、標準財政規模が前年度比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百万円増となり、分母は約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また、全会計地方債残高や組合等負担等見込額、退職手当負担見込額など比率暫定分子の全てが減少したことに加え、各基金の積み増しにより、分子が約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億円減少したことから、比率は前年度から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108.3%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となったが、類似団体平均を大きく上回っている。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引き続き地方債発行額の抑制と繰上償還を積極的に行い、地方債残高の圧縮に努めるほか、基金の積み増しを図る等財政の健全化に努める。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128633</xdr:rowOff>
    </xdr:from>
    <xdr:to>
      <xdr:col>81</xdr:col>
      <xdr:colOff>44450</xdr:colOff>
      <xdr:row>22</xdr:row>
      <xdr:rowOff>6350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3557633"/>
          <a:ext cx="8382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6350</xdr:rowOff>
    </xdr:from>
    <xdr:to>
      <xdr:col>77</xdr:col>
      <xdr:colOff>44450</xdr:colOff>
      <xdr:row>22</xdr:row>
      <xdr:rowOff>13244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377825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13244</xdr:rowOff>
    </xdr:from>
    <xdr:to>
      <xdr:col>72</xdr:col>
      <xdr:colOff>203200</xdr:colOff>
      <xdr:row>22</xdr:row>
      <xdr:rowOff>90231</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4401800" y="3785144"/>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22437</xdr:rowOff>
    </xdr:from>
    <xdr:to>
      <xdr:col>68</xdr:col>
      <xdr:colOff>152400</xdr:colOff>
      <xdr:row>22</xdr:row>
      <xdr:rowOff>90231</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a:off x="13512800" y="3794337"/>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77833</xdr:rowOff>
    </xdr:from>
    <xdr:to>
      <xdr:col>81</xdr:col>
      <xdr:colOff>95250</xdr:colOff>
      <xdr:row>21</xdr:row>
      <xdr:rowOff>7983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35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49910</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347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127000</xdr:rowOff>
    </xdr:from>
    <xdr:to>
      <xdr:col>77</xdr:col>
      <xdr:colOff>95250</xdr:colOff>
      <xdr:row>22</xdr:row>
      <xdr:rowOff>57150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41927</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81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133894</xdr:rowOff>
    </xdr:from>
    <xdr:to>
      <xdr:col>73</xdr:col>
      <xdr:colOff>44450</xdr:colOff>
      <xdr:row>22</xdr:row>
      <xdr:rowOff>64044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7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48821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8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39431</xdr:rowOff>
    </xdr:from>
    <xdr:to>
      <xdr:col>68</xdr:col>
      <xdr:colOff>203200</xdr:colOff>
      <xdr:row>22</xdr:row>
      <xdr:rowOff>141031</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8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125808</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8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143087</xdr:rowOff>
    </xdr:from>
    <xdr:to>
      <xdr:col>64</xdr:col>
      <xdr:colOff>152400</xdr:colOff>
      <xdr:row>22</xdr:row>
      <xdr:rowOff>73237</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37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58014</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382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79,241
78,976
866.79
57,277,241
55,279,465
1,884,091
27,976,606
51,999,252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正職員数は減少しているものの、再任用職員の増加や、会計年度任用職員制度の導入に伴う報酬や期末手当等の増により、比率は前年度から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今後も会計年度任用職員にかかる人件費の増が見込まれるため、引き続き定員管理の適正化を図り、人件費の抑制に努める。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9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4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物件費は、会計年度任用職員制度の導入に伴い、賃金が報酬へ変更されたことによる減や維持管理経費等が減となり、分母となる経常一般財源は微増となったことにより、比率は前年度より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ポイント低下したが、類似団体平均値を大きく下回っている。</a:t>
          </a:r>
        </a:p>
        <a:p>
          <a:r>
            <a:rPr kumimoji="1" lang="ja-JP" altLang="en-US" sz="1100">
              <a:latin typeface="ＭＳ Ｐゴシック" panose="020B0600070205080204" pitchFamily="50" charset="-128"/>
              <a:ea typeface="ＭＳ Ｐゴシック" panose="020B0600070205080204" pitchFamily="50" charset="-128"/>
            </a:rPr>
            <a:t>　今後は、大仙市公共施設等総合管理計画に基づき、各地区に点在する公共施設の利用形態を勘案しながら、管理手法等を総合的に見直した上で施設の統廃合を推進し、物件費の抑制を図る。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168910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111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15</xdr:row>
      <xdr:rowOff>168910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3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138430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33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ついては、これまでも類似団体平均値を下回って推移してきており、令和２年度においては、児童扶養手当や児童手当の減、及び新型コロナウイルス感染症の影響による受診控えの影響などにより医療給付費が減</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となったため、</a:t>
          </a:r>
          <a:r>
            <a:rPr kumimoji="1" lang="ja-JP" altLang="en-US" sz="1100">
              <a:latin typeface="ＭＳ Ｐゴシック" panose="020B0600070205080204" pitchFamily="50" charset="-128"/>
              <a:ea typeface="ＭＳ Ｐゴシック" panose="020B0600070205080204" pitchFamily="50" charset="-128"/>
            </a:rPr>
            <a:t>比率は前年度より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ﾎﾟｲﾝﾄ低下した。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人口減少に伴い児童手当や生活扶助費等の受給者の減少が見込まれるものの、普通会計の決算規模も年々縮小することから、国の新たな扶助制度が構築されない限りは同水準で推移すると見込まれる。引き続き、市単独の扶助制度の見直しの他、ジェネリック医薬品の推進等による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123190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56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100330</xdr:rowOff>
    </xdr:from>
    <xdr:to>
      <xdr:col>19</xdr:col>
      <xdr:colOff>187325</xdr:colOff>
      <xdr:row>53</xdr:row>
      <xdr:rowOff>123190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87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39370</xdr:rowOff>
    </xdr:from>
    <xdr:to>
      <xdr:col>15</xdr:col>
      <xdr:colOff>98425</xdr:colOff>
      <xdr:row>53</xdr:row>
      <xdr:rowOff>100330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26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39370</xdr:rowOff>
    </xdr:from>
    <xdr:to>
      <xdr:col>11</xdr:col>
      <xdr:colOff>9525</xdr:colOff>
      <xdr:row>53</xdr:row>
      <xdr:rowOff>92710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12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72390</xdr:rowOff>
    </xdr:from>
    <xdr:to>
      <xdr:col>20</xdr:col>
      <xdr:colOff>38100</xdr:colOff>
      <xdr:row>54</xdr:row>
      <xdr:rowOff>2540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12717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49530</xdr:rowOff>
    </xdr:from>
    <xdr:to>
      <xdr:col>15</xdr:col>
      <xdr:colOff>149225</xdr:colOff>
      <xdr:row>53</xdr:row>
      <xdr:rowOff>151130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161307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160020</xdr:rowOff>
    </xdr:from>
    <xdr:to>
      <xdr:col>11</xdr:col>
      <xdr:colOff>60325</xdr:colOff>
      <xdr:row>53</xdr:row>
      <xdr:rowOff>90170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100347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41910</xdr:rowOff>
    </xdr:from>
    <xdr:to>
      <xdr:col>6</xdr:col>
      <xdr:colOff>171450</xdr:colOff>
      <xdr:row>53</xdr:row>
      <xdr:rowOff>143510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153687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維持補修費については、令和元年度決算までは道路維持管理費及び除雪対策費等における賃金を計上していたが、会計年度任用職員制度の導入に伴い人件費へ計上することになったため前年度と比較し減少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その他全体での比率は前年度より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公共施設の老朽化対策に係る維持補修費が年々増加しているため、大仙市公共施設等総合管理計画に基づき、施設の統廃合を早期に進める。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113393</xdr:rowOff>
    </xdr:from>
    <xdr:to>
      <xdr:col>82</xdr:col>
      <xdr:colOff>107950</xdr:colOff>
      <xdr:row>60</xdr:row>
      <xdr:rowOff>23585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0243"/>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167112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8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23585</xdr:rowOff>
    </xdr:from>
    <xdr:to>
      <xdr:col>82</xdr:col>
      <xdr:colOff>196850</xdr:colOff>
      <xdr:row>60</xdr:row>
      <xdr:rowOff>23585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1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28320</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113393</xdr:rowOff>
    </xdr:from>
    <xdr:to>
      <xdr:col>82</xdr:col>
      <xdr:colOff>196850</xdr:colOff>
      <xdr:row>53</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102507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53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163484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102507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61</xdr:row>
      <xdr:rowOff>102507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31615"/>
          <a:ext cx="889000" cy="7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43543</xdr:rowOff>
    </xdr:from>
    <xdr:to>
      <xdr:col>74</xdr:col>
      <xdr:colOff>31750</xdr:colOff>
      <xdr:row>58</xdr:row>
      <xdr:rowOff>145143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129920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80735</xdr:rowOff>
    </xdr:from>
    <xdr:to>
      <xdr:col>69</xdr:col>
      <xdr:colOff>92075</xdr:colOff>
      <xdr:row>61</xdr:row>
      <xdr:rowOff>102507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539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163484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51707</xdr:rowOff>
    </xdr:from>
    <xdr:to>
      <xdr:col>69</xdr:col>
      <xdr:colOff>142875</xdr:colOff>
      <xdr:row>61</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138084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29935</xdr:rowOff>
    </xdr:from>
    <xdr:to>
      <xdr:col>65</xdr:col>
      <xdr:colOff>53975</xdr:colOff>
      <xdr:row>61</xdr:row>
      <xdr:rowOff>131535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116312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当市は、消防・斎場・介護・清掃等の広域運営費について、一部事務組合へ負担しているため、補助費等が類似団体を上回る傾向にある。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年度からは、下水道事業が法適用会計へ移行したことにより繰出金から補助費等へ性質区分変更されたため、比率が大きく上昇し、類似団体平均値との差が拡大した。</a:t>
          </a:r>
        </a:p>
        <a:p>
          <a:r>
            <a:rPr kumimoji="1" lang="ja-JP" altLang="en-US" sz="1100">
              <a:latin typeface="ＭＳ Ｐゴシック" panose="020B0600070205080204" pitchFamily="50" charset="-128"/>
              <a:ea typeface="ＭＳ Ｐゴシック" panose="020B0600070205080204" pitchFamily="50" charset="-128"/>
            </a:rPr>
            <a:t>　一部事務組合への負担金や保育所施設型給付費が経常経費の大部分を占めているが、農業及び商工業振興や地域活性化に係る各種市単独補助金が財政を逼迫する要因にもなっているため、今後は市単独補助金の目的・必要性・効果等を勘案し一層の縮減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38</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649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145288</xdr:rowOff>
    </xdr:from>
    <xdr:to>
      <xdr:col>78</xdr:col>
      <xdr:colOff>69850</xdr:colOff>
      <xdr:row>38</xdr:row>
      <xdr:rowOff>154432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603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145288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3636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97282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公債費については、分子となる経常経費充当一般財源等が前年度より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49,784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千円の減となり、分母となる経常一般財源が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16,742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千円増となったが、比率の大きな変動はなく、前年度より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ポイントの低下にとどまった。</a:t>
          </a:r>
        </a:p>
        <a:p>
          <a:r>
            <a:rPr kumimoji="1" lang="ja-JP" altLang="en-US" sz="1100">
              <a:latin typeface="ＭＳ Ｐゴシック" panose="020B0600070205080204" pitchFamily="50" charset="-128"/>
              <a:ea typeface="ＭＳ Ｐゴシック" panose="020B0600070205080204" pitchFamily="50" charset="-128"/>
            </a:rPr>
            <a:t> 　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次大仙市総合計画の実施計画の見直し等による地方債発行額の抑制や任意繰上償還を行っているが、</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市街地再開発事業などの大型事業の元金償還が開始するなど、今</a:t>
          </a:r>
          <a:r>
            <a:rPr kumimoji="1" lang="ja-JP" altLang="en-US" sz="1100">
              <a:latin typeface="ＭＳ Ｐゴシック" panose="020B0600070205080204" pitchFamily="50" charset="-128"/>
              <a:ea typeface="ＭＳ Ｐゴシック" panose="020B0600070205080204" pitchFamily="50" charset="-128"/>
            </a:rPr>
            <a:t>後も地方債償還額の大幅な減少は見込めないため、地方債発行額の抑制を図り、着実に公債費の縮減に努める。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122101</xdr:rowOff>
    </xdr:from>
    <xdr:to>
      <xdr:col>24</xdr:col>
      <xdr:colOff>25400</xdr:colOff>
      <xdr:row>77</xdr:row>
      <xdr:rowOff>141695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32375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141695</xdr:rowOff>
    </xdr:from>
    <xdr:to>
      <xdr:col>19</xdr:col>
      <xdr:colOff>187325</xdr:colOff>
      <xdr:row>77</xdr:row>
      <xdr:rowOff>154758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3433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154758</xdr:rowOff>
    </xdr:from>
    <xdr:to>
      <xdr:col>15</xdr:col>
      <xdr:colOff>98425</xdr:colOff>
      <xdr:row>77</xdr:row>
      <xdr:rowOff>167821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3564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154758</xdr:rowOff>
    </xdr:from>
    <xdr:to>
      <xdr:col>11</xdr:col>
      <xdr:colOff>9525</xdr:colOff>
      <xdr:row>77</xdr:row>
      <xdr:rowOff>167821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3564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43378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90895</xdr:rowOff>
    </xdr:from>
    <xdr:to>
      <xdr:col>20</xdr:col>
      <xdr:colOff>38100</xdr:colOff>
      <xdr:row>78</xdr:row>
      <xdr:rowOff>21045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5822</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37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103958</xdr:rowOff>
    </xdr:from>
    <xdr:to>
      <xdr:col>15</xdr:col>
      <xdr:colOff>149225</xdr:colOff>
      <xdr:row>78</xdr:row>
      <xdr:rowOff>34108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18885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117021</xdr:rowOff>
    </xdr:from>
    <xdr:to>
      <xdr:col>11</xdr:col>
      <xdr:colOff>60325</xdr:colOff>
      <xdr:row>78</xdr:row>
      <xdr:rowOff>47171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31948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103958</xdr:rowOff>
    </xdr:from>
    <xdr:to>
      <xdr:col>6</xdr:col>
      <xdr:colOff>171450</xdr:colOff>
      <xdr:row>78</xdr:row>
      <xdr:rowOff>34108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18885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人件費に係る経常経費は前年度より増となったが、人件費以外は前年度より減となったため、分子が前年度比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380,831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千円減少した。また、分母は経常一般財源となる地方消費税交付金等の増により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138,755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千円増加した。比率は前年度より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ﾎﾟｲﾝﾄ低下し、類似団体平均値を下回った。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当市では、市単独補助金や公共施設の統廃合等による見直しが、経常経費削減の喫緊の課題であり、事業の見直しや大仙市公共施設等総合管理計画に沿い、これら施設に係る経費の抜本的な見直しに努める。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16511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886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20320</xdr:rowOff>
    </xdr:from>
    <xdr:to>
      <xdr:col>78</xdr:col>
      <xdr:colOff>69850</xdr:colOff>
      <xdr:row>77</xdr:row>
      <xdr:rowOff>16511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0505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76</xdr:row>
      <xdr:rowOff>96520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050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76</xdr:row>
      <xdr:rowOff>127000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12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156594</xdr:rowOff>
    </xdr:from>
    <xdr:to>
      <xdr:col>29</xdr:col>
      <xdr:colOff>127000</xdr:colOff>
      <xdr:row>16</xdr:row>
      <xdr:rowOff>28264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75969"/>
          <a:ext cx="647700" cy="43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28264</xdr:rowOff>
    </xdr:from>
    <xdr:to>
      <xdr:col>26</xdr:col>
      <xdr:colOff>50800</xdr:colOff>
      <xdr:row>16</xdr:row>
      <xdr:rowOff>64226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19089"/>
          <a:ext cx="698500" cy="3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64226</xdr:rowOff>
    </xdr:from>
    <xdr:to>
      <xdr:col>22</xdr:col>
      <xdr:colOff>114300</xdr:colOff>
      <xdr:row>16</xdr:row>
      <xdr:rowOff>75970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55051"/>
          <a:ext cx="698500" cy="11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75970</xdr:rowOff>
    </xdr:from>
    <xdr:to>
      <xdr:col>18</xdr:col>
      <xdr:colOff>177800</xdr:colOff>
      <xdr:row>16</xdr:row>
      <xdr:rowOff>101087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66795"/>
          <a:ext cx="698500" cy="25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105794</xdr:rowOff>
    </xdr:from>
    <xdr:to>
      <xdr:col>29</xdr:col>
      <xdr:colOff>177800</xdr:colOff>
      <xdr:row>16</xdr:row>
      <xdr:rowOff>35944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2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122321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7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148914</xdr:rowOff>
    </xdr:from>
    <xdr:to>
      <xdr:col>26</xdr:col>
      <xdr:colOff>101600</xdr:colOff>
      <xdr:row>16</xdr:row>
      <xdr:rowOff>79064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6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89241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37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13426</xdr:rowOff>
    </xdr:from>
    <xdr:to>
      <xdr:col>22</xdr:col>
      <xdr:colOff>165100</xdr:colOff>
      <xdr:row>16</xdr:row>
      <xdr:rowOff>115026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0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125203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7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25170</xdr:rowOff>
    </xdr:from>
    <xdr:to>
      <xdr:col>19</xdr:col>
      <xdr:colOff>38100</xdr:colOff>
      <xdr:row>16</xdr:row>
      <xdr:rowOff>126770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1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136947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8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50287</xdr:rowOff>
    </xdr:from>
    <xdr:to>
      <xdr:col>15</xdr:col>
      <xdr:colOff>101600</xdr:colOff>
      <xdr:row>16</xdr:row>
      <xdr:rowOff>151887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4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162064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0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18023</xdr:rowOff>
    </xdr:from>
    <xdr:to>
      <xdr:col>29</xdr:col>
      <xdr:colOff>127000</xdr:colOff>
      <xdr:row>35</xdr:row>
      <xdr:rowOff>18219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628373"/>
          <a:ext cx="647700" cy="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339239</xdr:rowOff>
    </xdr:from>
    <xdr:to>
      <xdr:col>26</xdr:col>
      <xdr:colOff>50800</xdr:colOff>
      <xdr:row>35</xdr:row>
      <xdr:rowOff>18023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606689"/>
          <a:ext cx="698500" cy="2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187906</xdr:rowOff>
    </xdr:from>
    <xdr:to>
      <xdr:col>22</xdr:col>
      <xdr:colOff>114300</xdr:colOff>
      <xdr:row>34</xdr:row>
      <xdr:rowOff>339239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455356"/>
          <a:ext cx="698500" cy="15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105969</xdr:rowOff>
    </xdr:from>
    <xdr:to>
      <xdr:col>18</xdr:col>
      <xdr:colOff>177800</xdr:colOff>
      <xdr:row>34</xdr:row>
      <xdr:rowOff>187906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373419"/>
          <a:ext cx="698500" cy="8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310319</xdr:rowOff>
    </xdr:from>
    <xdr:to>
      <xdr:col>29</xdr:col>
      <xdr:colOff>177800</xdr:colOff>
      <xdr:row>35</xdr:row>
      <xdr:rowOff>69019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577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155396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310123</xdr:rowOff>
    </xdr:from>
    <xdr:to>
      <xdr:col>26</xdr:col>
      <xdr:colOff>101600</xdr:colOff>
      <xdr:row>35</xdr:row>
      <xdr:rowOff>68823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7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79000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346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288439</xdr:rowOff>
    </xdr:from>
    <xdr:to>
      <xdr:col>22</xdr:col>
      <xdr:colOff>165100</xdr:colOff>
      <xdr:row>35</xdr:row>
      <xdr:rowOff>47139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55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57316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3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137106</xdr:rowOff>
    </xdr:from>
    <xdr:to>
      <xdr:col>19</xdr:col>
      <xdr:colOff>38100</xdr:colOff>
      <xdr:row>34</xdr:row>
      <xdr:rowOff>238706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404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248883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1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55169</xdr:rowOff>
    </xdr:from>
    <xdr:to>
      <xdr:col>15</xdr:col>
      <xdr:colOff>101600</xdr:colOff>
      <xdr:row>34</xdr:row>
      <xdr:rowOff>156769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32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166946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09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79,241
78,976
866.79
57,277,241
55,279,465
1,884,091
27,976,606
51,999,252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116426</xdr:rowOff>
    </xdr:from>
    <xdr:to>
      <xdr:col>24</xdr:col>
      <xdr:colOff>63500</xdr:colOff>
      <xdr:row>36</xdr:row>
      <xdr:rowOff>71420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17176"/>
          <a:ext cx="838200" cy="12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71420</xdr:rowOff>
    </xdr:from>
    <xdr:to>
      <xdr:col>19</xdr:col>
      <xdr:colOff>177800</xdr:colOff>
      <xdr:row>36</xdr:row>
      <xdr:rowOff>135656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43620"/>
          <a:ext cx="8890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115911</xdr:rowOff>
    </xdr:from>
    <xdr:to>
      <xdr:col>15</xdr:col>
      <xdr:colOff>50800</xdr:colOff>
      <xdr:row>36</xdr:row>
      <xdr:rowOff>135656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288111"/>
          <a:ext cx="889000" cy="1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69991</xdr:rowOff>
    </xdr:from>
    <xdr:to>
      <xdr:col>10</xdr:col>
      <xdr:colOff>114300</xdr:colOff>
      <xdr:row>36</xdr:row>
      <xdr:rowOff>115911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242191"/>
          <a:ext cx="8890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65626</xdr:rowOff>
    </xdr:from>
    <xdr:to>
      <xdr:col>24</xdr:col>
      <xdr:colOff>114300</xdr:colOff>
      <xdr:row>35</xdr:row>
      <xdr:rowOff>167226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88503</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9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20620</xdr:rowOff>
    </xdr:from>
    <xdr:to>
      <xdr:col>20</xdr:col>
      <xdr:colOff>38100</xdr:colOff>
      <xdr:row>36</xdr:row>
      <xdr:rowOff>122220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138747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9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84856</xdr:rowOff>
    </xdr:from>
    <xdr:to>
      <xdr:col>15</xdr:col>
      <xdr:colOff>101600</xdr:colOff>
      <xdr:row>37</xdr:row>
      <xdr:rowOff>15006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5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31533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03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65111</xdr:rowOff>
    </xdr:from>
    <xdr:to>
      <xdr:col>10</xdr:col>
      <xdr:colOff>165100</xdr:colOff>
      <xdr:row>36</xdr:row>
      <xdr:rowOff>166711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11788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0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19191</xdr:rowOff>
    </xdr:from>
    <xdr:to>
      <xdr:col>6</xdr:col>
      <xdr:colOff>38100</xdr:colOff>
      <xdr:row>36</xdr:row>
      <xdr:rowOff>120791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137318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153400</xdr:rowOff>
    </xdr:from>
    <xdr:to>
      <xdr:col>24</xdr:col>
      <xdr:colOff>63500</xdr:colOff>
      <xdr:row>57</xdr:row>
      <xdr:rowOff>25253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54600"/>
          <a:ext cx="838200" cy="4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18966</xdr:rowOff>
    </xdr:from>
    <xdr:to>
      <xdr:col>19</xdr:col>
      <xdr:colOff>177800</xdr:colOff>
      <xdr:row>57</xdr:row>
      <xdr:rowOff>25253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79161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18966</xdr:rowOff>
    </xdr:from>
    <xdr:to>
      <xdr:col>15</xdr:col>
      <xdr:colOff>50800</xdr:colOff>
      <xdr:row>57</xdr:row>
      <xdr:rowOff>23963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91616"/>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23963</xdr:rowOff>
    </xdr:from>
    <xdr:to>
      <xdr:col>10</xdr:col>
      <xdr:colOff>114300</xdr:colOff>
      <xdr:row>57</xdr:row>
      <xdr:rowOff>49321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796613"/>
          <a:ext cx="8890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102600</xdr:rowOff>
    </xdr:from>
    <xdr:to>
      <xdr:col>24</xdr:col>
      <xdr:colOff>114300</xdr:colOff>
      <xdr:row>57</xdr:row>
      <xdr:rowOff>32750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81027</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145903</xdr:rowOff>
    </xdr:from>
    <xdr:to>
      <xdr:col>20</xdr:col>
      <xdr:colOff>38100</xdr:colOff>
      <xdr:row>57</xdr:row>
      <xdr:rowOff>76053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67180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139616</xdr:rowOff>
    </xdr:from>
    <xdr:to>
      <xdr:col>15</xdr:col>
      <xdr:colOff>101600</xdr:colOff>
      <xdr:row>57</xdr:row>
      <xdr:rowOff>69766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4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86293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51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144613</xdr:rowOff>
    </xdr:from>
    <xdr:to>
      <xdr:col>10</xdr:col>
      <xdr:colOff>165100</xdr:colOff>
      <xdr:row>57</xdr:row>
      <xdr:rowOff>74763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91290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5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169971</xdr:rowOff>
    </xdr:from>
    <xdr:to>
      <xdr:col>6</xdr:col>
      <xdr:colOff>38100</xdr:colOff>
      <xdr:row>57</xdr:row>
      <xdr:rowOff>100121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116648</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5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117983</xdr:rowOff>
    </xdr:from>
    <xdr:to>
      <xdr:col>24</xdr:col>
      <xdr:colOff>63500</xdr:colOff>
      <xdr:row>76</xdr:row>
      <xdr:rowOff>12636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2633833"/>
          <a:ext cx="838200" cy="40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17628</xdr:rowOff>
    </xdr:from>
    <xdr:to>
      <xdr:col>19</xdr:col>
      <xdr:colOff>177800</xdr:colOff>
      <xdr:row>76</xdr:row>
      <xdr:rowOff>12636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2876378"/>
          <a:ext cx="889000" cy="1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86437</xdr:rowOff>
    </xdr:from>
    <xdr:to>
      <xdr:col>15</xdr:col>
      <xdr:colOff>50800</xdr:colOff>
      <xdr:row>75</xdr:row>
      <xdr:rowOff>17628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2602287"/>
          <a:ext cx="889000" cy="27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86437</xdr:rowOff>
    </xdr:from>
    <xdr:to>
      <xdr:col>10</xdr:col>
      <xdr:colOff>114300</xdr:colOff>
      <xdr:row>75</xdr:row>
      <xdr:rowOff>32448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602287"/>
          <a:ext cx="889000" cy="28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67183</xdr:rowOff>
    </xdr:from>
    <xdr:to>
      <xdr:col>24</xdr:col>
      <xdr:colOff>114300</xdr:colOff>
      <xdr:row>73</xdr:row>
      <xdr:rowOff>168783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5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90060</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4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133286</xdr:rowOff>
    </xdr:from>
    <xdr:to>
      <xdr:col>20</xdr:col>
      <xdr:colOff>38100</xdr:colOff>
      <xdr:row>76</xdr:row>
      <xdr:rowOff>63436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9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79963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30111" y="127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138278</xdr:rowOff>
    </xdr:from>
    <xdr:to>
      <xdr:col>15</xdr:col>
      <xdr:colOff>101600</xdr:colOff>
      <xdr:row>75</xdr:row>
      <xdr:rowOff>68428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8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84955</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41111" y="126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35637</xdr:rowOff>
    </xdr:from>
    <xdr:to>
      <xdr:col>10</xdr:col>
      <xdr:colOff>165100</xdr:colOff>
      <xdr:row>73</xdr:row>
      <xdr:rowOff>137237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5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153764</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3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153098</xdr:rowOff>
    </xdr:from>
    <xdr:to>
      <xdr:col>6</xdr:col>
      <xdr:colOff>38100</xdr:colOff>
      <xdr:row>75</xdr:row>
      <xdr:rowOff>83248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8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99775</xdr:rowOff>
    </xdr:from>
    <xdr:ext cx="534377"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63111" y="1261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156020</xdr:rowOff>
    </xdr:from>
    <xdr:to>
      <xdr:col>24</xdr:col>
      <xdr:colOff>63500</xdr:colOff>
      <xdr:row>98</xdr:row>
      <xdr:rowOff>25781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786670"/>
          <a:ext cx="838200" cy="4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25781</xdr:rowOff>
    </xdr:from>
    <xdr:to>
      <xdr:col>19</xdr:col>
      <xdr:colOff>177800</xdr:colOff>
      <xdr:row>98</xdr:row>
      <xdr:rowOff>50915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27881"/>
          <a:ext cx="889000" cy="2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19241</xdr:rowOff>
    </xdr:from>
    <xdr:to>
      <xdr:col>15</xdr:col>
      <xdr:colOff>50800</xdr:colOff>
      <xdr:row>98</xdr:row>
      <xdr:rowOff>50915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21341"/>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167703</xdr:rowOff>
    </xdr:from>
    <xdr:to>
      <xdr:col>10</xdr:col>
      <xdr:colOff>114300</xdr:colOff>
      <xdr:row>98</xdr:row>
      <xdr:rowOff>19241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798353"/>
          <a:ext cx="8890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105220</xdr:rowOff>
    </xdr:from>
    <xdr:to>
      <xdr:col>24</xdr:col>
      <xdr:colOff>114300</xdr:colOff>
      <xdr:row>98</xdr:row>
      <xdr:rowOff>35370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83647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71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146431</xdr:rowOff>
    </xdr:from>
    <xdr:to>
      <xdr:col>20</xdr:col>
      <xdr:colOff>38100</xdr:colOff>
      <xdr:row>98</xdr:row>
      <xdr:rowOff>76581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67708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6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xdr:rowOff>
    </xdr:from>
    <xdr:to>
      <xdr:col>15</xdr:col>
      <xdr:colOff>101600</xdr:colOff>
      <xdr:row>98</xdr:row>
      <xdr:rowOff>101715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92842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139891</xdr:rowOff>
    </xdr:from>
    <xdr:to>
      <xdr:col>10</xdr:col>
      <xdr:colOff>165100</xdr:colOff>
      <xdr:row>98</xdr:row>
      <xdr:rowOff>70041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61168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116903</xdr:rowOff>
    </xdr:from>
    <xdr:to>
      <xdr:col>6</xdr:col>
      <xdr:colOff>38100</xdr:colOff>
      <xdr:row>98</xdr:row>
      <xdr:rowOff>47053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38180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4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81197</xdr:rowOff>
    </xdr:from>
    <xdr:to>
      <xdr:col>55</xdr:col>
      <xdr:colOff>0</xdr:colOff>
      <xdr:row>35</xdr:row>
      <xdr:rowOff>68930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567597"/>
          <a:ext cx="838200" cy="50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38988</xdr:rowOff>
    </xdr:from>
    <xdr:to>
      <xdr:col>50</xdr:col>
      <xdr:colOff>114300</xdr:colOff>
      <xdr:row>35</xdr:row>
      <xdr:rowOff>68930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039738"/>
          <a:ext cx="8890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38988</xdr:rowOff>
    </xdr:from>
    <xdr:to>
      <xdr:col>45</xdr:col>
      <xdr:colOff>177800</xdr:colOff>
      <xdr:row>35</xdr:row>
      <xdr:rowOff>150348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039738"/>
          <a:ext cx="889000" cy="1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150348</xdr:rowOff>
    </xdr:from>
    <xdr:to>
      <xdr:col>41</xdr:col>
      <xdr:colOff>50800</xdr:colOff>
      <xdr:row>36</xdr:row>
      <xdr:rowOff>26173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51098"/>
          <a:ext cx="8890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30397</xdr:rowOff>
    </xdr:from>
    <xdr:to>
      <xdr:col>55</xdr:col>
      <xdr:colOff>50800</xdr:colOff>
      <xdr:row>32</xdr:row>
      <xdr:rowOff>131997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51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116774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43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18130</xdr:rowOff>
    </xdr:from>
    <xdr:to>
      <xdr:col>50</xdr:col>
      <xdr:colOff>165100</xdr:colOff>
      <xdr:row>35</xdr:row>
      <xdr:rowOff>119730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1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136257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79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159638</xdr:rowOff>
    </xdr:from>
    <xdr:to>
      <xdr:col>46</xdr:col>
      <xdr:colOff>38100</xdr:colOff>
      <xdr:row>35</xdr:row>
      <xdr:rowOff>89788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9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106315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76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99548</xdr:rowOff>
    </xdr:from>
    <xdr:to>
      <xdr:col>41</xdr:col>
      <xdr:colOff>101600</xdr:colOff>
      <xdr:row>36</xdr:row>
      <xdr:rowOff>29698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46225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87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146823</xdr:rowOff>
    </xdr:from>
    <xdr:to>
      <xdr:col>36</xdr:col>
      <xdr:colOff>165100</xdr:colOff>
      <xdr:row>36</xdr:row>
      <xdr:rowOff>76973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93500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68824</xdr:rowOff>
    </xdr:from>
    <xdr:to>
      <xdr:col>55</xdr:col>
      <xdr:colOff>0</xdr:colOff>
      <xdr:row>57</xdr:row>
      <xdr:rowOff>78687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41474"/>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53609</xdr:rowOff>
    </xdr:from>
    <xdr:to>
      <xdr:col>50</xdr:col>
      <xdr:colOff>114300</xdr:colOff>
      <xdr:row>57</xdr:row>
      <xdr:rowOff>68824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26259"/>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53609</xdr:rowOff>
    </xdr:from>
    <xdr:to>
      <xdr:col>45</xdr:col>
      <xdr:colOff>177800</xdr:colOff>
      <xdr:row>57</xdr:row>
      <xdr:rowOff>58748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26259"/>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58748</xdr:rowOff>
    </xdr:from>
    <xdr:to>
      <xdr:col>41</xdr:col>
      <xdr:colOff>50800</xdr:colOff>
      <xdr:row>57</xdr:row>
      <xdr:rowOff>96495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31398"/>
          <a:ext cx="8890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27887</xdr:rowOff>
    </xdr:from>
    <xdr:to>
      <xdr:col>55</xdr:col>
      <xdr:colOff>50800</xdr:colOff>
      <xdr:row>57</xdr:row>
      <xdr:rowOff>129487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0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6314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7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18024</xdr:rowOff>
    </xdr:from>
    <xdr:to>
      <xdr:col>50</xdr:col>
      <xdr:colOff>165100</xdr:colOff>
      <xdr:row>57</xdr:row>
      <xdr:rowOff>119624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110751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2809</xdr:rowOff>
    </xdr:from>
    <xdr:to>
      <xdr:col>46</xdr:col>
      <xdr:colOff>38100</xdr:colOff>
      <xdr:row>57</xdr:row>
      <xdr:rowOff>104409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95536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7948</xdr:rowOff>
    </xdr:from>
    <xdr:to>
      <xdr:col>41</xdr:col>
      <xdr:colOff>101600</xdr:colOff>
      <xdr:row>57</xdr:row>
      <xdr:rowOff>109548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100675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7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25575</xdr:rowOff>
    </xdr:from>
    <xdr:to>
      <xdr:col>55</xdr:col>
      <xdr:colOff>0</xdr:colOff>
      <xdr:row>79</xdr:row>
      <xdr:rowOff>36038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70125"/>
          <a:ext cx="8382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33699</xdr:rowOff>
    </xdr:from>
    <xdr:to>
      <xdr:col>50</xdr:col>
      <xdr:colOff>114300</xdr:colOff>
      <xdr:row>79</xdr:row>
      <xdr:rowOff>36038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78249"/>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19662</xdr:rowOff>
    </xdr:from>
    <xdr:to>
      <xdr:col>45</xdr:col>
      <xdr:colOff>177800</xdr:colOff>
      <xdr:row>79</xdr:row>
      <xdr:rowOff>33699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64212"/>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19425</xdr:rowOff>
    </xdr:from>
    <xdr:to>
      <xdr:col>41</xdr:col>
      <xdr:colOff>50800</xdr:colOff>
      <xdr:row>79</xdr:row>
      <xdr:rowOff>19662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63975"/>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146225</xdr:rowOff>
    </xdr:from>
    <xdr:to>
      <xdr:col>55</xdr:col>
      <xdr:colOff>50800</xdr:colOff>
      <xdr:row>79</xdr:row>
      <xdr:rowOff>76375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61152</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156688</xdr:rowOff>
    </xdr:from>
    <xdr:to>
      <xdr:col>50</xdr:col>
      <xdr:colOff>165100</xdr:colOff>
      <xdr:row>79</xdr:row>
      <xdr:rowOff>86838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77965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2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154349</xdr:rowOff>
    </xdr:from>
    <xdr:to>
      <xdr:col>46</xdr:col>
      <xdr:colOff>38100</xdr:colOff>
      <xdr:row>79</xdr:row>
      <xdr:rowOff>84499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75626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2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140312</xdr:rowOff>
    </xdr:from>
    <xdr:to>
      <xdr:col>41</xdr:col>
      <xdr:colOff>101600</xdr:colOff>
      <xdr:row>79</xdr:row>
      <xdr:rowOff>70462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1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61589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140075</xdr:rowOff>
    </xdr:from>
    <xdr:to>
      <xdr:col>36</xdr:col>
      <xdr:colOff>165100</xdr:colOff>
      <xdr:row>79</xdr:row>
      <xdr:rowOff>70225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61352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0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169238</xdr:rowOff>
    </xdr:from>
    <xdr:to>
      <xdr:col>55</xdr:col>
      <xdr:colOff>0</xdr:colOff>
      <xdr:row>96</xdr:row>
      <xdr:rowOff>66418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456988"/>
          <a:ext cx="838200" cy="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169238</xdr:rowOff>
    </xdr:from>
    <xdr:to>
      <xdr:col>50</xdr:col>
      <xdr:colOff>114300</xdr:colOff>
      <xdr:row>96</xdr:row>
      <xdr:rowOff>90812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56988"/>
          <a:ext cx="889000" cy="9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90812</xdr:rowOff>
    </xdr:from>
    <xdr:to>
      <xdr:col>45</xdr:col>
      <xdr:colOff>177800</xdr:colOff>
      <xdr:row>96</xdr:row>
      <xdr:rowOff>137168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50012"/>
          <a:ext cx="889000" cy="4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137168</xdr:rowOff>
    </xdr:from>
    <xdr:to>
      <xdr:col>41</xdr:col>
      <xdr:colOff>50800</xdr:colOff>
      <xdr:row>97</xdr:row>
      <xdr:rowOff>31524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96368"/>
          <a:ext cx="889000" cy="6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15618</xdr:rowOff>
    </xdr:from>
    <xdr:to>
      <xdr:col>55</xdr:col>
      <xdr:colOff>50800</xdr:colOff>
      <xdr:row>96</xdr:row>
      <xdr:rowOff>117218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7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165495</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118438</xdr:rowOff>
    </xdr:from>
    <xdr:to>
      <xdr:col>50</xdr:col>
      <xdr:colOff>165100</xdr:colOff>
      <xdr:row>96</xdr:row>
      <xdr:rowOff>48588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39715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49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40012</xdr:rowOff>
    </xdr:from>
    <xdr:to>
      <xdr:col>46</xdr:col>
      <xdr:colOff>38100</xdr:colOff>
      <xdr:row>96</xdr:row>
      <xdr:rowOff>141612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132739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86368</xdr:rowOff>
    </xdr:from>
    <xdr:to>
      <xdr:col>41</xdr:col>
      <xdr:colOff>101600</xdr:colOff>
      <xdr:row>97</xdr:row>
      <xdr:rowOff>16518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7645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152174</xdr:rowOff>
    </xdr:from>
    <xdr:to>
      <xdr:col>36</xdr:col>
      <xdr:colOff>165100</xdr:colOff>
      <xdr:row>97</xdr:row>
      <xdr:rowOff>82324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73451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0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147498</xdr:rowOff>
    </xdr:from>
    <xdr:to>
      <xdr:col>85</xdr:col>
      <xdr:colOff>127000</xdr:colOff>
      <xdr:row>39</xdr:row>
      <xdr:rowOff>8496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62598"/>
          <a:ext cx="8382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46965</xdr:rowOff>
    </xdr:from>
    <xdr:to>
      <xdr:col>81</xdr:col>
      <xdr:colOff>50800</xdr:colOff>
      <xdr:row>38</xdr:row>
      <xdr:rowOff>147498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390615"/>
          <a:ext cx="889000" cy="2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46965</xdr:rowOff>
    </xdr:from>
    <xdr:to>
      <xdr:col>76</xdr:col>
      <xdr:colOff>114300</xdr:colOff>
      <xdr:row>38</xdr:row>
      <xdr:rowOff>40843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390615"/>
          <a:ext cx="889000" cy="16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40843</xdr:rowOff>
    </xdr:from>
    <xdr:to>
      <xdr:col>71</xdr:col>
      <xdr:colOff>177800</xdr:colOff>
      <xdr:row>39</xdr:row>
      <xdr:rowOff>30238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555943"/>
          <a:ext cx="889000" cy="16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129146</xdr:rowOff>
    </xdr:from>
    <xdr:to>
      <xdr:col>85</xdr:col>
      <xdr:colOff>177800</xdr:colOff>
      <xdr:row>39</xdr:row>
      <xdr:rowOff>59296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44581</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96698</xdr:rowOff>
    </xdr:from>
    <xdr:to>
      <xdr:col>81</xdr:col>
      <xdr:colOff>101600</xdr:colOff>
      <xdr:row>39</xdr:row>
      <xdr:rowOff>26848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17975</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167615</xdr:rowOff>
    </xdr:from>
    <xdr:to>
      <xdr:col>76</xdr:col>
      <xdr:colOff>165100</xdr:colOff>
      <xdr:row>37</xdr:row>
      <xdr:rowOff>97765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3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114292</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161493</xdr:rowOff>
    </xdr:from>
    <xdr:to>
      <xdr:col>72</xdr:col>
      <xdr:colOff>38100</xdr:colOff>
      <xdr:row>38</xdr:row>
      <xdr:rowOff>91643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108170</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2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150888</xdr:rowOff>
    </xdr:from>
    <xdr:to>
      <xdr:col>67</xdr:col>
      <xdr:colOff>101600</xdr:colOff>
      <xdr:row>39</xdr:row>
      <xdr:rowOff>81038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72165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5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27394</xdr:rowOff>
    </xdr:from>
    <xdr:to>
      <xdr:col>85</xdr:col>
      <xdr:colOff>127000</xdr:colOff>
      <xdr:row>74</xdr:row>
      <xdr:rowOff>52959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714694"/>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27394</xdr:rowOff>
    </xdr:from>
    <xdr:to>
      <xdr:col>81</xdr:col>
      <xdr:colOff>50800</xdr:colOff>
      <xdr:row>74</xdr:row>
      <xdr:rowOff>43929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714694"/>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4064</xdr:rowOff>
    </xdr:from>
    <xdr:to>
      <xdr:col>76</xdr:col>
      <xdr:colOff>114300</xdr:colOff>
      <xdr:row>74</xdr:row>
      <xdr:rowOff>43929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691364"/>
          <a:ext cx="889000" cy="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4064</xdr:rowOff>
    </xdr:from>
    <xdr:to>
      <xdr:col>71</xdr:col>
      <xdr:colOff>177800</xdr:colOff>
      <xdr:row>74</xdr:row>
      <xdr:rowOff>11113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691364"/>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2159</xdr:rowOff>
    </xdr:from>
    <xdr:to>
      <xdr:col>85</xdr:col>
      <xdr:colOff>177800</xdr:colOff>
      <xdr:row>74</xdr:row>
      <xdr:rowOff>103759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6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25036</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148044</xdr:rowOff>
    </xdr:from>
    <xdr:to>
      <xdr:col>81</xdr:col>
      <xdr:colOff>101600</xdr:colOff>
      <xdr:row>74</xdr:row>
      <xdr:rowOff>78194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6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94721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4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164579</xdr:rowOff>
    </xdr:from>
    <xdr:to>
      <xdr:col>76</xdr:col>
      <xdr:colOff>165100</xdr:colOff>
      <xdr:row>74</xdr:row>
      <xdr:rowOff>94729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6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111256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45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124714</xdr:rowOff>
    </xdr:from>
    <xdr:to>
      <xdr:col>72</xdr:col>
      <xdr:colOff>38100</xdr:colOff>
      <xdr:row>74</xdr:row>
      <xdr:rowOff>54864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6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71391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41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131763</xdr:rowOff>
    </xdr:from>
    <xdr:to>
      <xdr:col>67</xdr:col>
      <xdr:colOff>101600</xdr:colOff>
      <xdr:row>74</xdr:row>
      <xdr:rowOff>61913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64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78440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4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29491</xdr:rowOff>
    </xdr:from>
    <xdr:to>
      <xdr:col>85</xdr:col>
      <xdr:colOff>127000</xdr:colOff>
      <xdr:row>96</xdr:row>
      <xdr:rowOff>118028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88691"/>
          <a:ext cx="838200" cy="8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118028</xdr:rowOff>
    </xdr:from>
    <xdr:to>
      <xdr:col>81</xdr:col>
      <xdr:colOff>50800</xdr:colOff>
      <xdr:row>96</xdr:row>
      <xdr:rowOff>124887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772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124887</xdr:rowOff>
    </xdr:from>
    <xdr:to>
      <xdr:col>76</xdr:col>
      <xdr:colOff>114300</xdr:colOff>
      <xdr:row>97</xdr:row>
      <xdr:rowOff>71096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84087"/>
          <a:ext cx="889000" cy="1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71096</xdr:rowOff>
    </xdr:from>
    <xdr:to>
      <xdr:col>71</xdr:col>
      <xdr:colOff>177800</xdr:colOff>
      <xdr:row>97</xdr:row>
      <xdr:rowOff>123058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01746"/>
          <a:ext cx="889000" cy="5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150141</xdr:rowOff>
    </xdr:from>
    <xdr:to>
      <xdr:col>85</xdr:col>
      <xdr:colOff>177800</xdr:colOff>
      <xdr:row>96</xdr:row>
      <xdr:rowOff>80291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1568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8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67228</xdr:rowOff>
    </xdr:from>
    <xdr:to>
      <xdr:col>81</xdr:col>
      <xdr:colOff>101600</xdr:colOff>
      <xdr:row>96</xdr:row>
      <xdr:rowOff>168828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13905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74087</xdr:rowOff>
    </xdr:from>
    <xdr:to>
      <xdr:col>76</xdr:col>
      <xdr:colOff>165100</xdr:colOff>
      <xdr:row>97</xdr:row>
      <xdr:rowOff>4237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20764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3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20296</xdr:rowOff>
    </xdr:from>
    <xdr:to>
      <xdr:col>72</xdr:col>
      <xdr:colOff>38100</xdr:colOff>
      <xdr:row>97</xdr:row>
      <xdr:rowOff>121896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113023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72258</xdr:rowOff>
    </xdr:from>
    <xdr:to>
      <xdr:col>67</xdr:col>
      <xdr:colOff>101600</xdr:colOff>
      <xdr:row>98</xdr:row>
      <xdr:rowOff>2408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164985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79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137566</xdr:rowOff>
    </xdr:from>
    <xdr:to>
      <xdr:col>116</xdr:col>
      <xdr:colOff>63500</xdr:colOff>
      <xdr:row>57</xdr:row>
      <xdr:rowOff>77330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738766"/>
          <a:ext cx="8382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75082</xdr:rowOff>
    </xdr:from>
    <xdr:to>
      <xdr:col>111</xdr:col>
      <xdr:colOff>177800</xdr:colOff>
      <xdr:row>57</xdr:row>
      <xdr:rowOff>77330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847732"/>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155702</xdr:rowOff>
    </xdr:from>
    <xdr:to>
      <xdr:col>107</xdr:col>
      <xdr:colOff>50800</xdr:colOff>
      <xdr:row>57</xdr:row>
      <xdr:rowOff>75082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756902"/>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155702</xdr:rowOff>
    </xdr:from>
    <xdr:to>
      <xdr:col>102</xdr:col>
      <xdr:colOff>114300</xdr:colOff>
      <xdr:row>56</xdr:row>
      <xdr:rowOff>163017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75690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86766</xdr:rowOff>
    </xdr:from>
    <xdr:to>
      <xdr:col>116</xdr:col>
      <xdr:colOff>114300</xdr:colOff>
      <xdr:row>57</xdr:row>
      <xdr:rowOff>16916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6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109643</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26530</xdr:rowOff>
    </xdr:from>
    <xdr:to>
      <xdr:col>112</xdr:col>
      <xdr:colOff>38100</xdr:colOff>
      <xdr:row>57</xdr:row>
      <xdr:rowOff>128130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7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144657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57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24282</xdr:rowOff>
    </xdr:from>
    <xdr:to>
      <xdr:col>107</xdr:col>
      <xdr:colOff>101600</xdr:colOff>
      <xdr:row>57</xdr:row>
      <xdr:rowOff>125882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7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142409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57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104902</xdr:rowOff>
    </xdr:from>
    <xdr:to>
      <xdr:col>102</xdr:col>
      <xdr:colOff>165100</xdr:colOff>
      <xdr:row>57</xdr:row>
      <xdr:rowOff>35052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7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51579</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4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112217</xdr:rowOff>
    </xdr:from>
    <xdr:to>
      <xdr:col>98</xdr:col>
      <xdr:colOff>38100</xdr:colOff>
      <xdr:row>57</xdr:row>
      <xdr:rowOff>42367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58894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4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32693</xdr:rowOff>
    </xdr:from>
    <xdr:to>
      <xdr:col>116</xdr:col>
      <xdr:colOff>62864</xdr:colOff>
      <xdr:row>78</xdr:row>
      <xdr:rowOff>50752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548543"/>
          <a:ext cx="1269" cy="87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54579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50752</xdr:rowOff>
    </xdr:from>
    <xdr:to>
      <xdr:col>116</xdr:col>
      <xdr:colOff>152400</xdr:colOff>
      <xdr:row>78</xdr:row>
      <xdr:rowOff>50752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150820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3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32693</xdr:rowOff>
    </xdr:from>
    <xdr:to>
      <xdr:col>116</xdr:col>
      <xdr:colOff>152400</xdr:colOff>
      <xdr:row>73</xdr:row>
      <xdr:rowOff>32693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54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28669</xdr:rowOff>
    </xdr:from>
    <xdr:to>
      <xdr:col>116</xdr:col>
      <xdr:colOff>63500</xdr:colOff>
      <xdr:row>75</xdr:row>
      <xdr:rowOff>41494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87419"/>
          <a:ext cx="8382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63395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2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84968</xdr:rowOff>
    </xdr:from>
    <xdr:to>
      <xdr:col>116</xdr:col>
      <xdr:colOff>114300</xdr:colOff>
      <xdr:row>76</xdr:row>
      <xdr:rowOff>15118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41494</xdr:rowOff>
    </xdr:from>
    <xdr:to>
      <xdr:col>111</xdr:col>
      <xdr:colOff>177800</xdr:colOff>
      <xdr:row>75</xdr:row>
      <xdr:rowOff>84287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00244"/>
          <a:ext cx="889000" cy="4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121818</xdr:rowOff>
    </xdr:from>
    <xdr:to>
      <xdr:col>112</xdr:col>
      <xdr:colOff>38100</xdr:colOff>
      <xdr:row>75</xdr:row>
      <xdr:rowOff>51968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68495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160845</xdr:rowOff>
    </xdr:from>
    <xdr:to>
      <xdr:col>107</xdr:col>
      <xdr:colOff>50800</xdr:colOff>
      <xdr:row>75</xdr:row>
      <xdr:rowOff>84287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333795"/>
          <a:ext cx="889000" cy="60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118938</xdr:rowOff>
    </xdr:from>
    <xdr:to>
      <xdr:col>107</xdr:col>
      <xdr:colOff>101600</xdr:colOff>
      <xdr:row>75</xdr:row>
      <xdr:rowOff>49088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0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65615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5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76950</xdr:rowOff>
    </xdr:from>
    <xdr:to>
      <xdr:col>102</xdr:col>
      <xdr:colOff>114300</xdr:colOff>
      <xdr:row>71</xdr:row>
      <xdr:rowOff>160845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249900"/>
          <a:ext cx="889000" cy="8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85562</xdr:rowOff>
    </xdr:from>
    <xdr:to>
      <xdr:col>102</xdr:col>
      <xdr:colOff>165100</xdr:colOff>
      <xdr:row>75</xdr:row>
      <xdr:rowOff>15712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77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6839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6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73035</xdr:rowOff>
    </xdr:from>
    <xdr:to>
      <xdr:col>98</xdr:col>
      <xdr:colOff>38100</xdr:colOff>
      <xdr:row>75</xdr:row>
      <xdr:rowOff>3185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6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165762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149319</xdr:rowOff>
    </xdr:from>
    <xdr:to>
      <xdr:col>116</xdr:col>
      <xdr:colOff>114300</xdr:colOff>
      <xdr:row>75</xdr:row>
      <xdr:rowOff>79469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8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162144</xdr:rowOff>
    </xdr:from>
    <xdr:to>
      <xdr:col>112</xdr:col>
      <xdr:colOff>38100</xdr:colOff>
      <xdr:row>75</xdr:row>
      <xdr:rowOff>92294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4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83421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4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33487</xdr:rowOff>
    </xdr:from>
    <xdr:to>
      <xdr:col>107</xdr:col>
      <xdr:colOff>101600</xdr:colOff>
      <xdr:row>75</xdr:row>
      <xdr:rowOff>135087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9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126215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110045</xdr:rowOff>
    </xdr:from>
    <xdr:to>
      <xdr:col>102</xdr:col>
      <xdr:colOff>165100</xdr:colOff>
      <xdr:row>72</xdr:row>
      <xdr:rowOff>40195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2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56722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05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26150</xdr:rowOff>
    </xdr:from>
    <xdr:to>
      <xdr:col>98</xdr:col>
      <xdr:colOff>38100</xdr:colOff>
      <xdr:row>71</xdr:row>
      <xdr:rowOff>127750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144277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197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・住民一人当たりのコストは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697,611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・人件費については、職員数の削減を図ってきたものの、</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再任用職員の増加や会計年度任用職員制度の導入に伴い、住民一人当たりの人件費は前年度より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8,850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円増加し、類似団体平均値との乖離も拡大した。</a:t>
          </a:r>
        </a:p>
        <a:p>
          <a:r>
            <a:rPr kumimoji="1" lang="ja-JP" altLang="en-US" sz="1100">
              <a:latin typeface="ＭＳ Ｐゴシック" panose="020B0600070205080204" pitchFamily="50" charset="-128"/>
              <a:ea typeface="ＭＳ Ｐゴシック" panose="020B0600070205080204" pitchFamily="50" charset="-128"/>
            </a:rPr>
            <a:t>・維持補修費については、除排雪経費が降雪量によって大きく変動することから、類似団体との単純比較は難しい。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除排雪経費（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1,624,897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千円）を除いた住民一人当たりの維持補修費は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円となり、前年度に比べ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円減少している。</a:t>
          </a:r>
        </a:p>
        <a:p>
          <a:r>
            <a:rPr kumimoji="1" lang="ja-JP" altLang="en-US" sz="1100">
              <a:latin typeface="ＭＳ Ｐゴシック" panose="020B0600070205080204" pitchFamily="50" charset="-128"/>
              <a:ea typeface="ＭＳ Ｐゴシック" panose="020B0600070205080204" pitchFamily="50" charset="-128"/>
            </a:rPr>
            <a:t>・補助費等については、新型コロナウイルス感染症に伴う国の経済対策として実施した特別定額給付金事業や市独自の経済対策の実施により、住民一人当たりの補助費等は前年度に比べ、</a:t>
          </a:r>
          <a:r>
            <a:rPr kumimoji="1" lang="en-US" altLang="ja-JP" sz="1100">
              <a:latin typeface="ＭＳ Ｐゴシック" panose="020B0600070205080204" pitchFamily="50" charset="-128"/>
              <a:ea typeface="ＭＳ Ｐゴシック" panose="020B0600070205080204" pitchFamily="50" charset="-128"/>
            </a:rPr>
            <a:t>109,817</a:t>
          </a:r>
          <a:r>
            <a:rPr kumimoji="1" lang="ja-JP" altLang="en-US" sz="1100">
              <a:latin typeface="ＭＳ Ｐゴシック" panose="020B0600070205080204" pitchFamily="50" charset="-128"/>
              <a:ea typeface="ＭＳ Ｐゴシック" panose="020B0600070205080204" pitchFamily="50" charset="-128"/>
            </a:rPr>
            <a:t>千円増加している。また、</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消防・清掃等の広域運営分を一部事務組合へ負担（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2,339,586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千円）していることから、例年、類似団体中上位となっているが、この分を除いても住民一人当たりの補助費等は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208,271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円と高い。</a:t>
          </a:r>
          <a:r>
            <a:rPr kumimoji="1" lang="ja-JP" altLang="en-US" sz="1100">
              <a:latin typeface="ＭＳ Ｐゴシック" panose="020B0600070205080204" pitchFamily="50" charset="-128"/>
              <a:ea typeface="ＭＳ Ｐゴシック" panose="020B0600070205080204" pitchFamily="50" charset="-128"/>
            </a:rPr>
            <a:t>財政圧迫の要因となっている市単独補助金について、目的と効果を照らし合わせ見直しを図る。</a:t>
          </a:r>
        </a:p>
        <a:p>
          <a:r>
            <a:rPr kumimoji="1" lang="ja-JP" altLang="en-US" sz="1100">
              <a:latin typeface="ＭＳ Ｐゴシック" panose="020B0600070205080204" pitchFamily="50" charset="-128"/>
              <a:ea typeface="ＭＳ Ｐゴシック" panose="020B0600070205080204" pitchFamily="50" charset="-128"/>
            </a:rPr>
            <a:t>・普通建設事業費については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、体育施設の建設や大曲中学校水泳プール改築事業が終了したことなどにより、住民一人当たりのコストは前年度に比べ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円減少し、類似団体平均値より低い水準にある。</a:t>
          </a:r>
        </a:p>
        <a:p>
          <a:r>
            <a:rPr kumimoji="1" lang="ja-JP" altLang="en-US" sz="1100">
              <a:latin typeface="ＭＳ Ｐゴシック" panose="020B0600070205080204" pitchFamily="50" charset="-128"/>
              <a:ea typeface="ＭＳ Ｐゴシック" panose="020B0600070205080204" pitchFamily="50" charset="-128"/>
            </a:rPr>
            <a:t>・公債費については、前年度比で</a:t>
          </a:r>
          <a:r>
            <a:rPr kumimoji="1" lang="en-US" altLang="ja-JP" sz="1100">
              <a:latin typeface="ＭＳ Ｐゴシック" panose="020B0600070205080204" pitchFamily="50" charset="-128"/>
              <a:ea typeface="ＭＳ Ｐゴシック" panose="020B0600070205080204" pitchFamily="50" charset="-128"/>
            </a:rPr>
            <a:t>2,013</a:t>
          </a:r>
          <a:r>
            <a:rPr kumimoji="1" lang="ja-JP" altLang="en-US" sz="1100">
              <a:latin typeface="ＭＳ Ｐゴシック" panose="020B0600070205080204" pitchFamily="50" charset="-128"/>
              <a:ea typeface="ＭＳ Ｐゴシック" panose="020B0600070205080204" pitchFamily="50" charset="-128"/>
            </a:rPr>
            <a:t>円減少したものの、類似団体平均を上回る状況が続いている。改善には地方債残高を縮減する方策しかなく、今後は事業の見直しによる地方債発行額の抑制を基本に、交付税算入率の高い地方債の選択や繰上償還の実施により着実に公債費の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79,241
78,976
866.79
57,277,241
55,279,465
1,884,091
27,976,606
51,999,252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103581</xdr:rowOff>
    </xdr:from>
    <xdr:to>
      <xdr:col>24</xdr:col>
      <xdr:colOff>63500</xdr:colOff>
      <xdr:row>33</xdr:row>
      <xdr:rowOff>157074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61431"/>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72492</xdr:rowOff>
    </xdr:from>
    <xdr:to>
      <xdr:col>19</xdr:col>
      <xdr:colOff>177800</xdr:colOff>
      <xdr:row>33</xdr:row>
      <xdr:rowOff>103581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30342"/>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72492</xdr:rowOff>
    </xdr:from>
    <xdr:to>
      <xdr:col>15</xdr:col>
      <xdr:colOff>50800</xdr:colOff>
      <xdr:row>33</xdr:row>
      <xdr:rowOff>135585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30342"/>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135585</xdr:rowOff>
    </xdr:from>
    <xdr:to>
      <xdr:col>10</xdr:col>
      <xdr:colOff>114300</xdr:colOff>
      <xdr:row>33</xdr:row>
      <xdr:rowOff>148844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9343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106274</xdr:rowOff>
    </xdr:from>
    <xdr:to>
      <xdr:col>24</xdr:col>
      <xdr:colOff>114300</xdr:colOff>
      <xdr:row>34</xdr:row>
      <xdr:rowOff>36424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129151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1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52781</xdr:rowOff>
    </xdr:from>
    <xdr:to>
      <xdr:col>20</xdr:col>
      <xdr:colOff>38100</xdr:colOff>
      <xdr:row>33</xdr:row>
      <xdr:rowOff>154381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170908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21692</xdr:rowOff>
    </xdr:from>
    <xdr:to>
      <xdr:col>15</xdr:col>
      <xdr:colOff>101600</xdr:colOff>
      <xdr:row>33</xdr:row>
      <xdr:rowOff>123292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139819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5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84785</xdr:rowOff>
    </xdr:from>
    <xdr:to>
      <xdr:col>10</xdr:col>
      <xdr:colOff>165100</xdr:colOff>
      <xdr:row>34</xdr:row>
      <xdr:rowOff>14935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31462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98044</xdr:rowOff>
    </xdr:from>
    <xdr:to>
      <xdr:col>6</xdr:col>
      <xdr:colOff>38100</xdr:colOff>
      <xdr:row>34</xdr:row>
      <xdr:rowOff>28194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44721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91469</xdr:rowOff>
    </xdr:from>
    <xdr:to>
      <xdr:col>24</xdr:col>
      <xdr:colOff>63500</xdr:colOff>
      <xdr:row>57</xdr:row>
      <xdr:rowOff>141064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21219"/>
          <a:ext cx="838200" cy="39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141064</xdr:rowOff>
    </xdr:from>
    <xdr:to>
      <xdr:col>19</xdr:col>
      <xdr:colOff>177800</xdr:colOff>
      <xdr:row>57</xdr:row>
      <xdr:rowOff>157424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13714"/>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157424</xdr:rowOff>
    </xdr:from>
    <xdr:to>
      <xdr:col>15</xdr:col>
      <xdr:colOff>50800</xdr:colOff>
      <xdr:row>57</xdr:row>
      <xdr:rowOff>163307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30074"/>
          <a:ext cx="8890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147896</xdr:rowOff>
    </xdr:from>
    <xdr:to>
      <xdr:col>10</xdr:col>
      <xdr:colOff>114300</xdr:colOff>
      <xdr:row>57</xdr:row>
      <xdr:rowOff>163307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20546"/>
          <a:ext cx="8890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40669</xdr:rowOff>
    </xdr:from>
    <xdr:to>
      <xdr:col>24</xdr:col>
      <xdr:colOff>114300</xdr:colOff>
      <xdr:row>55</xdr:row>
      <xdr:rowOff>142269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19096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4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90264</xdr:rowOff>
    </xdr:from>
    <xdr:to>
      <xdr:col>20</xdr:col>
      <xdr:colOff>38100</xdr:colOff>
      <xdr:row>58</xdr:row>
      <xdr:rowOff>20414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11541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5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106624</xdr:rowOff>
    </xdr:from>
    <xdr:to>
      <xdr:col>15</xdr:col>
      <xdr:colOff>101600</xdr:colOff>
      <xdr:row>58</xdr:row>
      <xdr:rowOff>36774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27901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112507</xdr:rowOff>
    </xdr:from>
    <xdr:to>
      <xdr:col>10</xdr:col>
      <xdr:colOff>165100</xdr:colOff>
      <xdr:row>58</xdr:row>
      <xdr:rowOff>42657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33784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97096</xdr:rowOff>
    </xdr:from>
    <xdr:to>
      <xdr:col>6</xdr:col>
      <xdr:colOff>38100</xdr:colOff>
      <xdr:row>58</xdr:row>
      <xdr:rowOff>27246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18373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86728</xdr:rowOff>
    </xdr:from>
    <xdr:to>
      <xdr:col>24</xdr:col>
      <xdr:colOff>63500</xdr:colOff>
      <xdr:row>75</xdr:row>
      <xdr:rowOff>23164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74028"/>
          <a:ext cx="838200" cy="10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166180</xdr:rowOff>
    </xdr:from>
    <xdr:to>
      <xdr:col>19</xdr:col>
      <xdr:colOff>177800</xdr:colOff>
      <xdr:row>75</xdr:row>
      <xdr:rowOff>23164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53480"/>
          <a:ext cx="889000" cy="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166180</xdr:rowOff>
    </xdr:from>
    <xdr:to>
      <xdr:col>15</xdr:col>
      <xdr:colOff>50800</xdr:colOff>
      <xdr:row>75</xdr:row>
      <xdr:rowOff>81305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3480"/>
          <a:ext cx="889000" cy="8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41135</xdr:rowOff>
    </xdr:from>
    <xdr:to>
      <xdr:col>10</xdr:col>
      <xdr:colOff>114300</xdr:colOff>
      <xdr:row>75</xdr:row>
      <xdr:rowOff>81305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899885"/>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35928</xdr:rowOff>
    </xdr:from>
    <xdr:to>
      <xdr:col>24</xdr:col>
      <xdr:colOff>114300</xdr:colOff>
      <xdr:row>74</xdr:row>
      <xdr:rowOff>137528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58805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7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143814</xdr:rowOff>
    </xdr:from>
    <xdr:to>
      <xdr:col>20</xdr:col>
      <xdr:colOff>38100</xdr:colOff>
      <xdr:row>75</xdr:row>
      <xdr:rowOff>73964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90491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0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115380</xdr:rowOff>
    </xdr:from>
    <xdr:to>
      <xdr:col>15</xdr:col>
      <xdr:colOff>101600</xdr:colOff>
      <xdr:row>75</xdr:row>
      <xdr:rowOff>45530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62057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30505</xdr:rowOff>
    </xdr:from>
    <xdr:to>
      <xdr:col>10</xdr:col>
      <xdr:colOff>165100</xdr:colOff>
      <xdr:row>75</xdr:row>
      <xdr:rowOff>132105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148632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6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161785</xdr:rowOff>
    </xdr:from>
    <xdr:to>
      <xdr:col>6</xdr:col>
      <xdr:colOff>38100</xdr:colOff>
      <xdr:row>75</xdr:row>
      <xdr:rowOff>91935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108462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2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39247</xdr:rowOff>
    </xdr:from>
    <xdr:to>
      <xdr:col>24</xdr:col>
      <xdr:colOff>63500</xdr:colOff>
      <xdr:row>97</xdr:row>
      <xdr:rowOff>67582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69897"/>
          <a:ext cx="838200" cy="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50067</xdr:rowOff>
    </xdr:from>
    <xdr:to>
      <xdr:col>19</xdr:col>
      <xdr:colOff>177800</xdr:colOff>
      <xdr:row>97</xdr:row>
      <xdr:rowOff>67582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80717"/>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50067</xdr:rowOff>
    </xdr:from>
    <xdr:to>
      <xdr:col>15</xdr:col>
      <xdr:colOff>50800</xdr:colOff>
      <xdr:row>97</xdr:row>
      <xdr:rowOff>50732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80717"/>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167458</xdr:rowOff>
    </xdr:from>
    <xdr:to>
      <xdr:col>10</xdr:col>
      <xdr:colOff>114300</xdr:colOff>
      <xdr:row>97</xdr:row>
      <xdr:rowOff>50732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26658"/>
          <a:ext cx="889000" cy="5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159897</xdr:rowOff>
    </xdr:from>
    <xdr:to>
      <xdr:col>24</xdr:col>
      <xdr:colOff>114300</xdr:colOff>
      <xdr:row>97</xdr:row>
      <xdr:rowOff>90047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1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138324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16782</xdr:rowOff>
    </xdr:from>
    <xdr:to>
      <xdr:col>20</xdr:col>
      <xdr:colOff>38100</xdr:colOff>
      <xdr:row>97</xdr:row>
      <xdr:rowOff>118382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109509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4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170717</xdr:rowOff>
    </xdr:from>
    <xdr:to>
      <xdr:col>15</xdr:col>
      <xdr:colOff>101600</xdr:colOff>
      <xdr:row>97</xdr:row>
      <xdr:rowOff>100867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2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91994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2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171382</xdr:rowOff>
    </xdr:from>
    <xdr:to>
      <xdr:col>10</xdr:col>
      <xdr:colOff>165100</xdr:colOff>
      <xdr:row>97</xdr:row>
      <xdr:rowOff>101532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92659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2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116658</xdr:rowOff>
    </xdr:from>
    <xdr:to>
      <xdr:col>6</xdr:col>
      <xdr:colOff>38100</xdr:colOff>
      <xdr:row>97</xdr:row>
      <xdr:rowOff>46808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63335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5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74549</xdr:rowOff>
    </xdr:from>
    <xdr:to>
      <xdr:col>55</xdr:col>
      <xdr:colOff>0</xdr:colOff>
      <xdr:row>38</xdr:row>
      <xdr:rowOff>108839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8964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42382</xdr:rowOff>
    </xdr:from>
    <xdr:to>
      <xdr:col>50</xdr:col>
      <xdr:colOff>114300</xdr:colOff>
      <xdr:row>38</xdr:row>
      <xdr:rowOff>108839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86032"/>
          <a:ext cx="889000" cy="23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42382</xdr:rowOff>
    </xdr:from>
    <xdr:to>
      <xdr:col>45</xdr:col>
      <xdr:colOff>177800</xdr:colOff>
      <xdr:row>38</xdr:row>
      <xdr:rowOff>71773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86032"/>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43524</xdr:rowOff>
    </xdr:from>
    <xdr:to>
      <xdr:col>41</xdr:col>
      <xdr:colOff>50800</xdr:colOff>
      <xdr:row>38</xdr:row>
      <xdr:rowOff>71773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58624"/>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23749</xdr:rowOff>
    </xdr:from>
    <xdr:to>
      <xdr:col>55</xdr:col>
      <xdr:colOff>50800</xdr:colOff>
      <xdr:row>38</xdr:row>
      <xdr:rowOff>125349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46626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58039</xdr:rowOff>
    </xdr:from>
    <xdr:to>
      <xdr:col>50</xdr:col>
      <xdr:colOff>165100</xdr:colOff>
      <xdr:row>38</xdr:row>
      <xdr:rowOff>159639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4716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163032</xdr:rowOff>
    </xdr:from>
    <xdr:to>
      <xdr:col>46</xdr:col>
      <xdr:colOff>38100</xdr:colOff>
      <xdr:row>37</xdr:row>
      <xdr:rowOff>93182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109709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1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20973</xdr:rowOff>
    </xdr:from>
    <xdr:to>
      <xdr:col>41</xdr:col>
      <xdr:colOff>101600</xdr:colOff>
      <xdr:row>38</xdr:row>
      <xdr:rowOff>122573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139100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1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164174</xdr:rowOff>
    </xdr:from>
    <xdr:to>
      <xdr:col>36</xdr:col>
      <xdr:colOff>165100</xdr:colOff>
      <xdr:row>38</xdr:row>
      <xdr:rowOff>94324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110852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8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163170</xdr:rowOff>
    </xdr:from>
    <xdr:to>
      <xdr:col>55</xdr:col>
      <xdr:colOff>0</xdr:colOff>
      <xdr:row>54</xdr:row>
      <xdr:rowOff>71768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250020"/>
          <a:ext cx="8382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20733</xdr:rowOff>
    </xdr:from>
    <xdr:to>
      <xdr:col>50</xdr:col>
      <xdr:colOff>114300</xdr:colOff>
      <xdr:row>54</xdr:row>
      <xdr:rowOff>71768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279033"/>
          <a:ext cx="8890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27133</xdr:rowOff>
    </xdr:from>
    <xdr:to>
      <xdr:col>45</xdr:col>
      <xdr:colOff>177800</xdr:colOff>
      <xdr:row>54</xdr:row>
      <xdr:rowOff>20733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113983"/>
          <a:ext cx="889000" cy="16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27133</xdr:rowOff>
    </xdr:from>
    <xdr:to>
      <xdr:col>41</xdr:col>
      <xdr:colOff>50800</xdr:colOff>
      <xdr:row>53</xdr:row>
      <xdr:rowOff>130213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113983"/>
          <a:ext cx="889000" cy="10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112370</xdr:rowOff>
    </xdr:from>
    <xdr:to>
      <xdr:col>55</xdr:col>
      <xdr:colOff>50800</xdr:colOff>
      <xdr:row>54</xdr:row>
      <xdr:rowOff>42520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1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135247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0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20968</xdr:rowOff>
    </xdr:from>
    <xdr:to>
      <xdr:col>50</xdr:col>
      <xdr:colOff>165100</xdr:colOff>
      <xdr:row>54</xdr:row>
      <xdr:rowOff>122568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7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139095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0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141383</xdr:rowOff>
    </xdr:from>
    <xdr:to>
      <xdr:col>46</xdr:col>
      <xdr:colOff>38100</xdr:colOff>
      <xdr:row>54</xdr:row>
      <xdr:rowOff>71533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2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88060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0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147783</xdr:rowOff>
    </xdr:from>
    <xdr:to>
      <xdr:col>41</xdr:col>
      <xdr:colOff>101600</xdr:colOff>
      <xdr:row>53</xdr:row>
      <xdr:rowOff>77933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0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94460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8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79413</xdr:rowOff>
    </xdr:from>
    <xdr:to>
      <xdr:col>36</xdr:col>
      <xdr:colOff>165100</xdr:colOff>
      <xdr:row>54</xdr:row>
      <xdr:rowOff>9563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1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26090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9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6998</xdr:rowOff>
    </xdr:from>
    <xdr:to>
      <xdr:col>55</xdr:col>
      <xdr:colOff>0</xdr:colOff>
      <xdr:row>77</xdr:row>
      <xdr:rowOff>51346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37198"/>
          <a:ext cx="838200" cy="2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51346</xdr:rowOff>
    </xdr:from>
    <xdr:to>
      <xdr:col>50</xdr:col>
      <xdr:colOff>114300</xdr:colOff>
      <xdr:row>77</xdr:row>
      <xdr:rowOff>52660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52996"/>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169551</xdr:rowOff>
    </xdr:from>
    <xdr:to>
      <xdr:col>45</xdr:col>
      <xdr:colOff>177800</xdr:colOff>
      <xdr:row>77</xdr:row>
      <xdr:rowOff>52660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99751"/>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149968</xdr:rowOff>
    </xdr:from>
    <xdr:to>
      <xdr:col>41</xdr:col>
      <xdr:colOff>50800</xdr:colOff>
      <xdr:row>76</xdr:row>
      <xdr:rowOff>169551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80168"/>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127648</xdr:rowOff>
    </xdr:from>
    <xdr:to>
      <xdr:col>55</xdr:col>
      <xdr:colOff>50800</xdr:colOff>
      <xdr:row>76</xdr:row>
      <xdr:rowOff>57798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150525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546</xdr:rowOff>
    </xdr:from>
    <xdr:to>
      <xdr:col>50</xdr:col>
      <xdr:colOff>165100</xdr:colOff>
      <xdr:row>77</xdr:row>
      <xdr:rowOff>102146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118673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1860</xdr:rowOff>
    </xdr:from>
    <xdr:to>
      <xdr:col>46</xdr:col>
      <xdr:colOff>38100</xdr:colOff>
      <xdr:row>77</xdr:row>
      <xdr:rowOff>103460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119987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7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118751</xdr:rowOff>
    </xdr:from>
    <xdr:to>
      <xdr:col>41</xdr:col>
      <xdr:colOff>101600</xdr:colOff>
      <xdr:row>77</xdr:row>
      <xdr:rowOff>48901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65429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99168</xdr:rowOff>
    </xdr:from>
    <xdr:to>
      <xdr:col>36</xdr:col>
      <xdr:colOff>165100</xdr:colOff>
      <xdr:row>77</xdr:row>
      <xdr:rowOff>29318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45845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31311</xdr:rowOff>
    </xdr:from>
    <xdr:to>
      <xdr:col>55</xdr:col>
      <xdr:colOff>0</xdr:colOff>
      <xdr:row>96</xdr:row>
      <xdr:rowOff>98290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319061"/>
          <a:ext cx="838200" cy="23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73357</xdr:rowOff>
    </xdr:from>
    <xdr:to>
      <xdr:col>50</xdr:col>
      <xdr:colOff>114300</xdr:colOff>
      <xdr:row>96</xdr:row>
      <xdr:rowOff>98290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532557"/>
          <a:ext cx="889000" cy="2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69390</xdr:rowOff>
    </xdr:from>
    <xdr:to>
      <xdr:col>45</xdr:col>
      <xdr:colOff>177800</xdr:colOff>
      <xdr:row>96</xdr:row>
      <xdr:rowOff>73357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357140"/>
          <a:ext cx="889000" cy="17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69390</xdr:rowOff>
    </xdr:from>
    <xdr:to>
      <xdr:col>41</xdr:col>
      <xdr:colOff>50800</xdr:colOff>
      <xdr:row>96</xdr:row>
      <xdr:rowOff>75479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357140"/>
          <a:ext cx="889000" cy="17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151961</xdr:rowOff>
    </xdr:from>
    <xdr:to>
      <xdr:col>55</xdr:col>
      <xdr:colOff>50800</xdr:colOff>
      <xdr:row>95</xdr:row>
      <xdr:rowOff>82111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2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3388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11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47490</xdr:rowOff>
    </xdr:from>
    <xdr:to>
      <xdr:col>50</xdr:col>
      <xdr:colOff>165100</xdr:colOff>
      <xdr:row>96</xdr:row>
      <xdr:rowOff>149090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0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165617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22557</xdr:rowOff>
    </xdr:from>
    <xdr:to>
      <xdr:col>46</xdr:col>
      <xdr:colOff>38100</xdr:colOff>
      <xdr:row>96</xdr:row>
      <xdr:rowOff>124157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8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140684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2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18590</xdr:rowOff>
    </xdr:from>
    <xdr:to>
      <xdr:col>41</xdr:col>
      <xdr:colOff>101600</xdr:colOff>
      <xdr:row>95</xdr:row>
      <xdr:rowOff>120190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136717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24679</xdr:rowOff>
    </xdr:from>
    <xdr:to>
      <xdr:col>36</xdr:col>
      <xdr:colOff>165100</xdr:colOff>
      <xdr:row>96</xdr:row>
      <xdr:rowOff>126279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8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142806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25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87671</xdr:rowOff>
    </xdr:from>
    <xdr:to>
      <xdr:col>85</xdr:col>
      <xdr:colOff>127000</xdr:colOff>
      <xdr:row>36</xdr:row>
      <xdr:rowOff>1808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088421"/>
          <a:ext cx="8382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161394</xdr:rowOff>
    </xdr:from>
    <xdr:to>
      <xdr:col>81</xdr:col>
      <xdr:colOff>50800</xdr:colOff>
      <xdr:row>35</xdr:row>
      <xdr:rowOff>87671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990694"/>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76424</xdr:rowOff>
    </xdr:from>
    <xdr:to>
      <xdr:col>76</xdr:col>
      <xdr:colOff>114300</xdr:colOff>
      <xdr:row>34</xdr:row>
      <xdr:rowOff>161394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905724"/>
          <a:ext cx="889000" cy="8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76424</xdr:rowOff>
    </xdr:from>
    <xdr:to>
      <xdr:col>71</xdr:col>
      <xdr:colOff>177800</xdr:colOff>
      <xdr:row>35</xdr:row>
      <xdr:rowOff>123195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905724"/>
          <a:ext cx="889000" cy="21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122458</xdr:rowOff>
    </xdr:from>
    <xdr:to>
      <xdr:col>85</xdr:col>
      <xdr:colOff>177800</xdr:colOff>
      <xdr:row>36</xdr:row>
      <xdr:rowOff>52608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100885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36871</xdr:rowOff>
    </xdr:from>
    <xdr:to>
      <xdr:col>81</xdr:col>
      <xdr:colOff>101600</xdr:colOff>
      <xdr:row>35</xdr:row>
      <xdr:rowOff>138471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154998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110594</xdr:rowOff>
    </xdr:from>
    <xdr:to>
      <xdr:col>76</xdr:col>
      <xdr:colOff>165100</xdr:colOff>
      <xdr:row>35</xdr:row>
      <xdr:rowOff>40744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57271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25624</xdr:rowOff>
    </xdr:from>
    <xdr:to>
      <xdr:col>72</xdr:col>
      <xdr:colOff>38100</xdr:colOff>
      <xdr:row>34</xdr:row>
      <xdr:rowOff>127224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8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143751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6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72395</xdr:rowOff>
    </xdr:from>
    <xdr:to>
      <xdr:col>67</xdr:col>
      <xdr:colOff>101600</xdr:colOff>
      <xdr:row>36</xdr:row>
      <xdr:rowOff>2545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19072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134720</xdr:rowOff>
    </xdr:from>
    <xdr:to>
      <xdr:col>85</xdr:col>
      <xdr:colOff>127000</xdr:colOff>
      <xdr:row>54</xdr:row>
      <xdr:rowOff>136385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393020"/>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134720</xdr:rowOff>
    </xdr:from>
    <xdr:to>
      <xdr:col>81</xdr:col>
      <xdr:colOff>50800</xdr:colOff>
      <xdr:row>55</xdr:row>
      <xdr:rowOff>19734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393020"/>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19734</xdr:rowOff>
    </xdr:from>
    <xdr:to>
      <xdr:col>76</xdr:col>
      <xdr:colOff>114300</xdr:colOff>
      <xdr:row>55</xdr:row>
      <xdr:rowOff>134328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449484"/>
          <a:ext cx="889000" cy="1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134328</xdr:rowOff>
    </xdr:from>
    <xdr:to>
      <xdr:col>71</xdr:col>
      <xdr:colOff>177800</xdr:colOff>
      <xdr:row>56</xdr:row>
      <xdr:rowOff>111190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64078"/>
          <a:ext cx="889000" cy="14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85585</xdr:rowOff>
    </xdr:from>
    <xdr:to>
      <xdr:col>85</xdr:col>
      <xdr:colOff>177800</xdr:colOff>
      <xdr:row>55</xdr:row>
      <xdr:rowOff>15735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108462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1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83920</xdr:rowOff>
    </xdr:from>
    <xdr:to>
      <xdr:col>81</xdr:col>
      <xdr:colOff>101600</xdr:colOff>
      <xdr:row>55</xdr:row>
      <xdr:rowOff>14070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30597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140384</xdr:rowOff>
    </xdr:from>
    <xdr:to>
      <xdr:col>76</xdr:col>
      <xdr:colOff>165100</xdr:colOff>
      <xdr:row>55</xdr:row>
      <xdr:rowOff>70534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87061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83528</xdr:rowOff>
    </xdr:from>
    <xdr:to>
      <xdr:col>72</xdr:col>
      <xdr:colOff>38100</xdr:colOff>
      <xdr:row>56</xdr:row>
      <xdr:rowOff>13678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30205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60390</xdr:rowOff>
    </xdr:from>
    <xdr:to>
      <xdr:col>67</xdr:col>
      <xdr:colOff>101600</xdr:colOff>
      <xdr:row>56</xdr:row>
      <xdr:rowOff>161990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7067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3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147498</xdr:rowOff>
    </xdr:from>
    <xdr:to>
      <xdr:col>85</xdr:col>
      <xdr:colOff>127000</xdr:colOff>
      <xdr:row>79</xdr:row>
      <xdr:rowOff>8496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20598"/>
          <a:ext cx="8382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46965</xdr:rowOff>
    </xdr:from>
    <xdr:to>
      <xdr:col>81</xdr:col>
      <xdr:colOff>50800</xdr:colOff>
      <xdr:row>78</xdr:row>
      <xdr:rowOff>147498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248615"/>
          <a:ext cx="889000" cy="2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46965</xdr:rowOff>
    </xdr:from>
    <xdr:to>
      <xdr:col>76</xdr:col>
      <xdr:colOff>114300</xdr:colOff>
      <xdr:row>78</xdr:row>
      <xdr:rowOff>40842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248615"/>
          <a:ext cx="889000" cy="16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40842</xdr:rowOff>
    </xdr:from>
    <xdr:to>
      <xdr:col>71</xdr:col>
      <xdr:colOff>177800</xdr:colOff>
      <xdr:row>79</xdr:row>
      <xdr:rowOff>30238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13942"/>
          <a:ext cx="889000" cy="1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129146</xdr:rowOff>
    </xdr:from>
    <xdr:to>
      <xdr:col>85</xdr:col>
      <xdr:colOff>177800</xdr:colOff>
      <xdr:row>79</xdr:row>
      <xdr:rowOff>59296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44581</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1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96698</xdr:rowOff>
    </xdr:from>
    <xdr:to>
      <xdr:col>81</xdr:col>
      <xdr:colOff>101600</xdr:colOff>
      <xdr:row>79</xdr:row>
      <xdr:rowOff>26848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17975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167615</xdr:rowOff>
    </xdr:from>
    <xdr:to>
      <xdr:col>76</xdr:col>
      <xdr:colOff>165100</xdr:colOff>
      <xdr:row>77</xdr:row>
      <xdr:rowOff>97765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1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114292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9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161492</xdr:rowOff>
    </xdr:from>
    <xdr:to>
      <xdr:col>72</xdr:col>
      <xdr:colOff>38100</xdr:colOff>
      <xdr:row>78</xdr:row>
      <xdr:rowOff>91642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108169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13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150888</xdr:rowOff>
    </xdr:from>
    <xdr:to>
      <xdr:col>67</xdr:col>
      <xdr:colOff>101600</xdr:colOff>
      <xdr:row>79</xdr:row>
      <xdr:rowOff>81038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72165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6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27394</xdr:rowOff>
    </xdr:from>
    <xdr:to>
      <xdr:col>85</xdr:col>
      <xdr:colOff>127000</xdr:colOff>
      <xdr:row>94</xdr:row>
      <xdr:rowOff>52960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143694"/>
          <a:ext cx="8382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27394</xdr:rowOff>
    </xdr:from>
    <xdr:to>
      <xdr:col>81</xdr:col>
      <xdr:colOff>50800</xdr:colOff>
      <xdr:row>94</xdr:row>
      <xdr:rowOff>43841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143694"/>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4063</xdr:rowOff>
    </xdr:from>
    <xdr:to>
      <xdr:col>76</xdr:col>
      <xdr:colOff>114300</xdr:colOff>
      <xdr:row>94</xdr:row>
      <xdr:rowOff>43841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120363"/>
          <a:ext cx="889000" cy="3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4063</xdr:rowOff>
    </xdr:from>
    <xdr:to>
      <xdr:col>71</xdr:col>
      <xdr:colOff>177800</xdr:colOff>
      <xdr:row>94</xdr:row>
      <xdr:rowOff>11088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120363"/>
          <a:ext cx="8890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2160</xdr:rowOff>
    </xdr:from>
    <xdr:to>
      <xdr:col>85</xdr:col>
      <xdr:colOff>177800</xdr:colOff>
      <xdr:row>94</xdr:row>
      <xdr:rowOff>103760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25037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96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148044</xdr:rowOff>
    </xdr:from>
    <xdr:to>
      <xdr:col>81</xdr:col>
      <xdr:colOff>101600</xdr:colOff>
      <xdr:row>94</xdr:row>
      <xdr:rowOff>78194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0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94721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8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164491</xdr:rowOff>
    </xdr:from>
    <xdr:to>
      <xdr:col>76</xdr:col>
      <xdr:colOff>165100</xdr:colOff>
      <xdr:row>94</xdr:row>
      <xdr:rowOff>94641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1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111168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88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124713</xdr:rowOff>
    </xdr:from>
    <xdr:to>
      <xdr:col>72</xdr:col>
      <xdr:colOff>38100</xdr:colOff>
      <xdr:row>94</xdr:row>
      <xdr:rowOff>54863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06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71390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8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131738</xdr:rowOff>
    </xdr:from>
    <xdr:to>
      <xdr:col>67</xdr:col>
      <xdr:colOff>101600</xdr:colOff>
      <xdr:row>94</xdr:row>
      <xdr:rowOff>61888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0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78415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85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・総務費については、新型コロナウイルス感染症に伴う国の経済対策として実施した特別定額給付金事業により、住民一人当たりの費用が</a:t>
          </a:r>
          <a:r>
            <a:rPr kumimoji="1" lang="en-US" altLang="ja-JP" sz="1300">
              <a:latin typeface="ＭＳ Ｐゴシック" panose="020B0600070205080204" pitchFamily="50" charset="-128"/>
              <a:ea typeface="ＭＳ Ｐゴシック" panose="020B0600070205080204" pitchFamily="50" charset="-128"/>
            </a:rPr>
            <a:t>103,017</a:t>
          </a:r>
          <a:r>
            <a:rPr kumimoji="1" lang="ja-JP" altLang="en-US" sz="1300">
              <a:latin typeface="ＭＳ Ｐゴシック" panose="020B0600070205080204" pitchFamily="50" charset="-128"/>
              <a:ea typeface="ＭＳ Ｐゴシック" panose="020B0600070205080204" pitchFamily="50" charset="-128"/>
            </a:rPr>
            <a:t>円上昇し、前年度を大きく上回った。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・民生費については、新型コロナウイルス感染症に伴う市独自の経済対策として実施した子育て支援地域商品券給付事業や民間保育所建設に対する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補助金が増となったため、</a:t>
          </a:r>
          <a:r>
            <a:rPr kumimoji="1" lang="ja-JP" altLang="en-US" sz="1300">
              <a:latin typeface="ＭＳ Ｐゴシック" panose="020B0600070205080204" pitchFamily="50" charset="-128"/>
              <a:ea typeface="ＭＳ Ｐゴシック" panose="020B0600070205080204" pitchFamily="50" charset="-128"/>
            </a:rPr>
            <a:t>住民一人当たりの費用は前年度より</a:t>
          </a:r>
          <a:r>
            <a:rPr kumimoji="1" lang="en-US" altLang="ja-JP" sz="1300">
              <a:latin typeface="ＭＳ Ｐゴシック" panose="020B0600070205080204" pitchFamily="50" charset="-128"/>
              <a:ea typeface="ＭＳ Ｐゴシック" panose="020B0600070205080204" pitchFamily="50" charset="-128"/>
            </a:rPr>
            <a:t>8,495</a:t>
          </a:r>
          <a:r>
            <a:rPr kumimoji="1" lang="ja-JP" altLang="en-US" sz="1300">
              <a:latin typeface="ＭＳ Ｐゴシック" panose="020B0600070205080204" pitchFamily="50" charset="-128"/>
              <a:ea typeface="ＭＳ Ｐゴシック" panose="020B0600070205080204" pitchFamily="50" charset="-128"/>
            </a:rPr>
            <a:t>円増加し、類似団体平均値を大きく上回った。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については、担い手への農地集積推進などの補助金の増や新型コロナウイルスの影響を受ける農業者の所得向上を図るために実施した農業経営力強化緊急支援事業などにより、住民一人当たりの費用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円増加した。農業は当市の基幹産業であるため、大きく縮減することはない。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・商工費については、新型コロナウイルス感染症に伴う市独自の経済対策として実施したプレミアム付地域商品券発行事業や経営維持臨時給付金事業などにより、住民一人当たりの費用が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円上昇し、前年度を大きく上回った。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・土木費については、豪雪となったことにより除雪対策費が大幅に増となったことにより、住民一人当たりの費用は前年度より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円上昇した。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財政調整基金については、災害等の不測の事態の備えとして標準財政規模の約</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にあたる</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億円を積み立てることを目標に積み増しを図っており、令和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年度においては、一般財源不足により</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千万円を取り崩したものの、年度末に</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億円を積み増ししたことで、</a:t>
          </a:r>
          <a:r>
            <a:rPr kumimoji="1" lang="en-US" altLang="ja-JP" sz="1050">
              <a:latin typeface="ＭＳ ゴシック" pitchFamily="49" charset="-128"/>
              <a:ea typeface="ＭＳ ゴシック" pitchFamily="49" charset="-128"/>
            </a:rPr>
            <a:t>33</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千万円の残高を確保している。</a:t>
          </a:r>
        </a:p>
        <a:p>
          <a:r>
            <a:rPr kumimoji="1" lang="ja-JP" altLang="en-US" sz="1050">
              <a:solidFill>
                <a:sysClr val="windowText" lastClr="000000"/>
              </a:solidFill>
              <a:latin typeface="ＭＳ ゴシック" pitchFamily="49" charset="-128"/>
              <a:ea typeface="ＭＳ ゴシック" pitchFamily="49" charset="-128"/>
            </a:rPr>
            <a:t>　実質単年度収支は、地方債の任意繰上償還を実施しなかったものの、実質収支額が増加したことに加え、財政調整基金の取り崩し額を超える積み増しにより、</a:t>
          </a:r>
          <a:r>
            <a:rPr kumimoji="1" lang="en-US" altLang="ja-JP" sz="1050">
              <a:solidFill>
                <a:sysClr val="windowText" lastClr="000000"/>
              </a:solidFill>
              <a:latin typeface="ＭＳ ゴシック" pitchFamily="49" charset="-128"/>
              <a:ea typeface="ＭＳ ゴシック" pitchFamily="49" charset="-128"/>
            </a:rPr>
            <a:t>3</a:t>
          </a:r>
          <a:r>
            <a:rPr kumimoji="1" lang="ja-JP" altLang="en-US" sz="1050">
              <a:solidFill>
                <a:sysClr val="windowText" lastClr="000000"/>
              </a:solidFill>
              <a:latin typeface="ＭＳ ゴシック" pitchFamily="49" charset="-128"/>
              <a:ea typeface="ＭＳ ゴシック" pitchFamily="49" charset="-128"/>
            </a:rPr>
            <a:t>年連続の黒字決算となった。</a:t>
          </a:r>
        </a:p>
        <a:p>
          <a:r>
            <a:rPr kumimoji="1" lang="ja-JP" altLang="en-US" sz="1050">
              <a:latin typeface="ＭＳ ゴシック" pitchFamily="49" charset="-128"/>
              <a:ea typeface="ＭＳ ゴシック" pitchFamily="49" charset="-128"/>
            </a:rPr>
            <a:t>　今後も財源不足を補うために基金取り崩しが見込まれるが、各年度の財政運営を勘案しながら、できる限りの積み増しを図り、安定した財源の確保に努める。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21</a:t>
          </a:r>
          <a:r>
            <a:rPr kumimoji="1" lang="ja-JP" altLang="en-US" sz="1200">
              <a:solidFill>
                <a:sysClr val="windowText" lastClr="000000"/>
              </a:solidFill>
              <a:latin typeface="ＭＳ ゴシック" pitchFamily="49" charset="-128"/>
              <a:ea typeface="ＭＳ ゴシック" pitchFamily="49" charset="-128"/>
            </a:rPr>
            <a:t>年度以降、全会計で赤字が発生していない。</a:t>
          </a:r>
        </a:p>
        <a:p>
          <a:r>
            <a:rPr kumimoji="1" lang="ja-JP" altLang="en-US" sz="1200">
              <a:solidFill>
                <a:sysClr val="windowText" lastClr="000000"/>
              </a:solidFill>
              <a:latin typeface="ＭＳ ゴシック" pitchFamily="49" charset="-128"/>
              <a:ea typeface="ＭＳ ゴシック" pitchFamily="49" charset="-128"/>
            </a:rPr>
            <a:t>  下水道事業会計については、一般会計からの基準外繰入により、黒字を保っている現状にある。</a:t>
          </a:r>
        </a:p>
        <a:p>
          <a:r>
            <a:rPr kumimoji="1" lang="ja-JP" altLang="en-US" sz="1200">
              <a:solidFill>
                <a:sysClr val="windowText" lastClr="000000"/>
              </a:solidFill>
              <a:latin typeface="ＭＳ ゴシック" pitchFamily="49" charset="-128"/>
              <a:ea typeface="ＭＳ ゴシック" pitchFamily="49" charset="-128"/>
            </a:rPr>
            <a:t>　簡易水道事業及び下水道事業は平成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年度までに法適用会計へ移行しており、独立採算性方式により、経営・資産等の正確な把握による経営管理の向上に努めている。</a:t>
          </a:r>
        </a:p>
        <a:p>
          <a:r>
            <a:rPr kumimoji="1" lang="ja-JP" altLang="en-US" sz="1200">
              <a:solidFill>
                <a:sysClr val="windowText" lastClr="000000"/>
              </a:solidFill>
              <a:latin typeface="ＭＳ ゴシック" pitchFamily="49" charset="-128"/>
              <a:ea typeface="ＭＳ ゴシック" pitchFamily="49" charset="-128"/>
            </a:rPr>
            <a:t>　一般会計の財政健全化の推進には、公営企業への基準外繰出の縮減が不可欠であるが、流動資産の少ない当市の公営企業会計においては、一般会計からの基準外繰出を安易に縮減すると公営企業が赤字となる可能性が高く、公営企業の経営収支を勘案した基準外繰出が重要である。</a:t>
          </a:r>
        </a:p>
        <a:p>
          <a:r>
            <a:rPr kumimoji="1" lang="ja-JP" altLang="en-US" sz="1200">
              <a:solidFill>
                <a:sysClr val="windowText" lastClr="000000"/>
              </a:solidFill>
              <a:latin typeface="ＭＳ ゴシック" pitchFamily="49" charset="-128"/>
              <a:ea typeface="ＭＳ ゴシック" pitchFamily="49" charset="-128"/>
            </a:rPr>
            <a:t>　基準外繰出については、その大部分が建設改良に係る公債費繰出である。今後も水道事業における給水区域の拡張を図るための取水水源の確保や、老朽化した配水管の更新及び未普及地域の解消のための拡張改良等の施設整備のほか、下水道事業では、市街地、周辺地区及び農業振興地区の集落の生活環境の改善を図る事業や処理場や浄化センターなど施設長寿命化工事などが予定されていることから、建設事業の精査や施設の統廃合、県流域施設への接続などを進め、公営企業債の発行を抑制することで、基準外繰出の縮減を図る。</a:t>
          </a:r>
        </a:p>
        <a:p>
          <a:r>
            <a:rPr kumimoji="1" lang="ja-JP" altLang="en-US" sz="1200">
              <a:solidFill>
                <a:sysClr val="windowText" lastClr="000000"/>
              </a:solidFill>
              <a:latin typeface="ＭＳ ゴシック" pitchFamily="49" charset="-128"/>
              <a:ea typeface="ＭＳ ゴシック" pitchFamily="49" charset="-128"/>
            </a:rPr>
            <a:t>  今後は加入率の向上による利用料金収入のほか、使用料・受益者負担金の徴収強化による自主財源の確保に努め、経営改善等を積極的に進める。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57277241</v>
      </c>
      <c r="BO4" s="464"/>
      <c r="BP4" s="464"/>
      <c r="BQ4" s="464"/>
      <c r="BR4" s="464"/>
      <c r="BS4" s="464"/>
      <c r="BT4" s="464"/>
      <c r="BU4" s="465"/>
      <c r="BV4" s="463">
        <v>46842163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6.7</v>
      </c>
      <c r="CU4" s="648"/>
      <c r="CV4" s="648"/>
      <c r="CW4" s="648"/>
      <c r="CX4" s="648"/>
      <c r="CY4" s="648"/>
      <c r="CZ4" s="648"/>
      <c r="DA4" s="649"/>
      <c r="DB4" s="647">
        <v>5.5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55279465</v>
      </c>
      <c r="BO5" s="469"/>
      <c r="BP5" s="469"/>
      <c r="BQ5" s="469"/>
      <c r="BR5" s="469"/>
      <c r="BS5" s="469"/>
      <c r="BT5" s="469"/>
      <c r="BU5" s="470"/>
      <c r="BV5" s="468">
        <v>45192572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90.9</v>
      </c>
      <c r="CU5" s="439"/>
      <c r="CV5" s="439"/>
      <c r="CW5" s="439"/>
      <c r="CX5" s="439"/>
      <c r="CY5" s="439"/>
      <c r="CZ5" s="439"/>
      <c r="DA5" s="440"/>
      <c r="DB5" s="438">
        <v>92.9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1997776</v>
      </c>
      <c r="BO6" s="469"/>
      <c r="BP6" s="469"/>
      <c r="BQ6" s="469"/>
      <c r="BR6" s="469"/>
      <c r="BS6" s="469"/>
      <c r="BT6" s="469"/>
      <c r="BU6" s="470"/>
      <c r="BV6" s="468">
        <v>1649591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94.4</v>
      </c>
      <c r="CU6" s="622"/>
      <c r="CV6" s="622"/>
      <c r="CW6" s="622"/>
      <c r="CX6" s="622"/>
      <c r="CY6" s="622"/>
      <c r="CZ6" s="622"/>
      <c r="DA6" s="623"/>
      <c r="DB6" s="621">
        <v>96.1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113685</v>
      </c>
      <c r="BO7" s="469"/>
      <c r="BP7" s="469"/>
      <c r="BQ7" s="469"/>
      <c r="BR7" s="469"/>
      <c r="BS7" s="469"/>
      <c r="BT7" s="469"/>
      <c r="BU7" s="470"/>
      <c r="BV7" s="468">
        <v>110130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27976606</v>
      </c>
      <c r="CU7" s="469"/>
      <c r="CV7" s="469"/>
      <c r="CW7" s="469"/>
      <c r="CX7" s="469"/>
      <c r="CY7" s="469"/>
      <c r="CZ7" s="469"/>
      <c r="DA7" s="470"/>
      <c r="DB7" s="468">
        <v>27798533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1884091</v>
      </c>
      <c r="BO8" s="469"/>
      <c r="BP8" s="469"/>
      <c r="BQ8" s="469"/>
      <c r="BR8" s="469"/>
      <c r="BS8" s="469"/>
      <c r="BT8" s="469"/>
      <c r="BU8" s="470"/>
      <c r="BV8" s="468">
        <v>1539461</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0.34</v>
      </c>
      <c r="CU8" s="582"/>
      <c r="CV8" s="582"/>
      <c r="CW8" s="582"/>
      <c r="CX8" s="582"/>
      <c r="CY8" s="582"/>
      <c r="CZ8" s="582"/>
      <c r="DA8" s="583"/>
      <c r="DB8" s="581">
        <v>0.34</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77657</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344630</v>
      </c>
      <c r="BO9" s="469"/>
      <c r="BP9" s="469"/>
      <c r="BQ9" s="469"/>
      <c r="BR9" s="469"/>
      <c r="BS9" s="469"/>
      <c r="BT9" s="469"/>
      <c r="BU9" s="470"/>
      <c r="BV9" s="468">
        <v>270016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15.1</v>
      </c>
      <c r="CU9" s="439"/>
      <c r="CV9" s="439"/>
      <c r="CW9" s="439"/>
      <c r="CX9" s="439"/>
      <c r="CY9" s="439"/>
      <c r="CZ9" s="439"/>
      <c r="DA9" s="440"/>
      <c r="DB9" s="438">
        <v>16.8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82783</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800349</v>
      </c>
      <c r="BO10" s="469"/>
      <c r="BP10" s="469"/>
      <c r="BQ10" s="469"/>
      <c r="BR10" s="469"/>
      <c r="BS10" s="469"/>
      <c r="BT10" s="469"/>
      <c r="BU10" s="470"/>
      <c r="BV10" s="468">
        <v>650337</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85</v>
      </c>
      <c r="BO11" s="469"/>
      <c r="BP11" s="469"/>
      <c r="BQ11" s="469"/>
      <c r="BR11" s="469"/>
      <c r="BS11" s="469"/>
      <c r="BT11" s="469"/>
      <c r="BU11" s="470"/>
      <c r="BV11" s="468">
        <v>193636</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79241</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750000</v>
      </c>
      <c r="BO12" s="469"/>
      <c r="BP12" s="469"/>
      <c r="BQ12" s="469"/>
      <c r="BR12" s="469"/>
      <c r="BS12" s="469"/>
      <c r="BT12" s="469"/>
      <c r="BU12" s="470"/>
      <c r="BV12" s="468">
        <v>450000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78976</v>
      </c>
      <c r="S13" s="572"/>
      <c r="T13" s="572"/>
      <c r="U13" s="572"/>
      <c r="V13" s="573"/>
      <c r="W13" s="559" t="s">
        <v>140</v>
      </c>
      <c r="X13" s="481"/>
      <c r="Y13" s="481"/>
      <c r="Z13" s="481"/>
      <c r="AA13" s="481"/>
      <c r="AB13" s="482"/>
      <c r="AC13" s="444">
        <v>5713</v>
      </c>
      <c r="AD13" s="445"/>
      <c r="AE13" s="445"/>
      <c r="AF13" s="445"/>
      <c r="AG13" s="446"/>
      <c r="AH13" s="444">
        <v>6142</v>
      </c>
      <c r="AI13" s="445"/>
      <c r="AJ13" s="445"/>
      <c r="AK13" s="445"/>
      <c r="AL13" s="447"/>
      <c r="AM13" s="537" t="s">
        <v>141</v>
      </c>
      <c r="AN13" s="442"/>
      <c r="AO13" s="442"/>
      <c r="AP13" s="442"/>
      <c r="AQ13" s="442"/>
      <c r="AR13" s="442"/>
      <c r="AS13" s="442"/>
      <c r="AT13" s="443"/>
      <c r="AU13" s="525" t="s">
        <v>119</v>
      </c>
      <c r="AV13" s="526"/>
      <c r="AW13" s="526"/>
      <c r="AX13" s="526"/>
      <c r="AY13" s="448" t="s">
        <v>142</v>
      </c>
      <c r="AZ13" s="449"/>
      <c r="BA13" s="449"/>
      <c r="BB13" s="449"/>
      <c r="BC13" s="449"/>
      <c r="BD13" s="449"/>
      <c r="BE13" s="449"/>
      <c r="BF13" s="449"/>
      <c r="BG13" s="449"/>
      <c r="BH13" s="449"/>
      <c r="BI13" s="449"/>
      <c r="BJ13" s="449"/>
      <c r="BK13" s="449"/>
      <c r="BL13" s="449"/>
      <c r="BM13" s="450"/>
      <c r="BN13" s="468">
        <v>395064</v>
      </c>
      <c r="BO13" s="469"/>
      <c r="BP13" s="469"/>
      <c r="BQ13" s="469"/>
      <c r="BR13" s="469"/>
      <c r="BS13" s="469"/>
      <c r="BT13" s="469"/>
      <c r="BU13" s="470"/>
      <c r="BV13" s="468">
        <v>663989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10.6</v>
      </c>
      <c r="CU13" s="439"/>
      <c r="CV13" s="439"/>
      <c r="CW13" s="439"/>
      <c r="CX13" s="439"/>
      <c r="CY13" s="439"/>
      <c r="CZ13" s="439"/>
      <c r="DA13" s="440"/>
      <c r="DB13" s="438">
        <v>11.3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80459</v>
      </c>
      <c r="S14" s="572"/>
      <c r="T14" s="572"/>
      <c r="U14" s="572"/>
      <c r="V14" s="573"/>
      <c r="W14" s="574"/>
      <c r="X14" s="484"/>
      <c r="Y14" s="484"/>
      <c r="Z14" s="484"/>
      <c r="AA14" s="484"/>
      <c r="AB14" s="485"/>
      <c r="AC14" s="564">
        <v>13.9</v>
      </c>
      <c r="AD14" s="565"/>
      <c r="AE14" s="565"/>
      <c r="AF14" s="565"/>
      <c r="AG14" s="566"/>
      <c r="AH14" s="564">
        <v>14.5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108.3</v>
      </c>
      <c r="CU14" s="576"/>
      <c r="CV14" s="576"/>
      <c r="CW14" s="576"/>
      <c r="CX14" s="576"/>
      <c r="CY14" s="576"/>
      <c r="CZ14" s="576"/>
      <c r="DA14" s="577"/>
      <c r="DB14" s="575">
        <v>127.5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80190</v>
      </c>
      <c r="S15" s="572"/>
      <c r="T15" s="572"/>
      <c r="U15" s="572"/>
      <c r="V15" s="573"/>
      <c r="W15" s="559" t="s">
        <v>147</v>
      </c>
      <c r="X15" s="481"/>
      <c r="Y15" s="481"/>
      <c r="Z15" s="481"/>
      <c r="AA15" s="481"/>
      <c r="AB15" s="482"/>
      <c r="AC15" s="444">
        <v>10617</v>
      </c>
      <c r="AD15" s="445"/>
      <c r="AE15" s="445"/>
      <c r="AF15" s="445"/>
      <c r="AG15" s="446"/>
      <c r="AH15" s="444">
        <v>11226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8824455</v>
      </c>
      <c r="BO15" s="464"/>
      <c r="BP15" s="464"/>
      <c r="BQ15" s="464"/>
      <c r="BR15" s="464"/>
      <c r="BS15" s="464"/>
      <c r="BT15" s="464"/>
      <c r="BU15" s="465"/>
      <c r="BV15" s="463">
        <v>8400427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25.8</v>
      </c>
      <c r="AD16" s="565"/>
      <c r="AE16" s="565"/>
      <c r="AF16" s="565"/>
      <c r="AG16" s="566"/>
      <c r="AH16" s="564">
        <v>26.6</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24928436</v>
      </c>
      <c r="BO16" s="469"/>
      <c r="BP16" s="469"/>
      <c r="BQ16" s="469"/>
      <c r="BR16" s="469"/>
      <c r="BS16" s="469"/>
      <c r="BT16" s="469"/>
      <c r="BU16" s="470"/>
      <c r="BV16" s="468">
        <v>24465759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24805</v>
      </c>
      <c r="AD17" s="445"/>
      <c r="AE17" s="445"/>
      <c r="AF17" s="445"/>
      <c r="AG17" s="446"/>
      <c r="AH17" s="444">
        <v>24856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10941549</v>
      </c>
      <c r="BO17" s="469"/>
      <c r="BP17" s="469"/>
      <c r="BQ17" s="469"/>
      <c r="BR17" s="469"/>
      <c r="BS17" s="469"/>
      <c r="BT17" s="469"/>
      <c r="BU17" s="470"/>
      <c r="BV17" s="468">
        <v>10531834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866.79</v>
      </c>
      <c r="M18" s="533"/>
      <c r="N18" s="533"/>
      <c r="O18" s="533"/>
      <c r="P18" s="533"/>
      <c r="Q18" s="533"/>
      <c r="R18" s="534"/>
      <c r="S18" s="534"/>
      <c r="T18" s="534"/>
      <c r="U18" s="534"/>
      <c r="V18" s="535"/>
      <c r="W18" s="549"/>
      <c r="X18" s="550"/>
      <c r="Y18" s="550"/>
      <c r="Z18" s="550"/>
      <c r="AA18" s="550"/>
      <c r="AB18" s="560"/>
      <c r="AC18" s="432">
        <v>60.3</v>
      </c>
      <c r="AD18" s="433"/>
      <c r="AE18" s="433"/>
      <c r="AF18" s="433"/>
      <c r="AG18" s="536"/>
      <c r="AH18" s="432">
        <v>58.9</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25575348</v>
      </c>
      <c r="BO18" s="469"/>
      <c r="BP18" s="469"/>
      <c r="BQ18" s="469"/>
      <c r="BR18" s="469"/>
      <c r="BS18" s="469"/>
      <c r="BT18" s="469"/>
      <c r="BU18" s="470"/>
      <c r="BV18" s="468">
        <v>26005963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90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34201630</v>
      </c>
      <c r="BO19" s="469"/>
      <c r="BP19" s="469"/>
      <c r="BQ19" s="469"/>
      <c r="BR19" s="469"/>
      <c r="BS19" s="469"/>
      <c r="BT19" s="469"/>
      <c r="BU19" s="470"/>
      <c r="BV19" s="468">
        <v>32040871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28370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51999252</v>
      </c>
      <c r="BO23" s="469"/>
      <c r="BP23" s="469"/>
      <c r="BQ23" s="469"/>
      <c r="BR23" s="469"/>
      <c r="BS23" s="469"/>
      <c r="BT23" s="469"/>
      <c r="BU23" s="470"/>
      <c r="BV23" s="468">
        <v>53905335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8450</v>
      </c>
      <c r="R24" s="445"/>
      <c r="S24" s="445"/>
      <c r="T24" s="445"/>
      <c r="U24" s="445"/>
      <c r="V24" s="446"/>
      <c r="W24" s="510"/>
      <c r="X24" s="501"/>
      <c r="Y24" s="502"/>
      <c r="Z24" s="441" t="s">
        <v>171</v>
      </c>
      <c r="AA24" s="442"/>
      <c r="AB24" s="442"/>
      <c r="AC24" s="442"/>
      <c r="AD24" s="442"/>
      <c r="AE24" s="442"/>
      <c r="AF24" s="442"/>
      <c r="AG24" s="443"/>
      <c r="AH24" s="444">
        <v>707</v>
      </c>
      <c r="AI24" s="445"/>
      <c r="AJ24" s="445"/>
      <c r="AK24" s="445"/>
      <c r="AL24" s="446"/>
      <c r="AM24" s="444">
        <v>2175439</v>
      </c>
      <c r="AN24" s="445"/>
      <c r="AO24" s="445"/>
      <c r="AP24" s="445"/>
      <c r="AQ24" s="445"/>
      <c r="AR24" s="446"/>
      <c r="AS24" s="444">
        <v>3077</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19877911</v>
      </c>
      <c r="BO24" s="469"/>
      <c r="BP24" s="469"/>
      <c r="BQ24" s="469"/>
      <c r="BR24" s="469"/>
      <c r="BS24" s="469"/>
      <c r="BT24" s="469"/>
      <c r="BU24" s="470"/>
      <c r="BV24" s="468">
        <v>20930253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2</v>
      </c>
      <c r="M25" s="445"/>
      <c r="N25" s="445"/>
      <c r="O25" s="445"/>
      <c r="P25" s="446"/>
      <c r="Q25" s="444">
        <v>6820</v>
      </c>
      <c r="R25" s="445"/>
      <c r="S25" s="445"/>
      <c r="T25" s="445"/>
      <c r="U25" s="445"/>
      <c r="V25" s="446"/>
      <c r="W25" s="510"/>
      <c r="X25" s="501"/>
      <c r="Y25" s="502"/>
      <c r="Z25" s="441" t="s">
        <v>174</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2297776</v>
      </c>
      <c r="BO25" s="464"/>
      <c r="BP25" s="464"/>
      <c r="BQ25" s="464"/>
      <c r="BR25" s="464"/>
      <c r="BS25" s="464"/>
      <c r="BT25" s="464"/>
      <c r="BU25" s="465"/>
      <c r="BV25" s="463">
        <v>1421958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6350</v>
      </c>
      <c r="R26" s="445"/>
      <c r="S26" s="445"/>
      <c r="T26" s="445"/>
      <c r="U26" s="445"/>
      <c r="V26" s="446"/>
      <c r="W26" s="510"/>
      <c r="X26" s="501"/>
      <c r="Y26" s="502"/>
      <c r="Z26" s="441" t="s">
        <v>177</v>
      </c>
      <c r="AA26" s="523"/>
      <c r="AB26" s="523"/>
      <c r="AC26" s="523"/>
      <c r="AD26" s="523"/>
      <c r="AE26" s="523"/>
      <c r="AF26" s="523"/>
      <c r="AG26" s="524"/>
      <c r="AH26" s="444">
        <v>28</v>
      </c>
      <c r="AI26" s="445"/>
      <c r="AJ26" s="445"/>
      <c r="AK26" s="445"/>
      <c r="AL26" s="446"/>
      <c r="AM26" s="444">
        <v>76244</v>
      </c>
      <c r="AN26" s="445"/>
      <c r="AO26" s="445"/>
      <c r="AP26" s="445"/>
      <c r="AQ26" s="445"/>
      <c r="AR26" s="446"/>
      <c r="AS26" s="444">
        <v>2723</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5100</v>
      </c>
      <c r="R27" s="445"/>
      <c r="S27" s="445"/>
      <c r="T27" s="445"/>
      <c r="U27" s="445"/>
      <c r="V27" s="446"/>
      <c r="W27" s="510"/>
      <c r="X27" s="501"/>
      <c r="Y27" s="502"/>
      <c r="Z27" s="441" t="s">
        <v>181</v>
      </c>
      <c r="AA27" s="442"/>
      <c r="AB27" s="442"/>
      <c r="AC27" s="442"/>
      <c r="AD27" s="442"/>
      <c r="AE27" s="442"/>
      <c r="AF27" s="442"/>
      <c r="AG27" s="443"/>
      <c r="AH27" s="444" t="s">
        <v>128</v>
      </c>
      <c r="AI27" s="445"/>
      <c r="AJ27" s="445"/>
      <c r="AK27" s="445"/>
      <c r="AL27" s="446"/>
      <c r="AM27" s="444" t="s">
        <v>182</v>
      </c>
      <c r="AN27" s="445"/>
      <c r="AO27" s="445"/>
      <c r="AP27" s="445"/>
      <c r="AQ27" s="445"/>
      <c r="AR27" s="446"/>
      <c r="AS27" s="444" t="s">
        <v>138</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138</v>
      </c>
      <c r="BO27" s="472"/>
      <c r="BP27" s="472"/>
      <c r="BQ27" s="472"/>
      <c r="BR27" s="472"/>
      <c r="BS27" s="472"/>
      <c r="BT27" s="472"/>
      <c r="BU27" s="473"/>
      <c r="BV27" s="471" t="s">
        <v>179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4660</v>
      </c>
      <c r="R28" s="445"/>
      <c r="S28" s="445"/>
      <c r="T28" s="445"/>
      <c r="U28" s="445"/>
      <c r="V28" s="446"/>
      <c r="W28" s="510"/>
      <c r="X28" s="501"/>
      <c r="Y28" s="502"/>
      <c r="Z28" s="441" t="s">
        <v>185</v>
      </c>
      <c r="AA28" s="442"/>
      <c r="AB28" s="442"/>
      <c r="AC28" s="442"/>
      <c r="AD28" s="442"/>
      <c r="AE28" s="442"/>
      <c r="AF28" s="442"/>
      <c r="AG28" s="443"/>
      <c r="AH28" s="444" t="s">
        <v>179</v>
      </c>
      <c r="AI28" s="445"/>
      <c r="AJ28" s="445"/>
      <c r="AK28" s="445"/>
      <c r="AL28" s="446"/>
      <c r="AM28" s="444" t="s">
        <v>179</v>
      </c>
      <c r="AN28" s="445"/>
      <c r="AO28" s="445"/>
      <c r="AP28" s="445"/>
      <c r="AQ28" s="445"/>
      <c r="AR28" s="446"/>
      <c r="AS28" s="444" t="s">
        <v>179</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3359321</v>
      </c>
      <c r="BO28" s="464"/>
      <c r="BP28" s="464"/>
      <c r="BQ28" s="464"/>
      <c r="BR28" s="464"/>
      <c r="BS28" s="464"/>
      <c r="BT28" s="464"/>
      <c r="BU28" s="465"/>
      <c r="BV28" s="463">
        <v>3308972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26</v>
      </c>
      <c r="M29" s="445"/>
      <c r="N29" s="445"/>
      <c r="O29" s="445"/>
      <c r="P29" s="446"/>
      <c r="Q29" s="444">
        <v>4320</v>
      </c>
      <c r="R29" s="445"/>
      <c r="S29" s="445"/>
      <c r="T29" s="445"/>
      <c r="U29" s="445"/>
      <c r="V29" s="446"/>
      <c r="W29" s="511"/>
      <c r="X29" s="512"/>
      <c r="Y29" s="513"/>
      <c r="Z29" s="441" t="s">
        <v>188</v>
      </c>
      <c r="AA29" s="442"/>
      <c r="AB29" s="442"/>
      <c r="AC29" s="442"/>
      <c r="AD29" s="442"/>
      <c r="AE29" s="442"/>
      <c r="AF29" s="442"/>
      <c r="AG29" s="443"/>
      <c r="AH29" s="444">
        <v>707</v>
      </c>
      <c r="AI29" s="445"/>
      <c r="AJ29" s="445"/>
      <c r="AK29" s="445"/>
      <c r="AL29" s="446"/>
      <c r="AM29" s="444">
        <v>2175439</v>
      </c>
      <c r="AN29" s="445"/>
      <c r="AO29" s="445"/>
      <c r="AP29" s="445"/>
      <c r="AQ29" s="445"/>
      <c r="AR29" s="446"/>
      <c r="AS29" s="444">
        <v>3077</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54757</v>
      </c>
      <c r="BO29" s="469"/>
      <c r="BP29" s="469"/>
      <c r="BQ29" s="469"/>
      <c r="BR29" s="469"/>
      <c r="BS29" s="469"/>
      <c r="BT29" s="469"/>
      <c r="BU29" s="470"/>
      <c r="BV29" s="468">
        <v>54755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4723397</v>
      </c>
      <c r="BO30" s="472"/>
      <c r="BP30" s="472"/>
      <c r="BQ30" s="472"/>
      <c r="BR30" s="472"/>
      <c r="BS30" s="472"/>
      <c r="BT30" s="472"/>
      <c r="BU30" s="473"/>
      <c r="BV30" s="471">
        <v>4547991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198</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197</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IF('各会計、関係団体の財政状況及び健全化判断比率'!B30="","",'各会計、関係団体の財政状況及び健全化判断比率'!B30)</f>
        <v>市立大曲病院事業会計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IF('各会計、関係団体の財政状況及び健全化判断比率'!B34="","",'各会計、関係団体の財政状況及び健全化判断比率'!B34)</f>
        <v>大仙市スキー場事業特別会計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大曲仙北広域市町村圏組合（一般会計）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23</v>
      </c>
      <c r="CP34" s="427"/>
      <c r="CQ34" s="426" t="str">
        <f>IF('各会計、関係団体の財政状況及び健全化判断比率'!BS7="","",'各会計、関係団体の財政状況及び健全化判断比率'!BS7)</f>
        <v>県南環境保全センター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学校給食事業特別会計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IF('各会計、関係団体の財政状況及び健全化判断比率'!B31="","",'各会計、関係団体の財政状況及び健全化判断比率'!B31)</f>
        <v>大仙市上水道事業会計</v>
      </c>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IF('各会計、関係団体の財政状況及び健全化判断比率'!B35="","",'各会計、関係団体の財政状況及び健全化判断比率'!B35)</f>
        <v>大仙市太陽光発電事業特別会計</v>
      </c>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大曲仙北広域市町村圏組合（介護保険特別会計）</v>
      </c>
      <c r="BZ35" s="426"/>
      <c r="CA35" s="426"/>
      <c r="CB35" s="426"/>
      <c r="CC35" s="426"/>
      <c r="CD35" s="426"/>
      <c r="CE35" s="426"/>
      <c r="CF35" s="426"/>
      <c r="CG35" s="426"/>
      <c r="CH35" s="426"/>
      <c r="CI35" s="426"/>
      <c r="CJ35" s="426"/>
      <c r="CK35" s="426"/>
      <c r="CL35" s="426"/>
      <c r="CM35" s="426"/>
      <c r="CN35" s="214"/>
      <c r="CO35" s="427">
        <f t="shared" ref="CO35:CO43" si="3">IF(CQ35="","",CO34+1)</f>
        <v>24</v>
      </c>
      <c r="CP35" s="427"/>
      <c r="CQ35" s="426" t="str">
        <f>IF('各会計、関係団体の財政状況及び健全化判断比率'!BS8="","",'各会計、関係団体の財政状況及び健全化判断比率'!BS8)</f>
        <v>大曲駅前開発</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奨学資金特別会計</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IF('各会計、関係団体の財政状況及び健全化判断比率'!B32="","",'各会計、関係団体の財政状況及び健全化判断比率'!B32)</f>
        <v>大仙市簡易水道事業会計</v>
      </c>
      <c r="AP36" s="426"/>
      <c r="AQ36" s="426"/>
      <c r="AR36" s="426"/>
      <c r="AS36" s="426"/>
      <c r="AT36" s="426"/>
      <c r="AU36" s="426"/>
      <c r="AV36" s="426"/>
      <c r="AW36" s="426"/>
      <c r="AX36" s="426"/>
      <c r="AY36" s="426"/>
      <c r="AZ36" s="426"/>
      <c r="BA36" s="426"/>
      <c r="BB36" s="426"/>
      <c r="BC36" s="426"/>
      <c r="BD36" s="214"/>
      <c r="BE36" s="427">
        <f t="shared" si="1"/>
        <v>12</v>
      </c>
      <c r="BF36" s="427"/>
      <c r="BG36" s="426" t="str">
        <f>IF('各会計、関係団体の財政状況及び健全化判断比率'!B36="","",'各会計、関係団体の財政状況及び健全化判断比率'!B36)</f>
        <v>大仙市小水力発電事業特別会計</v>
      </c>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大仙美郷介護福祉組合（一般会計）</v>
      </c>
      <c r="BZ36" s="426"/>
      <c r="CA36" s="426"/>
      <c r="CB36" s="426"/>
      <c r="CC36" s="426"/>
      <c r="CD36" s="426"/>
      <c r="CE36" s="426"/>
      <c r="CF36" s="426"/>
      <c r="CG36" s="426"/>
      <c r="CH36" s="426"/>
      <c r="CI36" s="426"/>
      <c r="CJ36" s="426"/>
      <c r="CK36" s="426"/>
      <c r="CL36" s="426"/>
      <c r="CM36" s="426"/>
      <c r="CN36" s="214"/>
      <c r="CO36" s="427">
        <f t="shared" si="3"/>
        <v>25</v>
      </c>
      <c r="CP36" s="427"/>
      <c r="CQ36" s="426" t="str">
        <f>IF('各会計、関係団体の財政状況及び健全化判断比率'!BS9="","",'各会計、関係団体の財政状況及び健全化判断比率'!BS9)</f>
        <v>TMO大曲</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9</v>
      </c>
      <c r="AN37" s="427"/>
      <c r="AO37" s="426" t="str">
        <f>IF('各会計、関係団体の財政状況及び健全化判断比率'!B33="","",'各会計、関係団体の財政状況及び健全化判断比率'!B33)</f>
        <v>大仙市下水道事業会計</v>
      </c>
      <c r="AP37" s="426"/>
      <c r="AQ37" s="426"/>
      <c r="AR37" s="426"/>
      <c r="AS37" s="426"/>
      <c r="AT37" s="426"/>
      <c r="AU37" s="426"/>
      <c r="AV37" s="426"/>
      <c r="AW37" s="426"/>
      <c r="AX37" s="426"/>
      <c r="AY37" s="426"/>
      <c r="AZ37" s="426"/>
      <c r="BA37" s="426"/>
      <c r="BB37" s="426"/>
      <c r="BC37" s="426"/>
      <c r="BD37" s="214"/>
      <c r="BE37" s="427">
        <f t="shared" si="1"/>
        <v>13</v>
      </c>
      <c r="BF37" s="427"/>
      <c r="BG37" s="426" t="str">
        <f>IF('各会計、関係団体の財政状況及び健全化判断比率'!B37="","",'各会計、関係団体の財政状況及び健全化判断比率'!B37)</f>
        <v>大仙市企業団地整備事業特別会計</v>
      </c>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大仙美郷介護福祉組合（特別会計）</v>
      </c>
      <c r="BZ37" s="426"/>
      <c r="CA37" s="426"/>
      <c r="CB37" s="426"/>
      <c r="CC37" s="426"/>
      <c r="CD37" s="426"/>
      <c r="CE37" s="426"/>
      <c r="CF37" s="426"/>
      <c r="CG37" s="426"/>
      <c r="CH37" s="426"/>
      <c r="CI37" s="426"/>
      <c r="CJ37" s="426"/>
      <c r="CK37" s="426"/>
      <c r="CL37" s="426"/>
      <c r="CM37" s="426"/>
      <c r="CN37" s="214"/>
      <c r="CO37" s="427">
        <f t="shared" si="3"/>
        <v>26</v>
      </c>
      <c r="CP37" s="427"/>
      <c r="CQ37" s="426" t="str">
        <f>IF('各会計、関係団体の財政状況及び健全化判断比率'!BS10="","",'各会計、関係団体の財政状況及び健全化判断比率'!BS10)</f>
        <v>神岡ふるさと振興公社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秋田県市町村総合事務組合（一般会計）</v>
      </c>
      <c r="BZ38" s="426"/>
      <c r="CA38" s="426"/>
      <c r="CB38" s="426"/>
      <c r="CC38" s="426"/>
      <c r="CD38" s="426"/>
      <c r="CE38" s="426"/>
      <c r="CF38" s="426"/>
      <c r="CG38" s="426"/>
      <c r="CH38" s="426"/>
      <c r="CI38" s="426"/>
      <c r="CJ38" s="426"/>
      <c r="CK38" s="426"/>
      <c r="CL38" s="426"/>
      <c r="CM38" s="426"/>
      <c r="CN38" s="214"/>
      <c r="CO38" s="427">
        <f t="shared" si="3"/>
        <v>27</v>
      </c>
      <c r="CP38" s="427"/>
      <c r="CQ38" s="426" t="str">
        <f>IF('各会計、関係団体の財政状況及び健全化判断比率'!BS11="","",'各会計、関係団体の財政状況及び健全化判断比率'!BS11)</f>
        <v>物産中仙</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秋田県市町村総合事務組合（交通災害共済事業等特別会計）</v>
      </c>
      <c r="BZ39" s="426"/>
      <c r="CA39" s="426"/>
      <c r="CB39" s="426"/>
      <c r="CC39" s="426"/>
      <c r="CD39" s="426"/>
      <c r="CE39" s="426"/>
      <c r="CF39" s="426"/>
      <c r="CG39" s="426"/>
      <c r="CH39" s="426"/>
      <c r="CI39" s="426"/>
      <c r="CJ39" s="426"/>
      <c r="CK39" s="426"/>
      <c r="CL39" s="426"/>
      <c r="CM39" s="426"/>
      <c r="CN39" s="214"/>
      <c r="CO39" s="427">
        <f t="shared" si="3"/>
        <v>28</v>
      </c>
      <c r="CP39" s="427"/>
      <c r="CQ39" s="426" t="str">
        <f>IF('各会計、関係団体の財政状況及び健全化判断比率'!BS12="","",'各会計、関係団体の財政状況及び健全化判断比率'!BS12)</f>
        <v>協和振興開発公社</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秋田県市町村会館管理組合（一般会計）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21</v>
      </c>
      <c r="BX41" s="427"/>
      <c r="BY41" s="426" t="str">
        <f>IF('各会計、関係団体の財政状況及び健全化判断比率'!B75="","",'各会計、関係団体の財政状況及び健全化判断比率'!B75)</f>
        <v>秋田県後期高齢者医療広域連合（一般会計）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22</v>
      </c>
      <c r="BX42" s="427"/>
      <c r="BY42" s="426" t="str">
        <f>IF('各会計、関係団体の財政状況及び健全化判断比率'!B76="","",'各会計、関係団体の財政状況及び健全化判断比率'!B76)</f>
        <v>秋田県後期高齢者医療広域連合（後期高齢者医療特別会計）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R76c7uSYj1n+2QDl9uXIjD7P/KBjBVHuo/9PI3OyFFUyTvUEdV/8oRRrwRuef4d2Gl29GHIEwVOhLfvI8lv0ZA==" saltValue="HI+w8v17Ecv5+hgpwQNx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562</v>
      </c>
      <c r="D34" s="1250"/>
      <c r="E34" s="1251"/>
      <c r="F34" s="32">
        <v>3.64</v>
      </c>
      <c r="G34" s="33">
        <v>3.73</v>
      </c>
      <c r="H34" s="33">
        <v>4.4400000000000004</v>
      </c>
      <c r="I34" s="33">
        <v>5.49</v>
      </c>
      <c r="J34" s="34">
        <v>6.7</v>
      </c>
      <c r="K34" s="22"/>
      <c r="L34" s="22"/>
      <c r="M34" s="22"/>
      <c r="N34" s="22"/>
      <c r="O34" s="22"/>
      <c r="P34" s="22"/>
    </row>
    <row r="35" spans="1:16" ht="39" customHeight="1" x14ac:dyDescent="0.15">
      <c r="A35" s="22"/>
      <c r="B35" s="35"/>
      <c r="C35" s="1244" t="s">
        <v>563</v>
      </c>
      <c r="D35" s="1245"/>
      <c r="E35" s="1246"/>
      <c r="F35" s="36">
        <v>6.45</v>
      </c>
      <c r="G35" s="37">
        <v>6.41</v>
      </c>
      <c r="H35" s="37">
        <v>5.66</v>
      </c>
      <c r="I35" s="37">
        <v>2.54</v>
      </c>
      <c r="J35" s="38">
        <v>3.41</v>
      </c>
      <c r="K35" s="22"/>
      <c r="L35" s="22"/>
      <c r="M35" s="22"/>
      <c r="N35" s="22"/>
      <c r="O35" s="22"/>
      <c r="P35" s="22"/>
    </row>
    <row r="36" spans="1:16" ht="39" customHeight="1" x14ac:dyDescent="0.15">
      <c r="A36" s="22"/>
      <c r="B36" s="35"/>
      <c r="C36" s="1244" t="s">
        <v>564</v>
      </c>
      <c r="D36" s="1245"/>
      <c r="E36" s="1246"/>
      <c r="F36" s="36">
        <v>0.41</v>
      </c>
      <c r="G36" s="37">
        <v>1.01</v>
      </c>
      <c r="H36" s="37">
        <v>1.74</v>
      </c>
      <c r="I36" s="37">
        <v>1.98</v>
      </c>
      <c r="J36" s="38">
        <v>1.52</v>
      </c>
      <c r="K36" s="22"/>
      <c r="L36" s="22"/>
      <c r="M36" s="22"/>
      <c r="N36" s="22"/>
      <c r="O36" s="22"/>
      <c r="P36" s="22"/>
    </row>
    <row r="37" spans="1:16" ht="39" customHeight="1" x14ac:dyDescent="0.15">
      <c r="A37" s="22"/>
      <c r="B37" s="35"/>
      <c r="C37" s="1244" t="s">
        <v>565</v>
      </c>
      <c r="D37" s="1245"/>
      <c r="E37" s="1246"/>
      <c r="F37" s="36" t="s">
        <v>514</v>
      </c>
      <c r="G37" s="37" t="s">
        <v>514</v>
      </c>
      <c r="H37" s="37">
        <v>0.86</v>
      </c>
      <c r="I37" s="37">
        <v>1.2</v>
      </c>
      <c r="J37" s="38">
        <v>1.44</v>
      </c>
      <c r="K37" s="22"/>
      <c r="L37" s="22"/>
      <c r="M37" s="22"/>
      <c r="N37" s="22"/>
      <c r="O37" s="22"/>
      <c r="P37" s="22"/>
    </row>
    <row r="38" spans="1:16" ht="39" customHeight="1" x14ac:dyDescent="0.15">
      <c r="A38" s="22"/>
      <c r="B38" s="35"/>
      <c r="C38" s="1244" t="s">
        <v>566</v>
      </c>
      <c r="D38" s="1245"/>
      <c r="E38" s="1246"/>
      <c r="F38" s="36" t="s">
        <v>514</v>
      </c>
      <c r="G38" s="37">
        <v>0.44</v>
      </c>
      <c r="H38" s="37">
        <v>0.68</v>
      </c>
      <c r="I38" s="37">
        <v>0.9</v>
      </c>
      <c r="J38" s="38">
        <v>1</v>
      </c>
      <c r="K38" s="22"/>
      <c r="L38" s="22"/>
      <c r="M38" s="22"/>
      <c r="N38" s="22"/>
      <c r="O38" s="22"/>
      <c r="P38" s="22"/>
    </row>
    <row r="39" spans="1:16" ht="39" customHeight="1" x14ac:dyDescent="0.15">
      <c r="A39" s="22"/>
      <c r="B39" s="35"/>
      <c r="C39" s="1244" t="s">
        <v>567</v>
      </c>
      <c r="D39" s="1245"/>
      <c r="E39" s="1246"/>
      <c r="F39" s="36">
        <v>0.88</v>
      </c>
      <c r="G39" s="37">
        <v>0.79</v>
      </c>
      <c r="H39" s="37">
        <v>0.81</v>
      </c>
      <c r="I39" s="37">
        <v>0.79</v>
      </c>
      <c r="J39" s="38">
        <v>0.9</v>
      </c>
      <c r="K39" s="22"/>
      <c r="L39" s="22"/>
      <c r="M39" s="22"/>
      <c r="N39" s="22"/>
      <c r="O39" s="22"/>
      <c r="P39" s="22"/>
    </row>
    <row r="40" spans="1:16" ht="39" customHeight="1" x14ac:dyDescent="0.15">
      <c r="A40" s="22"/>
      <c r="B40" s="35"/>
      <c r="C40" s="1244" t="s">
        <v>568</v>
      </c>
      <c r="D40" s="1245"/>
      <c r="E40" s="1246"/>
      <c r="F40" s="36">
        <v>0.04</v>
      </c>
      <c r="G40" s="37">
        <v>0.01</v>
      </c>
      <c r="H40" s="37">
        <v>0.06</v>
      </c>
      <c r="I40" s="37">
        <v>0.11</v>
      </c>
      <c r="J40" s="38">
        <v>0.06</v>
      </c>
      <c r="K40" s="22"/>
      <c r="L40" s="22"/>
      <c r="M40" s="22"/>
      <c r="N40" s="22"/>
      <c r="O40" s="22"/>
      <c r="P40" s="22"/>
    </row>
    <row r="41" spans="1:16" ht="39" customHeight="1" x14ac:dyDescent="0.15">
      <c r="A41" s="22"/>
      <c r="B41" s="35"/>
      <c r="C41" s="1244" t="s">
        <v>569</v>
      </c>
      <c r="D41" s="1245"/>
      <c r="E41" s="1246"/>
      <c r="F41" s="36">
        <v>0.03</v>
      </c>
      <c r="G41" s="37">
        <v>0.02</v>
      </c>
      <c r="H41" s="37">
        <v>0.03</v>
      </c>
      <c r="I41" s="37">
        <v>0.04</v>
      </c>
      <c r="J41" s="38">
        <v>0.03</v>
      </c>
      <c r="K41" s="22"/>
      <c r="L41" s="22"/>
      <c r="M41" s="22"/>
      <c r="N41" s="22"/>
      <c r="O41" s="22"/>
      <c r="P41" s="22"/>
    </row>
    <row r="42" spans="1:16" ht="39" customHeight="1" x14ac:dyDescent="0.15">
      <c r="A42" s="22"/>
      <c r="B42" s="39"/>
      <c r="C42" s="1244" t="s">
        <v>570</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571</v>
      </c>
      <c r="D43" s="1248"/>
      <c r="E43" s="1249"/>
      <c r="F43" s="41">
        <v>0.12</v>
      </c>
      <c r="G43" s="42">
        <v>0.97</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JI9yKEk61LHaQ4SMBRnIuVAu0Dak8vx6Yz/G18DQ408ImfRJWuC0eFtknk25/FviRrYzyGd0ExW8XuMywNTcg==" saltValue="1t24Geq6MWWyJyGiZPav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5807</v>
      </c>
      <c r="L45" s="60">
        <v>5719</v>
      </c>
      <c r="M45" s="60">
        <v>5554</v>
      </c>
      <c r="N45" s="60">
        <v>5388</v>
      </c>
      <c r="O45" s="61">
        <v>5337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72"/>
      <c r="C47" s="1273"/>
      <c r="D47" s="62"/>
      <c r="E47" s="1254" t="s">
        <v>14</v>
      </c>
      <c r="F47" s="1254"/>
      <c r="G47" s="1254"/>
      <c r="H47" s="1254"/>
      <c r="I47" s="1254"/>
      <c r="J47" s="1255"/>
      <c r="K47" s="63">
        <v>17</v>
      </c>
      <c r="L47" s="64">
        <v>17</v>
      </c>
      <c r="M47" s="64">
        <v>17</v>
      </c>
      <c r="N47" s="64" t="s">
        <v>514</v>
      </c>
      <c r="O47" s="65" t="s">
        <v>514</v>
      </c>
      <c r="P47" s="48"/>
      <c r="Q47" s="48"/>
      <c r="R47" s="48"/>
      <c r="S47" s="48"/>
      <c r="T47" s="48"/>
      <c r="U47" s="48"/>
    </row>
    <row r="48" spans="1:21" ht="30.75" customHeight="1" x14ac:dyDescent="0.15">
      <c r="A48" s="48"/>
      <c r="B48" s="1272"/>
      <c r="C48" s="1273"/>
      <c r="D48" s="62"/>
      <c r="E48" s="1254" t="s">
        <v>15</v>
      </c>
      <c r="F48" s="1254"/>
      <c r="G48" s="1254"/>
      <c r="H48" s="1254"/>
      <c r="I48" s="1254"/>
      <c r="J48" s="1255"/>
      <c r="K48" s="63">
        <v>2299</v>
      </c>
      <c r="L48" s="64">
        <v>2485</v>
      </c>
      <c r="M48" s="64">
        <v>2208</v>
      </c>
      <c r="N48" s="64">
        <v>2194</v>
      </c>
      <c r="O48" s="65">
        <v>2179</v>
      </c>
      <c r="P48" s="48"/>
      <c r="Q48" s="48"/>
      <c r="R48" s="48"/>
      <c r="S48" s="48"/>
      <c r="T48" s="48"/>
      <c r="U48" s="48"/>
    </row>
    <row r="49" spans="1:21" ht="30.75" customHeight="1" x14ac:dyDescent="0.15">
      <c r="A49" s="48"/>
      <c r="B49" s="1272"/>
      <c r="C49" s="1273"/>
      <c r="D49" s="62"/>
      <c r="E49" s="1254" t="s">
        <v>16</v>
      </c>
      <c r="F49" s="1254"/>
      <c r="G49" s="1254"/>
      <c r="H49" s="1254"/>
      <c r="I49" s="1254"/>
      <c r="J49" s="1255"/>
      <c r="K49" s="63">
        <v>665</v>
      </c>
      <c r="L49" s="64">
        <v>192</v>
      </c>
      <c r="M49" s="64">
        <v>178</v>
      </c>
      <c r="N49" s="64">
        <v>174</v>
      </c>
      <c r="O49" s="65">
        <v>167</v>
      </c>
      <c r="P49" s="48"/>
      <c r="Q49" s="48"/>
      <c r="R49" s="48"/>
      <c r="S49" s="48"/>
      <c r="T49" s="48"/>
      <c r="U49" s="48"/>
    </row>
    <row r="50" spans="1:21" ht="30.75" customHeight="1" x14ac:dyDescent="0.15">
      <c r="A50" s="48"/>
      <c r="B50" s="1272"/>
      <c r="C50" s="1273"/>
      <c r="D50" s="62"/>
      <c r="E50" s="1254" t="s">
        <v>17</v>
      </c>
      <c r="F50" s="1254"/>
      <c r="G50" s="1254"/>
      <c r="H50" s="1254"/>
      <c r="I50" s="1254"/>
      <c r="J50" s="1255"/>
      <c r="K50" s="63">
        <v>71</v>
      </c>
      <c r="L50" s="64">
        <v>62</v>
      </c>
      <c r="M50" s="64">
        <v>49</v>
      </c>
      <c r="N50" s="64">
        <v>10</v>
      </c>
      <c r="O50" s="65">
        <v>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514</v>
      </c>
      <c r="L51" s="64" t="s">
        <v>514</v>
      </c>
      <c r="M51" s="64">
        <v>0</v>
      </c>
      <c r="N51" s="64" t="s">
        <v>514</v>
      </c>
      <c r="O51" s="65" t="s">
        <v>514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5671</v>
      </c>
      <c r="L52" s="64">
        <v>5536</v>
      </c>
      <c r="M52" s="64">
        <v>5493</v>
      </c>
      <c r="N52" s="64">
        <v>5345</v>
      </c>
      <c r="O52" s="65">
        <v>5306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3188</v>
      </c>
      <c r="L53" s="69">
        <v>2939</v>
      </c>
      <c r="M53" s="69">
        <v>2513</v>
      </c>
      <c r="N53" s="69">
        <v>2421</v>
      </c>
      <c r="O53" s="70">
        <v>2383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599</v>
      </c>
      <c r="L57" s="84" t="s">
        <v>598</v>
      </c>
      <c r="M57" s="84" t="s">
        <v>599</v>
      </c>
      <c r="N57" s="84" t="s">
        <v>598</v>
      </c>
      <c r="O57" s="85" t="s">
        <v>599</v>
      </c>
    </row>
    <row r="58" spans="1:21" ht="31.5" customHeight="1" thickBot="1" x14ac:dyDescent="0.2">
      <c r="B58" s="1262"/>
      <c r="C58" s="1263"/>
      <c r="D58" s="1267" t="s">
        <v>27</v>
      </c>
      <c r="E58" s="1268"/>
      <c r="F58" s="1268"/>
      <c r="G58" s="1268"/>
      <c r="H58" s="1268"/>
      <c r="I58" s="1268"/>
      <c r="J58" s="1269"/>
      <c r="K58" s="86" t="s">
        <v>514</v>
      </c>
      <c r="L58" s="87" t="s">
        <v>514</v>
      </c>
      <c r="M58" s="87" t="s">
        <v>514</v>
      </c>
      <c r="N58" s="87" t="s">
        <v>514</v>
      </c>
      <c r="O58" s="88" t="s">
        <v>514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Ja/FixYJc9oU5vDefP8LnCj10LfJ02RFiO5EDcIlxwZ8zGVIljTcDBtFhggkwdLqHc1FrA9D696U/xAh/wMTg==" saltValue="NDSqInY78tDkq3+O0tcf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90" t="s">
        <v>30</v>
      </c>
      <c r="C41" s="1291"/>
      <c r="D41" s="102"/>
      <c r="E41" s="1292" t="s">
        <v>31</v>
      </c>
      <c r="F41" s="1292"/>
      <c r="G41" s="1292"/>
      <c r="H41" s="1293"/>
      <c r="I41" s="103">
        <v>56485</v>
      </c>
      <c r="J41" s="104">
        <v>55560</v>
      </c>
      <c r="K41" s="104">
        <v>55463</v>
      </c>
      <c r="L41" s="104">
        <v>54087</v>
      </c>
      <c r="M41" s="105">
        <v>52141</v>
      </c>
    </row>
    <row r="42" spans="2:13" ht="27.75" customHeight="1" x14ac:dyDescent="0.15">
      <c r="B42" s="1280"/>
      <c r="C42" s="1281"/>
      <c r="D42" s="106"/>
      <c r="E42" s="1284" t="s">
        <v>32</v>
      </c>
      <c r="F42" s="1284"/>
      <c r="G42" s="1284"/>
      <c r="H42" s="1285"/>
      <c r="I42" s="107">
        <v>88</v>
      </c>
      <c r="J42" s="108">
        <v>43</v>
      </c>
      <c r="K42" s="108">
        <v>4</v>
      </c>
      <c r="L42" s="108">
        <v>3</v>
      </c>
      <c r="M42" s="109">
        <v>1</v>
      </c>
    </row>
    <row r="43" spans="2:13" ht="27.75" customHeight="1" x14ac:dyDescent="0.15">
      <c r="B43" s="1280"/>
      <c r="C43" s="1281"/>
      <c r="D43" s="106"/>
      <c r="E43" s="1284" t="s">
        <v>33</v>
      </c>
      <c r="F43" s="1284"/>
      <c r="G43" s="1284"/>
      <c r="H43" s="1285"/>
      <c r="I43" s="107">
        <v>32119</v>
      </c>
      <c r="J43" s="108">
        <v>31494</v>
      </c>
      <c r="K43" s="108">
        <v>30045</v>
      </c>
      <c r="L43" s="108">
        <v>28425</v>
      </c>
      <c r="M43" s="109">
        <v>25997</v>
      </c>
    </row>
    <row r="44" spans="2:13" ht="27.75" customHeight="1" x14ac:dyDescent="0.15">
      <c r="B44" s="1280"/>
      <c r="C44" s="1281"/>
      <c r="D44" s="106"/>
      <c r="E44" s="1284" t="s">
        <v>34</v>
      </c>
      <c r="F44" s="1284"/>
      <c r="G44" s="1284"/>
      <c r="H44" s="1285"/>
      <c r="I44" s="107">
        <v>1103</v>
      </c>
      <c r="J44" s="108">
        <v>884</v>
      </c>
      <c r="K44" s="108">
        <v>684</v>
      </c>
      <c r="L44" s="108">
        <v>487</v>
      </c>
      <c r="M44" s="109">
        <v>295</v>
      </c>
    </row>
    <row r="45" spans="2:13" ht="27.75" customHeight="1" x14ac:dyDescent="0.15">
      <c r="B45" s="1280"/>
      <c r="C45" s="1281"/>
      <c r="D45" s="106"/>
      <c r="E45" s="1284" t="s">
        <v>35</v>
      </c>
      <c r="F45" s="1284"/>
      <c r="G45" s="1284"/>
      <c r="H45" s="1285"/>
      <c r="I45" s="107">
        <v>5695</v>
      </c>
      <c r="J45" s="108">
        <v>5845</v>
      </c>
      <c r="K45" s="108">
        <v>5559</v>
      </c>
      <c r="L45" s="108">
        <v>5171</v>
      </c>
      <c r="M45" s="109">
        <v>4718</v>
      </c>
    </row>
    <row r="46" spans="2:13" ht="27.75" customHeight="1" x14ac:dyDescent="0.15">
      <c r="B46" s="1280"/>
      <c r="C46" s="1281"/>
      <c r="D46" s="110"/>
      <c r="E46" s="1284" t="s">
        <v>36</v>
      </c>
      <c r="F46" s="1284"/>
      <c r="G46" s="1284"/>
      <c r="H46" s="1285"/>
      <c r="I46" s="107">
        <v>0</v>
      </c>
      <c r="J46" s="108">
        <v>0</v>
      </c>
      <c r="K46" s="108">
        <v>0</v>
      </c>
      <c r="L46" s="108">
        <v>0</v>
      </c>
      <c r="M46" s="109">
        <v>0</v>
      </c>
    </row>
    <row r="47" spans="2:13" ht="27.75" customHeight="1" x14ac:dyDescent="0.15">
      <c r="B47" s="1280"/>
      <c r="C47" s="1281"/>
      <c r="D47" s="111"/>
      <c r="E47" s="1294" t="s">
        <v>37</v>
      </c>
      <c r="F47" s="1295"/>
      <c r="G47" s="1295"/>
      <c r="H47" s="1296"/>
      <c r="I47" s="107" t="s">
        <v>514</v>
      </c>
      <c r="J47" s="108" t="s">
        <v>514</v>
      </c>
      <c r="K47" s="108" t="s">
        <v>514</v>
      </c>
      <c r="L47" s="108" t="s">
        <v>514</v>
      </c>
      <c r="M47" s="109" t="s">
        <v>514</v>
      </c>
    </row>
    <row r="48" spans="2:13" ht="27.75" customHeight="1" x14ac:dyDescent="0.15">
      <c r="B48" s="1280"/>
      <c r="C48" s="1281"/>
      <c r="D48" s="106"/>
      <c r="E48" s="1284" t="s">
        <v>38</v>
      </c>
      <c r="F48" s="1284"/>
      <c r="G48" s="1284"/>
      <c r="H48" s="1285"/>
      <c r="I48" s="107" t="s">
        <v>514</v>
      </c>
      <c r="J48" s="108" t="s">
        <v>514</v>
      </c>
      <c r="K48" s="108" t="s">
        <v>514</v>
      </c>
      <c r="L48" s="108" t="s">
        <v>514</v>
      </c>
      <c r="M48" s="109" t="s">
        <v>514</v>
      </c>
    </row>
    <row r="49" spans="2:13" ht="27.75" customHeight="1" x14ac:dyDescent="0.15">
      <c r="B49" s="1282"/>
      <c r="C49" s="1283"/>
      <c r="D49" s="106"/>
      <c r="E49" s="1284" t="s">
        <v>39</v>
      </c>
      <c r="F49" s="1284"/>
      <c r="G49" s="1284"/>
      <c r="H49" s="1285"/>
      <c r="I49" s="107" t="s">
        <v>514</v>
      </c>
      <c r="J49" s="108" t="s">
        <v>514</v>
      </c>
      <c r="K49" s="108" t="s">
        <v>514</v>
      </c>
      <c r="L49" s="108" t="s">
        <v>514</v>
      </c>
      <c r="M49" s="109" t="s">
        <v>514</v>
      </c>
    </row>
    <row r="50" spans="2:13" ht="27.75" customHeight="1" x14ac:dyDescent="0.15">
      <c r="B50" s="1278" t="s">
        <v>40</v>
      </c>
      <c r="C50" s="1279"/>
      <c r="D50" s="112"/>
      <c r="E50" s="1284" t="s">
        <v>41</v>
      </c>
      <c r="F50" s="1284"/>
      <c r="G50" s="1284"/>
      <c r="H50" s="1285"/>
      <c r="I50" s="107">
        <v>4951</v>
      </c>
      <c r="J50" s="108">
        <v>4354</v>
      </c>
      <c r="K50" s="108">
        <v>4782</v>
      </c>
      <c r="L50" s="108">
        <v>5348</v>
      </c>
      <c r="M50" s="109">
        <v>5655</v>
      </c>
    </row>
    <row r="51" spans="2:13" ht="27.75" customHeight="1" x14ac:dyDescent="0.15">
      <c r="B51" s="1280"/>
      <c r="C51" s="1281"/>
      <c r="D51" s="106"/>
      <c r="E51" s="1284" t="s">
        <v>42</v>
      </c>
      <c r="F51" s="1284"/>
      <c r="G51" s="1284"/>
      <c r="H51" s="1285"/>
      <c r="I51" s="107">
        <v>940</v>
      </c>
      <c r="J51" s="108">
        <v>995</v>
      </c>
      <c r="K51" s="108">
        <v>998</v>
      </c>
      <c r="L51" s="108">
        <v>928</v>
      </c>
      <c r="M51" s="109">
        <v>800</v>
      </c>
    </row>
    <row r="52" spans="2:13" ht="27.75" customHeight="1" x14ac:dyDescent="0.15">
      <c r="B52" s="1282"/>
      <c r="C52" s="1283"/>
      <c r="D52" s="106"/>
      <c r="E52" s="1284" t="s">
        <v>43</v>
      </c>
      <c r="F52" s="1284"/>
      <c r="G52" s="1284"/>
      <c r="H52" s="1285"/>
      <c r="I52" s="107">
        <v>58446</v>
      </c>
      <c r="J52" s="108">
        <v>56806</v>
      </c>
      <c r="K52" s="108">
        <v>56507</v>
      </c>
      <c r="L52" s="108">
        <v>53086</v>
      </c>
      <c r="M52" s="109">
        <v>51971</v>
      </c>
    </row>
    <row r="53" spans="2:13" ht="27.75" customHeight="1" thickBot="1" x14ac:dyDescent="0.2">
      <c r="B53" s="1286" t="s">
        <v>44</v>
      </c>
      <c r="C53" s="1287"/>
      <c r="D53" s="113"/>
      <c r="E53" s="1288" t="s">
        <v>45</v>
      </c>
      <c r="F53" s="1288"/>
      <c r="G53" s="1288"/>
      <c r="H53" s="1289"/>
      <c r="I53" s="114">
        <v>31154</v>
      </c>
      <c r="J53" s="115">
        <v>31669</v>
      </c>
      <c r="K53" s="115">
        <v>29469</v>
      </c>
      <c r="L53" s="115">
        <v>28811</v>
      </c>
      <c r="M53" s="116">
        <v>24726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UokU4Xxrq3MTzwwpcCcQ0Mwp4h08PqnmPG3dI5hE2XrVcy8ETzCPvV/Fxh+9yE+Qicec75ACdgm07lKqRDGqQg==" saltValue="ZMxt6FFvvStggd9JTiy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3109</v>
      </c>
      <c r="G55" s="128">
        <v>3309</v>
      </c>
      <c r="H55" s="129">
        <v>3359</v>
      </c>
    </row>
    <row r="56" spans="2:8" ht="52.5" customHeight="1" x14ac:dyDescent="0.15">
      <c r="B56" s="130"/>
      <c r="C56" s="1307" t="s">
        <v>49</v>
      </c>
      <c r="D56" s="1307"/>
      <c r="E56" s="1308"/>
      <c r="F56" s="131">
        <v>55</v>
      </c>
      <c r="G56" s="131">
        <v>55</v>
      </c>
      <c r="H56" s="132">
        <v>55</v>
      </c>
    </row>
    <row r="57" spans="2:8" ht="53.25" customHeight="1" x14ac:dyDescent="0.15">
      <c r="B57" s="130"/>
      <c r="C57" s="1309" t="s">
        <v>50</v>
      </c>
      <c r="D57" s="1309"/>
      <c r="E57" s="1310"/>
      <c r="F57" s="133">
        <v>4403</v>
      </c>
      <c r="G57" s="133">
        <v>4548</v>
      </c>
      <c r="H57" s="134">
        <v>4723</v>
      </c>
    </row>
    <row r="58" spans="2:8" ht="45.75" customHeight="1" x14ac:dyDescent="0.15">
      <c r="B58" s="135"/>
      <c r="C58" s="1297" t="s">
        <v>593</v>
      </c>
      <c r="D58" s="1298"/>
      <c r="E58" s="1299"/>
      <c r="F58" s="136">
        <v>3304</v>
      </c>
      <c r="G58" s="136">
        <v>3129</v>
      </c>
      <c r="H58" s="137">
        <v>3006</v>
      </c>
    </row>
    <row r="59" spans="2:8" ht="45.75" customHeight="1" x14ac:dyDescent="0.15">
      <c r="B59" s="135"/>
      <c r="C59" s="1297" t="s">
        <v>597</v>
      </c>
      <c r="D59" s="1298"/>
      <c r="E59" s="1299"/>
      <c r="F59" s="136">
        <v>515</v>
      </c>
      <c r="G59" s="136">
        <v>521</v>
      </c>
      <c r="H59" s="137">
        <v>487</v>
      </c>
    </row>
    <row r="60" spans="2:8" ht="45.75" customHeight="1" x14ac:dyDescent="0.15">
      <c r="B60" s="135"/>
      <c r="C60" s="1297" t="s">
        <v>594</v>
      </c>
      <c r="D60" s="1298"/>
      <c r="E60" s="1299"/>
      <c r="F60" s="136">
        <v>150</v>
      </c>
      <c r="G60" s="136">
        <v>286</v>
      </c>
      <c r="H60" s="137">
        <v>356</v>
      </c>
    </row>
    <row r="61" spans="2:8" ht="45.75" customHeight="1" x14ac:dyDescent="0.15">
      <c r="B61" s="135"/>
      <c r="C61" s="1297" t="s">
        <v>595</v>
      </c>
      <c r="D61" s="1298"/>
      <c r="E61" s="1299"/>
      <c r="F61" s="136">
        <v>214</v>
      </c>
      <c r="G61" s="136">
        <v>206</v>
      </c>
      <c r="H61" s="137">
        <v>181</v>
      </c>
    </row>
    <row r="62" spans="2:8" ht="45.75" customHeight="1" thickBot="1" x14ac:dyDescent="0.2">
      <c r="B62" s="138"/>
      <c r="C62" s="1300" t="s">
        <v>596</v>
      </c>
      <c r="D62" s="1301"/>
      <c r="E62" s="1302"/>
      <c r="F62" s="139">
        <v>16</v>
      </c>
      <c r="G62" s="139">
        <v>165</v>
      </c>
      <c r="H62" s="140">
        <v>290</v>
      </c>
    </row>
    <row r="63" spans="2:8" ht="52.5" customHeight="1" thickBot="1" x14ac:dyDescent="0.2">
      <c r="B63" s="141"/>
      <c r="C63" s="1303" t="s">
        <v>51</v>
      </c>
      <c r="D63" s="1303"/>
      <c r="E63" s="1304"/>
      <c r="F63" s="142">
        <v>7566</v>
      </c>
      <c r="G63" s="142">
        <v>7912</v>
      </c>
      <c r="H63" s="143">
        <v>8137</v>
      </c>
    </row>
    <row r="64" spans="2:8" ht="15" customHeight="1" x14ac:dyDescent="0.15"/>
  </sheetData>
  <sheetProtection algorithmName="SHA-512" hashValue="w/Nu8aZeFCZ5MC8dtMDPZ2jjKbU88AYj3wfhwvslVvvDTAVdJym+ZWfrVgc3t7Na1Y+oK+IrJYzxy/4y2yI81Q==" saltValue="fSMtlYhTN+TQNF1uI05f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85C00-AE61-47D1-959A-334DA801BB98}">
  <sheetPr>
    <pageSetUpPr fitToPage="1"/>
  </sheetPr>
  <dimension ref="A1:WZM160"/>
  <sheetViews>
    <sheetView showGridLines="0" view="pageBreakPreview" zoomScale="90" zoomScaleNormal="90" zoomScaleSheetLayoutView="90"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610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1"/>
      <c r="H50" s="1311"/>
      <c r="I50" s="1311"/>
      <c r="J50" s="1311"/>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7" t="s">
        <v>555</v>
      </c>
      <c r="BQ50" s="1317"/>
      <c r="BR50" s="1317"/>
      <c r="BS50" s="1317"/>
      <c r="BT50" s="1317"/>
      <c r="BU50" s="1317"/>
      <c r="BV50" s="1317"/>
      <c r="BW50" s="1317"/>
      <c r="BX50" s="1317" t="s">
        <v>556</v>
      </c>
      <c r="BY50" s="1317"/>
      <c r="BZ50" s="1317"/>
      <c r="CA50" s="1317"/>
      <c r="CB50" s="1317"/>
      <c r="CC50" s="1317"/>
      <c r="CD50" s="1317"/>
      <c r="CE50" s="1317"/>
      <c r="CF50" s="1317" t="s">
        <v>557</v>
      </c>
      <c r="CG50" s="1317"/>
      <c r="CH50" s="1317"/>
      <c r="CI50" s="1317"/>
      <c r="CJ50" s="1317"/>
      <c r="CK50" s="1317"/>
      <c r="CL50" s="1317"/>
      <c r="CM50" s="1317"/>
      <c r="CN50" s="1317" t="s">
        <v>558</v>
      </c>
      <c r="CO50" s="1317"/>
      <c r="CP50" s="1317"/>
      <c r="CQ50" s="1317"/>
      <c r="CR50" s="1317"/>
      <c r="CS50" s="1317"/>
      <c r="CT50" s="1317"/>
      <c r="CU50" s="1317"/>
      <c r="CV50" s="1317" t="s">
        <v>559</v>
      </c>
      <c r="CW50" s="1317"/>
      <c r="CX50" s="1317"/>
      <c r="CY50" s="1317"/>
      <c r="CZ50" s="1317"/>
      <c r="DA50" s="1317"/>
      <c r="DB50" s="1317"/>
      <c r="DC50" s="1317"/>
    </row>
    <row r="51" spans="1:109" ht="13.5" customHeight="1" x14ac:dyDescent="0.15">
      <c r="B51" s="397"/>
      <c r="G51" s="1319"/>
      <c r="H51" s="1319"/>
      <c r="I51" s="1323"/>
      <c r="J51" s="1323"/>
      <c r="K51" s="1318"/>
      <c r="L51" s="1318"/>
      <c r="M51" s="1318"/>
      <c r="N51" s="1318"/>
      <c r="AM51" s="406"/>
      <c r="AN51" s="1316" t="s">
        <v>604</v>
      </c>
      <c r="AO51" s="1316"/>
      <c r="AP51" s="1316"/>
      <c r="AQ51" s="1316"/>
      <c r="AR51" s="1316"/>
      <c r="AS51" s="1316"/>
      <c r="AT51" s="1316"/>
      <c r="AU51" s="1316"/>
      <c r="AV51" s="1316"/>
      <c r="AW51" s="1316"/>
      <c r="AX51" s="1316"/>
      <c r="AY51" s="1316"/>
      <c r="AZ51" s="1316"/>
      <c r="BA51" s="1316"/>
      <c r="BB51" s="1316" t="s">
        <v>605</v>
      </c>
      <c r="BC51" s="1316"/>
      <c r="BD51" s="1316"/>
      <c r="BE51" s="1316"/>
      <c r="BF51" s="1316"/>
      <c r="BG51" s="1316"/>
      <c r="BH51" s="1316"/>
      <c r="BI51" s="1316"/>
      <c r="BJ51" s="1316"/>
      <c r="BK51" s="1316"/>
      <c r="BL51" s="1316"/>
      <c r="BM51" s="1316"/>
      <c r="BN51" s="1316"/>
      <c r="BO51" s="1316"/>
      <c r="BP51" s="1313">
        <v>128.9</v>
      </c>
      <c r="BQ51" s="1313"/>
      <c r="BR51" s="1313"/>
      <c r="BS51" s="1313"/>
      <c r="BT51" s="1313"/>
      <c r="BU51" s="1313"/>
      <c r="BV51" s="1313"/>
      <c r="BW51" s="1313"/>
      <c r="BX51" s="1313">
        <v>134.80000000000001</v>
      </c>
      <c r="BY51" s="1313"/>
      <c r="BZ51" s="1313"/>
      <c r="CA51" s="1313"/>
      <c r="CB51" s="1313"/>
      <c r="CC51" s="1313"/>
      <c r="CD51" s="1313"/>
      <c r="CE51" s="1313"/>
      <c r="CF51" s="1313">
        <v>128.1</v>
      </c>
      <c r="CG51" s="1313"/>
      <c r="CH51" s="1313"/>
      <c r="CI51" s="1313"/>
      <c r="CJ51" s="1313"/>
      <c r="CK51" s="1313"/>
      <c r="CL51" s="1313"/>
      <c r="CM51" s="1313"/>
      <c r="CN51" s="1313">
        <v>127.5</v>
      </c>
      <c r="CO51" s="1313"/>
      <c r="CP51" s="1313"/>
      <c r="CQ51" s="1313"/>
      <c r="CR51" s="1313"/>
      <c r="CS51" s="1313"/>
      <c r="CT51" s="1313"/>
      <c r="CU51" s="1313"/>
      <c r="CV51" s="1313">
        <v>108.3</v>
      </c>
      <c r="CW51" s="1313"/>
      <c r="CX51" s="1313"/>
      <c r="CY51" s="1313"/>
      <c r="CZ51" s="1313"/>
      <c r="DA51" s="1313"/>
      <c r="DB51" s="1313"/>
      <c r="DC51" s="1313"/>
    </row>
    <row r="52" spans="1:109" x14ac:dyDescent="0.15">
      <c r="B52" s="397"/>
      <c r="G52" s="1319"/>
      <c r="H52" s="1319"/>
      <c r="I52" s="1323"/>
      <c r="J52" s="132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19"/>
      <c r="H53" s="131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606</v>
      </c>
      <c r="BC53" s="1316"/>
      <c r="BD53" s="1316"/>
      <c r="BE53" s="1316"/>
      <c r="BF53" s="1316"/>
      <c r="BG53" s="1316"/>
      <c r="BH53" s="1316"/>
      <c r="BI53" s="1316"/>
      <c r="BJ53" s="1316"/>
      <c r="BK53" s="1316"/>
      <c r="BL53" s="1316"/>
      <c r="BM53" s="1316"/>
      <c r="BN53" s="1316"/>
      <c r="BO53" s="1316"/>
      <c r="BP53" s="1313">
        <v>56.4</v>
      </c>
      <c r="BQ53" s="1313"/>
      <c r="BR53" s="1313"/>
      <c r="BS53" s="1313"/>
      <c r="BT53" s="1313"/>
      <c r="BU53" s="1313"/>
      <c r="BV53" s="1313"/>
      <c r="BW53" s="1313"/>
      <c r="BX53" s="1313">
        <v>63</v>
      </c>
      <c r="BY53" s="1313"/>
      <c r="BZ53" s="1313"/>
      <c r="CA53" s="1313"/>
      <c r="CB53" s="1313"/>
      <c r="CC53" s="1313"/>
      <c r="CD53" s="1313"/>
      <c r="CE53" s="1313"/>
      <c r="CF53" s="1313">
        <v>64.599999999999994</v>
      </c>
      <c r="CG53" s="1313"/>
      <c r="CH53" s="1313"/>
      <c r="CI53" s="1313"/>
      <c r="CJ53" s="1313"/>
      <c r="CK53" s="1313"/>
      <c r="CL53" s="1313"/>
      <c r="CM53" s="1313"/>
      <c r="CN53" s="1313">
        <v>66.099999999999994</v>
      </c>
      <c r="CO53" s="1313"/>
      <c r="CP53" s="1313"/>
      <c r="CQ53" s="1313"/>
      <c r="CR53" s="1313"/>
      <c r="CS53" s="1313"/>
      <c r="CT53" s="1313"/>
      <c r="CU53" s="1313"/>
      <c r="CV53" s="1313">
        <v>67.3</v>
      </c>
      <c r="CW53" s="1313"/>
      <c r="CX53" s="1313"/>
      <c r="CY53" s="1313"/>
      <c r="CZ53" s="1313"/>
      <c r="DA53" s="1313"/>
      <c r="DB53" s="1313"/>
      <c r="DC53" s="1313"/>
    </row>
    <row r="54" spans="1:109" x14ac:dyDescent="0.15">
      <c r="A54" s="405"/>
      <c r="B54" s="397"/>
      <c r="G54" s="1319"/>
      <c r="H54" s="131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607</v>
      </c>
      <c r="AO55" s="1317"/>
      <c r="AP55" s="1317"/>
      <c r="AQ55" s="1317"/>
      <c r="AR55" s="1317"/>
      <c r="AS55" s="1317"/>
      <c r="AT55" s="1317"/>
      <c r="AU55" s="1317"/>
      <c r="AV55" s="1317"/>
      <c r="AW55" s="1317"/>
      <c r="AX55" s="1317"/>
      <c r="AY55" s="1317"/>
      <c r="AZ55" s="1317"/>
      <c r="BA55" s="1317"/>
      <c r="BB55" s="1316" t="s">
        <v>605</v>
      </c>
      <c r="BC55" s="1316"/>
      <c r="BD55" s="1316"/>
      <c r="BE55" s="1316"/>
      <c r="BF55" s="1316"/>
      <c r="BG55" s="1316"/>
      <c r="BH55" s="1316"/>
      <c r="BI55" s="1316"/>
      <c r="BJ55" s="1316"/>
      <c r="BK55" s="1316"/>
      <c r="BL55" s="1316"/>
      <c r="BM55" s="1316"/>
      <c r="BN55" s="1316"/>
      <c r="BO55" s="1316"/>
      <c r="BP55" s="1313">
        <v>32.5</v>
      </c>
      <c r="BQ55" s="1313"/>
      <c r="BR55" s="1313"/>
      <c r="BS55" s="1313"/>
      <c r="BT55" s="1313"/>
      <c r="BU55" s="1313"/>
      <c r="BV55" s="1313"/>
      <c r="BW55" s="1313"/>
      <c r="BX55" s="1313">
        <v>30.2</v>
      </c>
      <c r="BY55" s="1313"/>
      <c r="BZ55" s="1313"/>
      <c r="CA55" s="1313"/>
      <c r="CB55" s="1313"/>
      <c r="CC55" s="1313"/>
      <c r="CD55" s="1313"/>
      <c r="CE55" s="1313"/>
      <c r="CF55" s="1313">
        <v>25.4</v>
      </c>
      <c r="CG55" s="1313"/>
      <c r="CH55" s="1313"/>
      <c r="CI55" s="1313"/>
      <c r="CJ55" s="1313"/>
      <c r="CK55" s="1313"/>
      <c r="CL55" s="1313"/>
      <c r="CM55" s="1313"/>
      <c r="CN55" s="1313">
        <v>22.9</v>
      </c>
      <c r="CO55" s="1313"/>
      <c r="CP55" s="1313"/>
      <c r="CQ55" s="1313"/>
      <c r="CR55" s="1313"/>
      <c r="CS55" s="1313"/>
      <c r="CT55" s="1313"/>
      <c r="CU55" s="1313"/>
      <c r="CV55" s="1313">
        <v>28.5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606</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58.9</v>
      </c>
      <c r="BY57" s="1313"/>
      <c r="BZ57" s="1313"/>
      <c r="CA57" s="1313"/>
      <c r="CB57" s="1313"/>
      <c r="CC57" s="1313"/>
      <c r="CD57" s="1313"/>
      <c r="CE57" s="1313"/>
      <c r="CF57" s="1313">
        <v>60</v>
      </c>
      <c r="CG57" s="1313"/>
      <c r="CH57" s="1313"/>
      <c r="CI57" s="1313"/>
      <c r="CJ57" s="1313"/>
      <c r="CK57" s="1313"/>
      <c r="CL57" s="1313"/>
      <c r="CM57" s="1313"/>
      <c r="CN57" s="1313">
        <v>60.6</v>
      </c>
      <c r="CO57" s="1313"/>
      <c r="CP57" s="1313"/>
      <c r="CQ57" s="1313"/>
      <c r="CR57" s="1313"/>
      <c r="CS57" s="1313"/>
      <c r="CT57" s="1313"/>
      <c r="CU57" s="1313"/>
      <c r="CV57" s="1313">
        <v>62.3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611</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1"/>
      <c r="H72" s="1311"/>
      <c r="I72" s="1311"/>
      <c r="J72" s="1311"/>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7" t="s">
        <v>555</v>
      </c>
      <c r="BQ72" s="1317"/>
      <c r="BR72" s="1317"/>
      <c r="BS72" s="1317"/>
      <c r="BT72" s="1317"/>
      <c r="BU72" s="1317"/>
      <c r="BV72" s="1317"/>
      <c r="BW72" s="1317"/>
      <c r="BX72" s="1317" t="s">
        <v>556</v>
      </c>
      <c r="BY72" s="1317"/>
      <c r="BZ72" s="1317"/>
      <c r="CA72" s="1317"/>
      <c r="CB72" s="1317"/>
      <c r="CC72" s="1317"/>
      <c r="CD72" s="1317"/>
      <c r="CE72" s="1317"/>
      <c r="CF72" s="1317" t="s">
        <v>557</v>
      </c>
      <c r="CG72" s="1317"/>
      <c r="CH72" s="1317"/>
      <c r="CI72" s="1317"/>
      <c r="CJ72" s="1317"/>
      <c r="CK72" s="1317"/>
      <c r="CL72" s="1317"/>
      <c r="CM72" s="1317"/>
      <c r="CN72" s="1317" t="s">
        <v>558</v>
      </c>
      <c r="CO72" s="1317"/>
      <c r="CP72" s="1317"/>
      <c r="CQ72" s="1317"/>
      <c r="CR72" s="1317"/>
      <c r="CS72" s="1317"/>
      <c r="CT72" s="1317"/>
      <c r="CU72" s="1317"/>
      <c r="CV72" s="1317" t="s">
        <v>559</v>
      </c>
      <c r="CW72" s="1317"/>
      <c r="CX72" s="1317"/>
      <c r="CY72" s="1317"/>
      <c r="CZ72" s="1317"/>
      <c r="DA72" s="1317"/>
      <c r="DB72" s="1317"/>
      <c r="DC72" s="1317"/>
    </row>
    <row r="73" spans="2:107" x14ac:dyDescent="0.15">
      <c r="B73" s="397"/>
      <c r="G73" s="1319"/>
      <c r="H73" s="1319"/>
      <c r="I73" s="1319"/>
      <c r="J73" s="1319"/>
      <c r="K73" s="1312"/>
      <c r="L73" s="1312"/>
      <c r="M73" s="1312"/>
      <c r="N73" s="1312"/>
      <c r="AM73" s="406"/>
      <c r="AN73" s="1316" t="s">
        <v>604</v>
      </c>
      <c r="AO73" s="1316"/>
      <c r="AP73" s="1316"/>
      <c r="AQ73" s="1316"/>
      <c r="AR73" s="1316"/>
      <c r="AS73" s="1316"/>
      <c r="AT73" s="1316"/>
      <c r="AU73" s="1316"/>
      <c r="AV73" s="1316"/>
      <c r="AW73" s="1316"/>
      <c r="AX73" s="1316"/>
      <c r="AY73" s="1316"/>
      <c r="AZ73" s="1316"/>
      <c r="BA73" s="1316"/>
      <c r="BB73" s="1316" t="s">
        <v>605</v>
      </c>
      <c r="BC73" s="1316"/>
      <c r="BD73" s="1316"/>
      <c r="BE73" s="1316"/>
      <c r="BF73" s="1316"/>
      <c r="BG73" s="1316"/>
      <c r="BH73" s="1316"/>
      <c r="BI73" s="1316"/>
      <c r="BJ73" s="1316"/>
      <c r="BK73" s="1316"/>
      <c r="BL73" s="1316"/>
      <c r="BM73" s="1316"/>
      <c r="BN73" s="1316"/>
      <c r="BO73" s="1316"/>
      <c r="BP73" s="1313">
        <v>128.9</v>
      </c>
      <c r="BQ73" s="1313"/>
      <c r="BR73" s="1313"/>
      <c r="BS73" s="1313"/>
      <c r="BT73" s="1313"/>
      <c r="BU73" s="1313"/>
      <c r="BV73" s="1313"/>
      <c r="BW73" s="1313"/>
      <c r="BX73" s="1313">
        <v>134.80000000000001</v>
      </c>
      <c r="BY73" s="1313"/>
      <c r="BZ73" s="1313"/>
      <c r="CA73" s="1313"/>
      <c r="CB73" s="1313"/>
      <c r="CC73" s="1313"/>
      <c r="CD73" s="1313"/>
      <c r="CE73" s="1313"/>
      <c r="CF73" s="1313">
        <v>128.1</v>
      </c>
      <c r="CG73" s="1313"/>
      <c r="CH73" s="1313"/>
      <c r="CI73" s="1313"/>
      <c r="CJ73" s="1313"/>
      <c r="CK73" s="1313"/>
      <c r="CL73" s="1313"/>
      <c r="CM73" s="1313"/>
      <c r="CN73" s="1313">
        <v>127.5</v>
      </c>
      <c r="CO73" s="1313"/>
      <c r="CP73" s="1313"/>
      <c r="CQ73" s="1313"/>
      <c r="CR73" s="1313"/>
      <c r="CS73" s="1313"/>
      <c r="CT73" s="1313"/>
      <c r="CU73" s="1313"/>
      <c r="CV73" s="1313">
        <v>108.3</v>
      </c>
      <c r="CW73" s="1313"/>
      <c r="CX73" s="1313"/>
      <c r="CY73" s="1313"/>
      <c r="CZ73" s="1313"/>
      <c r="DA73" s="1313"/>
      <c r="DB73" s="1313"/>
      <c r="DC73" s="1313"/>
    </row>
    <row r="74" spans="2:107" x14ac:dyDescent="0.15">
      <c r="B74" s="397"/>
      <c r="G74" s="1319"/>
      <c r="H74" s="1319"/>
      <c r="I74" s="1319"/>
      <c r="J74" s="131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19"/>
      <c r="H75" s="131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609</v>
      </c>
      <c r="BC75" s="1316"/>
      <c r="BD75" s="1316"/>
      <c r="BE75" s="1316"/>
      <c r="BF75" s="1316"/>
      <c r="BG75" s="1316"/>
      <c r="BH75" s="1316"/>
      <c r="BI75" s="1316"/>
      <c r="BJ75" s="1316"/>
      <c r="BK75" s="1316"/>
      <c r="BL75" s="1316"/>
      <c r="BM75" s="1316"/>
      <c r="BN75" s="1316"/>
      <c r="BO75" s="1316"/>
      <c r="BP75" s="1313">
        <v>14</v>
      </c>
      <c r="BQ75" s="1313"/>
      <c r="BR75" s="1313"/>
      <c r="BS75" s="1313"/>
      <c r="BT75" s="1313"/>
      <c r="BU75" s="1313"/>
      <c r="BV75" s="1313"/>
      <c r="BW75" s="1313"/>
      <c r="BX75" s="1313">
        <v>13.3</v>
      </c>
      <c r="BY75" s="1313"/>
      <c r="BZ75" s="1313"/>
      <c r="CA75" s="1313"/>
      <c r="CB75" s="1313"/>
      <c r="CC75" s="1313"/>
      <c r="CD75" s="1313"/>
      <c r="CE75" s="1313"/>
      <c r="CF75" s="1313">
        <v>12.2</v>
      </c>
      <c r="CG75" s="1313"/>
      <c r="CH75" s="1313"/>
      <c r="CI75" s="1313"/>
      <c r="CJ75" s="1313"/>
      <c r="CK75" s="1313"/>
      <c r="CL75" s="1313"/>
      <c r="CM75" s="1313"/>
      <c r="CN75" s="1313">
        <v>11.3</v>
      </c>
      <c r="CO75" s="1313"/>
      <c r="CP75" s="1313"/>
      <c r="CQ75" s="1313"/>
      <c r="CR75" s="1313"/>
      <c r="CS75" s="1313"/>
      <c r="CT75" s="1313"/>
      <c r="CU75" s="1313"/>
      <c r="CV75" s="1313">
        <v>10.6</v>
      </c>
      <c r="CW75" s="1313"/>
      <c r="CX75" s="1313"/>
      <c r="CY75" s="1313"/>
      <c r="CZ75" s="1313"/>
      <c r="DA75" s="1313"/>
      <c r="DB75" s="1313"/>
      <c r="DC75" s="1313"/>
    </row>
    <row r="76" spans="2:107" x14ac:dyDescent="0.15">
      <c r="B76" s="397"/>
      <c r="G76" s="1319"/>
      <c r="H76" s="131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607</v>
      </c>
      <c r="AO77" s="1317"/>
      <c r="AP77" s="1317"/>
      <c r="AQ77" s="1317"/>
      <c r="AR77" s="1317"/>
      <c r="AS77" s="1317"/>
      <c r="AT77" s="1317"/>
      <c r="AU77" s="1317"/>
      <c r="AV77" s="1317"/>
      <c r="AW77" s="1317"/>
      <c r="AX77" s="1317"/>
      <c r="AY77" s="1317"/>
      <c r="AZ77" s="1317"/>
      <c r="BA77" s="1317"/>
      <c r="BB77" s="1316" t="s">
        <v>605</v>
      </c>
      <c r="BC77" s="1316"/>
      <c r="BD77" s="1316"/>
      <c r="BE77" s="1316"/>
      <c r="BF77" s="1316"/>
      <c r="BG77" s="1316"/>
      <c r="BH77" s="1316"/>
      <c r="BI77" s="1316"/>
      <c r="BJ77" s="1316"/>
      <c r="BK77" s="1316"/>
      <c r="BL77" s="1316"/>
      <c r="BM77" s="1316"/>
      <c r="BN77" s="1316"/>
      <c r="BO77" s="1316"/>
      <c r="BP77" s="1313">
        <v>32.5</v>
      </c>
      <c r="BQ77" s="1313"/>
      <c r="BR77" s="1313"/>
      <c r="BS77" s="1313"/>
      <c r="BT77" s="1313"/>
      <c r="BU77" s="1313"/>
      <c r="BV77" s="1313"/>
      <c r="BW77" s="1313"/>
      <c r="BX77" s="1313">
        <v>30.2</v>
      </c>
      <c r="BY77" s="1313"/>
      <c r="BZ77" s="1313"/>
      <c r="CA77" s="1313"/>
      <c r="CB77" s="1313"/>
      <c r="CC77" s="1313"/>
      <c r="CD77" s="1313"/>
      <c r="CE77" s="1313"/>
      <c r="CF77" s="1313">
        <v>25.4</v>
      </c>
      <c r="CG77" s="1313"/>
      <c r="CH77" s="1313"/>
      <c r="CI77" s="1313"/>
      <c r="CJ77" s="1313"/>
      <c r="CK77" s="1313"/>
      <c r="CL77" s="1313"/>
      <c r="CM77" s="1313"/>
      <c r="CN77" s="1313">
        <v>22.9</v>
      </c>
      <c r="CO77" s="1313"/>
      <c r="CP77" s="1313"/>
      <c r="CQ77" s="1313"/>
      <c r="CR77" s="1313"/>
      <c r="CS77" s="1313"/>
      <c r="CT77" s="1313"/>
      <c r="CU77" s="1313"/>
      <c r="CV77" s="1313">
        <v>28.5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609</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7.8</v>
      </c>
      <c r="CG79" s="1313"/>
      <c r="CH79" s="1313"/>
      <c r="CI79" s="1313"/>
      <c r="CJ79" s="1313"/>
      <c r="CK79" s="1313"/>
      <c r="CL79" s="1313"/>
      <c r="CM79" s="1313"/>
      <c r="CN79" s="1313">
        <v>7.7</v>
      </c>
      <c r="CO79" s="1313"/>
      <c r="CP79" s="1313"/>
      <c r="CQ79" s="1313"/>
      <c r="CR79" s="1313"/>
      <c r="CS79" s="1313"/>
      <c r="CT79" s="1313"/>
      <c r="CU79" s="1313"/>
      <c r="CV79" s="1313">
        <v>7.5</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WEMY7K/tEoYEumgMeiQSjJLgUajnUrHMi6F/jkehPxb7zrv12k5ikohYRIbt3b544s9X3Fpxhn4JO5gQ6cW2sA==" saltValue="+vutqxJc6BNL20jdjqw0x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50C84-BD03-4EAF-AEA5-B5E6593675F6}">
  <sheetPr>
    <pageSetUpPr fitToPage="1"/>
  </sheetPr>
  <dimension ref="A1:DR125"/>
  <sheetViews>
    <sheetView showGridLines="0" view="pageBreakPreview" zoomScale="80" zoomScaleNormal="90" zoomScaleSheetLayoutView="8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4agzG+B5lZQ8+2xG4iSKTQQG2LzHVt12ZIgpCXW5oQZCHjvkOg/b7Gs9gdd6g/8vGPmKg0cNAm1hrflMkOKl4Q==" saltValue="q1KFlA6sL1nd9P9CvHocvw=="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9B585-6421-4086-831D-2CA0A13945C9}">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BI1e7z4s2LEEird0Pde8jUzPEPE2pnF5p68iTos9QgPwtAnVTdY9lfwZ+MhS7x9YItkSv8uoqxat/2Hn7KmqTg==" saltValue="IXV+gvcbG/C62fDTIMWvo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46950</v>
      </c>
      <c r="E3" s="162"/>
      <c r="F3" s="163">
        <v>67319</v>
      </c>
      <c r="G3" s="164"/>
      <c r="H3" s="165"/>
    </row>
    <row r="4" spans="1:8" x14ac:dyDescent="0.15">
      <c r="A4" s="166"/>
      <c r="B4" s="167"/>
      <c r="C4" s="168"/>
      <c r="D4" s="169">
        <v>23820</v>
      </c>
      <c r="E4" s="170"/>
      <c r="F4" s="171">
        <v>38101</v>
      </c>
      <c r="G4" s="172"/>
      <c r="H4" s="173"/>
    </row>
    <row r="5" spans="1:8" x14ac:dyDescent="0.15">
      <c r="A5" s="154" t="s">
        <v>547</v>
      </c>
      <c r="B5" s="159"/>
      <c r="C5" s="160"/>
      <c r="D5" s="161">
        <v>55206</v>
      </c>
      <c r="E5" s="162"/>
      <c r="F5" s="163">
        <v>70615</v>
      </c>
      <c r="G5" s="164"/>
      <c r="H5" s="165"/>
    </row>
    <row r="6" spans="1:8" x14ac:dyDescent="0.15">
      <c r="A6" s="166"/>
      <c r="B6" s="167"/>
      <c r="C6" s="168"/>
      <c r="D6" s="169">
        <v>22308</v>
      </c>
      <c r="E6" s="170"/>
      <c r="F6" s="171">
        <v>37382</v>
      </c>
      <c r="G6" s="172"/>
      <c r="H6" s="173"/>
    </row>
    <row r="7" spans="1:8" x14ac:dyDescent="0.15">
      <c r="A7" s="154" t="s">
        <v>548</v>
      </c>
      <c r="B7" s="159"/>
      <c r="C7" s="160"/>
      <c r="D7" s="161">
        <v>56330</v>
      </c>
      <c r="E7" s="162"/>
      <c r="F7" s="163">
        <v>69185</v>
      </c>
      <c r="G7" s="164"/>
      <c r="H7" s="165"/>
    </row>
    <row r="8" spans="1:8" x14ac:dyDescent="0.15">
      <c r="A8" s="166"/>
      <c r="B8" s="167"/>
      <c r="C8" s="168"/>
      <c r="D8" s="169">
        <v>34556</v>
      </c>
      <c r="E8" s="170"/>
      <c r="F8" s="171">
        <v>38519</v>
      </c>
      <c r="G8" s="172"/>
      <c r="H8" s="173"/>
    </row>
    <row r="9" spans="1:8" x14ac:dyDescent="0.15">
      <c r="A9" s="154" t="s">
        <v>549</v>
      </c>
      <c r="B9" s="159"/>
      <c r="C9" s="160"/>
      <c r="D9" s="161">
        <v>53002</v>
      </c>
      <c r="E9" s="162"/>
      <c r="F9" s="163">
        <v>70166</v>
      </c>
      <c r="G9" s="164"/>
      <c r="H9" s="165"/>
    </row>
    <row r="10" spans="1:8" x14ac:dyDescent="0.15">
      <c r="A10" s="166"/>
      <c r="B10" s="167"/>
      <c r="C10" s="168"/>
      <c r="D10" s="169">
        <v>22136</v>
      </c>
      <c r="E10" s="170"/>
      <c r="F10" s="171">
        <v>36115</v>
      </c>
      <c r="G10" s="172"/>
      <c r="H10" s="173"/>
    </row>
    <row r="11" spans="1:8" x14ac:dyDescent="0.15">
      <c r="A11" s="154" t="s">
        <v>550</v>
      </c>
      <c r="B11" s="159"/>
      <c r="C11" s="160"/>
      <c r="D11" s="161">
        <v>50845</v>
      </c>
      <c r="E11" s="162"/>
      <c r="F11" s="163">
        <v>70329</v>
      </c>
      <c r="G11" s="164"/>
      <c r="H11" s="165"/>
    </row>
    <row r="12" spans="1:8" x14ac:dyDescent="0.15">
      <c r="A12" s="166"/>
      <c r="B12" s="167"/>
      <c r="C12" s="174"/>
      <c r="D12" s="169">
        <v>22781</v>
      </c>
      <c r="E12" s="170"/>
      <c r="F12" s="171">
        <v>39403</v>
      </c>
      <c r="G12" s="172"/>
      <c r="H12" s="173"/>
    </row>
    <row r="13" spans="1:8" x14ac:dyDescent="0.15">
      <c r="A13" s="154"/>
      <c r="B13" s="159"/>
      <c r="C13" s="175"/>
      <c r="D13" s="176">
        <v>52467</v>
      </c>
      <c r="E13" s="177"/>
      <c r="F13" s="178">
        <v>69523</v>
      </c>
      <c r="G13" s="179"/>
      <c r="H13" s="165"/>
    </row>
    <row r="14" spans="1:8" x14ac:dyDescent="0.15">
      <c r="A14" s="166"/>
      <c r="B14" s="167"/>
      <c r="C14" s="168"/>
      <c r="D14" s="169">
        <v>25120</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3.68</v>
      </c>
      <c r="C19" s="180">
        <f>ROUND(VALUE(SUBSTITUTE(実質収支比率等に係る経年分析!G$48,"▲","-")),2)</f>
        <v>3.76</v>
      </c>
      <c r="D19" s="180">
        <f>ROUND(VALUE(SUBSTITUTE(実質収支比率等に係る経年分析!H$48,"▲","-")),2)</f>
        <v>4.4800000000000004</v>
      </c>
      <c r="E19" s="180">
        <f>ROUND(VALUE(SUBSTITUTE(実質収支比率等に係る経年分析!I$48,"▲","-")),2)</f>
        <v>5.54</v>
      </c>
      <c r="F19" s="180">
        <f>ROUND(VALUE(SUBSTITUTE(実質収支比率等に係る経年分析!J$48,"▲","-")),2)</f>
        <v>6.73</v>
      </c>
    </row>
    <row r="20" spans="1:11" x14ac:dyDescent="0.15">
      <c r="A20" s="180" t="s">
        <v>55</v>
      </c>
      <c r="B20" s="180">
        <f>ROUND(VALUE(SUBSTITUTE(実質収支比率等に係る経年分析!F$47,"▲","-")),2)</f>
        <v>11.65</v>
      </c>
      <c r="C20" s="180">
        <f>ROUND(VALUE(SUBSTITUTE(実質収支比率等に係る経年分析!G$47,"▲","-")),2)</f>
        <v>9.9</v>
      </c>
      <c r="D20" s="180">
        <f>ROUND(VALUE(SUBSTITUTE(実質収支比率等に係る経年分析!H$47,"▲","-")),2)</f>
        <v>10.97</v>
      </c>
      <c r="E20" s="180">
        <f>ROUND(VALUE(SUBSTITUTE(実質収支比率等に係る経年分析!I$47,"▲","-")),2)</f>
        <v>11.9</v>
      </c>
      <c r="F20" s="180">
        <f>ROUND(VALUE(SUBSTITUTE(実質収支比率等に係る経年分析!J$47,"▲","-")),2)</f>
        <v>12.01</v>
      </c>
    </row>
    <row r="21" spans="1:11" x14ac:dyDescent="0.15">
      <c r="A21" s="180" t="s">
        <v>56</v>
      </c>
      <c r="B21" s="180">
        <f>IF(ISNUMBER(VALUE(SUBSTITUTE(実質収支比率等に係る経年分析!F$49,"▲","-"))),ROUND(VALUE(SUBSTITUTE(実質収支比率等に係る経年分析!F$49,"▲","-")),2),NA())</f>
        <v>-0.72</v>
      </c>
      <c r="C21" s="180">
        <f>IF(ISNUMBER(VALUE(SUBSTITUTE(実質収支比率等に係る経年分析!G$49,"▲","-"))),ROUND(VALUE(SUBSTITUTE(実質収支比率等に係る経年分析!G$49,"▲","-")),2),NA())</f>
        <v>-1.46</v>
      </c>
      <c r="D21" s="180">
        <f>IF(ISNUMBER(VALUE(SUBSTITUTE(実質収支比率等に係る経年分析!H$49,"▲","-"))),ROUND(VALUE(SUBSTITUTE(実質収支比率等に係る経年分析!H$49,"▲","-")),2),NA())</f>
        <v>1.53</v>
      </c>
      <c r="E21" s="180">
        <f>IF(ISNUMBER(VALUE(SUBSTITUTE(実質収支比率等に係る経年分析!I$49,"▲","-"))),ROUND(VALUE(SUBSTITUTE(実質収支比率等に係る経年分析!I$49,"▲","-")),2),NA())</f>
        <v>2.39</v>
      </c>
      <c r="F21" s="180">
        <f>IF(ISNUMBER(VALUE(SUBSTITUTE(実質収支比率等に係る経年分析!J$49,"▲","-"))),ROUND(VALUE(SUBSTITUTE(実質収支比率等に係る経年分析!J$49,"▲","-")),2),NA())</f>
        <v>1.41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奨学資金特別会計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大仙市太陽光発電事業特別会計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市立大曲病院事業会計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v>
      </c>
    </row>
    <row r="32" spans="1:11" x14ac:dyDescent="0.15">
      <c r="A32" s="181" t="str">
        <f>IF(連結実質赤字比率に係る赤字・黒字の構成分析!C$38="",NA(),連結実質赤字比率に係る赤字・黒字の構成分析!C$38)</f>
        <v>大仙市簡易水道事業会計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v>
      </c>
    </row>
    <row r="33" spans="1:16" x14ac:dyDescent="0.15">
      <c r="A33" s="181" t="str">
        <f>IF(連結実質赤字比率に係る赤字・黒字の構成分析!C$37="",NA(),連結実質赤字比率に係る赤字・黒字の構成分析!C$37)</f>
        <v>大仙市下水道事業会計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1.44</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15">
      <c r="A35" s="181" t="str">
        <f>IF(連結実質赤字比率に係る赤字・黒字の構成分析!C$35="",NA(),連結実質赤字比率に係る赤字・黒字の構成分析!C$35)</f>
        <v>大仙市上水道事業会計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4.4400000000000004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5671</v>
      </c>
      <c r="E42" s="182"/>
      <c r="F42" s="182"/>
      <c r="G42" s="182">
        <f>'実質公債費比率（分子）の構造'!L$52</f>
        <v>5536</v>
      </c>
      <c r="H42" s="182"/>
      <c r="I42" s="182"/>
      <c r="J42" s="182">
        <f>'実質公債費比率（分子）の構造'!M$52</f>
        <v>5493</v>
      </c>
      <c r="K42" s="182"/>
      <c r="L42" s="182"/>
      <c r="M42" s="182">
        <f>'実質公債費比率（分子）の構造'!N$52</f>
        <v>5345</v>
      </c>
      <c r="N42" s="182"/>
      <c r="O42" s="182"/>
      <c r="P42" s="182">
        <f>'実質公債費比率（分子）の構造'!O$52</f>
        <v>5306</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71</v>
      </c>
      <c r="C44" s="182"/>
      <c r="D44" s="182"/>
      <c r="E44" s="182">
        <f>'実質公債費比率（分子）の構造'!L$50</f>
        <v>62</v>
      </c>
      <c r="F44" s="182"/>
      <c r="G44" s="182"/>
      <c r="H44" s="182">
        <f>'実質公債費比率（分子）の構造'!M$50</f>
        <v>49</v>
      </c>
      <c r="I44" s="182"/>
      <c r="J44" s="182"/>
      <c r="K44" s="182">
        <f>'実質公債費比率（分子）の構造'!N$50</f>
        <v>10</v>
      </c>
      <c r="L44" s="182"/>
      <c r="M44" s="182"/>
      <c r="N44" s="182">
        <f>'実質公債費比率（分子）の構造'!O$50</f>
        <v>6</v>
      </c>
      <c r="O44" s="182"/>
      <c r="P44" s="182"/>
    </row>
    <row r="45" spans="1:16" x14ac:dyDescent="0.15">
      <c r="A45" s="182" t="s">
        <v>66</v>
      </c>
      <c r="B45" s="182">
        <f>'実質公債費比率（分子）の構造'!K$49</f>
        <v>665</v>
      </c>
      <c r="C45" s="182"/>
      <c r="D45" s="182"/>
      <c r="E45" s="182">
        <f>'実質公債費比率（分子）の構造'!L$49</f>
        <v>192</v>
      </c>
      <c r="F45" s="182"/>
      <c r="G45" s="182"/>
      <c r="H45" s="182">
        <f>'実質公債費比率（分子）の構造'!M$49</f>
        <v>178</v>
      </c>
      <c r="I45" s="182"/>
      <c r="J45" s="182"/>
      <c r="K45" s="182">
        <f>'実質公債費比率（分子）の構造'!N$49</f>
        <v>174</v>
      </c>
      <c r="L45" s="182"/>
      <c r="M45" s="182"/>
      <c r="N45" s="182">
        <f>'実質公債費比率（分子）の構造'!O$49</f>
        <v>167</v>
      </c>
      <c r="O45" s="182"/>
      <c r="P45" s="182"/>
    </row>
    <row r="46" spans="1:16" x14ac:dyDescent="0.15">
      <c r="A46" s="182" t="s">
        <v>67</v>
      </c>
      <c r="B46" s="182">
        <f>'実質公債費比率（分子）の構造'!K$48</f>
        <v>2299</v>
      </c>
      <c r="C46" s="182"/>
      <c r="D46" s="182"/>
      <c r="E46" s="182">
        <f>'実質公債費比率（分子）の構造'!L$48</f>
        <v>2485</v>
      </c>
      <c r="F46" s="182"/>
      <c r="G46" s="182"/>
      <c r="H46" s="182">
        <f>'実質公債費比率（分子）の構造'!M$48</f>
        <v>2208</v>
      </c>
      <c r="I46" s="182"/>
      <c r="J46" s="182"/>
      <c r="K46" s="182">
        <f>'実質公債費比率（分子）の構造'!N$48</f>
        <v>2194</v>
      </c>
      <c r="L46" s="182"/>
      <c r="M46" s="182"/>
      <c r="N46" s="182">
        <f>'実質公債費比率（分子）の構造'!O$48</f>
        <v>2179</v>
      </c>
      <c r="O46" s="182"/>
      <c r="P46" s="182"/>
    </row>
    <row r="47" spans="1:16" x14ac:dyDescent="0.15">
      <c r="A47" s="182" t="s">
        <v>68</v>
      </c>
      <c r="B47" s="182">
        <f>'実質公債費比率（分子）の構造'!K$47</f>
        <v>17</v>
      </c>
      <c r="C47" s="182"/>
      <c r="D47" s="182"/>
      <c r="E47" s="182">
        <f>'実質公債費比率（分子）の構造'!L$47</f>
        <v>17</v>
      </c>
      <c r="F47" s="182"/>
      <c r="G47" s="182"/>
      <c r="H47" s="182">
        <f>'実質公債費比率（分子）の構造'!M$47</f>
        <v>17</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5807</v>
      </c>
      <c r="C49" s="182"/>
      <c r="D49" s="182"/>
      <c r="E49" s="182">
        <f>'実質公債費比率（分子）の構造'!L$45</f>
        <v>5719</v>
      </c>
      <c r="F49" s="182"/>
      <c r="G49" s="182"/>
      <c r="H49" s="182">
        <f>'実質公債費比率（分子）の構造'!M$45</f>
        <v>5554</v>
      </c>
      <c r="I49" s="182"/>
      <c r="J49" s="182"/>
      <c r="K49" s="182">
        <f>'実質公債費比率（分子）の構造'!N$45</f>
        <v>5388</v>
      </c>
      <c r="L49" s="182"/>
      <c r="M49" s="182"/>
      <c r="N49" s="182">
        <f>'実質公債費比率（分子）の構造'!O$45</f>
        <v>5337</v>
      </c>
      <c r="O49" s="182"/>
      <c r="P49" s="182"/>
    </row>
    <row r="50" spans="1:16" x14ac:dyDescent="0.15">
      <c r="A50" s="182" t="s">
        <v>71</v>
      </c>
      <c r="B50" s="182" t="e">
        <f>NA()</f>
        <v>#N/A</v>
      </c>
      <c r="C50" s="182">
        <f>IF(ISNUMBER('実質公債費比率（分子）の構造'!K$53),'実質公債費比率（分子）の構造'!K$53,NA())</f>
        <v>3188</v>
      </c>
      <c r="D50" s="182" t="e">
        <f>NA()</f>
        <v>#N/A</v>
      </c>
      <c r="E50" s="182" t="e">
        <f>NA()</f>
        <v>#N/A</v>
      </c>
      <c r="F50" s="182">
        <f>IF(ISNUMBER('実質公債費比率（分子）の構造'!L$53),'実質公債費比率（分子）の構造'!L$53,NA())</f>
        <v>2939</v>
      </c>
      <c r="G50" s="182" t="e">
        <f>NA()</f>
        <v>#N/A</v>
      </c>
      <c r="H50" s="182" t="e">
        <f>NA()</f>
        <v>#N/A</v>
      </c>
      <c r="I50" s="182">
        <f>IF(ISNUMBER('実質公債費比率（分子）の構造'!M$53),'実質公債費比率（分子）の構造'!M$53,NA())</f>
        <v>2513</v>
      </c>
      <c r="J50" s="182" t="e">
        <f>NA()</f>
        <v>#N/A</v>
      </c>
      <c r="K50" s="182" t="e">
        <f>NA()</f>
        <v>#N/A</v>
      </c>
      <c r="L50" s="182">
        <f>IF(ISNUMBER('実質公債費比率（分子）の構造'!N$53),'実質公債費比率（分子）の構造'!N$53,NA())</f>
        <v>2421</v>
      </c>
      <c r="M50" s="182" t="e">
        <f>NA()</f>
        <v>#N/A</v>
      </c>
      <c r="N50" s="182" t="e">
        <f>NA()</f>
        <v>#N/A</v>
      </c>
      <c r="O50" s="182">
        <f>IF(ISNUMBER('実質公債費比率（分子）の構造'!O$53),'実質公債費比率（分子）の構造'!O$53,NA())</f>
        <v>2383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58446</v>
      </c>
      <c r="E56" s="181"/>
      <c r="F56" s="181"/>
      <c r="G56" s="181">
        <f>'将来負担比率（分子）の構造'!J$52</f>
        <v>56806</v>
      </c>
      <c r="H56" s="181"/>
      <c r="I56" s="181"/>
      <c r="J56" s="181">
        <f>'将来負担比率（分子）の構造'!K$52</f>
        <v>56507</v>
      </c>
      <c r="K56" s="181"/>
      <c r="L56" s="181"/>
      <c r="M56" s="181">
        <f>'将来負担比率（分子）の構造'!L$52</f>
        <v>53086</v>
      </c>
      <c r="N56" s="181"/>
      <c r="O56" s="181"/>
      <c r="P56" s="181">
        <f>'将来負担比率（分子）の構造'!M$52</f>
        <v>51971</v>
      </c>
    </row>
    <row r="57" spans="1:16" x14ac:dyDescent="0.15">
      <c r="A57" s="181" t="s">
        <v>42</v>
      </c>
      <c r="B57" s="181"/>
      <c r="C57" s="181"/>
      <c r="D57" s="181">
        <f>'将来負担比率（分子）の構造'!I$51</f>
        <v>940</v>
      </c>
      <c r="E57" s="181"/>
      <c r="F57" s="181"/>
      <c r="G57" s="181">
        <f>'将来負担比率（分子）の構造'!J$51</f>
        <v>995</v>
      </c>
      <c r="H57" s="181"/>
      <c r="I57" s="181"/>
      <c r="J57" s="181">
        <f>'将来負担比率（分子）の構造'!K$51</f>
        <v>998</v>
      </c>
      <c r="K57" s="181"/>
      <c r="L57" s="181"/>
      <c r="M57" s="181">
        <f>'将来負担比率（分子）の構造'!L$51</f>
        <v>928</v>
      </c>
      <c r="N57" s="181"/>
      <c r="O57" s="181"/>
      <c r="P57" s="181">
        <f>'将来負担比率（分子）の構造'!M$51</f>
        <v>800</v>
      </c>
    </row>
    <row r="58" spans="1:16" x14ac:dyDescent="0.15">
      <c r="A58" s="181" t="s">
        <v>41</v>
      </c>
      <c r="B58" s="181"/>
      <c r="C58" s="181"/>
      <c r="D58" s="181">
        <f>'将来負担比率（分子）の構造'!I$50</f>
        <v>4951</v>
      </c>
      <c r="E58" s="181"/>
      <c r="F58" s="181"/>
      <c r="G58" s="181">
        <f>'将来負担比率（分子）の構造'!J$50</f>
        <v>4354</v>
      </c>
      <c r="H58" s="181"/>
      <c r="I58" s="181"/>
      <c r="J58" s="181">
        <f>'将来負担比率（分子）の構造'!K$50</f>
        <v>4782</v>
      </c>
      <c r="K58" s="181"/>
      <c r="L58" s="181"/>
      <c r="M58" s="181">
        <f>'将来負担比率（分子）の構造'!L$50</f>
        <v>5348</v>
      </c>
      <c r="N58" s="181"/>
      <c r="O58" s="181"/>
      <c r="P58" s="181">
        <f>'将来負担比率（分子）の構造'!M$50</f>
        <v>5655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15">
      <c r="A62" s="181" t="s">
        <v>35</v>
      </c>
      <c r="B62" s="181">
        <f>'将来負担比率（分子）の構造'!I$45</f>
        <v>5695</v>
      </c>
      <c r="C62" s="181"/>
      <c r="D62" s="181"/>
      <c r="E62" s="181">
        <f>'将来負担比率（分子）の構造'!J$45</f>
        <v>5845</v>
      </c>
      <c r="F62" s="181"/>
      <c r="G62" s="181"/>
      <c r="H62" s="181">
        <f>'将来負担比率（分子）の構造'!K$45</f>
        <v>5559</v>
      </c>
      <c r="I62" s="181"/>
      <c r="J62" s="181"/>
      <c r="K62" s="181">
        <f>'将来負担比率（分子）の構造'!L$45</f>
        <v>5171</v>
      </c>
      <c r="L62" s="181"/>
      <c r="M62" s="181"/>
      <c r="N62" s="181">
        <f>'将来負担比率（分子）の構造'!M$45</f>
        <v>4718</v>
      </c>
      <c r="O62" s="181"/>
      <c r="P62" s="181"/>
    </row>
    <row r="63" spans="1:16" x14ac:dyDescent="0.15">
      <c r="A63" s="181" t="s">
        <v>34</v>
      </c>
      <c r="B63" s="181">
        <f>'将来負担比率（分子）の構造'!I$44</f>
        <v>1103</v>
      </c>
      <c r="C63" s="181"/>
      <c r="D63" s="181"/>
      <c r="E63" s="181">
        <f>'将来負担比率（分子）の構造'!J$44</f>
        <v>884</v>
      </c>
      <c r="F63" s="181"/>
      <c r="G63" s="181"/>
      <c r="H63" s="181">
        <f>'将来負担比率（分子）の構造'!K$44</f>
        <v>684</v>
      </c>
      <c r="I63" s="181"/>
      <c r="J63" s="181"/>
      <c r="K63" s="181">
        <f>'将来負担比率（分子）の構造'!L$44</f>
        <v>487</v>
      </c>
      <c r="L63" s="181"/>
      <c r="M63" s="181"/>
      <c r="N63" s="181">
        <f>'将来負担比率（分子）の構造'!M$44</f>
        <v>295</v>
      </c>
      <c r="O63" s="181"/>
      <c r="P63" s="181"/>
    </row>
    <row r="64" spans="1:16" x14ac:dyDescent="0.15">
      <c r="A64" s="181" t="s">
        <v>33</v>
      </c>
      <c r="B64" s="181">
        <f>'将来負担比率（分子）の構造'!I$43</f>
        <v>32119</v>
      </c>
      <c r="C64" s="181"/>
      <c r="D64" s="181"/>
      <c r="E64" s="181">
        <f>'将来負担比率（分子）の構造'!J$43</f>
        <v>31494</v>
      </c>
      <c r="F64" s="181"/>
      <c r="G64" s="181"/>
      <c r="H64" s="181">
        <f>'将来負担比率（分子）の構造'!K$43</f>
        <v>30045</v>
      </c>
      <c r="I64" s="181"/>
      <c r="J64" s="181"/>
      <c r="K64" s="181">
        <f>'将来負担比率（分子）の構造'!L$43</f>
        <v>28425</v>
      </c>
      <c r="L64" s="181"/>
      <c r="M64" s="181"/>
      <c r="N64" s="181">
        <f>'将来負担比率（分子）の構造'!M$43</f>
        <v>25997</v>
      </c>
      <c r="O64" s="181"/>
      <c r="P64" s="181"/>
    </row>
    <row r="65" spans="1:16" x14ac:dyDescent="0.15">
      <c r="A65" s="181" t="s">
        <v>32</v>
      </c>
      <c r="B65" s="181">
        <f>'将来負担比率（分子）の構造'!I$42</f>
        <v>88</v>
      </c>
      <c r="C65" s="181"/>
      <c r="D65" s="181"/>
      <c r="E65" s="181">
        <f>'将来負担比率（分子）の構造'!J$42</f>
        <v>43</v>
      </c>
      <c r="F65" s="181"/>
      <c r="G65" s="181"/>
      <c r="H65" s="181">
        <f>'将来負担比率（分子）の構造'!K$42</f>
        <v>4</v>
      </c>
      <c r="I65" s="181"/>
      <c r="J65" s="181"/>
      <c r="K65" s="181">
        <f>'将来負担比率（分子）の構造'!L$42</f>
        <v>3</v>
      </c>
      <c r="L65" s="181"/>
      <c r="M65" s="181"/>
      <c r="N65" s="181">
        <f>'将来負担比率（分子）の構造'!M$42</f>
        <v>1</v>
      </c>
      <c r="O65" s="181"/>
      <c r="P65" s="181"/>
    </row>
    <row r="66" spans="1:16" x14ac:dyDescent="0.15">
      <c r="A66" s="181" t="s">
        <v>31</v>
      </c>
      <c r="B66" s="181">
        <f>'将来負担比率（分子）の構造'!I$41</f>
        <v>56485</v>
      </c>
      <c r="C66" s="181"/>
      <c r="D66" s="181"/>
      <c r="E66" s="181">
        <f>'将来負担比率（分子）の構造'!J$41</f>
        <v>55560</v>
      </c>
      <c r="F66" s="181"/>
      <c r="G66" s="181"/>
      <c r="H66" s="181">
        <f>'将来負担比率（分子）の構造'!K$41</f>
        <v>55463</v>
      </c>
      <c r="I66" s="181"/>
      <c r="J66" s="181"/>
      <c r="K66" s="181">
        <f>'将来負担比率（分子）の構造'!L$41</f>
        <v>54087</v>
      </c>
      <c r="L66" s="181"/>
      <c r="M66" s="181"/>
      <c r="N66" s="181">
        <f>'将来負担比率（分子）の構造'!M$41</f>
        <v>52141</v>
      </c>
      <c r="O66" s="181"/>
      <c r="P66" s="181"/>
    </row>
    <row r="67" spans="1:16" x14ac:dyDescent="0.15">
      <c r="A67" s="181" t="s">
        <v>75</v>
      </c>
      <c r="B67" s="181" t="e">
        <f>NA()</f>
        <v>#N/A</v>
      </c>
      <c r="C67" s="181">
        <f>IF(ISNUMBER('将来負担比率（分子）の構造'!I$53), IF('将来負担比率（分子）の構造'!I$53 &lt; 0, 0, '将来負担比率（分子）の構造'!I$53), NA())</f>
        <v>31154</v>
      </c>
      <c r="D67" s="181" t="e">
        <f>NA()</f>
        <v>#N/A</v>
      </c>
      <c r="E67" s="181" t="e">
        <f>NA()</f>
        <v>#N/A</v>
      </c>
      <c r="F67" s="181">
        <f>IF(ISNUMBER('将来負担比率（分子）の構造'!J$53), IF('将来負担比率（分子）の構造'!J$53 &lt; 0, 0, '将来負担比率（分子）の構造'!J$53), NA())</f>
        <v>31669</v>
      </c>
      <c r="G67" s="181" t="e">
        <f>NA()</f>
        <v>#N/A</v>
      </c>
      <c r="H67" s="181" t="e">
        <f>NA()</f>
        <v>#N/A</v>
      </c>
      <c r="I67" s="181">
        <f>IF(ISNUMBER('将来負担比率（分子）の構造'!K$53), IF('将来負担比率（分子）の構造'!K$53 &lt; 0, 0, '将来負担比率（分子）の構造'!K$53), NA())</f>
        <v>29469</v>
      </c>
      <c r="J67" s="181" t="e">
        <f>NA()</f>
        <v>#N/A</v>
      </c>
      <c r="K67" s="181" t="e">
        <f>NA()</f>
        <v>#N/A</v>
      </c>
      <c r="L67" s="181">
        <f>IF(ISNUMBER('将来負担比率（分子）の構造'!L$53), IF('将来負担比率（分子）の構造'!L$53 &lt; 0, 0, '将来負担比率（分子）の構造'!L$53), NA())</f>
        <v>28811</v>
      </c>
      <c r="M67" s="181" t="e">
        <f>NA()</f>
        <v>#N/A</v>
      </c>
      <c r="N67" s="181" t="e">
        <f>NA()</f>
        <v>#N/A</v>
      </c>
      <c r="O67" s="181">
        <f>IF(ISNUMBER('将来負担比率（分子）の構造'!M$53), IF('将来負担比率（分子）の構造'!M$53 &lt; 0, 0, '将来負担比率（分子）の構造'!M$53), NA())</f>
        <v>24726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3109</v>
      </c>
      <c r="C72" s="185">
        <f>基金残高に係る経年分析!G55</f>
        <v>3309</v>
      </c>
      <c r="D72" s="185">
        <f>基金残高に係る経年分析!H55</f>
        <v>3359</v>
      </c>
    </row>
    <row r="73" spans="1:16" x14ac:dyDescent="0.15">
      <c r="A73" s="184" t="s">
        <v>78</v>
      </c>
      <c r="B73" s="185">
        <f>基金残高に係る経年分析!F56</f>
        <v>55</v>
      </c>
      <c r="C73" s="185">
        <f>基金残高に係る経年分析!G56</f>
        <v>55</v>
      </c>
      <c r="D73" s="185">
        <f>基金残高に係る経年分析!H56</f>
        <v>55</v>
      </c>
    </row>
    <row r="74" spans="1:16" x14ac:dyDescent="0.15">
      <c r="A74" s="184" t="s">
        <v>79</v>
      </c>
      <c r="B74" s="185">
        <f>基金残高に係る経年分析!F57</f>
        <v>4403</v>
      </c>
      <c r="C74" s="185">
        <f>基金残高に係る経年分析!G57</f>
        <v>4548</v>
      </c>
      <c r="D74" s="185">
        <f>基金残高に係る経年分析!H57</f>
        <v>4723</v>
      </c>
    </row>
  </sheetData>
  <sheetProtection algorithmName="SHA-512" hashValue="n+DeEtFu1PPp5hvTBh7wf9LKg3mu98A/u0Qf8iK/HhGDJbl+1EpzX9572bqPJxAEKp2Dn2ZSs4fnjP+9xWjNOQ==" saltValue="UtICOCSK/KvOF3DADH7J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8062972</v>
      </c>
      <c r="S5" s="736"/>
      <c r="T5" s="736"/>
      <c r="U5" s="736"/>
      <c r="V5" s="736"/>
      <c r="W5" s="736"/>
      <c r="X5" s="736"/>
      <c r="Y5" s="779"/>
      <c r="Z5" s="797">
        <v>14.1</v>
      </c>
      <c r="AA5" s="797"/>
      <c r="AB5" s="797"/>
      <c r="AC5" s="797"/>
      <c r="AD5" s="798">
        <v>8062972</v>
      </c>
      <c r="AE5" s="798"/>
      <c r="AF5" s="798"/>
      <c r="AG5" s="798"/>
      <c r="AH5" s="798"/>
      <c r="AI5" s="798"/>
      <c r="AJ5" s="798"/>
      <c r="AK5" s="798"/>
      <c r="AL5" s="780">
        <v>29.8</v>
      </c>
      <c r="AM5" s="751"/>
      <c r="AN5" s="751"/>
      <c r="AO5" s="781"/>
      <c r="AP5" s="746" t="s">
        <v>228</v>
      </c>
      <c r="AQ5" s="747"/>
      <c r="AR5" s="747"/>
      <c r="AS5" s="747"/>
      <c r="AT5" s="747"/>
      <c r="AU5" s="747"/>
      <c r="AV5" s="747"/>
      <c r="AW5" s="747"/>
      <c r="AX5" s="747"/>
      <c r="AY5" s="747"/>
      <c r="AZ5" s="747"/>
      <c r="BA5" s="747"/>
      <c r="BB5" s="747"/>
      <c r="BC5" s="747"/>
      <c r="BD5" s="747"/>
      <c r="BE5" s="747"/>
      <c r="BF5" s="748"/>
      <c r="BG5" s="680">
        <v>8060657</v>
      </c>
      <c r="BH5" s="681"/>
      <c r="BI5" s="681"/>
      <c r="BJ5" s="681"/>
      <c r="BK5" s="681"/>
      <c r="BL5" s="681"/>
      <c r="BM5" s="681"/>
      <c r="BN5" s="682"/>
      <c r="BO5" s="713">
        <v>100</v>
      </c>
      <c r="BP5" s="713"/>
      <c r="BQ5" s="713"/>
      <c r="BR5" s="713"/>
      <c r="BS5" s="714">
        <v>115791</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819977</v>
      </c>
      <c r="S6" s="681"/>
      <c r="T6" s="681"/>
      <c r="U6" s="681"/>
      <c r="V6" s="681"/>
      <c r="W6" s="681"/>
      <c r="X6" s="681"/>
      <c r="Y6" s="682"/>
      <c r="Z6" s="713">
        <v>1.4</v>
      </c>
      <c r="AA6" s="713"/>
      <c r="AB6" s="713"/>
      <c r="AC6" s="713"/>
      <c r="AD6" s="714">
        <v>819977</v>
      </c>
      <c r="AE6" s="714"/>
      <c r="AF6" s="714"/>
      <c r="AG6" s="714"/>
      <c r="AH6" s="714"/>
      <c r="AI6" s="714"/>
      <c r="AJ6" s="714"/>
      <c r="AK6" s="714"/>
      <c r="AL6" s="683">
        <v>3</v>
      </c>
      <c r="AM6" s="684"/>
      <c r="AN6" s="684"/>
      <c r="AO6" s="715"/>
      <c r="AP6" s="677" t="s">
        <v>233</v>
      </c>
      <c r="AQ6" s="678"/>
      <c r="AR6" s="678"/>
      <c r="AS6" s="678"/>
      <c r="AT6" s="678"/>
      <c r="AU6" s="678"/>
      <c r="AV6" s="678"/>
      <c r="AW6" s="678"/>
      <c r="AX6" s="678"/>
      <c r="AY6" s="678"/>
      <c r="AZ6" s="678"/>
      <c r="BA6" s="678"/>
      <c r="BB6" s="678"/>
      <c r="BC6" s="678"/>
      <c r="BD6" s="678"/>
      <c r="BE6" s="678"/>
      <c r="BF6" s="679"/>
      <c r="BG6" s="680">
        <v>8060657</v>
      </c>
      <c r="BH6" s="681"/>
      <c r="BI6" s="681"/>
      <c r="BJ6" s="681"/>
      <c r="BK6" s="681"/>
      <c r="BL6" s="681"/>
      <c r="BM6" s="681"/>
      <c r="BN6" s="682"/>
      <c r="BO6" s="713">
        <v>100</v>
      </c>
      <c r="BP6" s="713"/>
      <c r="BQ6" s="713"/>
      <c r="BR6" s="713"/>
      <c r="BS6" s="714">
        <v>115791</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304072</v>
      </c>
      <c r="CS6" s="681"/>
      <c r="CT6" s="681"/>
      <c r="CU6" s="681"/>
      <c r="CV6" s="681"/>
      <c r="CW6" s="681"/>
      <c r="CX6" s="681"/>
      <c r="CY6" s="682"/>
      <c r="CZ6" s="780">
        <v>0.6</v>
      </c>
      <c r="DA6" s="751"/>
      <c r="DB6" s="751"/>
      <c r="DC6" s="783"/>
      <c r="DD6" s="686">
        <v>8383</v>
      </c>
      <c r="DE6" s="681"/>
      <c r="DF6" s="681"/>
      <c r="DG6" s="681"/>
      <c r="DH6" s="681"/>
      <c r="DI6" s="681"/>
      <c r="DJ6" s="681"/>
      <c r="DK6" s="681"/>
      <c r="DL6" s="681"/>
      <c r="DM6" s="681"/>
      <c r="DN6" s="681"/>
      <c r="DO6" s="681"/>
      <c r="DP6" s="682"/>
      <c r="DQ6" s="686">
        <v>295723</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5838</v>
      </c>
      <c r="S7" s="681"/>
      <c r="T7" s="681"/>
      <c r="U7" s="681"/>
      <c r="V7" s="681"/>
      <c r="W7" s="681"/>
      <c r="X7" s="681"/>
      <c r="Y7" s="682"/>
      <c r="Z7" s="713">
        <v>0</v>
      </c>
      <c r="AA7" s="713"/>
      <c r="AB7" s="713"/>
      <c r="AC7" s="713"/>
      <c r="AD7" s="714">
        <v>5838</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3370101</v>
      </c>
      <c r="BH7" s="681"/>
      <c r="BI7" s="681"/>
      <c r="BJ7" s="681"/>
      <c r="BK7" s="681"/>
      <c r="BL7" s="681"/>
      <c r="BM7" s="681"/>
      <c r="BN7" s="682"/>
      <c r="BO7" s="713">
        <v>41.8</v>
      </c>
      <c r="BP7" s="713"/>
      <c r="BQ7" s="713"/>
      <c r="BR7" s="713"/>
      <c r="BS7" s="714">
        <v>115791</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13285472</v>
      </c>
      <c r="CS7" s="681"/>
      <c r="CT7" s="681"/>
      <c r="CU7" s="681"/>
      <c r="CV7" s="681"/>
      <c r="CW7" s="681"/>
      <c r="CX7" s="681"/>
      <c r="CY7" s="682"/>
      <c r="CZ7" s="713">
        <v>24</v>
      </c>
      <c r="DA7" s="713"/>
      <c r="DB7" s="713"/>
      <c r="DC7" s="713"/>
      <c r="DD7" s="686">
        <v>77508</v>
      </c>
      <c r="DE7" s="681"/>
      <c r="DF7" s="681"/>
      <c r="DG7" s="681"/>
      <c r="DH7" s="681"/>
      <c r="DI7" s="681"/>
      <c r="DJ7" s="681"/>
      <c r="DK7" s="681"/>
      <c r="DL7" s="681"/>
      <c r="DM7" s="681"/>
      <c r="DN7" s="681"/>
      <c r="DO7" s="681"/>
      <c r="DP7" s="682"/>
      <c r="DQ7" s="686">
        <v>4506209</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14027</v>
      </c>
      <c r="S8" s="681"/>
      <c r="T8" s="681"/>
      <c r="U8" s="681"/>
      <c r="V8" s="681"/>
      <c r="W8" s="681"/>
      <c r="X8" s="681"/>
      <c r="Y8" s="682"/>
      <c r="Z8" s="713">
        <v>0</v>
      </c>
      <c r="AA8" s="713"/>
      <c r="AB8" s="713"/>
      <c r="AC8" s="713"/>
      <c r="AD8" s="714">
        <v>14027</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134687</v>
      </c>
      <c r="BH8" s="681"/>
      <c r="BI8" s="681"/>
      <c r="BJ8" s="681"/>
      <c r="BK8" s="681"/>
      <c r="BL8" s="681"/>
      <c r="BM8" s="681"/>
      <c r="BN8" s="682"/>
      <c r="BO8" s="713">
        <v>1.7</v>
      </c>
      <c r="BP8" s="713"/>
      <c r="BQ8" s="713"/>
      <c r="BR8" s="713"/>
      <c r="BS8" s="686" t="s">
        <v>179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14593909</v>
      </c>
      <c r="CS8" s="681"/>
      <c r="CT8" s="681"/>
      <c r="CU8" s="681"/>
      <c r="CV8" s="681"/>
      <c r="CW8" s="681"/>
      <c r="CX8" s="681"/>
      <c r="CY8" s="682"/>
      <c r="CZ8" s="713">
        <v>26.4</v>
      </c>
      <c r="DA8" s="713"/>
      <c r="DB8" s="713"/>
      <c r="DC8" s="713"/>
      <c r="DD8" s="686">
        <v>209164</v>
      </c>
      <c r="DE8" s="681"/>
      <c r="DF8" s="681"/>
      <c r="DG8" s="681"/>
      <c r="DH8" s="681"/>
      <c r="DI8" s="681"/>
      <c r="DJ8" s="681"/>
      <c r="DK8" s="681"/>
      <c r="DL8" s="681"/>
      <c r="DM8" s="681"/>
      <c r="DN8" s="681"/>
      <c r="DO8" s="681"/>
      <c r="DP8" s="682"/>
      <c r="DQ8" s="686">
        <v>7112733</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18958</v>
      </c>
      <c r="S9" s="681"/>
      <c r="T9" s="681"/>
      <c r="U9" s="681"/>
      <c r="V9" s="681"/>
      <c r="W9" s="681"/>
      <c r="X9" s="681"/>
      <c r="Y9" s="682"/>
      <c r="Z9" s="713">
        <v>0</v>
      </c>
      <c r="AA9" s="713"/>
      <c r="AB9" s="713"/>
      <c r="AC9" s="713"/>
      <c r="AD9" s="714">
        <v>18958</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2671151</v>
      </c>
      <c r="BH9" s="681"/>
      <c r="BI9" s="681"/>
      <c r="BJ9" s="681"/>
      <c r="BK9" s="681"/>
      <c r="BL9" s="681"/>
      <c r="BM9" s="681"/>
      <c r="BN9" s="682"/>
      <c r="BO9" s="713">
        <v>33.1</v>
      </c>
      <c r="BP9" s="713"/>
      <c r="BQ9" s="713"/>
      <c r="BR9" s="713"/>
      <c r="BS9" s="686" t="s">
        <v>179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2930161</v>
      </c>
      <c r="CS9" s="681"/>
      <c r="CT9" s="681"/>
      <c r="CU9" s="681"/>
      <c r="CV9" s="681"/>
      <c r="CW9" s="681"/>
      <c r="CX9" s="681"/>
      <c r="CY9" s="682"/>
      <c r="CZ9" s="713">
        <v>5.3</v>
      </c>
      <c r="DA9" s="713"/>
      <c r="DB9" s="713"/>
      <c r="DC9" s="713"/>
      <c r="DD9" s="686">
        <v>45746</v>
      </c>
      <c r="DE9" s="681"/>
      <c r="DF9" s="681"/>
      <c r="DG9" s="681"/>
      <c r="DH9" s="681"/>
      <c r="DI9" s="681"/>
      <c r="DJ9" s="681"/>
      <c r="DK9" s="681"/>
      <c r="DL9" s="681"/>
      <c r="DM9" s="681"/>
      <c r="DN9" s="681"/>
      <c r="DO9" s="681"/>
      <c r="DP9" s="682"/>
      <c r="DQ9" s="686">
        <v>2654595</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179</v>
      </c>
      <c r="S10" s="681"/>
      <c r="T10" s="681"/>
      <c r="U10" s="681"/>
      <c r="V10" s="681"/>
      <c r="W10" s="681"/>
      <c r="X10" s="681"/>
      <c r="Y10" s="682"/>
      <c r="Z10" s="713" t="s">
        <v>138</v>
      </c>
      <c r="AA10" s="713"/>
      <c r="AB10" s="713"/>
      <c r="AC10" s="713"/>
      <c r="AD10" s="714" t="s">
        <v>179</v>
      </c>
      <c r="AE10" s="714"/>
      <c r="AF10" s="714"/>
      <c r="AG10" s="714"/>
      <c r="AH10" s="714"/>
      <c r="AI10" s="714"/>
      <c r="AJ10" s="714"/>
      <c r="AK10" s="714"/>
      <c r="AL10" s="683" t="s">
        <v>138</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238627</v>
      </c>
      <c r="BH10" s="681"/>
      <c r="BI10" s="681"/>
      <c r="BJ10" s="681"/>
      <c r="BK10" s="681"/>
      <c r="BL10" s="681"/>
      <c r="BM10" s="681"/>
      <c r="BN10" s="682"/>
      <c r="BO10" s="713">
        <v>3</v>
      </c>
      <c r="BP10" s="713"/>
      <c r="BQ10" s="713"/>
      <c r="BR10" s="713"/>
      <c r="BS10" s="686">
        <v>39677</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94986</v>
      </c>
      <c r="CS10" s="681"/>
      <c r="CT10" s="681"/>
      <c r="CU10" s="681"/>
      <c r="CV10" s="681"/>
      <c r="CW10" s="681"/>
      <c r="CX10" s="681"/>
      <c r="CY10" s="682"/>
      <c r="CZ10" s="713">
        <v>0.2</v>
      </c>
      <c r="DA10" s="713"/>
      <c r="DB10" s="713"/>
      <c r="DC10" s="713"/>
      <c r="DD10" s="686" t="s">
        <v>179</v>
      </c>
      <c r="DE10" s="681"/>
      <c r="DF10" s="681"/>
      <c r="DG10" s="681"/>
      <c r="DH10" s="681"/>
      <c r="DI10" s="681"/>
      <c r="DJ10" s="681"/>
      <c r="DK10" s="681"/>
      <c r="DL10" s="681"/>
      <c r="DM10" s="681"/>
      <c r="DN10" s="681"/>
      <c r="DO10" s="681"/>
      <c r="DP10" s="682"/>
      <c r="DQ10" s="686">
        <v>19614</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1830508</v>
      </c>
      <c r="S11" s="681"/>
      <c r="T11" s="681"/>
      <c r="U11" s="681"/>
      <c r="V11" s="681"/>
      <c r="W11" s="681"/>
      <c r="X11" s="681"/>
      <c r="Y11" s="682"/>
      <c r="Z11" s="683">
        <v>3.2</v>
      </c>
      <c r="AA11" s="684"/>
      <c r="AB11" s="684"/>
      <c r="AC11" s="685"/>
      <c r="AD11" s="686">
        <v>1830508</v>
      </c>
      <c r="AE11" s="681"/>
      <c r="AF11" s="681"/>
      <c r="AG11" s="681"/>
      <c r="AH11" s="681"/>
      <c r="AI11" s="681"/>
      <c r="AJ11" s="681"/>
      <c r="AK11" s="682"/>
      <c r="AL11" s="683">
        <v>6.8</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325636</v>
      </c>
      <c r="BH11" s="681"/>
      <c r="BI11" s="681"/>
      <c r="BJ11" s="681"/>
      <c r="BK11" s="681"/>
      <c r="BL11" s="681"/>
      <c r="BM11" s="681"/>
      <c r="BN11" s="682"/>
      <c r="BO11" s="713">
        <v>4</v>
      </c>
      <c r="BP11" s="713"/>
      <c r="BQ11" s="713"/>
      <c r="BR11" s="713"/>
      <c r="BS11" s="686">
        <v>76114</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3785191</v>
      </c>
      <c r="CS11" s="681"/>
      <c r="CT11" s="681"/>
      <c r="CU11" s="681"/>
      <c r="CV11" s="681"/>
      <c r="CW11" s="681"/>
      <c r="CX11" s="681"/>
      <c r="CY11" s="682"/>
      <c r="CZ11" s="713">
        <v>6.8</v>
      </c>
      <c r="DA11" s="713"/>
      <c r="DB11" s="713"/>
      <c r="DC11" s="713"/>
      <c r="DD11" s="686">
        <v>940357</v>
      </c>
      <c r="DE11" s="681"/>
      <c r="DF11" s="681"/>
      <c r="DG11" s="681"/>
      <c r="DH11" s="681"/>
      <c r="DI11" s="681"/>
      <c r="DJ11" s="681"/>
      <c r="DK11" s="681"/>
      <c r="DL11" s="681"/>
      <c r="DM11" s="681"/>
      <c r="DN11" s="681"/>
      <c r="DO11" s="681"/>
      <c r="DP11" s="682"/>
      <c r="DQ11" s="686">
        <v>2017342</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13211</v>
      </c>
      <c r="S12" s="681"/>
      <c r="T12" s="681"/>
      <c r="U12" s="681"/>
      <c r="V12" s="681"/>
      <c r="W12" s="681"/>
      <c r="X12" s="681"/>
      <c r="Y12" s="682"/>
      <c r="Z12" s="713">
        <v>0</v>
      </c>
      <c r="AA12" s="713"/>
      <c r="AB12" s="713"/>
      <c r="AC12" s="713"/>
      <c r="AD12" s="714">
        <v>13211</v>
      </c>
      <c r="AE12" s="714"/>
      <c r="AF12" s="714"/>
      <c r="AG12" s="714"/>
      <c r="AH12" s="714"/>
      <c r="AI12" s="714"/>
      <c r="AJ12" s="714"/>
      <c r="AK12" s="714"/>
      <c r="AL12" s="683">
        <v>0</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3836943</v>
      </c>
      <c r="BH12" s="681"/>
      <c r="BI12" s="681"/>
      <c r="BJ12" s="681"/>
      <c r="BK12" s="681"/>
      <c r="BL12" s="681"/>
      <c r="BM12" s="681"/>
      <c r="BN12" s="682"/>
      <c r="BO12" s="713">
        <v>47.6</v>
      </c>
      <c r="BP12" s="713"/>
      <c r="BQ12" s="713"/>
      <c r="BR12" s="713"/>
      <c r="BS12" s="686" t="s">
        <v>179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2295267</v>
      </c>
      <c r="CS12" s="681"/>
      <c r="CT12" s="681"/>
      <c r="CU12" s="681"/>
      <c r="CV12" s="681"/>
      <c r="CW12" s="681"/>
      <c r="CX12" s="681"/>
      <c r="CY12" s="682"/>
      <c r="CZ12" s="713">
        <v>4.2</v>
      </c>
      <c r="DA12" s="713"/>
      <c r="DB12" s="713"/>
      <c r="DC12" s="713"/>
      <c r="DD12" s="686">
        <v>137342</v>
      </c>
      <c r="DE12" s="681"/>
      <c r="DF12" s="681"/>
      <c r="DG12" s="681"/>
      <c r="DH12" s="681"/>
      <c r="DI12" s="681"/>
      <c r="DJ12" s="681"/>
      <c r="DK12" s="681"/>
      <c r="DL12" s="681"/>
      <c r="DM12" s="681"/>
      <c r="DN12" s="681"/>
      <c r="DO12" s="681"/>
      <c r="DP12" s="682"/>
      <c r="DQ12" s="686">
        <v>1357079</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179</v>
      </c>
      <c r="S13" s="681"/>
      <c r="T13" s="681"/>
      <c r="U13" s="681"/>
      <c r="V13" s="681"/>
      <c r="W13" s="681"/>
      <c r="X13" s="681"/>
      <c r="Y13" s="682"/>
      <c r="Z13" s="713" t="s">
        <v>179</v>
      </c>
      <c r="AA13" s="713"/>
      <c r="AB13" s="713"/>
      <c r="AC13" s="713"/>
      <c r="AD13" s="714" t="s">
        <v>179</v>
      </c>
      <c r="AE13" s="714"/>
      <c r="AF13" s="714"/>
      <c r="AG13" s="714"/>
      <c r="AH13" s="714"/>
      <c r="AI13" s="714"/>
      <c r="AJ13" s="714"/>
      <c r="AK13" s="714"/>
      <c r="AL13" s="683" t="s">
        <v>179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3808714</v>
      </c>
      <c r="BH13" s="681"/>
      <c r="BI13" s="681"/>
      <c r="BJ13" s="681"/>
      <c r="BK13" s="681"/>
      <c r="BL13" s="681"/>
      <c r="BM13" s="681"/>
      <c r="BN13" s="682"/>
      <c r="BO13" s="713">
        <v>47.2</v>
      </c>
      <c r="BP13" s="713"/>
      <c r="BQ13" s="713"/>
      <c r="BR13" s="713"/>
      <c r="BS13" s="686" t="s">
        <v>138</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5240841</v>
      </c>
      <c r="CS13" s="681"/>
      <c r="CT13" s="681"/>
      <c r="CU13" s="681"/>
      <c r="CV13" s="681"/>
      <c r="CW13" s="681"/>
      <c r="CX13" s="681"/>
      <c r="CY13" s="682"/>
      <c r="CZ13" s="713">
        <v>9.5</v>
      </c>
      <c r="DA13" s="713"/>
      <c r="DB13" s="713"/>
      <c r="DC13" s="713"/>
      <c r="DD13" s="686">
        <v>1298030</v>
      </c>
      <c r="DE13" s="681"/>
      <c r="DF13" s="681"/>
      <c r="DG13" s="681"/>
      <c r="DH13" s="681"/>
      <c r="DI13" s="681"/>
      <c r="DJ13" s="681"/>
      <c r="DK13" s="681"/>
      <c r="DL13" s="681"/>
      <c r="DM13" s="681"/>
      <c r="DN13" s="681"/>
      <c r="DO13" s="681"/>
      <c r="DP13" s="682"/>
      <c r="DQ13" s="686">
        <v>3810066</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138</v>
      </c>
      <c r="S14" s="681"/>
      <c r="T14" s="681"/>
      <c r="U14" s="681"/>
      <c r="V14" s="681"/>
      <c r="W14" s="681"/>
      <c r="X14" s="681"/>
      <c r="Y14" s="682"/>
      <c r="Z14" s="713" t="s">
        <v>179</v>
      </c>
      <c r="AA14" s="713"/>
      <c r="AB14" s="713"/>
      <c r="AC14" s="713"/>
      <c r="AD14" s="714" t="s">
        <v>179</v>
      </c>
      <c r="AE14" s="714"/>
      <c r="AF14" s="714"/>
      <c r="AG14" s="714"/>
      <c r="AH14" s="714"/>
      <c r="AI14" s="714"/>
      <c r="AJ14" s="714"/>
      <c r="AK14" s="714"/>
      <c r="AL14" s="683" t="s">
        <v>179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298643</v>
      </c>
      <c r="BH14" s="681"/>
      <c r="BI14" s="681"/>
      <c r="BJ14" s="681"/>
      <c r="BK14" s="681"/>
      <c r="BL14" s="681"/>
      <c r="BM14" s="681"/>
      <c r="BN14" s="682"/>
      <c r="BO14" s="713">
        <v>3.7</v>
      </c>
      <c r="BP14" s="713"/>
      <c r="BQ14" s="713"/>
      <c r="BR14" s="713"/>
      <c r="BS14" s="686" t="s">
        <v>179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1666567</v>
      </c>
      <c r="CS14" s="681"/>
      <c r="CT14" s="681"/>
      <c r="CU14" s="681"/>
      <c r="CV14" s="681"/>
      <c r="CW14" s="681"/>
      <c r="CX14" s="681"/>
      <c r="CY14" s="682"/>
      <c r="CZ14" s="713">
        <v>3</v>
      </c>
      <c r="DA14" s="713"/>
      <c r="DB14" s="713"/>
      <c r="DC14" s="713"/>
      <c r="DD14" s="686">
        <v>47850</v>
      </c>
      <c r="DE14" s="681"/>
      <c r="DF14" s="681"/>
      <c r="DG14" s="681"/>
      <c r="DH14" s="681"/>
      <c r="DI14" s="681"/>
      <c r="DJ14" s="681"/>
      <c r="DK14" s="681"/>
      <c r="DL14" s="681"/>
      <c r="DM14" s="681"/>
      <c r="DN14" s="681"/>
      <c r="DO14" s="681"/>
      <c r="DP14" s="682"/>
      <c r="DQ14" s="686">
        <v>1545090</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138</v>
      </c>
      <c r="S15" s="681"/>
      <c r="T15" s="681"/>
      <c r="U15" s="681"/>
      <c r="V15" s="681"/>
      <c r="W15" s="681"/>
      <c r="X15" s="681"/>
      <c r="Y15" s="682"/>
      <c r="Z15" s="713" t="s">
        <v>179</v>
      </c>
      <c r="AA15" s="713"/>
      <c r="AB15" s="713"/>
      <c r="AC15" s="713"/>
      <c r="AD15" s="714" t="s">
        <v>179</v>
      </c>
      <c r="AE15" s="714"/>
      <c r="AF15" s="714"/>
      <c r="AG15" s="714"/>
      <c r="AH15" s="714"/>
      <c r="AI15" s="714"/>
      <c r="AJ15" s="714"/>
      <c r="AK15" s="714"/>
      <c r="AL15" s="683" t="s">
        <v>138</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554970</v>
      </c>
      <c r="BH15" s="681"/>
      <c r="BI15" s="681"/>
      <c r="BJ15" s="681"/>
      <c r="BK15" s="681"/>
      <c r="BL15" s="681"/>
      <c r="BM15" s="681"/>
      <c r="BN15" s="682"/>
      <c r="BO15" s="713">
        <v>6.9</v>
      </c>
      <c r="BP15" s="713"/>
      <c r="BQ15" s="713"/>
      <c r="BR15" s="713"/>
      <c r="BS15" s="686" t="s">
        <v>179</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5562961</v>
      </c>
      <c r="CS15" s="681"/>
      <c r="CT15" s="681"/>
      <c r="CU15" s="681"/>
      <c r="CV15" s="681"/>
      <c r="CW15" s="681"/>
      <c r="CX15" s="681"/>
      <c r="CY15" s="682"/>
      <c r="CZ15" s="713">
        <v>10.1</v>
      </c>
      <c r="DA15" s="713"/>
      <c r="DB15" s="713"/>
      <c r="DC15" s="713"/>
      <c r="DD15" s="686">
        <v>1264620</v>
      </c>
      <c r="DE15" s="681"/>
      <c r="DF15" s="681"/>
      <c r="DG15" s="681"/>
      <c r="DH15" s="681"/>
      <c r="DI15" s="681"/>
      <c r="DJ15" s="681"/>
      <c r="DK15" s="681"/>
      <c r="DL15" s="681"/>
      <c r="DM15" s="681"/>
      <c r="DN15" s="681"/>
      <c r="DO15" s="681"/>
      <c r="DP15" s="682"/>
      <c r="DQ15" s="686">
        <v>3619944</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42221</v>
      </c>
      <c r="S16" s="681"/>
      <c r="T16" s="681"/>
      <c r="U16" s="681"/>
      <c r="V16" s="681"/>
      <c r="W16" s="681"/>
      <c r="X16" s="681"/>
      <c r="Y16" s="682"/>
      <c r="Z16" s="713">
        <v>0.1</v>
      </c>
      <c r="AA16" s="713"/>
      <c r="AB16" s="713"/>
      <c r="AC16" s="713"/>
      <c r="AD16" s="714">
        <v>42221</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179</v>
      </c>
      <c r="BH16" s="681"/>
      <c r="BI16" s="681"/>
      <c r="BJ16" s="681"/>
      <c r="BK16" s="681"/>
      <c r="BL16" s="681"/>
      <c r="BM16" s="681"/>
      <c r="BN16" s="682"/>
      <c r="BO16" s="713" t="s">
        <v>179</v>
      </c>
      <c r="BP16" s="713"/>
      <c r="BQ16" s="713"/>
      <c r="BR16" s="713"/>
      <c r="BS16" s="686" t="s">
        <v>179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224342</v>
      </c>
      <c r="CS16" s="681"/>
      <c r="CT16" s="681"/>
      <c r="CU16" s="681"/>
      <c r="CV16" s="681"/>
      <c r="CW16" s="681"/>
      <c r="CX16" s="681"/>
      <c r="CY16" s="682"/>
      <c r="CZ16" s="713">
        <v>0.4</v>
      </c>
      <c r="DA16" s="713"/>
      <c r="DB16" s="713"/>
      <c r="DC16" s="713"/>
      <c r="DD16" s="686" t="s">
        <v>179</v>
      </c>
      <c r="DE16" s="681"/>
      <c r="DF16" s="681"/>
      <c r="DG16" s="681"/>
      <c r="DH16" s="681"/>
      <c r="DI16" s="681"/>
      <c r="DJ16" s="681"/>
      <c r="DK16" s="681"/>
      <c r="DL16" s="681"/>
      <c r="DM16" s="681"/>
      <c r="DN16" s="681"/>
      <c r="DO16" s="681"/>
      <c r="DP16" s="682"/>
      <c r="DQ16" s="686">
        <v>111017</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50451</v>
      </c>
      <c r="S17" s="681"/>
      <c r="T17" s="681"/>
      <c r="U17" s="681"/>
      <c r="V17" s="681"/>
      <c r="W17" s="681"/>
      <c r="X17" s="681"/>
      <c r="Y17" s="682"/>
      <c r="Z17" s="713">
        <v>0.1</v>
      </c>
      <c r="AA17" s="713"/>
      <c r="AB17" s="713"/>
      <c r="AC17" s="713"/>
      <c r="AD17" s="714">
        <v>50451</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179</v>
      </c>
      <c r="BH17" s="681"/>
      <c r="BI17" s="681"/>
      <c r="BJ17" s="681"/>
      <c r="BK17" s="681"/>
      <c r="BL17" s="681"/>
      <c r="BM17" s="681"/>
      <c r="BN17" s="682"/>
      <c r="BO17" s="713" t="s">
        <v>179</v>
      </c>
      <c r="BP17" s="713"/>
      <c r="BQ17" s="713"/>
      <c r="BR17" s="713"/>
      <c r="BS17" s="686" t="s">
        <v>138</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5295696</v>
      </c>
      <c r="CS17" s="681"/>
      <c r="CT17" s="681"/>
      <c r="CU17" s="681"/>
      <c r="CV17" s="681"/>
      <c r="CW17" s="681"/>
      <c r="CX17" s="681"/>
      <c r="CY17" s="682"/>
      <c r="CZ17" s="713">
        <v>9.6</v>
      </c>
      <c r="DA17" s="713"/>
      <c r="DB17" s="713"/>
      <c r="DC17" s="713"/>
      <c r="DD17" s="686" t="s">
        <v>179</v>
      </c>
      <c r="DE17" s="681"/>
      <c r="DF17" s="681"/>
      <c r="DG17" s="681"/>
      <c r="DH17" s="681"/>
      <c r="DI17" s="681"/>
      <c r="DJ17" s="681"/>
      <c r="DK17" s="681"/>
      <c r="DL17" s="681"/>
      <c r="DM17" s="681"/>
      <c r="DN17" s="681"/>
      <c r="DO17" s="681"/>
      <c r="DP17" s="682"/>
      <c r="DQ17" s="686">
        <v>5154442</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76088</v>
      </c>
      <c r="S18" s="681"/>
      <c r="T18" s="681"/>
      <c r="U18" s="681"/>
      <c r="V18" s="681"/>
      <c r="W18" s="681"/>
      <c r="X18" s="681"/>
      <c r="Y18" s="682"/>
      <c r="Z18" s="713">
        <v>0.1</v>
      </c>
      <c r="AA18" s="713"/>
      <c r="AB18" s="713"/>
      <c r="AC18" s="713"/>
      <c r="AD18" s="714">
        <v>76088</v>
      </c>
      <c r="AE18" s="714"/>
      <c r="AF18" s="714"/>
      <c r="AG18" s="714"/>
      <c r="AH18" s="714"/>
      <c r="AI18" s="714"/>
      <c r="AJ18" s="714"/>
      <c r="AK18" s="714"/>
      <c r="AL18" s="683">
        <v>0.3</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179</v>
      </c>
      <c r="BH18" s="681"/>
      <c r="BI18" s="681"/>
      <c r="BJ18" s="681"/>
      <c r="BK18" s="681"/>
      <c r="BL18" s="681"/>
      <c r="BM18" s="681"/>
      <c r="BN18" s="682"/>
      <c r="BO18" s="713" t="s">
        <v>179</v>
      </c>
      <c r="BP18" s="713"/>
      <c r="BQ18" s="713"/>
      <c r="BR18" s="713"/>
      <c r="BS18" s="686" t="s">
        <v>179</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179</v>
      </c>
      <c r="CS18" s="681"/>
      <c r="CT18" s="681"/>
      <c r="CU18" s="681"/>
      <c r="CV18" s="681"/>
      <c r="CW18" s="681"/>
      <c r="CX18" s="681"/>
      <c r="CY18" s="682"/>
      <c r="CZ18" s="713" t="s">
        <v>179</v>
      </c>
      <c r="DA18" s="713"/>
      <c r="DB18" s="713"/>
      <c r="DC18" s="713"/>
      <c r="DD18" s="686" t="s">
        <v>138</v>
      </c>
      <c r="DE18" s="681"/>
      <c r="DF18" s="681"/>
      <c r="DG18" s="681"/>
      <c r="DH18" s="681"/>
      <c r="DI18" s="681"/>
      <c r="DJ18" s="681"/>
      <c r="DK18" s="681"/>
      <c r="DL18" s="681"/>
      <c r="DM18" s="681"/>
      <c r="DN18" s="681"/>
      <c r="DO18" s="681"/>
      <c r="DP18" s="682"/>
      <c r="DQ18" s="686" t="s">
        <v>179</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48518</v>
      </c>
      <c r="S19" s="681"/>
      <c r="T19" s="681"/>
      <c r="U19" s="681"/>
      <c r="V19" s="681"/>
      <c r="W19" s="681"/>
      <c r="X19" s="681"/>
      <c r="Y19" s="682"/>
      <c r="Z19" s="713">
        <v>0.1</v>
      </c>
      <c r="AA19" s="713"/>
      <c r="AB19" s="713"/>
      <c r="AC19" s="713"/>
      <c r="AD19" s="714">
        <v>48518</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2315</v>
      </c>
      <c r="BH19" s="681"/>
      <c r="BI19" s="681"/>
      <c r="BJ19" s="681"/>
      <c r="BK19" s="681"/>
      <c r="BL19" s="681"/>
      <c r="BM19" s="681"/>
      <c r="BN19" s="682"/>
      <c r="BO19" s="713">
        <v>0</v>
      </c>
      <c r="BP19" s="713"/>
      <c r="BQ19" s="713"/>
      <c r="BR19" s="713"/>
      <c r="BS19" s="686" t="s">
        <v>138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179</v>
      </c>
      <c r="CS19" s="681"/>
      <c r="CT19" s="681"/>
      <c r="CU19" s="681"/>
      <c r="CV19" s="681"/>
      <c r="CW19" s="681"/>
      <c r="CX19" s="681"/>
      <c r="CY19" s="682"/>
      <c r="CZ19" s="713" t="s">
        <v>179</v>
      </c>
      <c r="DA19" s="713"/>
      <c r="DB19" s="713"/>
      <c r="DC19" s="713"/>
      <c r="DD19" s="686" t="s">
        <v>179</v>
      </c>
      <c r="DE19" s="681"/>
      <c r="DF19" s="681"/>
      <c r="DG19" s="681"/>
      <c r="DH19" s="681"/>
      <c r="DI19" s="681"/>
      <c r="DJ19" s="681"/>
      <c r="DK19" s="681"/>
      <c r="DL19" s="681"/>
      <c r="DM19" s="681"/>
      <c r="DN19" s="681"/>
      <c r="DO19" s="681"/>
      <c r="DP19" s="682"/>
      <c r="DQ19" s="686" t="s">
        <v>138</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17731</v>
      </c>
      <c r="S20" s="681"/>
      <c r="T20" s="681"/>
      <c r="U20" s="681"/>
      <c r="V20" s="681"/>
      <c r="W20" s="681"/>
      <c r="X20" s="681"/>
      <c r="Y20" s="682"/>
      <c r="Z20" s="713">
        <v>0</v>
      </c>
      <c r="AA20" s="713"/>
      <c r="AB20" s="713"/>
      <c r="AC20" s="713"/>
      <c r="AD20" s="714">
        <v>17731</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2315</v>
      </c>
      <c r="BH20" s="681"/>
      <c r="BI20" s="681"/>
      <c r="BJ20" s="681"/>
      <c r="BK20" s="681"/>
      <c r="BL20" s="681"/>
      <c r="BM20" s="681"/>
      <c r="BN20" s="682"/>
      <c r="BO20" s="713">
        <v>0</v>
      </c>
      <c r="BP20" s="713"/>
      <c r="BQ20" s="713"/>
      <c r="BR20" s="713"/>
      <c r="BS20" s="686" t="s">
        <v>179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55279465</v>
      </c>
      <c r="CS20" s="681"/>
      <c r="CT20" s="681"/>
      <c r="CU20" s="681"/>
      <c r="CV20" s="681"/>
      <c r="CW20" s="681"/>
      <c r="CX20" s="681"/>
      <c r="CY20" s="682"/>
      <c r="CZ20" s="713">
        <v>100</v>
      </c>
      <c r="DA20" s="713"/>
      <c r="DB20" s="713"/>
      <c r="DC20" s="713"/>
      <c r="DD20" s="686">
        <v>4029000</v>
      </c>
      <c r="DE20" s="681"/>
      <c r="DF20" s="681"/>
      <c r="DG20" s="681"/>
      <c r="DH20" s="681"/>
      <c r="DI20" s="681"/>
      <c r="DJ20" s="681"/>
      <c r="DK20" s="681"/>
      <c r="DL20" s="681"/>
      <c r="DM20" s="681"/>
      <c r="DN20" s="681"/>
      <c r="DO20" s="681"/>
      <c r="DP20" s="682"/>
      <c r="DQ20" s="686">
        <v>32203854</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9839</v>
      </c>
      <c r="S21" s="681"/>
      <c r="T21" s="681"/>
      <c r="U21" s="681"/>
      <c r="V21" s="681"/>
      <c r="W21" s="681"/>
      <c r="X21" s="681"/>
      <c r="Y21" s="682"/>
      <c r="Z21" s="713">
        <v>0</v>
      </c>
      <c r="AA21" s="713"/>
      <c r="AB21" s="713"/>
      <c r="AC21" s="713"/>
      <c r="AD21" s="714">
        <v>9839</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2315</v>
      </c>
      <c r="BH21" s="681"/>
      <c r="BI21" s="681"/>
      <c r="BJ21" s="681"/>
      <c r="BK21" s="681"/>
      <c r="BL21" s="681"/>
      <c r="BM21" s="681"/>
      <c r="BN21" s="682"/>
      <c r="BO21" s="713">
        <v>0</v>
      </c>
      <c r="BP21" s="713"/>
      <c r="BQ21" s="713"/>
      <c r="BR21" s="713"/>
      <c r="BS21" s="686" t="s">
        <v>179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17960270</v>
      </c>
      <c r="S22" s="681"/>
      <c r="T22" s="681"/>
      <c r="U22" s="681"/>
      <c r="V22" s="681"/>
      <c r="W22" s="681"/>
      <c r="X22" s="681"/>
      <c r="Y22" s="682"/>
      <c r="Z22" s="713">
        <v>31.4</v>
      </c>
      <c r="AA22" s="713"/>
      <c r="AB22" s="713"/>
      <c r="AC22" s="713"/>
      <c r="AD22" s="714">
        <v>16106831</v>
      </c>
      <c r="AE22" s="714"/>
      <c r="AF22" s="714"/>
      <c r="AG22" s="714"/>
      <c r="AH22" s="714"/>
      <c r="AI22" s="714"/>
      <c r="AJ22" s="714"/>
      <c r="AK22" s="714"/>
      <c r="AL22" s="683">
        <v>59.5</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179</v>
      </c>
      <c r="BH22" s="681"/>
      <c r="BI22" s="681"/>
      <c r="BJ22" s="681"/>
      <c r="BK22" s="681"/>
      <c r="BL22" s="681"/>
      <c r="BM22" s="681"/>
      <c r="BN22" s="682"/>
      <c r="BO22" s="713" t="s">
        <v>179</v>
      </c>
      <c r="BP22" s="713"/>
      <c r="BQ22" s="713"/>
      <c r="BR22" s="713"/>
      <c r="BS22" s="686" t="s">
        <v>179</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16106831</v>
      </c>
      <c r="S23" s="681"/>
      <c r="T23" s="681"/>
      <c r="U23" s="681"/>
      <c r="V23" s="681"/>
      <c r="W23" s="681"/>
      <c r="X23" s="681"/>
      <c r="Y23" s="682"/>
      <c r="Z23" s="713">
        <v>28.1</v>
      </c>
      <c r="AA23" s="713"/>
      <c r="AB23" s="713"/>
      <c r="AC23" s="713"/>
      <c r="AD23" s="714">
        <v>16106831</v>
      </c>
      <c r="AE23" s="714"/>
      <c r="AF23" s="714"/>
      <c r="AG23" s="714"/>
      <c r="AH23" s="714"/>
      <c r="AI23" s="714"/>
      <c r="AJ23" s="714"/>
      <c r="AK23" s="714"/>
      <c r="AL23" s="683">
        <v>59.5</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138</v>
      </c>
      <c r="BH23" s="681"/>
      <c r="BI23" s="681"/>
      <c r="BJ23" s="681"/>
      <c r="BK23" s="681"/>
      <c r="BL23" s="681"/>
      <c r="BM23" s="681"/>
      <c r="BN23" s="682"/>
      <c r="BO23" s="713" t="s">
        <v>138</v>
      </c>
      <c r="BP23" s="713"/>
      <c r="BQ23" s="713"/>
      <c r="BR23" s="713"/>
      <c r="BS23" s="686" t="s">
        <v>179</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1853439</v>
      </c>
      <c r="S24" s="681"/>
      <c r="T24" s="681"/>
      <c r="U24" s="681"/>
      <c r="V24" s="681"/>
      <c r="W24" s="681"/>
      <c r="X24" s="681"/>
      <c r="Y24" s="682"/>
      <c r="Z24" s="713">
        <v>3.2</v>
      </c>
      <c r="AA24" s="713"/>
      <c r="AB24" s="713"/>
      <c r="AC24" s="713"/>
      <c r="AD24" s="714" t="s">
        <v>179</v>
      </c>
      <c r="AE24" s="714"/>
      <c r="AF24" s="714"/>
      <c r="AG24" s="714"/>
      <c r="AH24" s="714"/>
      <c r="AI24" s="714"/>
      <c r="AJ24" s="714"/>
      <c r="AK24" s="714"/>
      <c r="AL24" s="683" t="s">
        <v>179</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179</v>
      </c>
      <c r="BH24" s="681"/>
      <c r="BI24" s="681"/>
      <c r="BJ24" s="681"/>
      <c r="BK24" s="681"/>
      <c r="BL24" s="681"/>
      <c r="BM24" s="681"/>
      <c r="BN24" s="682"/>
      <c r="BO24" s="713" t="s">
        <v>138</v>
      </c>
      <c r="BP24" s="713"/>
      <c r="BQ24" s="713"/>
      <c r="BR24" s="713"/>
      <c r="BS24" s="686" t="s">
        <v>179</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18595869</v>
      </c>
      <c r="CS24" s="736"/>
      <c r="CT24" s="736"/>
      <c r="CU24" s="736"/>
      <c r="CV24" s="736"/>
      <c r="CW24" s="736"/>
      <c r="CX24" s="736"/>
      <c r="CY24" s="779"/>
      <c r="CZ24" s="780">
        <v>33.6</v>
      </c>
      <c r="DA24" s="751"/>
      <c r="DB24" s="751"/>
      <c r="DC24" s="783"/>
      <c r="DD24" s="778">
        <v>13409075</v>
      </c>
      <c r="DE24" s="736"/>
      <c r="DF24" s="736"/>
      <c r="DG24" s="736"/>
      <c r="DH24" s="736"/>
      <c r="DI24" s="736"/>
      <c r="DJ24" s="736"/>
      <c r="DK24" s="779"/>
      <c r="DL24" s="778">
        <v>13155328</v>
      </c>
      <c r="DM24" s="736"/>
      <c r="DN24" s="736"/>
      <c r="DO24" s="736"/>
      <c r="DP24" s="736"/>
      <c r="DQ24" s="736"/>
      <c r="DR24" s="736"/>
      <c r="DS24" s="736"/>
      <c r="DT24" s="736"/>
      <c r="DU24" s="736"/>
      <c r="DV24" s="779"/>
      <c r="DW24" s="780">
        <v>46.8</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179</v>
      </c>
      <c r="S25" s="681"/>
      <c r="T25" s="681"/>
      <c r="U25" s="681"/>
      <c r="V25" s="681"/>
      <c r="W25" s="681"/>
      <c r="X25" s="681"/>
      <c r="Y25" s="682"/>
      <c r="Z25" s="713" t="s">
        <v>179</v>
      </c>
      <c r="AA25" s="713"/>
      <c r="AB25" s="713"/>
      <c r="AC25" s="713"/>
      <c r="AD25" s="714" t="s">
        <v>179</v>
      </c>
      <c r="AE25" s="714"/>
      <c r="AF25" s="714"/>
      <c r="AG25" s="714"/>
      <c r="AH25" s="714"/>
      <c r="AI25" s="714"/>
      <c r="AJ25" s="714"/>
      <c r="AK25" s="714"/>
      <c r="AL25" s="683" t="s">
        <v>179</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179</v>
      </c>
      <c r="BH25" s="681"/>
      <c r="BI25" s="681"/>
      <c r="BJ25" s="681"/>
      <c r="BK25" s="681"/>
      <c r="BL25" s="681"/>
      <c r="BM25" s="681"/>
      <c r="BN25" s="682"/>
      <c r="BO25" s="713" t="s">
        <v>138</v>
      </c>
      <c r="BP25" s="713"/>
      <c r="BQ25" s="713"/>
      <c r="BR25" s="713"/>
      <c r="BS25" s="686" t="s">
        <v>179</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7102323</v>
      </c>
      <c r="CS25" s="699"/>
      <c r="CT25" s="699"/>
      <c r="CU25" s="699"/>
      <c r="CV25" s="699"/>
      <c r="CW25" s="699"/>
      <c r="CX25" s="699"/>
      <c r="CY25" s="700"/>
      <c r="CZ25" s="683">
        <v>12.8</v>
      </c>
      <c r="DA25" s="701"/>
      <c r="DB25" s="701"/>
      <c r="DC25" s="702"/>
      <c r="DD25" s="686">
        <v>6407198</v>
      </c>
      <c r="DE25" s="699"/>
      <c r="DF25" s="699"/>
      <c r="DG25" s="699"/>
      <c r="DH25" s="699"/>
      <c r="DI25" s="699"/>
      <c r="DJ25" s="699"/>
      <c r="DK25" s="700"/>
      <c r="DL25" s="686">
        <v>6308105</v>
      </c>
      <c r="DM25" s="699"/>
      <c r="DN25" s="699"/>
      <c r="DO25" s="699"/>
      <c r="DP25" s="699"/>
      <c r="DQ25" s="699"/>
      <c r="DR25" s="699"/>
      <c r="DS25" s="699"/>
      <c r="DT25" s="699"/>
      <c r="DU25" s="699"/>
      <c r="DV25" s="700"/>
      <c r="DW25" s="683">
        <v>22.4</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28894521</v>
      </c>
      <c r="S26" s="681"/>
      <c r="T26" s="681"/>
      <c r="U26" s="681"/>
      <c r="V26" s="681"/>
      <c r="W26" s="681"/>
      <c r="X26" s="681"/>
      <c r="Y26" s="682"/>
      <c r="Z26" s="713">
        <v>50.4</v>
      </c>
      <c r="AA26" s="713"/>
      <c r="AB26" s="713"/>
      <c r="AC26" s="713"/>
      <c r="AD26" s="714">
        <v>27041082</v>
      </c>
      <c r="AE26" s="714"/>
      <c r="AF26" s="714"/>
      <c r="AG26" s="714"/>
      <c r="AH26" s="714"/>
      <c r="AI26" s="714"/>
      <c r="AJ26" s="714"/>
      <c r="AK26" s="714"/>
      <c r="AL26" s="683">
        <v>99.8</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179</v>
      </c>
      <c r="BH26" s="681"/>
      <c r="BI26" s="681"/>
      <c r="BJ26" s="681"/>
      <c r="BK26" s="681"/>
      <c r="BL26" s="681"/>
      <c r="BM26" s="681"/>
      <c r="BN26" s="682"/>
      <c r="BO26" s="713" t="s">
        <v>179</v>
      </c>
      <c r="BP26" s="713"/>
      <c r="BQ26" s="713"/>
      <c r="BR26" s="713"/>
      <c r="BS26" s="686" t="s">
        <v>179</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4105243</v>
      </c>
      <c r="CS26" s="681"/>
      <c r="CT26" s="681"/>
      <c r="CU26" s="681"/>
      <c r="CV26" s="681"/>
      <c r="CW26" s="681"/>
      <c r="CX26" s="681"/>
      <c r="CY26" s="682"/>
      <c r="CZ26" s="683">
        <v>7.4</v>
      </c>
      <c r="DA26" s="701"/>
      <c r="DB26" s="701"/>
      <c r="DC26" s="702"/>
      <c r="DD26" s="686">
        <v>3703167</v>
      </c>
      <c r="DE26" s="681"/>
      <c r="DF26" s="681"/>
      <c r="DG26" s="681"/>
      <c r="DH26" s="681"/>
      <c r="DI26" s="681"/>
      <c r="DJ26" s="681"/>
      <c r="DK26" s="682"/>
      <c r="DL26" s="686" t="s">
        <v>138</v>
      </c>
      <c r="DM26" s="681"/>
      <c r="DN26" s="681"/>
      <c r="DO26" s="681"/>
      <c r="DP26" s="681"/>
      <c r="DQ26" s="681"/>
      <c r="DR26" s="681"/>
      <c r="DS26" s="681"/>
      <c r="DT26" s="681"/>
      <c r="DU26" s="681"/>
      <c r="DV26" s="682"/>
      <c r="DW26" s="683" t="s">
        <v>138</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11702</v>
      </c>
      <c r="S27" s="681"/>
      <c r="T27" s="681"/>
      <c r="U27" s="681"/>
      <c r="V27" s="681"/>
      <c r="W27" s="681"/>
      <c r="X27" s="681"/>
      <c r="Y27" s="682"/>
      <c r="Z27" s="713">
        <v>0</v>
      </c>
      <c r="AA27" s="713"/>
      <c r="AB27" s="713"/>
      <c r="AC27" s="713"/>
      <c r="AD27" s="714">
        <v>11702</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8062972</v>
      </c>
      <c r="BH27" s="681"/>
      <c r="BI27" s="681"/>
      <c r="BJ27" s="681"/>
      <c r="BK27" s="681"/>
      <c r="BL27" s="681"/>
      <c r="BM27" s="681"/>
      <c r="BN27" s="682"/>
      <c r="BO27" s="713">
        <v>100</v>
      </c>
      <c r="BP27" s="713"/>
      <c r="BQ27" s="713"/>
      <c r="BR27" s="713"/>
      <c r="BS27" s="686">
        <v>115791</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6197861</v>
      </c>
      <c r="CS27" s="699"/>
      <c r="CT27" s="699"/>
      <c r="CU27" s="699"/>
      <c r="CV27" s="699"/>
      <c r="CW27" s="699"/>
      <c r="CX27" s="699"/>
      <c r="CY27" s="700"/>
      <c r="CZ27" s="683">
        <v>11.2</v>
      </c>
      <c r="DA27" s="701"/>
      <c r="DB27" s="701"/>
      <c r="DC27" s="702"/>
      <c r="DD27" s="686">
        <v>1847446</v>
      </c>
      <c r="DE27" s="699"/>
      <c r="DF27" s="699"/>
      <c r="DG27" s="699"/>
      <c r="DH27" s="699"/>
      <c r="DI27" s="699"/>
      <c r="DJ27" s="699"/>
      <c r="DK27" s="700"/>
      <c r="DL27" s="686">
        <v>1692877</v>
      </c>
      <c r="DM27" s="699"/>
      <c r="DN27" s="699"/>
      <c r="DO27" s="699"/>
      <c r="DP27" s="699"/>
      <c r="DQ27" s="699"/>
      <c r="DR27" s="699"/>
      <c r="DS27" s="699"/>
      <c r="DT27" s="699"/>
      <c r="DU27" s="699"/>
      <c r="DV27" s="700"/>
      <c r="DW27" s="683">
        <v>6</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282708</v>
      </c>
      <c r="S28" s="681"/>
      <c r="T28" s="681"/>
      <c r="U28" s="681"/>
      <c r="V28" s="681"/>
      <c r="W28" s="681"/>
      <c r="X28" s="681"/>
      <c r="Y28" s="682"/>
      <c r="Z28" s="713">
        <v>0.5</v>
      </c>
      <c r="AA28" s="713"/>
      <c r="AB28" s="713"/>
      <c r="AC28" s="713"/>
      <c r="AD28" s="714">
        <v>100</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5295685</v>
      </c>
      <c r="CS28" s="681"/>
      <c r="CT28" s="681"/>
      <c r="CU28" s="681"/>
      <c r="CV28" s="681"/>
      <c r="CW28" s="681"/>
      <c r="CX28" s="681"/>
      <c r="CY28" s="682"/>
      <c r="CZ28" s="683">
        <v>9.6</v>
      </c>
      <c r="DA28" s="701"/>
      <c r="DB28" s="701"/>
      <c r="DC28" s="702"/>
      <c r="DD28" s="686">
        <v>5154431</v>
      </c>
      <c r="DE28" s="681"/>
      <c r="DF28" s="681"/>
      <c r="DG28" s="681"/>
      <c r="DH28" s="681"/>
      <c r="DI28" s="681"/>
      <c r="DJ28" s="681"/>
      <c r="DK28" s="682"/>
      <c r="DL28" s="686">
        <v>5154346</v>
      </c>
      <c r="DM28" s="681"/>
      <c r="DN28" s="681"/>
      <c r="DO28" s="681"/>
      <c r="DP28" s="681"/>
      <c r="DQ28" s="681"/>
      <c r="DR28" s="681"/>
      <c r="DS28" s="681"/>
      <c r="DT28" s="681"/>
      <c r="DU28" s="681"/>
      <c r="DV28" s="682"/>
      <c r="DW28" s="683">
        <v>18.3</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319013</v>
      </c>
      <c r="S29" s="681"/>
      <c r="T29" s="681"/>
      <c r="U29" s="681"/>
      <c r="V29" s="681"/>
      <c r="W29" s="681"/>
      <c r="X29" s="681"/>
      <c r="Y29" s="682"/>
      <c r="Z29" s="713">
        <v>0.6</v>
      </c>
      <c r="AA29" s="713"/>
      <c r="AB29" s="713"/>
      <c r="AC29" s="713"/>
      <c r="AD29" s="714">
        <v>22119</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5295671</v>
      </c>
      <c r="CS29" s="699"/>
      <c r="CT29" s="699"/>
      <c r="CU29" s="699"/>
      <c r="CV29" s="699"/>
      <c r="CW29" s="699"/>
      <c r="CX29" s="699"/>
      <c r="CY29" s="700"/>
      <c r="CZ29" s="683">
        <v>9.6</v>
      </c>
      <c r="DA29" s="701"/>
      <c r="DB29" s="701"/>
      <c r="DC29" s="702"/>
      <c r="DD29" s="686">
        <v>5154417</v>
      </c>
      <c r="DE29" s="699"/>
      <c r="DF29" s="699"/>
      <c r="DG29" s="699"/>
      <c r="DH29" s="699"/>
      <c r="DI29" s="699"/>
      <c r="DJ29" s="699"/>
      <c r="DK29" s="700"/>
      <c r="DL29" s="686">
        <v>5154332</v>
      </c>
      <c r="DM29" s="699"/>
      <c r="DN29" s="699"/>
      <c r="DO29" s="699"/>
      <c r="DP29" s="699"/>
      <c r="DQ29" s="699"/>
      <c r="DR29" s="699"/>
      <c r="DS29" s="699"/>
      <c r="DT29" s="699"/>
      <c r="DU29" s="699"/>
      <c r="DV29" s="700"/>
      <c r="DW29" s="683">
        <v>18.3</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159258</v>
      </c>
      <c r="S30" s="681"/>
      <c r="T30" s="681"/>
      <c r="U30" s="681"/>
      <c r="V30" s="681"/>
      <c r="W30" s="681"/>
      <c r="X30" s="681"/>
      <c r="Y30" s="682"/>
      <c r="Z30" s="713">
        <v>0.3</v>
      </c>
      <c r="AA30" s="713"/>
      <c r="AB30" s="713"/>
      <c r="AC30" s="713"/>
      <c r="AD30" s="714" t="s">
        <v>138</v>
      </c>
      <c r="AE30" s="714"/>
      <c r="AF30" s="714"/>
      <c r="AG30" s="714"/>
      <c r="AH30" s="714"/>
      <c r="AI30" s="714"/>
      <c r="AJ30" s="714"/>
      <c r="AK30" s="714"/>
      <c r="AL30" s="683" t="s">
        <v>138</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5037934</v>
      </c>
      <c r="CS30" s="681"/>
      <c r="CT30" s="681"/>
      <c r="CU30" s="681"/>
      <c r="CV30" s="681"/>
      <c r="CW30" s="681"/>
      <c r="CX30" s="681"/>
      <c r="CY30" s="682"/>
      <c r="CZ30" s="683">
        <v>9.1</v>
      </c>
      <c r="DA30" s="701"/>
      <c r="DB30" s="701"/>
      <c r="DC30" s="702"/>
      <c r="DD30" s="686">
        <v>4901471</v>
      </c>
      <c r="DE30" s="681"/>
      <c r="DF30" s="681"/>
      <c r="DG30" s="681"/>
      <c r="DH30" s="681"/>
      <c r="DI30" s="681"/>
      <c r="DJ30" s="681"/>
      <c r="DK30" s="682"/>
      <c r="DL30" s="686">
        <v>4901391</v>
      </c>
      <c r="DM30" s="681"/>
      <c r="DN30" s="681"/>
      <c r="DO30" s="681"/>
      <c r="DP30" s="681"/>
      <c r="DQ30" s="681"/>
      <c r="DR30" s="681"/>
      <c r="DS30" s="681"/>
      <c r="DT30" s="681"/>
      <c r="DU30" s="681"/>
      <c r="DV30" s="682"/>
      <c r="DW30" s="683">
        <v>17.399999999999999</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16014857</v>
      </c>
      <c r="S31" s="681"/>
      <c r="T31" s="681"/>
      <c r="U31" s="681"/>
      <c r="V31" s="681"/>
      <c r="W31" s="681"/>
      <c r="X31" s="681"/>
      <c r="Y31" s="682"/>
      <c r="Z31" s="713">
        <v>28</v>
      </c>
      <c r="AA31" s="713"/>
      <c r="AB31" s="713"/>
      <c r="AC31" s="713"/>
      <c r="AD31" s="714" t="s">
        <v>138</v>
      </c>
      <c r="AE31" s="714"/>
      <c r="AF31" s="714"/>
      <c r="AG31" s="714"/>
      <c r="AH31" s="714"/>
      <c r="AI31" s="714"/>
      <c r="AJ31" s="714"/>
      <c r="AK31" s="714"/>
      <c r="AL31" s="683" t="s">
        <v>179</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98.5</v>
      </c>
      <c r="BH31" s="750"/>
      <c r="BI31" s="750"/>
      <c r="BJ31" s="750"/>
      <c r="BK31" s="750"/>
      <c r="BL31" s="750"/>
      <c r="BM31" s="751">
        <v>94.6</v>
      </c>
      <c r="BN31" s="750"/>
      <c r="BO31" s="750"/>
      <c r="BP31" s="750"/>
      <c r="BQ31" s="752"/>
      <c r="BR31" s="749">
        <v>98.8</v>
      </c>
      <c r="BS31" s="750"/>
      <c r="BT31" s="750"/>
      <c r="BU31" s="750"/>
      <c r="BV31" s="750"/>
      <c r="BW31" s="750"/>
      <c r="BX31" s="751">
        <v>94.9</v>
      </c>
      <c r="BY31" s="750"/>
      <c r="BZ31" s="750"/>
      <c r="CA31" s="750"/>
      <c r="CB31" s="752"/>
      <c r="CD31" s="767"/>
      <c r="CE31" s="768"/>
      <c r="CF31" s="719" t="s">
        <v>313</v>
      </c>
      <c r="CG31" s="720"/>
      <c r="CH31" s="720"/>
      <c r="CI31" s="720"/>
      <c r="CJ31" s="720"/>
      <c r="CK31" s="720"/>
      <c r="CL31" s="720"/>
      <c r="CM31" s="720"/>
      <c r="CN31" s="720"/>
      <c r="CO31" s="720"/>
      <c r="CP31" s="720"/>
      <c r="CQ31" s="721"/>
      <c r="CR31" s="680">
        <v>257737</v>
      </c>
      <c r="CS31" s="699"/>
      <c r="CT31" s="699"/>
      <c r="CU31" s="699"/>
      <c r="CV31" s="699"/>
      <c r="CW31" s="699"/>
      <c r="CX31" s="699"/>
      <c r="CY31" s="700"/>
      <c r="CZ31" s="683">
        <v>0.5</v>
      </c>
      <c r="DA31" s="701"/>
      <c r="DB31" s="701"/>
      <c r="DC31" s="702"/>
      <c r="DD31" s="686">
        <v>252946</v>
      </c>
      <c r="DE31" s="699"/>
      <c r="DF31" s="699"/>
      <c r="DG31" s="699"/>
      <c r="DH31" s="699"/>
      <c r="DI31" s="699"/>
      <c r="DJ31" s="699"/>
      <c r="DK31" s="700"/>
      <c r="DL31" s="686">
        <v>252941</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138</v>
      </c>
      <c r="S32" s="681"/>
      <c r="T32" s="681"/>
      <c r="U32" s="681"/>
      <c r="V32" s="681"/>
      <c r="W32" s="681"/>
      <c r="X32" s="681"/>
      <c r="Y32" s="682"/>
      <c r="Z32" s="713" t="s">
        <v>138</v>
      </c>
      <c r="AA32" s="713"/>
      <c r="AB32" s="713"/>
      <c r="AC32" s="713"/>
      <c r="AD32" s="714" t="s">
        <v>138</v>
      </c>
      <c r="AE32" s="714"/>
      <c r="AF32" s="714"/>
      <c r="AG32" s="714"/>
      <c r="AH32" s="714"/>
      <c r="AI32" s="714"/>
      <c r="AJ32" s="714"/>
      <c r="AK32" s="714"/>
      <c r="AL32" s="683" t="s">
        <v>179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v>
      </c>
      <c r="BH32" s="699"/>
      <c r="BI32" s="699"/>
      <c r="BJ32" s="699"/>
      <c r="BK32" s="699"/>
      <c r="BL32" s="699"/>
      <c r="BM32" s="684">
        <v>96.7</v>
      </c>
      <c r="BN32" s="745"/>
      <c r="BO32" s="745"/>
      <c r="BP32" s="745"/>
      <c r="BQ32" s="726"/>
      <c r="BR32" s="753">
        <v>99.2</v>
      </c>
      <c r="BS32" s="699"/>
      <c r="BT32" s="699"/>
      <c r="BU32" s="699"/>
      <c r="BV32" s="699"/>
      <c r="BW32" s="699"/>
      <c r="BX32" s="684">
        <v>96.7</v>
      </c>
      <c r="BY32" s="745"/>
      <c r="BZ32" s="745"/>
      <c r="CA32" s="745"/>
      <c r="CB32" s="726"/>
      <c r="CD32" s="769"/>
      <c r="CE32" s="770"/>
      <c r="CF32" s="719" t="s">
        <v>317</v>
      </c>
      <c r="CG32" s="720"/>
      <c r="CH32" s="720"/>
      <c r="CI32" s="720"/>
      <c r="CJ32" s="720"/>
      <c r="CK32" s="720"/>
      <c r="CL32" s="720"/>
      <c r="CM32" s="720"/>
      <c r="CN32" s="720"/>
      <c r="CO32" s="720"/>
      <c r="CP32" s="720"/>
      <c r="CQ32" s="721"/>
      <c r="CR32" s="680">
        <v>14</v>
      </c>
      <c r="CS32" s="681"/>
      <c r="CT32" s="681"/>
      <c r="CU32" s="681"/>
      <c r="CV32" s="681"/>
      <c r="CW32" s="681"/>
      <c r="CX32" s="681"/>
      <c r="CY32" s="682"/>
      <c r="CZ32" s="683">
        <v>0</v>
      </c>
      <c r="DA32" s="701"/>
      <c r="DB32" s="701"/>
      <c r="DC32" s="702"/>
      <c r="DD32" s="686">
        <v>14</v>
      </c>
      <c r="DE32" s="681"/>
      <c r="DF32" s="681"/>
      <c r="DG32" s="681"/>
      <c r="DH32" s="681"/>
      <c r="DI32" s="681"/>
      <c r="DJ32" s="681"/>
      <c r="DK32" s="682"/>
      <c r="DL32" s="686">
        <v>14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3357531</v>
      </c>
      <c r="S33" s="681"/>
      <c r="T33" s="681"/>
      <c r="U33" s="681"/>
      <c r="V33" s="681"/>
      <c r="W33" s="681"/>
      <c r="X33" s="681"/>
      <c r="Y33" s="682"/>
      <c r="Z33" s="713">
        <v>5.9</v>
      </c>
      <c r="AA33" s="713"/>
      <c r="AB33" s="713"/>
      <c r="AC33" s="713"/>
      <c r="AD33" s="714" t="s">
        <v>179</v>
      </c>
      <c r="AE33" s="714"/>
      <c r="AF33" s="714"/>
      <c r="AG33" s="714"/>
      <c r="AH33" s="714"/>
      <c r="AI33" s="714"/>
      <c r="AJ33" s="714"/>
      <c r="AK33" s="714"/>
      <c r="AL33" s="683" t="s">
        <v>179</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97.9</v>
      </c>
      <c r="BH33" s="665"/>
      <c r="BI33" s="665"/>
      <c r="BJ33" s="665"/>
      <c r="BK33" s="665"/>
      <c r="BL33" s="665"/>
      <c r="BM33" s="707">
        <v>92.3</v>
      </c>
      <c r="BN33" s="665"/>
      <c r="BO33" s="665"/>
      <c r="BP33" s="665"/>
      <c r="BQ33" s="709"/>
      <c r="BR33" s="744">
        <v>98.4</v>
      </c>
      <c r="BS33" s="665"/>
      <c r="BT33" s="665"/>
      <c r="BU33" s="665"/>
      <c r="BV33" s="665"/>
      <c r="BW33" s="665"/>
      <c r="BX33" s="707">
        <v>92.7</v>
      </c>
      <c r="BY33" s="665"/>
      <c r="BZ33" s="665"/>
      <c r="CA33" s="665"/>
      <c r="CB33" s="709"/>
      <c r="CD33" s="719" t="s">
        <v>320</v>
      </c>
      <c r="CE33" s="720"/>
      <c r="CF33" s="720"/>
      <c r="CG33" s="720"/>
      <c r="CH33" s="720"/>
      <c r="CI33" s="720"/>
      <c r="CJ33" s="720"/>
      <c r="CK33" s="720"/>
      <c r="CL33" s="720"/>
      <c r="CM33" s="720"/>
      <c r="CN33" s="720"/>
      <c r="CO33" s="720"/>
      <c r="CP33" s="720"/>
      <c r="CQ33" s="721"/>
      <c r="CR33" s="680">
        <v>32430254</v>
      </c>
      <c r="CS33" s="699"/>
      <c r="CT33" s="699"/>
      <c r="CU33" s="699"/>
      <c r="CV33" s="699"/>
      <c r="CW33" s="699"/>
      <c r="CX33" s="699"/>
      <c r="CY33" s="700"/>
      <c r="CZ33" s="683">
        <v>58.7</v>
      </c>
      <c r="DA33" s="701"/>
      <c r="DB33" s="701"/>
      <c r="DC33" s="702"/>
      <c r="DD33" s="686">
        <v>17788630</v>
      </c>
      <c r="DE33" s="699"/>
      <c r="DF33" s="699"/>
      <c r="DG33" s="699"/>
      <c r="DH33" s="699"/>
      <c r="DI33" s="699"/>
      <c r="DJ33" s="699"/>
      <c r="DK33" s="700"/>
      <c r="DL33" s="686">
        <v>12420020</v>
      </c>
      <c r="DM33" s="699"/>
      <c r="DN33" s="699"/>
      <c r="DO33" s="699"/>
      <c r="DP33" s="699"/>
      <c r="DQ33" s="699"/>
      <c r="DR33" s="699"/>
      <c r="DS33" s="699"/>
      <c r="DT33" s="699"/>
      <c r="DU33" s="699"/>
      <c r="DV33" s="700"/>
      <c r="DW33" s="683">
        <v>44.2</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148387</v>
      </c>
      <c r="S34" s="681"/>
      <c r="T34" s="681"/>
      <c r="U34" s="681"/>
      <c r="V34" s="681"/>
      <c r="W34" s="681"/>
      <c r="X34" s="681"/>
      <c r="Y34" s="682"/>
      <c r="Z34" s="713">
        <v>0.3</v>
      </c>
      <c r="AA34" s="713"/>
      <c r="AB34" s="713"/>
      <c r="AC34" s="713"/>
      <c r="AD34" s="714" t="s">
        <v>179</v>
      </c>
      <c r="AE34" s="714"/>
      <c r="AF34" s="714"/>
      <c r="AG34" s="714"/>
      <c r="AH34" s="714"/>
      <c r="AI34" s="714"/>
      <c r="AJ34" s="714"/>
      <c r="AK34" s="714"/>
      <c r="AL34" s="683" t="s">
        <v>179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5401139</v>
      </c>
      <c r="CS34" s="681"/>
      <c r="CT34" s="681"/>
      <c r="CU34" s="681"/>
      <c r="CV34" s="681"/>
      <c r="CW34" s="681"/>
      <c r="CX34" s="681"/>
      <c r="CY34" s="682"/>
      <c r="CZ34" s="683">
        <v>9.8000000000000007</v>
      </c>
      <c r="DA34" s="701"/>
      <c r="DB34" s="701"/>
      <c r="DC34" s="702"/>
      <c r="DD34" s="686">
        <v>3864323</v>
      </c>
      <c r="DE34" s="681"/>
      <c r="DF34" s="681"/>
      <c r="DG34" s="681"/>
      <c r="DH34" s="681"/>
      <c r="DI34" s="681"/>
      <c r="DJ34" s="681"/>
      <c r="DK34" s="682"/>
      <c r="DL34" s="686">
        <v>2851913</v>
      </c>
      <c r="DM34" s="681"/>
      <c r="DN34" s="681"/>
      <c r="DO34" s="681"/>
      <c r="DP34" s="681"/>
      <c r="DQ34" s="681"/>
      <c r="DR34" s="681"/>
      <c r="DS34" s="681"/>
      <c r="DT34" s="681"/>
      <c r="DU34" s="681"/>
      <c r="DV34" s="682"/>
      <c r="DW34" s="683">
        <v>10.1</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187819</v>
      </c>
      <c r="S35" s="681"/>
      <c r="T35" s="681"/>
      <c r="U35" s="681"/>
      <c r="V35" s="681"/>
      <c r="W35" s="681"/>
      <c r="X35" s="681"/>
      <c r="Y35" s="682"/>
      <c r="Z35" s="713">
        <v>0.3</v>
      </c>
      <c r="AA35" s="713"/>
      <c r="AB35" s="713"/>
      <c r="AC35" s="713"/>
      <c r="AD35" s="714" t="s">
        <v>179</v>
      </c>
      <c r="AE35" s="714"/>
      <c r="AF35" s="714"/>
      <c r="AG35" s="714"/>
      <c r="AH35" s="714"/>
      <c r="AI35" s="714"/>
      <c r="AJ35" s="714"/>
      <c r="AK35" s="714"/>
      <c r="AL35" s="683" t="s">
        <v>179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1986596</v>
      </c>
      <c r="CS35" s="699"/>
      <c r="CT35" s="699"/>
      <c r="CU35" s="699"/>
      <c r="CV35" s="699"/>
      <c r="CW35" s="699"/>
      <c r="CX35" s="699"/>
      <c r="CY35" s="700"/>
      <c r="CZ35" s="683">
        <v>3.6</v>
      </c>
      <c r="DA35" s="701"/>
      <c r="DB35" s="701"/>
      <c r="DC35" s="702"/>
      <c r="DD35" s="686">
        <v>1610405</v>
      </c>
      <c r="DE35" s="699"/>
      <c r="DF35" s="699"/>
      <c r="DG35" s="699"/>
      <c r="DH35" s="699"/>
      <c r="DI35" s="699"/>
      <c r="DJ35" s="699"/>
      <c r="DK35" s="700"/>
      <c r="DL35" s="686">
        <v>939706</v>
      </c>
      <c r="DM35" s="699"/>
      <c r="DN35" s="699"/>
      <c r="DO35" s="699"/>
      <c r="DP35" s="699"/>
      <c r="DQ35" s="699"/>
      <c r="DR35" s="699"/>
      <c r="DS35" s="699"/>
      <c r="DT35" s="699"/>
      <c r="DU35" s="699"/>
      <c r="DV35" s="700"/>
      <c r="DW35" s="683">
        <v>3.3</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1392419</v>
      </c>
      <c r="S36" s="681"/>
      <c r="T36" s="681"/>
      <c r="U36" s="681"/>
      <c r="V36" s="681"/>
      <c r="W36" s="681"/>
      <c r="X36" s="681"/>
      <c r="Y36" s="682"/>
      <c r="Z36" s="713">
        <v>2.4</v>
      </c>
      <c r="AA36" s="713"/>
      <c r="AB36" s="713"/>
      <c r="AC36" s="713"/>
      <c r="AD36" s="714" t="s">
        <v>138</v>
      </c>
      <c r="AE36" s="714"/>
      <c r="AF36" s="714"/>
      <c r="AG36" s="714"/>
      <c r="AH36" s="714"/>
      <c r="AI36" s="714"/>
      <c r="AJ36" s="714"/>
      <c r="AK36" s="714"/>
      <c r="AL36" s="683" t="s">
        <v>179</v>
      </c>
      <c r="AM36" s="684"/>
      <c r="AN36" s="684"/>
      <c r="AO36" s="715"/>
      <c r="AP36" s="235"/>
      <c r="AQ36" s="732" t="s">
        <v>328</v>
      </c>
      <c r="AR36" s="733"/>
      <c r="AS36" s="733"/>
      <c r="AT36" s="733"/>
      <c r="AU36" s="733"/>
      <c r="AV36" s="733"/>
      <c r="AW36" s="733"/>
      <c r="AX36" s="733"/>
      <c r="AY36" s="734"/>
      <c r="AZ36" s="735">
        <v>6661908</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427489</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18843204</v>
      </c>
      <c r="CS36" s="681"/>
      <c r="CT36" s="681"/>
      <c r="CU36" s="681"/>
      <c r="CV36" s="681"/>
      <c r="CW36" s="681"/>
      <c r="CX36" s="681"/>
      <c r="CY36" s="682"/>
      <c r="CZ36" s="683">
        <v>34.1</v>
      </c>
      <c r="DA36" s="701"/>
      <c r="DB36" s="701"/>
      <c r="DC36" s="702"/>
      <c r="DD36" s="686">
        <v>7761842</v>
      </c>
      <c r="DE36" s="681"/>
      <c r="DF36" s="681"/>
      <c r="DG36" s="681"/>
      <c r="DH36" s="681"/>
      <c r="DI36" s="681"/>
      <c r="DJ36" s="681"/>
      <c r="DK36" s="682"/>
      <c r="DL36" s="686">
        <v>5752440</v>
      </c>
      <c r="DM36" s="681"/>
      <c r="DN36" s="681"/>
      <c r="DO36" s="681"/>
      <c r="DP36" s="681"/>
      <c r="DQ36" s="681"/>
      <c r="DR36" s="681"/>
      <c r="DS36" s="681"/>
      <c r="DT36" s="681"/>
      <c r="DU36" s="681"/>
      <c r="DV36" s="682"/>
      <c r="DW36" s="683">
        <v>20.5</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1649591</v>
      </c>
      <c r="S37" s="681"/>
      <c r="T37" s="681"/>
      <c r="U37" s="681"/>
      <c r="V37" s="681"/>
      <c r="W37" s="681"/>
      <c r="X37" s="681"/>
      <c r="Y37" s="682"/>
      <c r="Z37" s="713">
        <v>2.9</v>
      </c>
      <c r="AA37" s="713"/>
      <c r="AB37" s="713"/>
      <c r="AC37" s="713"/>
      <c r="AD37" s="714" t="s">
        <v>179</v>
      </c>
      <c r="AE37" s="714"/>
      <c r="AF37" s="714"/>
      <c r="AG37" s="714"/>
      <c r="AH37" s="714"/>
      <c r="AI37" s="714"/>
      <c r="AJ37" s="714"/>
      <c r="AK37" s="714"/>
      <c r="AL37" s="683" t="s">
        <v>179</v>
      </c>
      <c r="AM37" s="684"/>
      <c r="AN37" s="684"/>
      <c r="AO37" s="715"/>
      <c r="AQ37" s="723" t="s">
        <v>332</v>
      </c>
      <c r="AR37" s="724"/>
      <c r="AS37" s="724"/>
      <c r="AT37" s="724"/>
      <c r="AU37" s="724"/>
      <c r="AV37" s="724"/>
      <c r="AW37" s="724"/>
      <c r="AX37" s="724"/>
      <c r="AY37" s="725"/>
      <c r="AZ37" s="680">
        <v>2076813</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305023</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2376209</v>
      </c>
      <c r="CS37" s="699"/>
      <c r="CT37" s="699"/>
      <c r="CU37" s="699"/>
      <c r="CV37" s="699"/>
      <c r="CW37" s="699"/>
      <c r="CX37" s="699"/>
      <c r="CY37" s="700"/>
      <c r="CZ37" s="683">
        <v>4.3</v>
      </c>
      <c r="DA37" s="701"/>
      <c r="DB37" s="701"/>
      <c r="DC37" s="702"/>
      <c r="DD37" s="686">
        <v>2306209</v>
      </c>
      <c r="DE37" s="699"/>
      <c r="DF37" s="699"/>
      <c r="DG37" s="699"/>
      <c r="DH37" s="699"/>
      <c r="DI37" s="699"/>
      <c r="DJ37" s="699"/>
      <c r="DK37" s="700"/>
      <c r="DL37" s="686">
        <v>2261406</v>
      </c>
      <c r="DM37" s="699"/>
      <c r="DN37" s="699"/>
      <c r="DO37" s="699"/>
      <c r="DP37" s="699"/>
      <c r="DQ37" s="699"/>
      <c r="DR37" s="699"/>
      <c r="DS37" s="699"/>
      <c r="DT37" s="699"/>
      <c r="DU37" s="699"/>
      <c r="DV37" s="700"/>
      <c r="DW37" s="683">
        <v>8</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1727584</v>
      </c>
      <c r="S38" s="681"/>
      <c r="T38" s="681"/>
      <c r="U38" s="681"/>
      <c r="V38" s="681"/>
      <c r="W38" s="681"/>
      <c r="X38" s="681"/>
      <c r="Y38" s="682"/>
      <c r="Z38" s="713">
        <v>3</v>
      </c>
      <c r="AA38" s="713"/>
      <c r="AB38" s="713"/>
      <c r="AC38" s="713"/>
      <c r="AD38" s="714">
        <v>8474</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439700</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10650</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3752616</v>
      </c>
      <c r="CS38" s="681"/>
      <c r="CT38" s="681"/>
      <c r="CU38" s="681"/>
      <c r="CV38" s="681"/>
      <c r="CW38" s="681"/>
      <c r="CX38" s="681"/>
      <c r="CY38" s="682"/>
      <c r="CZ38" s="683">
        <v>6.8</v>
      </c>
      <c r="DA38" s="701"/>
      <c r="DB38" s="701"/>
      <c r="DC38" s="702"/>
      <c r="DD38" s="686">
        <v>3206151</v>
      </c>
      <c r="DE38" s="681"/>
      <c r="DF38" s="681"/>
      <c r="DG38" s="681"/>
      <c r="DH38" s="681"/>
      <c r="DI38" s="681"/>
      <c r="DJ38" s="681"/>
      <c r="DK38" s="682"/>
      <c r="DL38" s="686">
        <v>2875961</v>
      </c>
      <c r="DM38" s="681"/>
      <c r="DN38" s="681"/>
      <c r="DO38" s="681"/>
      <c r="DP38" s="681"/>
      <c r="DQ38" s="681"/>
      <c r="DR38" s="681"/>
      <c r="DS38" s="681"/>
      <c r="DT38" s="681"/>
      <c r="DU38" s="681"/>
      <c r="DV38" s="682"/>
      <c r="DW38" s="683">
        <v>10.199999999999999</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3131851</v>
      </c>
      <c r="S39" s="681"/>
      <c r="T39" s="681"/>
      <c r="U39" s="681"/>
      <c r="V39" s="681"/>
      <c r="W39" s="681"/>
      <c r="X39" s="681"/>
      <c r="Y39" s="682"/>
      <c r="Z39" s="713">
        <v>5.5</v>
      </c>
      <c r="AA39" s="713"/>
      <c r="AB39" s="713"/>
      <c r="AC39" s="713"/>
      <c r="AD39" s="714" t="s">
        <v>138</v>
      </c>
      <c r="AE39" s="714"/>
      <c r="AF39" s="714"/>
      <c r="AG39" s="714"/>
      <c r="AH39" s="714"/>
      <c r="AI39" s="714"/>
      <c r="AJ39" s="714"/>
      <c r="AK39" s="714"/>
      <c r="AL39" s="683" t="s">
        <v>179</v>
      </c>
      <c r="AM39" s="684"/>
      <c r="AN39" s="684"/>
      <c r="AO39" s="715"/>
      <c r="AQ39" s="723" t="s">
        <v>340</v>
      </c>
      <c r="AR39" s="724"/>
      <c r="AS39" s="724"/>
      <c r="AT39" s="724"/>
      <c r="AU39" s="724"/>
      <c r="AV39" s="724"/>
      <c r="AW39" s="724"/>
      <c r="AX39" s="724"/>
      <c r="AY39" s="725"/>
      <c r="AZ39" s="680">
        <v>384000</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16880</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1570633</v>
      </c>
      <c r="CS39" s="699"/>
      <c r="CT39" s="699"/>
      <c r="CU39" s="699"/>
      <c r="CV39" s="699"/>
      <c r="CW39" s="699"/>
      <c r="CX39" s="699"/>
      <c r="CY39" s="700"/>
      <c r="CZ39" s="683">
        <v>2.8</v>
      </c>
      <c r="DA39" s="701"/>
      <c r="DB39" s="701"/>
      <c r="DC39" s="702"/>
      <c r="DD39" s="686">
        <v>1345909</v>
      </c>
      <c r="DE39" s="699"/>
      <c r="DF39" s="699"/>
      <c r="DG39" s="699"/>
      <c r="DH39" s="699"/>
      <c r="DI39" s="699"/>
      <c r="DJ39" s="699"/>
      <c r="DK39" s="700"/>
      <c r="DL39" s="686" t="s">
        <v>179</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v>112225</v>
      </c>
      <c r="S40" s="681"/>
      <c r="T40" s="681"/>
      <c r="U40" s="681"/>
      <c r="V40" s="681"/>
      <c r="W40" s="681"/>
      <c r="X40" s="681"/>
      <c r="Y40" s="682"/>
      <c r="Z40" s="713">
        <v>0.2</v>
      </c>
      <c r="AA40" s="713"/>
      <c r="AB40" s="713"/>
      <c r="AC40" s="713"/>
      <c r="AD40" s="714" t="s">
        <v>179</v>
      </c>
      <c r="AE40" s="714"/>
      <c r="AF40" s="714"/>
      <c r="AG40" s="714"/>
      <c r="AH40" s="714"/>
      <c r="AI40" s="714"/>
      <c r="AJ40" s="714"/>
      <c r="AK40" s="714"/>
      <c r="AL40" s="683" t="s">
        <v>179</v>
      </c>
      <c r="AM40" s="684"/>
      <c r="AN40" s="684"/>
      <c r="AO40" s="715"/>
      <c r="AQ40" s="723" t="s">
        <v>344</v>
      </c>
      <c r="AR40" s="724"/>
      <c r="AS40" s="724"/>
      <c r="AT40" s="724"/>
      <c r="AU40" s="724"/>
      <c r="AV40" s="724"/>
      <c r="AW40" s="724"/>
      <c r="AX40" s="724"/>
      <c r="AY40" s="725"/>
      <c r="AZ40" s="680">
        <v>87227</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88</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876066</v>
      </c>
      <c r="CS40" s="681"/>
      <c r="CT40" s="681"/>
      <c r="CU40" s="681"/>
      <c r="CV40" s="681"/>
      <c r="CW40" s="681"/>
      <c r="CX40" s="681"/>
      <c r="CY40" s="682"/>
      <c r="CZ40" s="683">
        <v>1.6</v>
      </c>
      <c r="DA40" s="701"/>
      <c r="DB40" s="701"/>
      <c r="DC40" s="702"/>
      <c r="DD40" s="686" t="s">
        <v>179</v>
      </c>
      <c r="DE40" s="681"/>
      <c r="DF40" s="681"/>
      <c r="DG40" s="681"/>
      <c r="DH40" s="681"/>
      <c r="DI40" s="681"/>
      <c r="DJ40" s="681"/>
      <c r="DK40" s="682"/>
      <c r="DL40" s="686" t="s">
        <v>179</v>
      </c>
      <c r="DM40" s="681"/>
      <c r="DN40" s="681"/>
      <c r="DO40" s="681"/>
      <c r="DP40" s="681"/>
      <c r="DQ40" s="681"/>
      <c r="DR40" s="681"/>
      <c r="DS40" s="681"/>
      <c r="DT40" s="681"/>
      <c r="DU40" s="681"/>
      <c r="DV40" s="682"/>
      <c r="DW40" s="683" t="s">
        <v>138</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179</v>
      </c>
      <c r="S41" s="681"/>
      <c r="T41" s="681"/>
      <c r="U41" s="681"/>
      <c r="V41" s="681"/>
      <c r="W41" s="681"/>
      <c r="X41" s="681"/>
      <c r="Y41" s="682"/>
      <c r="Z41" s="713" t="s">
        <v>138</v>
      </c>
      <c r="AA41" s="713"/>
      <c r="AB41" s="713"/>
      <c r="AC41" s="713"/>
      <c r="AD41" s="714" t="s">
        <v>179</v>
      </c>
      <c r="AE41" s="714"/>
      <c r="AF41" s="714"/>
      <c r="AG41" s="714"/>
      <c r="AH41" s="714"/>
      <c r="AI41" s="714"/>
      <c r="AJ41" s="714"/>
      <c r="AK41" s="714"/>
      <c r="AL41" s="683" t="s">
        <v>179</v>
      </c>
      <c r="AM41" s="684"/>
      <c r="AN41" s="684"/>
      <c r="AO41" s="715"/>
      <c r="AQ41" s="723" t="s">
        <v>349</v>
      </c>
      <c r="AR41" s="724"/>
      <c r="AS41" s="724"/>
      <c r="AT41" s="724"/>
      <c r="AU41" s="724"/>
      <c r="AV41" s="724"/>
      <c r="AW41" s="724"/>
      <c r="AX41" s="724"/>
      <c r="AY41" s="725"/>
      <c r="AZ41" s="680">
        <v>690403</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179</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179</v>
      </c>
      <c r="CS41" s="699"/>
      <c r="CT41" s="699"/>
      <c r="CU41" s="699"/>
      <c r="CV41" s="699"/>
      <c r="CW41" s="699"/>
      <c r="CX41" s="699"/>
      <c r="CY41" s="700"/>
      <c r="CZ41" s="683" t="s">
        <v>179</v>
      </c>
      <c r="DA41" s="701"/>
      <c r="DB41" s="701"/>
      <c r="DC41" s="702"/>
      <c r="DD41" s="686" t="s">
        <v>179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928226</v>
      </c>
      <c r="S42" s="681"/>
      <c r="T42" s="681"/>
      <c r="U42" s="681"/>
      <c r="V42" s="681"/>
      <c r="W42" s="681"/>
      <c r="X42" s="681"/>
      <c r="Y42" s="682"/>
      <c r="Z42" s="713">
        <v>1.6</v>
      </c>
      <c r="AA42" s="713"/>
      <c r="AB42" s="713"/>
      <c r="AC42" s="713"/>
      <c r="AD42" s="714" t="s">
        <v>179</v>
      </c>
      <c r="AE42" s="714"/>
      <c r="AF42" s="714"/>
      <c r="AG42" s="714"/>
      <c r="AH42" s="714"/>
      <c r="AI42" s="714"/>
      <c r="AJ42" s="714"/>
      <c r="AK42" s="714"/>
      <c r="AL42" s="683" t="s">
        <v>179</v>
      </c>
      <c r="AM42" s="684"/>
      <c r="AN42" s="684"/>
      <c r="AO42" s="715"/>
      <c r="AQ42" s="716" t="s">
        <v>353</v>
      </c>
      <c r="AR42" s="717"/>
      <c r="AS42" s="717"/>
      <c r="AT42" s="717"/>
      <c r="AU42" s="717"/>
      <c r="AV42" s="717"/>
      <c r="AW42" s="717"/>
      <c r="AX42" s="717"/>
      <c r="AY42" s="718"/>
      <c r="AZ42" s="664">
        <v>2983765</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338</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4253342</v>
      </c>
      <c r="CS42" s="681"/>
      <c r="CT42" s="681"/>
      <c r="CU42" s="681"/>
      <c r="CV42" s="681"/>
      <c r="CW42" s="681"/>
      <c r="CX42" s="681"/>
      <c r="CY42" s="682"/>
      <c r="CZ42" s="683">
        <v>7.7</v>
      </c>
      <c r="DA42" s="684"/>
      <c r="DB42" s="684"/>
      <c r="DC42" s="685"/>
      <c r="DD42" s="686">
        <v>1006149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57277241</v>
      </c>
      <c r="S43" s="703"/>
      <c r="T43" s="703"/>
      <c r="U43" s="703"/>
      <c r="V43" s="703"/>
      <c r="W43" s="703"/>
      <c r="X43" s="703"/>
      <c r="Y43" s="704"/>
      <c r="Z43" s="705">
        <v>100</v>
      </c>
      <c r="AA43" s="705"/>
      <c r="AB43" s="705"/>
      <c r="AC43" s="705"/>
      <c r="AD43" s="706">
        <v>27083477</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253717</v>
      </c>
      <c r="CS43" s="699"/>
      <c r="CT43" s="699"/>
      <c r="CU43" s="699"/>
      <c r="CV43" s="699"/>
      <c r="CW43" s="699"/>
      <c r="CX43" s="699"/>
      <c r="CY43" s="700"/>
      <c r="CZ43" s="683">
        <v>0.5</v>
      </c>
      <c r="DA43" s="701"/>
      <c r="DB43" s="701"/>
      <c r="DC43" s="702"/>
      <c r="DD43" s="686">
        <v>248317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4029000</v>
      </c>
      <c r="CS44" s="681"/>
      <c r="CT44" s="681"/>
      <c r="CU44" s="681"/>
      <c r="CV44" s="681"/>
      <c r="CW44" s="681"/>
      <c r="CX44" s="681"/>
      <c r="CY44" s="682"/>
      <c r="CZ44" s="683">
        <v>7.3</v>
      </c>
      <c r="DA44" s="684"/>
      <c r="DB44" s="684"/>
      <c r="DC44" s="685"/>
      <c r="DD44" s="686">
        <v>895132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1659531</v>
      </c>
      <c r="CS45" s="699"/>
      <c r="CT45" s="699"/>
      <c r="CU45" s="699"/>
      <c r="CV45" s="699"/>
      <c r="CW45" s="699"/>
      <c r="CX45" s="699"/>
      <c r="CY45" s="700"/>
      <c r="CZ45" s="683">
        <v>3</v>
      </c>
      <c r="DA45" s="701"/>
      <c r="DB45" s="701"/>
      <c r="DC45" s="702"/>
      <c r="DD45" s="686">
        <v>91341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1805165</v>
      </c>
      <c r="CS46" s="681"/>
      <c r="CT46" s="681"/>
      <c r="CU46" s="681"/>
      <c r="CV46" s="681"/>
      <c r="CW46" s="681"/>
      <c r="CX46" s="681"/>
      <c r="CY46" s="682"/>
      <c r="CZ46" s="683">
        <v>3.3</v>
      </c>
      <c r="DA46" s="684"/>
      <c r="DB46" s="684"/>
      <c r="DC46" s="685"/>
      <c r="DD46" s="686">
        <v>771813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224342</v>
      </c>
      <c r="CS47" s="699"/>
      <c r="CT47" s="699"/>
      <c r="CU47" s="699"/>
      <c r="CV47" s="699"/>
      <c r="CW47" s="699"/>
      <c r="CX47" s="699"/>
      <c r="CY47" s="700"/>
      <c r="CZ47" s="683">
        <v>0.4</v>
      </c>
      <c r="DA47" s="701"/>
      <c r="DB47" s="701"/>
      <c r="DC47" s="702"/>
      <c r="DD47" s="686">
        <v>111017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138</v>
      </c>
      <c r="CS48" s="681"/>
      <c r="CT48" s="681"/>
      <c r="CU48" s="681"/>
      <c r="CV48" s="681"/>
      <c r="CW48" s="681"/>
      <c r="CX48" s="681"/>
      <c r="CY48" s="682"/>
      <c r="CZ48" s="683" t="s">
        <v>138</v>
      </c>
      <c r="DA48" s="684"/>
      <c r="DB48" s="684"/>
      <c r="DC48" s="685"/>
      <c r="DD48" s="686" t="s">
        <v>366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55279465</v>
      </c>
      <c r="CS49" s="665"/>
      <c r="CT49" s="665"/>
      <c r="CU49" s="665"/>
      <c r="CV49" s="665"/>
      <c r="CW49" s="665"/>
      <c r="CX49" s="665"/>
      <c r="CY49" s="666"/>
      <c r="CZ49" s="667">
        <v>100</v>
      </c>
      <c r="DA49" s="668"/>
      <c r="DB49" s="668"/>
      <c r="DC49" s="669"/>
      <c r="DD49" s="670">
        <v>32203854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z4fBjP29GW8+B42VYJjvyMcHc02umX5vC/5p5lPzX/4dxVA/UvINBhiiAYTvCSrkK16flTR8fmHR7oZItoz4A==" saltValue="kfcRTUqVtCUhkhb+B9s+/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57059</v>
      </c>
      <c r="R7" s="1200"/>
      <c r="S7" s="1200"/>
      <c r="T7" s="1200"/>
      <c r="U7" s="1200"/>
      <c r="V7" s="1200">
        <v>55070</v>
      </c>
      <c r="W7" s="1200"/>
      <c r="X7" s="1200"/>
      <c r="Y7" s="1200"/>
      <c r="Z7" s="1200"/>
      <c r="AA7" s="1200">
        <v>1989</v>
      </c>
      <c r="AB7" s="1200"/>
      <c r="AC7" s="1200"/>
      <c r="AD7" s="1200"/>
      <c r="AE7" s="1201"/>
      <c r="AF7" s="1202">
        <v>1875</v>
      </c>
      <c r="AG7" s="1203"/>
      <c r="AH7" s="1203"/>
      <c r="AI7" s="1203"/>
      <c r="AJ7" s="1204"/>
      <c r="AK7" s="1186">
        <v>1392</v>
      </c>
      <c r="AL7" s="1187"/>
      <c r="AM7" s="1187"/>
      <c r="AN7" s="1187"/>
      <c r="AO7" s="1187"/>
      <c r="AP7" s="1187">
        <v>51105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587</v>
      </c>
      <c r="BT7" s="1191"/>
      <c r="BU7" s="1191"/>
      <c r="BV7" s="1191"/>
      <c r="BW7" s="1191"/>
      <c r="BX7" s="1191"/>
      <c r="BY7" s="1191"/>
      <c r="BZ7" s="1191"/>
      <c r="CA7" s="1191"/>
      <c r="CB7" s="1191"/>
      <c r="CC7" s="1191"/>
      <c r="CD7" s="1191"/>
      <c r="CE7" s="1191"/>
      <c r="CF7" s="1191"/>
      <c r="CG7" s="1192"/>
      <c r="CH7" s="1183">
        <v>-14</v>
      </c>
      <c r="CI7" s="1184"/>
      <c r="CJ7" s="1184"/>
      <c r="CK7" s="1184"/>
      <c r="CL7" s="1185"/>
      <c r="CM7" s="1183">
        <v>455</v>
      </c>
      <c r="CN7" s="1184"/>
      <c r="CO7" s="1184"/>
      <c r="CP7" s="1184"/>
      <c r="CQ7" s="1185"/>
      <c r="CR7" s="1183">
        <v>5</v>
      </c>
      <c r="CS7" s="1184"/>
      <c r="CT7" s="1184"/>
      <c r="CU7" s="1184"/>
      <c r="CV7" s="1185"/>
      <c r="CW7" s="1183" t="s">
        <v>514</v>
      </c>
      <c r="CX7" s="1184"/>
      <c r="CY7" s="1184"/>
      <c r="CZ7" s="1184"/>
      <c r="DA7" s="1185"/>
      <c r="DB7" s="1183" t="s">
        <v>514</v>
      </c>
      <c r="DC7" s="1184"/>
      <c r="DD7" s="1184"/>
      <c r="DE7" s="1184"/>
      <c r="DF7" s="1185"/>
      <c r="DG7" s="1183" t="s">
        <v>514</v>
      </c>
      <c r="DH7" s="1184"/>
      <c r="DI7" s="1184"/>
      <c r="DJ7" s="1184"/>
      <c r="DK7" s="1185"/>
      <c r="DL7" s="1183" t="s">
        <v>514</v>
      </c>
      <c r="DM7" s="1184"/>
      <c r="DN7" s="1184"/>
      <c r="DO7" s="1184"/>
      <c r="DP7" s="1185"/>
      <c r="DQ7" s="1183" t="s">
        <v>514</v>
      </c>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1012</v>
      </c>
      <c r="R8" s="1139"/>
      <c r="S8" s="1139"/>
      <c r="T8" s="1139"/>
      <c r="U8" s="1139"/>
      <c r="V8" s="1139">
        <v>1012</v>
      </c>
      <c r="W8" s="1139"/>
      <c r="X8" s="1139"/>
      <c r="Y8" s="1139"/>
      <c r="Z8" s="1139"/>
      <c r="AA8" s="1139">
        <v>0</v>
      </c>
      <c r="AB8" s="1139"/>
      <c r="AC8" s="1139"/>
      <c r="AD8" s="1139"/>
      <c r="AE8" s="1140"/>
      <c r="AF8" s="1114">
        <v>0</v>
      </c>
      <c r="AG8" s="1115"/>
      <c r="AH8" s="1115"/>
      <c r="AI8" s="1115"/>
      <c r="AJ8" s="1116"/>
      <c r="AK8" s="1181" t="s">
        <v>514</v>
      </c>
      <c r="AL8" s="1182"/>
      <c r="AM8" s="1182"/>
      <c r="AN8" s="1182"/>
      <c r="AO8" s="1182"/>
      <c r="AP8" s="1182">
        <v>1035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3</v>
      </c>
      <c r="CI8" s="1085"/>
      <c r="CJ8" s="1085"/>
      <c r="CK8" s="1085"/>
      <c r="CL8" s="1086"/>
      <c r="CM8" s="1084">
        <v>85</v>
      </c>
      <c r="CN8" s="1085"/>
      <c r="CO8" s="1085"/>
      <c r="CP8" s="1085"/>
      <c r="CQ8" s="1086"/>
      <c r="CR8" s="1084">
        <v>10</v>
      </c>
      <c r="CS8" s="1085"/>
      <c r="CT8" s="1085"/>
      <c r="CU8" s="1085"/>
      <c r="CV8" s="1086"/>
      <c r="CW8" s="1084" t="s">
        <v>514</v>
      </c>
      <c r="CX8" s="1085"/>
      <c r="CY8" s="1085"/>
      <c r="CZ8" s="1085"/>
      <c r="DA8" s="1086"/>
      <c r="DB8" s="1084" t="s">
        <v>514</v>
      </c>
      <c r="DC8" s="1085"/>
      <c r="DD8" s="1085"/>
      <c r="DE8" s="1085"/>
      <c r="DF8" s="1086"/>
      <c r="DG8" s="1084" t="s">
        <v>514</v>
      </c>
      <c r="DH8" s="1085"/>
      <c r="DI8" s="1085"/>
      <c r="DJ8" s="1085"/>
      <c r="DK8" s="1086"/>
      <c r="DL8" s="1084" t="s">
        <v>514</v>
      </c>
      <c r="DM8" s="1085"/>
      <c r="DN8" s="1085"/>
      <c r="DO8" s="1085"/>
      <c r="DP8" s="1086"/>
      <c r="DQ8" s="1084" t="s">
        <v>514</v>
      </c>
      <c r="DR8" s="1085"/>
      <c r="DS8" s="1085"/>
      <c r="DT8" s="1085"/>
      <c r="DU8" s="1086"/>
      <c r="DV8" s="1087"/>
      <c r="DW8" s="1088"/>
      <c r="DX8" s="1088"/>
      <c r="DY8" s="1088"/>
      <c r="DZ8" s="1089"/>
      <c r="EA8" s="256"/>
    </row>
    <row r="9" spans="1:131" s="257" customFormat="1" ht="26.25" customHeight="1" x14ac:dyDescent="0.15">
      <c r="A9" s="263">
        <v>3</v>
      </c>
      <c r="B9" s="1132" t="s">
        <v>392</v>
      </c>
      <c r="C9" s="1133"/>
      <c r="D9" s="1133"/>
      <c r="E9" s="1133"/>
      <c r="F9" s="1133"/>
      <c r="G9" s="1133"/>
      <c r="H9" s="1133"/>
      <c r="I9" s="1133"/>
      <c r="J9" s="1133"/>
      <c r="K9" s="1133"/>
      <c r="L9" s="1133"/>
      <c r="M9" s="1133"/>
      <c r="N9" s="1133"/>
      <c r="O9" s="1133"/>
      <c r="P9" s="1134"/>
      <c r="Q9" s="1138">
        <v>43</v>
      </c>
      <c r="R9" s="1139"/>
      <c r="S9" s="1139"/>
      <c r="T9" s="1139"/>
      <c r="U9" s="1139"/>
      <c r="V9" s="1139">
        <v>34</v>
      </c>
      <c r="W9" s="1139"/>
      <c r="X9" s="1139"/>
      <c r="Y9" s="1139"/>
      <c r="Z9" s="1139"/>
      <c r="AA9" s="1139">
        <v>9</v>
      </c>
      <c r="AB9" s="1139"/>
      <c r="AC9" s="1139"/>
      <c r="AD9" s="1139"/>
      <c r="AE9" s="1140"/>
      <c r="AF9" s="1114">
        <v>9</v>
      </c>
      <c r="AG9" s="1115"/>
      <c r="AH9" s="1115"/>
      <c r="AI9" s="1115"/>
      <c r="AJ9" s="1116"/>
      <c r="AK9" s="1181" t="s">
        <v>514</v>
      </c>
      <c r="AL9" s="1182"/>
      <c r="AM9" s="1182"/>
      <c r="AN9" s="1182"/>
      <c r="AO9" s="1182"/>
      <c r="AP9" s="1182" t="s">
        <v>514</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589</v>
      </c>
      <c r="BT9" s="1110"/>
      <c r="BU9" s="1110"/>
      <c r="BV9" s="1110"/>
      <c r="BW9" s="1110"/>
      <c r="BX9" s="1110"/>
      <c r="BY9" s="1110"/>
      <c r="BZ9" s="1110"/>
      <c r="CA9" s="1110"/>
      <c r="CB9" s="1110"/>
      <c r="CC9" s="1110"/>
      <c r="CD9" s="1110"/>
      <c r="CE9" s="1110"/>
      <c r="CF9" s="1110"/>
      <c r="CG9" s="1111"/>
      <c r="CH9" s="1084">
        <v>-2</v>
      </c>
      <c r="CI9" s="1085"/>
      <c r="CJ9" s="1085"/>
      <c r="CK9" s="1085"/>
      <c r="CL9" s="1086"/>
      <c r="CM9" s="1084">
        <v>31</v>
      </c>
      <c r="CN9" s="1085"/>
      <c r="CO9" s="1085"/>
      <c r="CP9" s="1085"/>
      <c r="CQ9" s="1086"/>
      <c r="CR9" s="1084">
        <v>13</v>
      </c>
      <c r="CS9" s="1085"/>
      <c r="CT9" s="1085"/>
      <c r="CU9" s="1085"/>
      <c r="CV9" s="1086"/>
      <c r="CW9" s="1084" t="s">
        <v>514</v>
      </c>
      <c r="CX9" s="1085"/>
      <c r="CY9" s="1085"/>
      <c r="CZ9" s="1085"/>
      <c r="DA9" s="1086"/>
      <c r="DB9" s="1084" t="s">
        <v>514</v>
      </c>
      <c r="DC9" s="1085"/>
      <c r="DD9" s="1085"/>
      <c r="DE9" s="1085"/>
      <c r="DF9" s="1086"/>
      <c r="DG9" s="1084" t="s">
        <v>514</v>
      </c>
      <c r="DH9" s="1085"/>
      <c r="DI9" s="1085"/>
      <c r="DJ9" s="1085"/>
      <c r="DK9" s="1086"/>
      <c r="DL9" s="1084" t="s">
        <v>514</v>
      </c>
      <c r="DM9" s="1085"/>
      <c r="DN9" s="1085"/>
      <c r="DO9" s="1085"/>
      <c r="DP9" s="1086"/>
      <c r="DQ9" s="1084" t="s">
        <v>514</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590</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97</v>
      </c>
      <c r="CN10" s="1085"/>
      <c r="CO10" s="1085"/>
      <c r="CP10" s="1085"/>
      <c r="CQ10" s="1086"/>
      <c r="CR10" s="1084">
        <v>60</v>
      </c>
      <c r="CS10" s="1085"/>
      <c r="CT10" s="1085"/>
      <c r="CU10" s="1085"/>
      <c r="CV10" s="1086"/>
      <c r="CW10" s="1084" t="s">
        <v>514</v>
      </c>
      <c r="CX10" s="1085"/>
      <c r="CY10" s="1085"/>
      <c r="CZ10" s="1085"/>
      <c r="DA10" s="1086"/>
      <c r="DB10" s="1084" t="s">
        <v>514</v>
      </c>
      <c r="DC10" s="1085"/>
      <c r="DD10" s="1085"/>
      <c r="DE10" s="1085"/>
      <c r="DF10" s="1086"/>
      <c r="DG10" s="1084" t="s">
        <v>514</v>
      </c>
      <c r="DH10" s="1085"/>
      <c r="DI10" s="1085"/>
      <c r="DJ10" s="1085"/>
      <c r="DK10" s="1086"/>
      <c r="DL10" s="1084" t="s">
        <v>514</v>
      </c>
      <c r="DM10" s="1085"/>
      <c r="DN10" s="1085"/>
      <c r="DO10" s="1085"/>
      <c r="DP10" s="1086"/>
      <c r="DQ10" s="1084" t="s">
        <v>514</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591</v>
      </c>
      <c r="BT11" s="1110"/>
      <c r="BU11" s="1110"/>
      <c r="BV11" s="1110"/>
      <c r="BW11" s="1110"/>
      <c r="BX11" s="1110"/>
      <c r="BY11" s="1110"/>
      <c r="BZ11" s="1110"/>
      <c r="CA11" s="1110"/>
      <c r="CB11" s="1110"/>
      <c r="CC11" s="1110"/>
      <c r="CD11" s="1110"/>
      <c r="CE11" s="1110"/>
      <c r="CF11" s="1110"/>
      <c r="CG11" s="1111"/>
      <c r="CH11" s="1084">
        <v>2</v>
      </c>
      <c r="CI11" s="1085"/>
      <c r="CJ11" s="1085"/>
      <c r="CK11" s="1085"/>
      <c r="CL11" s="1086"/>
      <c r="CM11" s="1084">
        <v>73</v>
      </c>
      <c r="CN11" s="1085"/>
      <c r="CO11" s="1085"/>
      <c r="CP11" s="1085"/>
      <c r="CQ11" s="1086"/>
      <c r="CR11" s="1084">
        <v>60</v>
      </c>
      <c r="CS11" s="1085"/>
      <c r="CT11" s="1085"/>
      <c r="CU11" s="1085"/>
      <c r="CV11" s="1086"/>
      <c r="CW11" s="1084" t="s">
        <v>514</v>
      </c>
      <c r="CX11" s="1085"/>
      <c r="CY11" s="1085"/>
      <c r="CZ11" s="1085"/>
      <c r="DA11" s="1086"/>
      <c r="DB11" s="1084" t="s">
        <v>514</v>
      </c>
      <c r="DC11" s="1085"/>
      <c r="DD11" s="1085"/>
      <c r="DE11" s="1085"/>
      <c r="DF11" s="1086"/>
      <c r="DG11" s="1084" t="s">
        <v>514</v>
      </c>
      <c r="DH11" s="1085"/>
      <c r="DI11" s="1085"/>
      <c r="DJ11" s="1085"/>
      <c r="DK11" s="1086"/>
      <c r="DL11" s="1084" t="s">
        <v>514</v>
      </c>
      <c r="DM11" s="1085"/>
      <c r="DN11" s="1085"/>
      <c r="DO11" s="1085"/>
      <c r="DP11" s="1086"/>
      <c r="DQ11" s="1084" t="s">
        <v>514</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592</v>
      </c>
      <c r="BT12" s="1110"/>
      <c r="BU12" s="1110"/>
      <c r="BV12" s="1110"/>
      <c r="BW12" s="1110"/>
      <c r="BX12" s="1110"/>
      <c r="BY12" s="1110"/>
      <c r="BZ12" s="1110"/>
      <c r="CA12" s="1110"/>
      <c r="CB12" s="1110"/>
      <c r="CC12" s="1110"/>
      <c r="CD12" s="1110"/>
      <c r="CE12" s="1110"/>
      <c r="CF12" s="1110"/>
      <c r="CG12" s="1111"/>
      <c r="CH12" s="1084">
        <v>3</v>
      </c>
      <c r="CI12" s="1085"/>
      <c r="CJ12" s="1085"/>
      <c r="CK12" s="1085"/>
      <c r="CL12" s="1086"/>
      <c r="CM12" s="1084">
        <v>37</v>
      </c>
      <c r="CN12" s="1085"/>
      <c r="CO12" s="1085"/>
      <c r="CP12" s="1085"/>
      <c r="CQ12" s="1086"/>
      <c r="CR12" s="1084">
        <v>13</v>
      </c>
      <c r="CS12" s="1085"/>
      <c r="CT12" s="1085"/>
      <c r="CU12" s="1085"/>
      <c r="CV12" s="1086"/>
      <c r="CW12" s="1084" t="s">
        <v>514</v>
      </c>
      <c r="CX12" s="1085"/>
      <c r="CY12" s="1085"/>
      <c r="CZ12" s="1085"/>
      <c r="DA12" s="1086"/>
      <c r="DB12" s="1084" t="s">
        <v>514</v>
      </c>
      <c r="DC12" s="1085"/>
      <c r="DD12" s="1085"/>
      <c r="DE12" s="1085"/>
      <c r="DF12" s="1086"/>
      <c r="DG12" s="1084" t="s">
        <v>514</v>
      </c>
      <c r="DH12" s="1085"/>
      <c r="DI12" s="1085"/>
      <c r="DJ12" s="1085"/>
      <c r="DK12" s="1086"/>
      <c r="DL12" s="1084" t="s">
        <v>514</v>
      </c>
      <c r="DM12" s="1085"/>
      <c r="DN12" s="1085"/>
      <c r="DO12" s="1085"/>
      <c r="DP12" s="1086"/>
      <c r="DQ12" s="1084" t="s">
        <v>514</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57302</v>
      </c>
      <c r="R23" s="1164"/>
      <c r="S23" s="1164"/>
      <c r="T23" s="1164"/>
      <c r="U23" s="1164"/>
      <c r="V23" s="1164">
        <v>55304</v>
      </c>
      <c r="W23" s="1164"/>
      <c r="X23" s="1164"/>
      <c r="Y23" s="1164"/>
      <c r="Z23" s="1164"/>
      <c r="AA23" s="1164">
        <v>1998</v>
      </c>
      <c r="AB23" s="1164"/>
      <c r="AC23" s="1164"/>
      <c r="AD23" s="1164"/>
      <c r="AE23" s="1165"/>
      <c r="AF23" s="1166">
        <v>1884</v>
      </c>
      <c r="AG23" s="1164"/>
      <c r="AH23" s="1164"/>
      <c r="AI23" s="1164"/>
      <c r="AJ23" s="1167"/>
      <c r="AK23" s="1168"/>
      <c r="AL23" s="1169"/>
      <c r="AM23" s="1169"/>
      <c r="AN23" s="1169"/>
      <c r="AO23" s="1169"/>
      <c r="AP23" s="1164">
        <v>52141</v>
      </c>
      <c r="AQ23" s="1164"/>
      <c r="AR23" s="1164"/>
      <c r="AS23" s="1164"/>
      <c r="AT23" s="1164"/>
      <c r="AU23" s="1170"/>
      <c r="AV23" s="1170"/>
      <c r="AW23" s="1170"/>
      <c r="AX23" s="1170"/>
      <c r="AY23" s="1171"/>
      <c r="AZ23" s="1160" t="s">
        <v>138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8654</v>
      </c>
      <c r="R28" s="1149"/>
      <c r="S28" s="1149"/>
      <c r="T28" s="1149"/>
      <c r="U28" s="1149"/>
      <c r="V28" s="1149">
        <v>8226</v>
      </c>
      <c r="W28" s="1149"/>
      <c r="X28" s="1149"/>
      <c r="Y28" s="1149"/>
      <c r="Z28" s="1149"/>
      <c r="AA28" s="1149">
        <v>427</v>
      </c>
      <c r="AB28" s="1149"/>
      <c r="AC28" s="1149"/>
      <c r="AD28" s="1149"/>
      <c r="AE28" s="1150"/>
      <c r="AF28" s="1151">
        <v>427</v>
      </c>
      <c r="AG28" s="1149"/>
      <c r="AH28" s="1149"/>
      <c r="AI28" s="1149"/>
      <c r="AJ28" s="1152"/>
      <c r="AK28" s="1153">
        <v>670</v>
      </c>
      <c r="AL28" s="1141"/>
      <c r="AM28" s="1141"/>
      <c r="AN28" s="1141"/>
      <c r="AO28" s="1141"/>
      <c r="AP28" s="1141" t="s">
        <v>514</v>
      </c>
      <c r="AQ28" s="1141"/>
      <c r="AR28" s="1141"/>
      <c r="AS28" s="1141"/>
      <c r="AT28" s="1141"/>
      <c r="AU28" s="1141" t="s">
        <v>514</v>
      </c>
      <c r="AV28" s="1141"/>
      <c r="AW28" s="1141"/>
      <c r="AX28" s="1141"/>
      <c r="AY28" s="1141"/>
      <c r="AZ28" s="1142" t="s">
        <v>514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990</v>
      </c>
      <c r="R29" s="1139"/>
      <c r="S29" s="1139"/>
      <c r="T29" s="1139"/>
      <c r="U29" s="1139"/>
      <c r="V29" s="1139">
        <v>989</v>
      </c>
      <c r="W29" s="1139"/>
      <c r="X29" s="1139"/>
      <c r="Y29" s="1139"/>
      <c r="Z29" s="1139"/>
      <c r="AA29" s="1139">
        <v>1</v>
      </c>
      <c r="AB29" s="1139"/>
      <c r="AC29" s="1139"/>
      <c r="AD29" s="1139"/>
      <c r="AE29" s="1140"/>
      <c r="AF29" s="1114">
        <v>1</v>
      </c>
      <c r="AG29" s="1115"/>
      <c r="AH29" s="1115"/>
      <c r="AI29" s="1115"/>
      <c r="AJ29" s="1116"/>
      <c r="AK29" s="1075">
        <v>323</v>
      </c>
      <c r="AL29" s="1066"/>
      <c r="AM29" s="1066"/>
      <c r="AN29" s="1066"/>
      <c r="AO29" s="1066"/>
      <c r="AP29" s="1066" t="s">
        <v>514</v>
      </c>
      <c r="AQ29" s="1066"/>
      <c r="AR29" s="1066"/>
      <c r="AS29" s="1066"/>
      <c r="AT29" s="1066"/>
      <c r="AU29" s="1066" t="s">
        <v>514</v>
      </c>
      <c r="AV29" s="1066"/>
      <c r="AW29" s="1066"/>
      <c r="AX29" s="1066"/>
      <c r="AY29" s="1066"/>
      <c r="AZ29" s="1137" t="s">
        <v>514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903</v>
      </c>
      <c r="R30" s="1139"/>
      <c r="S30" s="1139"/>
      <c r="T30" s="1139"/>
      <c r="U30" s="1139"/>
      <c r="V30" s="1139">
        <v>845</v>
      </c>
      <c r="W30" s="1139"/>
      <c r="X30" s="1139"/>
      <c r="Y30" s="1139"/>
      <c r="Z30" s="1139"/>
      <c r="AA30" s="1139">
        <v>58</v>
      </c>
      <c r="AB30" s="1139"/>
      <c r="AC30" s="1139"/>
      <c r="AD30" s="1139"/>
      <c r="AE30" s="1140"/>
      <c r="AF30" s="1114">
        <v>254</v>
      </c>
      <c r="AG30" s="1115"/>
      <c r="AH30" s="1115"/>
      <c r="AI30" s="1115"/>
      <c r="AJ30" s="1116"/>
      <c r="AK30" s="1075">
        <v>384</v>
      </c>
      <c r="AL30" s="1066"/>
      <c r="AM30" s="1066"/>
      <c r="AN30" s="1066"/>
      <c r="AO30" s="1066"/>
      <c r="AP30" s="1066">
        <v>624</v>
      </c>
      <c r="AQ30" s="1066"/>
      <c r="AR30" s="1066"/>
      <c r="AS30" s="1066"/>
      <c r="AT30" s="1066"/>
      <c r="AU30" s="1066">
        <v>446</v>
      </c>
      <c r="AV30" s="1066"/>
      <c r="AW30" s="1066"/>
      <c r="AX30" s="1066"/>
      <c r="AY30" s="1066"/>
      <c r="AZ30" s="1137" t="s">
        <v>514</v>
      </c>
      <c r="BA30" s="1137"/>
      <c r="BB30" s="1137"/>
      <c r="BC30" s="1137"/>
      <c r="BD30" s="1137"/>
      <c r="BE30" s="1127" t="s">
        <v>409</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821</v>
      </c>
      <c r="R31" s="1139"/>
      <c r="S31" s="1139"/>
      <c r="T31" s="1139"/>
      <c r="U31" s="1139"/>
      <c r="V31" s="1139">
        <v>674</v>
      </c>
      <c r="W31" s="1139"/>
      <c r="X31" s="1139"/>
      <c r="Y31" s="1139"/>
      <c r="Z31" s="1139"/>
      <c r="AA31" s="1139">
        <v>147</v>
      </c>
      <c r="AB31" s="1139"/>
      <c r="AC31" s="1139"/>
      <c r="AD31" s="1139"/>
      <c r="AE31" s="1140"/>
      <c r="AF31" s="1114">
        <v>955</v>
      </c>
      <c r="AG31" s="1115"/>
      <c r="AH31" s="1115"/>
      <c r="AI31" s="1115"/>
      <c r="AJ31" s="1116"/>
      <c r="AK31" s="1075">
        <v>9</v>
      </c>
      <c r="AL31" s="1066"/>
      <c r="AM31" s="1066"/>
      <c r="AN31" s="1066"/>
      <c r="AO31" s="1066"/>
      <c r="AP31" s="1066">
        <v>2110</v>
      </c>
      <c r="AQ31" s="1066"/>
      <c r="AR31" s="1066"/>
      <c r="AS31" s="1066"/>
      <c r="AT31" s="1066"/>
      <c r="AU31" s="1066">
        <v>99</v>
      </c>
      <c r="AV31" s="1066"/>
      <c r="AW31" s="1066"/>
      <c r="AX31" s="1066"/>
      <c r="AY31" s="1066"/>
      <c r="AZ31" s="1137" t="s">
        <v>514</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1206</v>
      </c>
      <c r="R32" s="1139"/>
      <c r="S32" s="1139"/>
      <c r="T32" s="1139"/>
      <c r="U32" s="1139"/>
      <c r="V32" s="1139">
        <v>1119</v>
      </c>
      <c r="W32" s="1139"/>
      <c r="X32" s="1139"/>
      <c r="Y32" s="1139"/>
      <c r="Z32" s="1139"/>
      <c r="AA32" s="1139">
        <v>87</v>
      </c>
      <c r="AB32" s="1139"/>
      <c r="AC32" s="1139"/>
      <c r="AD32" s="1139"/>
      <c r="AE32" s="1140"/>
      <c r="AF32" s="1114">
        <v>283</v>
      </c>
      <c r="AG32" s="1115"/>
      <c r="AH32" s="1115"/>
      <c r="AI32" s="1115"/>
      <c r="AJ32" s="1116"/>
      <c r="AK32" s="1075">
        <v>440</v>
      </c>
      <c r="AL32" s="1066"/>
      <c r="AM32" s="1066"/>
      <c r="AN32" s="1066"/>
      <c r="AO32" s="1066"/>
      <c r="AP32" s="1066">
        <v>8728</v>
      </c>
      <c r="AQ32" s="1066"/>
      <c r="AR32" s="1066"/>
      <c r="AS32" s="1066"/>
      <c r="AT32" s="1066"/>
      <c r="AU32" s="1066">
        <v>5472</v>
      </c>
      <c r="AV32" s="1066"/>
      <c r="AW32" s="1066"/>
      <c r="AX32" s="1066"/>
      <c r="AY32" s="1066"/>
      <c r="AZ32" s="1137" t="s">
        <v>514</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3368</v>
      </c>
      <c r="R33" s="1139"/>
      <c r="S33" s="1139"/>
      <c r="T33" s="1139"/>
      <c r="U33" s="1139"/>
      <c r="V33" s="1139">
        <v>2763</v>
      </c>
      <c r="W33" s="1139"/>
      <c r="X33" s="1139"/>
      <c r="Y33" s="1139"/>
      <c r="Z33" s="1139"/>
      <c r="AA33" s="1139">
        <v>605</v>
      </c>
      <c r="AB33" s="1139"/>
      <c r="AC33" s="1139"/>
      <c r="AD33" s="1139"/>
      <c r="AE33" s="1140"/>
      <c r="AF33" s="1114">
        <v>405</v>
      </c>
      <c r="AG33" s="1115"/>
      <c r="AH33" s="1115"/>
      <c r="AI33" s="1115"/>
      <c r="AJ33" s="1116"/>
      <c r="AK33" s="1075">
        <v>2077</v>
      </c>
      <c r="AL33" s="1066"/>
      <c r="AM33" s="1066"/>
      <c r="AN33" s="1066"/>
      <c r="AO33" s="1066"/>
      <c r="AP33" s="1066">
        <v>22631</v>
      </c>
      <c r="AQ33" s="1066"/>
      <c r="AR33" s="1066"/>
      <c r="AS33" s="1066"/>
      <c r="AT33" s="1066"/>
      <c r="AU33" s="1066">
        <v>19961</v>
      </c>
      <c r="AV33" s="1066"/>
      <c r="AW33" s="1066"/>
      <c r="AX33" s="1066"/>
      <c r="AY33" s="1066"/>
      <c r="AZ33" s="1137" t="s">
        <v>514</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50</v>
      </c>
      <c r="R34" s="1139"/>
      <c r="S34" s="1139"/>
      <c r="T34" s="1139"/>
      <c r="U34" s="1139"/>
      <c r="V34" s="1139">
        <v>50</v>
      </c>
      <c r="W34" s="1139"/>
      <c r="X34" s="1139"/>
      <c r="Y34" s="1139"/>
      <c r="Z34" s="1139"/>
      <c r="AA34" s="1139">
        <v>0</v>
      </c>
      <c r="AB34" s="1139"/>
      <c r="AC34" s="1139"/>
      <c r="AD34" s="1139"/>
      <c r="AE34" s="1140"/>
      <c r="AF34" s="1114" t="s">
        <v>514</v>
      </c>
      <c r="AG34" s="1115"/>
      <c r="AH34" s="1115"/>
      <c r="AI34" s="1115"/>
      <c r="AJ34" s="1116"/>
      <c r="AK34" s="1075">
        <v>47</v>
      </c>
      <c r="AL34" s="1066"/>
      <c r="AM34" s="1066"/>
      <c r="AN34" s="1066"/>
      <c r="AO34" s="1066"/>
      <c r="AP34" s="1066">
        <v>34</v>
      </c>
      <c r="AQ34" s="1066"/>
      <c r="AR34" s="1066"/>
      <c r="AS34" s="1066"/>
      <c r="AT34" s="1066"/>
      <c r="AU34" s="1066" t="s">
        <v>514</v>
      </c>
      <c r="AV34" s="1066"/>
      <c r="AW34" s="1066"/>
      <c r="AX34" s="1066"/>
      <c r="AY34" s="1066"/>
      <c r="AZ34" s="1137" t="s">
        <v>514</v>
      </c>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165</v>
      </c>
      <c r="R35" s="1139"/>
      <c r="S35" s="1139"/>
      <c r="T35" s="1139"/>
      <c r="U35" s="1139"/>
      <c r="V35" s="1139">
        <v>145</v>
      </c>
      <c r="W35" s="1139"/>
      <c r="X35" s="1139"/>
      <c r="Y35" s="1139"/>
      <c r="Z35" s="1139"/>
      <c r="AA35" s="1139">
        <v>20</v>
      </c>
      <c r="AB35" s="1139"/>
      <c r="AC35" s="1139"/>
      <c r="AD35" s="1139"/>
      <c r="AE35" s="1140"/>
      <c r="AF35" s="1114">
        <v>20</v>
      </c>
      <c r="AG35" s="1115"/>
      <c r="AH35" s="1115"/>
      <c r="AI35" s="1115"/>
      <c r="AJ35" s="1116"/>
      <c r="AK35" s="1075" t="s">
        <v>514</v>
      </c>
      <c r="AL35" s="1066"/>
      <c r="AM35" s="1066"/>
      <c r="AN35" s="1066"/>
      <c r="AO35" s="1066"/>
      <c r="AP35" s="1066" t="s">
        <v>514</v>
      </c>
      <c r="AQ35" s="1066"/>
      <c r="AR35" s="1066"/>
      <c r="AS35" s="1066"/>
      <c r="AT35" s="1066"/>
      <c r="AU35" s="1066" t="s">
        <v>514</v>
      </c>
      <c r="AV35" s="1066"/>
      <c r="AW35" s="1066"/>
      <c r="AX35" s="1066"/>
      <c r="AY35" s="1066"/>
      <c r="AZ35" s="1137" t="s">
        <v>514</v>
      </c>
      <c r="BA35" s="1137"/>
      <c r="BB35" s="1137"/>
      <c r="BC35" s="1137"/>
      <c r="BD35" s="1137"/>
      <c r="BE35" s="1127" t="s">
        <v>414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416</v>
      </c>
      <c r="C36" s="1133"/>
      <c r="D36" s="1133"/>
      <c r="E36" s="1133"/>
      <c r="F36" s="1133"/>
      <c r="G36" s="1133"/>
      <c r="H36" s="1133"/>
      <c r="I36" s="1133"/>
      <c r="J36" s="1133"/>
      <c r="K36" s="1133"/>
      <c r="L36" s="1133"/>
      <c r="M36" s="1133"/>
      <c r="N36" s="1133"/>
      <c r="O36" s="1133"/>
      <c r="P36" s="1134"/>
      <c r="Q36" s="1138">
        <v>1</v>
      </c>
      <c r="R36" s="1139"/>
      <c r="S36" s="1139"/>
      <c r="T36" s="1139"/>
      <c r="U36" s="1139"/>
      <c r="V36" s="1139">
        <v>1</v>
      </c>
      <c r="W36" s="1139"/>
      <c r="X36" s="1139"/>
      <c r="Y36" s="1139"/>
      <c r="Z36" s="1139"/>
      <c r="AA36" s="1139">
        <v>0</v>
      </c>
      <c r="AB36" s="1139"/>
      <c r="AC36" s="1139"/>
      <c r="AD36" s="1139"/>
      <c r="AE36" s="1140"/>
      <c r="AF36" s="1114" t="s">
        <v>514</v>
      </c>
      <c r="AG36" s="1115"/>
      <c r="AH36" s="1115"/>
      <c r="AI36" s="1115"/>
      <c r="AJ36" s="1116"/>
      <c r="AK36" s="1075" t="s">
        <v>514</v>
      </c>
      <c r="AL36" s="1066"/>
      <c r="AM36" s="1066"/>
      <c r="AN36" s="1066"/>
      <c r="AO36" s="1066"/>
      <c r="AP36" s="1066" t="s">
        <v>514</v>
      </c>
      <c r="AQ36" s="1066"/>
      <c r="AR36" s="1066"/>
      <c r="AS36" s="1066"/>
      <c r="AT36" s="1066"/>
      <c r="AU36" s="1066" t="s">
        <v>514</v>
      </c>
      <c r="AV36" s="1066"/>
      <c r="AW36" s="1066"/>
      <c r="AX36" s="1066"/>
      <c r="AY36" s="1066"/>
      <c r="AZ36" s="1137" t="s">
        <v>514</v>
      </c>
      <c r="BA36" s="1137"/>
      <c r="BB36" s="1137"/>
      <c r="BC36" s="1137"/>
      <c r="BD36" s="1137"/>
      <c r="BE36" s="1127" t="s">
        <v>414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417</v>
      </c>
      <c r="C37" s="1133"/>
      <c r="D37" s="1133"/>
      <c r="E37" s="1133"/>
      <c r="F37" s="1133"/>
      <c r="G37" s="1133"/>
      <c r="H37" s="1133"/>
      <c r="I37" s="1133"/>
      <c r="J37" s="1133"/>
      <c r="K37" s="1133"/>
      <c r="L37" s="1133"/>
      <c r="M37" s="1133"/>
      <c r="N37" s="1133"/>
      <c r="O37" s="1133"/>
      <c r="P37" s="1134"/>
      <c r="Q37" s="1138">
        <v>221</v>
      </c>
      <c r="R37" s="1139"/>
      <c r="S37" s="1139"/>
      <c r="T37" s="1139"/>
      <c r="U37" s="1139"/>
      <c r="V37" s="1139">
        <v>221</v>
      </c>
      <c r="W37" s="1139"/>
      <c r="X37" s="1139"/>
      <c r="Y37" s="1139"/>
      <c r="Z37" s="1139"/>
      <c r="AA37" s="1139">
        <v>0</v>
      </c>
      <c r="AB37" s="1139"/>
      <c r="AC37" s="1139"/>
      <c r="AD37" s="1139"/>
      <c r="AE37" s="1140"/>
      <c r="AF37" s="1114" t="s">
        <v>514</v>
      </c>
      <c r="AG37" s="1115"/>
      <c r="AH37" s="1115"/>
      <c r="AI37" s="1115"/>
      <c r="AJ37" s="1116"/>
      <c r="AK37" s="1075">
        <v>13</v>
      </c>
      <c r="AL37" s="1066"/>
      <c r="AM37" s="1066"/>
      <c r="AN37" s="1066"/>
      <c r="AO37" s="1066"/>
      <c r="AP37" s="1066">
        <v>202</v>
      </c>
      <c r="AQ37" s="1066"/>
      <c r="AR37" s="1066"/>
      <c r="AS37" s="1066"/>
      <c r="AT37" s="1066"/>
      <c r="AU37" s="1066">
        <v>19</v>
      </c>
      <c r="AV37" s="1066"/>
      <c r="AW37" s="1066"/>
      <c r="AX37" s="1066"/>
      <c r="AY37" s="1066"/>
      <c r="AZ37" s="1137" t="s">
        <v>514</v>
      </c>
      <c r="BA37" s="1137"/>
      <c r="BB37" s="1137"/>
      <c r="BC37" s="1137"/>
      <c r="BD37" s="1137"/>
      <c r="BE37" s="1127" t="s">
        <v>414</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2345</v>
      </c>
      <c r="AG63" s="1054"/>
      <c r="AH63" s="1054"/>
      <c r="AI63" s="1054"/>
      <c r="AJ63" s="1125"/>
      <c r="AK63" s="1126"/>
      <c r="AL63" s="1058"/>
      <c r="AM63" s="1058"/>
      <c r="AN63" s="1058"/>
      <c r="AO63" s="1058"/>
      <c r="AP63" s="1054">
        <v>34329</v>
      </c>
      <c r="AQ63" s="1054"/>
      <c r="AR63" s="1054"/>
      <c r="AS63" s="1054"/>
      <c r="AT63" s="1054"/>
      <c r="AU63" s="1054">
        <v>25997</v>
      </c>
      <c r="AV63" s="1054"/>
      <c r="AW63" s="1054"/>
      <c r="AX63" s="1054"/>
      <c r="AY63" s="1054"/>
      <c r="AZ63" s="1120"/>
      <c r="BA63" s="1120"/>
      <c r="BB63" s="1120"/>
      <c r="BC63" s="1120"/>
      <c r="BD63" s="1120"/>
      <c r="BE63" s="1055"/>
      <c r="BF63" s="1055"/>
      <c r="BG63" s="1055"/>
      <c r="BH63" s="1055"/>
      <c r="BI63" s="1056"/>
      <c r="BJ63" s="1121" t="s">
        <v>138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398</v>
      </c>
      <c r="R66" s="1097"/>
      <c r="S66" s="1097"/>
      <c r="T66" s="1097"/>
      <c r="U66" s="1098"/>
      <c r="V66" s="1096" t="s">
        <v>399</v>
      </c>
      <c r="W66" s="1097"/>
      <c r="X66" s="1097"/>
      <c r="Y66" s="1097"/>
      <c r="Z66" s="1098"/>
      <c r="AA66" s="1096" t="s">
        <v>400</v>
      </c>
      <c r="AB66" s="1097"/>
      <c r="AC66" s="1097"/>
      <c r="AD66" s="1097"/>
      <c r="AE66" s="1098"/>
      <c r="AF66" s="1102" t="s">
        <v>401</v>
      </c>
      <c r="AG66" s="1103"/>
      <c r="AH66" s="1103"/>
      <c r="AI66" s="1103"/>
      <c r="AJ66" s="1104"/>
      <c r="AK66" s="1096" t="s">
        <v>402</v>
      </c>
      <c r="AL66" s="1091"/>
      <c r="AM66" s="1091"/>
      <c r="AN66" s="1091"/>
      <c r="AO66" s="1092"/>
      <c r="AP66" s="1096" t="s">
        <v>403</v>
      </c>
      <c r="AQ66" s="1097"/>
      <c r="AR66" s="1097"/>
      <c r="AS66" s="1097"/>
      <c r="AT66" s="1098"/>
      <c r="AU66" s="1096" t="s">
        <v>422</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578</v>
      </c>
      <c r="C68" s="1081"/>
      <c r="D68" s="1081"/>
      <c r="E68" s="1081"/>
      <c r="F68" s="1081"/>
      <c r="G68" s="1081"/>
      <c r="H68" s="1081"/>
      <c r="I68" s="1081"/>
      <c r="J68" s="1081"/>
      <c r="K68" s="1081"/>
      <c r="L68" s="1081"/>
      <c r="M68" s="1081"/>
      <c r="N68" s="1081"/>
      <c r="O68" s="1081"/>
      <c r="P68" s="1082"/>
      <c r="Q68" s="1083">
        <v>5198</v>
      </c>
      <c r="R68" s="1077"/>
      <c r="S68" s="1077"/>
      <c r="T68" s="1077"/>
      <c r="U68" s="1077"/>
      <c r="V68" s="1077">
        <v>5154</v>
      </c>
      <c r="W68" s="1077"/>
      <c r="X68" s="1077"/>
      <c r="Y68" s="1077"/>
      <c r="Z68" s="1077"/>
      <c r="AA68" s="1077">
        <v>45</v>
      </c>
      <c r="AB68" s="1077"/>
      <c r="AC68" s="1077"/>
      <c r="AD68" s="1077"/>
      <c r="AE68" s="1077"/>
      <c r="AF68" s="1077">
        <v>45</v>
      </c>
      <c r="AG68" s="1077"/>
      <c r="AH68" s="1077"/>
      <c r="AI68" s="1077"/>
      <c r="AJ68" s="1077"/>
      <c r="AK68" s="1077">
        <v>103</v>
      </c>
      <c r="AL68" s="1077"/>
      <c r="AM68" s="1077"/>
      <c r="AN68" s="1077"/>
      <c r="AO68" s="1077"/>
      <c r="AP68" s="1077">
        <v>336</v>
      </c>
      <c r="AQ68" s="1077"/>
      <c r="AR68" s="1077"/>
      <c r="AS68" s="1077"/>
      <c r="AT68" s="1077"/>
      <c r="AU68" s="1077">
        <v>295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579</v>
      </c>
      <c r="C69" s="1070"/>
      <c r="D69" s="1070"/>
      <c r="E69" s="1070"/>
      <c r="F69" s="1070"/>
      <c r="G69" s="1070"/>
      <c r="H69" s="1070"/>
      <c r="I69" s="1070"/>
      <c r="J69" s="1070"/>
      <c r="K69" s="1070"/>
      <c r="L69" s="1070"/>
      <c r="M69" s="1070"/>
      <c r="N69" s="1070"/>
      <c r="O69" s="1070"/>
      <c r="P69" s="1071"/>
      <c r="Q69" s="1072">
        <v>18949</v>
      </c>
      <c r="R69" s="1066"/>
      <c r="S69" s="1066"/>
      <c r="T69" s="1066"/>
      <c r="U69" s="1066"/>
      <c r="V69" s="1066">
        <v>18667</v>
      </c>
      <c r="W69" s="1066"/>
      <c r="X69" s="1066"/>
      <c r="Y69" s="1066"/>
      <c r="Z69" s="1066"/>
      <c r="AA69" s="1066">
        <v>282</v>
      </c>
      <c r="AB69" s="1066"/>
      <c r="AC69" s="1066"/>
      <c r="AD69" s="1066"/>
      <c r="AE69" s="1066"/>
      <c r="AF69" s="1066">
        <v>282</v>
      </c>
      <c r="AG69" s="1066"/>
      <c r="AH69" s="1066"/>
      <c r="AI69" s="1066"/>
      <c r="AJ69" s="1066"/>
      <c r="AK69" s="1066">
        <v>360</v>
      </c>
      <c r="AL69" s="1066"/>
      <c r="AM69" s="1066"/>
      <c r="AN69" s="1066"/>
      <c r="AO69" s="1066"/>
      <c r="AP69" s="1066" t="s">
        <v>514</v>
      </c>
      <c r="AQ69" s="1066"/>
      <c r="AR69" s="1066"/>
      <c r="AS69" s="1066"/>
      <c r="AT69" s="1066"/>
      <c r="AU69" s="1066" t="s">
        <v>514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580</v>
      </c>
      <c r="C70" s="1070"/>
      <c r="D70" s="1070"/>
      <c r="E70" s="1070"/>
      <c r="F70" s="1070"/>
      <c r="G70" s="1070"/>
      <c r="H70" s="1070"/>
      <c r="I70" s="1070"/>
      <c r="J70" s="1070"/>
      <c r="K70" s="1070"/>
      <c r="L70" s="1070"/>
      <c r="M70" s="1070"/>
      <c r="N70" s="1070"/>
      <c r="O70" s="1070"/>
      <c r="P70" s="1071"/>
      <c r="Q70" s="1072">
        <v>129</v>
      </c>
      <c r="R70" s="1066"/>
      <c r="S70" s="1066"/>
      <c r="T70" s="1066"/>
      <c r="U70" s="1066"/>
      <c r="V70" s="1066">
        <v>129</v>
      </c>
      <c r="W70" s="1066"/>
      <c r="X70" s="1066"/>
      <c r="Y70" s="1066"/>
      <c r="Z70" s="1066"/>
      <c r="AA70" s="1066" t="s">
        <v>514</v>
      </c>
      <c r="AB70" s="1066"/>
      <c r="AC70" s="1066"/>
      <c r="AD70" s="1066"/>
      <c r="AE70" s="1066"/>
      <c r="AF70" s="1066" t="s">
        <v>514</v>
      </c>
      <c r="AG70" s="1066"/>
      <c r="AH70" s="1066"/>
      <c r="AI70" s="1066"/>
      <c r="AJ70" s="1066"/>
      <c r="AK70" s="1066" t="s">
        <v>514</v>
      </c>
      <c r="AL70" s="1066"/>
      <c r="AM70" s="1066"/>
      <c r="AN70" s="1066"/>
      <c r="AO70" s="1066"/>
      <c r="AP70" s="1066" t="s">
        <v>514</v>
      </c>
      <c r="AQ70" s="1066"/>
      <c r="AR70" s="1066"/>
      <c r="AS70" s="1066"/>
      <c r="AT70" s="1066"/>
      <c r="AU70" s="1066" t="s">
        <v>514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581</v>
      </c>
      <c r="C71" s="1070"/>
      <c r="D71" s="1070"/>
      <c r="E71" s="1070"/>
      <c r="F71" s="1070"/>
      <c r="G71" s="1070"/>
      <c r="H71" s="1070"/>
      <c r="I71" s="1070"/>
      <c r="J71" s="1070"/>
      <c r="K71" s="1070"/>
      <c r="L71" s="1070"/>
      <c r="M71" s="1070"/>
      <c r="N71" s="1070"/>
      <c r="O71" s="1070"/>
      <c r="P71" s="1071"/>
      <c r="Q71" s="1072">
        <v>847</v>
      </c>
      <c r="R71" s="1066"/>
      <c r="S71" s="1066"/>
      <c r="T71" s="1066"/>
      <c r="U71" s="1066"/>
      <c r="V71" s="1066">
        <v>928</v>
      </c>
      <c r="W71" s="1066"/>
      <c r="X71" s="1066"/>
      <c r="Y71" s="1066"/>
      <c r="Z71" s="1066"/>
      <c r="AA71" s="1066">
        <v>20</v>
      </c>
      <c r="AB71" s="1066"/>
      <c r="AC71" s="1066"/>
      <c r="AD71" s="1066"/>
      <c r="AE71" s="1066"/>
      <c r="AF71" s="1066">
        <v>20</v>
      </c>
      <c r="AG71" s="1066"/>
      <c r="AH71" s="1066"/>
      <c r="AI71" s="1066"/>
      <c r="AJ71" s="1066"/>
      <c r="AK71" s="1066" t="s">
        <v>514</v>
      </c>
      <c r="AL71" s="1066"/>
      <c r="AM71" s="1066"/>
      <c r="AN71" s="1066"/>
      <c r="AO71" s="1066"/>
      <c r="AP71" s="1066">
        <v>2</v>
      </c>
      <c r="AQ71" s="1066"/>
      <c r="AR71" s="1066"/>
      <c r="AS71" s="1066"/>
      <c r="AT71" s="1066"/>
      <c r="AU71" s="1066" t="s">
        <v>514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582</v>
      </c>
      <c r="C72" s="1070"/>
      <c r="D72" s="1070"/>
      <c r="E72" s="1070"/>
      <c r="F72" s="1070"/>
      <c r="G72" s="1070"/>
      <c r="H72" s="1070"/>
      <c r="I72" s="1070"/>
      <c r="J72" s="1070"/>
      <c r="K72" s="1070"/>
      <c r="L72" s="1070"/>
      <c r="M72" s="1070"/>
      <c r="N72" s="1070"/>
      <c r="O72" s="1070"/>
      <c r="P72" s="1071"/>
      <c r="Q72" s="1072">
        <v>8482</v>
      </c>
      <c r="R72" s="1066"/>
      <c r="S72" s="1066"/>
      <c r="T72" s="1066"/>
      <c r="U72" s="1066"/>
      <c r="V72" s="1066">
        <v>8156</v>
      </c>
      <c r="W72" s="1066"/>
      <c r="X72" s="1066"/>
      <c r="Y72" s="1066"/>
      <c r="Z72" s="1066"/>
      <c r="AA72" s="1066">
        <v>326</v>
      </c>
      <c r="AB72" s="1066"/>
      <c r="AC72" s="1066"/>
      <c r="AD72" s="1066"/>
      <c r="AE72" s="1066"/>
      <c r="AF72" s="1066">
        <v>326</v>
      </c>
      <c r="AG72" s="1066"/>
      <c r="AH72" s="1066"/>
      <c r="AI72" s="1066"/>
      <c r="AJ72" s="1066"/>
      <c r="AK72" s="1066">
        <v>511</v>
      </c>
      <c r="AL72" s="1066"/>
      <c r="AM72" s="1066"/>
      <c r="AN72" s="1066"/>
      <c r="AO72" s="1066"/>
      <c r="AP72" s="1066" t="s">
        <v>514</v>
      </c>
      <c r="AQ72" s="1066"/>
      <c r="AR72" s="1066"/>
      <c r="AS72" s="1066"/>
      <c r="AT72" s="1066"/>
      <c r="AU72" s="1066" t="s">
        <v>514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583</v>
      </c>
      <c r="C73" s="1070"/>
      <c r="D73" s="1070"/>
      <c r="E73" s="1070"/>
      <c r="F73" s="1070"/>
      <c r="G73" s="1070"/>
      <c r="H73" s="1070"/>
      <c r="I73" s="1070"/>
      <c r="J73" s="1070"/>
      <c r="K73" s="1070"/>
      <c r="L73" s="1070"/>
      <c r="M73" s="1070"/>
      <c r="N73" s="1070"/>
      <c r="O73" s="1070"/>
      <c r="P73" s="1071"/>
      <c r="Q73" s="1072">
        <v>99</v>
      </c>
      <c r="R73" s="1066"/>
      <c r="S73" s="1066"/>
      <c r="T73" s="1066"/>
      <c r="U73" s="1066"/>
      <c r="V73" s="1066">
        <v>81</v>
      </c>
      <c r="W73" s="1066"/>
      <c r="X73" s="1066"/>
      <c r="Y73" s="1066"/>
      <c r="Z73" s="1066"/>
      <c r="AA73" s="1066">
        <v>17</v>
      </c>
      <c r="AB73" s="1066"/>
      <c r="AC73" s="1066"/>
      <c r="AD73" s="1066"/>
      <c r="AE73" s="1066"/>
      <c r="AF73" s="1066">
        <v>17</v>
      </c>
      <c r="AG73" s="1066"/>
      <c r="AH73" s="1066"/>
      <c r="AI73" s="1066"/>
      <c r="AJ73" s="1066"/>
      <c r="AK73" s="1066" t="s">
        <v>514</v>
      </c>
      <c r="AL73" s="1066"/>
      <c r="AM73" s="1066"/>
      <c r="AN73" s="1066"/>
      <c r="AO73" s="1066"/>
      <c r="AP73" s="1066" t="s">
        <v>514</v>
      </c>
      <c r="AQ73" s="1066"/>
      <c r="AR73" s="1066"/>
      <c r="AS73" s="1066"/>
      <c r="AT73" s="1066"/>
      <c r="AU73" s="1066" t="s">
        <v>514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584</v>
      </c>
      <c r="C74" s="1070"/>
      <c r="D74" s="1070"/>
      <c r="E74" s="1070"/>
      <c r="F74" s="1070"/>
      <c r="G74" s="1070"/>
      <c r="H74" s="1070"/>
      <c r="I74" s="1070"/>
      <c r="J74" s="1070"/>
      <c r="K74" s="1070"/>
      <c r="L74" s="1070"/>
      <c r="M74" s="1070"/>
      <c r="N74" s="1070"/>
      <c r="O74" s="1070"/>
      <c r="P74" s="1071"/>
      <c r="Q74" s="1072">
        <v>136</v>
      </c>
      <c r="R74" s="1066"/>
      <c r="S74" s="1066"/>
      <c r="T74" s="1066"/>
      <c r="U74" s="1066"/>
      <c r="V74" s="1066">
        <v>121</v>
      </c>
      <c r="W74" s="1066"/>
      <c r="X74" s="1066"/>
      <c r="Y74" s="1066"/>
      <c r="Z74" s="1066"/>
      <c r="AA74" s="1066">
        <v>16</v>
      </c>
      <c r="AB74" s="1066"/>
      <c r="AC74" s="1066"/>
      <c r="AD74" s="1066"/>
      <c r="AE74" s="1066"/>
      <c r="AF74" s="1066">
        <v>16</v>
      </c>
      <c r="AG74" s="1066"/>
      <c r="AH74" s="1066"/>
      <c r="AI74" s="1066"/>
      <c r="AJ74" s="1066"/>
      <c r="AK74" s="1066">
        <v>12</v>
      </c>
      <c r="AL74" s="1066"/>
      <c r="AM74" s="1066"/>
      <c r="AN74" s="1066"/>
      <c r="AO74" s="1066"/>
      <c r="AP74" s="1066" t="s">
        <v>514</v>
      </c>
      <c r="AQ74" s="1066"/>
      <c r="AR74" s="1066"/>
      <c r="AS74" s="1066"/>
      <c r="AT74" s="1066"/>
      <c r="AU74" s="1066" t="s">
        <v>514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585</v>
      </c>
      <c r="C75" s="1070"/>
      <c r="D75" s="1070"/>
      <c r="E75" s="1070"/>
      <c r="F75" s="1070"/>
      <c r="G75" s="1070"/>
      <c r="H75" s="1070"/>
      <c r="I75" s="1070"/>
      <c r="J75" s="1070"/>
      <c r="K75" s="1070"/>
      <c r="L75" s="1070"/>
      <c r="M75" s="1070"/>
      <c r="N75" s="1070"/>
      <c r="O75" s="1070"/>
      <c r="P75" s="1071"/>
      <c r="Q75" s="1073">
        <v>545</v>
      </c>
      <c r="R75" s="1074"/>
      <c r="S75" s="1074"/>
      <c r="T75" s="1074"/>
      <c r="U75" s="1075"/>
      <c r="V75" s="1076">
        <v>482</v>
      </c>
      <c r="W75" s="1074"/>
      <c r="X75" s="1074"/>
      <c r="Y75" s="1074"/>
      <c r="Z75" s="1075"/>
      <c r="AA75" s="1076">
        <v>63</v>
      </c>
      <c r="AB75" s="1074"/>
      <c r="AC75" s="1074"/>
      <c r="AD75" s="1074"/>
      <c r="AE75" s="1075"/>
      <c r="AF75" s="1076">
        <v>63</v>
      </c>
      <c r="AG75" s="1074"/>
      <c r="AH75" s="1074"/>
      <c r="AI75" s="1074"/>
      <c r="AJ75" s="1075"/>
      <c r="AK75" s="1076" t="s">
        <v>514</v>
      </c>
      <c r="AL75" s="1074"/>
      <c r="AM75" s="1074"/>
      <c r="AN75" s="1074"/>
      <c r="AO75" s="1075"/>
      <c r="AP75" s="1076" t="s">
        <v>514</v>
      </c>
      <c r="AQ75" s="1074"/>
      <c r="AR75" s="1074"/>
      <c r="AS75" s="1074"/>
      <c r="AT75" s="1075"/>
      <c r="AU75" s="1076" t="s">
        <v>514</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586</v>
      </c>
      <c r="C76" s="1070"/>
      <c r="D76" s="1070"/>
      <c r="E76" s="1070"/>
      <c r="F76" s="1070"/>
      <c r="G76" s="1070"/>
      <c r="H76" s="1070"/>
      <c r="I76" s="1070"/>
      <c r="J76" s="1070"/>
      <c r="K76" s="1070"/>
      <c r="L76" s="1070"/>
      <c r="M76" s="1070"/>
      <c r="N76" s="1070"/>
      <c r="O76" s="1070"/>
      <c r="P76" s="1071"/>
      <c r="Q76" s="1073">
        <v>153416</v>
      </c>
      <c r="R76" s="1074"/>
      <c r="S76" s="1074"/>
      <c r="T76" s="1074"/>
      <c r="U76" s="1075"/>
      <c r="V76" s="1076">
        <v>145697</v>
      </c>
      <c r="W76" s="1074"/>
      <c r="X76" s="1074"/>
      <c r="Y76" s="1074"/>
      <c r="Z76" s="1075"/>
      <c r="AA76" s="1076">
        <v>7719</v>
      </c>
      <c r="AB76" s="1074"/>
      <c r="AC76" s="1074"/>
      <c r="AD76" s="1074"/>
      <c r="AE76" s="1075"/>
      <c r="AF76" s="1076">
        <v>7719</v>
      </c>
      <c r="AG76" s="1074"/>
      <c r="AH76" s="1074"/>
      <c r="AI76" s="1074"/>
      <c r="AJ76" s="1075"/>
      <c r="AK76" s="1076">
        <v>1414</v>
      </c>
      <c r="AL76" s="1074"/>
      <c r="AM76" s="1074"/>
      <c r="AN76" s="1074"/>
      <c r="AO76" s="1075"/>
      <c r="AP76" s="1076" t="s">
        <v>514</v>
      </c>
      <c r="AQ76" s="1074"/>
      <c r="AR76" s="1074"/>
      <c r="AS76" s="1074"/>
      <c r="AT76" s="1075"/>
      <c r="AU76" s="1076" t="s">
        <v>514</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8488</v>
      </c>
      <c r="AG88" s="1054"/>
      <c r="AH88" s="1054"/>
      <c r="AI88" s="1054"/>
      <c r="AJ88" s="1054"/>
      <c r="AK88" s="1058"/>
      <c r="AL88" s="1058"/>
      <c r="AM88" s="1058"/>
      <c r="AN88" s="1058"/>
      <c r="AO88" s="1058"/>
      <c r="AP88" s="1054">
        <v>338</v>
      </c>
      <c r="AQ88" s="1054"/>
      <c r="AR88" s="1054"/>
      <c r="AS88" s="1054"/>
      <c r="AT88" s="1054"/>
      <c r="AU88" s="1054">
        <v>295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161</v>
      </c>
      <c r="CS102" s="1046"/>
      <c r="CT102" s="1046"/>
      <c r="CU102" s="1046"/>
      <c r="CV102" s="1047"/>
      <c r="CW102" s="1045" t="s">
        <v>514</v>
      </c>
      <c r="CX102" s="1046"/>
      <c r="CY102" s="1046"/>
      <c r="CZ102" s="1046"/>
      <c r="DA102" s="1047"/>
      <c r="DB102" s="1045" t="s">
        <v>514</v>
      </c>
      <c r="DC102" s="1046"/>
      <c r="DD102" s="1046"/>
      <c r="DE102" s="1046"/>
      <c r="DF102" s="1047"/>
      <c r="DG102" s="1045" t="s">
        <v>514</v>
      </c>
      <c r="DH102" s="1046"/>
      <c r="DI102" s="1046"/>
      <c r="DJ102" s="1046"/>
      <c r="DK102" s="1047"/>
      <c r="DL102" s="1045" t="s">
        <v>514</v>
      </c>
      <c r="DM102" s="1046"/>
      <c r="DN102" s="1046"/>
      <c r="DO102" s="1046"/>
      <c r="DP102" s="1047"/>
      <c r="DQ102" s="1045" t="s">
        <v>514</v>
      </c>
      <c r="DR102" s="1046"/>
      <c r="DS102" s="1046"/>
      <c r="DT102" s="1046"/>
      <c r="DU102" s="1047"/>
      <c r="DV102" s="1028" t="s">
        <v>514</v>
      </c>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307</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307</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307</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5553789</v>
      </c>
      <c r="AB110" s="982"/>
      <c r="AC110" s="982"/>
      <c r="AD110" s="982"/>
      <c r="AE110" s="983"/>
      <c r="AF110" s="984">
        <v>5387822</v>
      </c>
      <c r="AG110" s="982"/>
      <c r="AH110" s="982"/>
      <c r="AI110" s="982"/>
      <c r="AJ110" s="983"/>
      <c r="AK110" s="984">
        <v>5337136</v>
      </c>
      <c r="AL110" s="982"/>
      <c r="AM110" s="982"/>
      <c r="AN110" s="982"/>
      <c r="AO110" s="983"/>
      <c r="AP110" s="985">
        <v>23.4</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55463307</v>
      </c>
      <c r="BR110" s="929"/>
      <c r="BS110" s="929"/>
      <c r="BT110" s="929"/>
      <c r="BU110" s="929"/>
      <c r="BV110" s="929">
        <v>54086534</v>
      </c>
      <c r="BW110" s="929"/>
      <c r="BX110" s="929"/>
      <c r="BY110" s="929"/>
      <c r="BZ110" s="929"/>
      <c r="CA110" s="929">
        <v>52140549</v>
      </c>
      <c r="CB110" s="929"/>
      <c r="CC110" s="929"/>
      <c r="CD110" s="929"/>
      <c r="CE110" s="929"/>
      <c r="CF110" s="953">
        <v>228.6</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440</v>
      </c>
      <c r="DM110" s="929"/>
      <c r="DN110" s="929"/>
      <c r="DO110" s="929"/>
      <c r="DP110" s="929"/>
      <c r="DQ110" s="929" t="s">
        <v>440</v>
      </c>
      <c r="DR110" s="929"/>
      <c r="DS110" s="929"/>
      <c r="DT110" s="929"/>
      <c r="DU110" s="929"/>
      <c r="DV110" s="930" t="s">
        <v>440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138</v>
      </c>
      <c r="AG111" s="1010"/>
      <c r="AH111" s="1010"/>
      <c r="AI111" s="1010"/>
      <c r="AJ111" s="1011"/>
      <c r="AK111" s="1012" t="s">
        <v>440</v>
      </c>
      <c r="AL111" s="1010"/>
      <c r="AM111" s="1010"/>
      <c r="AN111" s="1010"/>
      <c r="AO111" s="1011"/>
      <c r="AP111" s="1013" t="s">
        <v>440</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4319</v>
      </c>
      <c r="BR111" s="901"/>
      <c r="BS111" s="901"/>
      <c r="BT111" s="901"/>
      <c r="BU111" s="901"/>
      <c r="BV111" s="901">
        <v>2857</v>
      </c>
      <c r="BW111" s="901"/>
      <c r="BX111" s="901"/>
      <c r="BY111" s="901"/>
      <c r="BZ111" s="901"/>
      <c r="CA111" s="901">
        <v>1417</v>
      </c>
      <c r="CB111" s="901"/>
      <c r="CC111" s="901"/>
      <c r="CD111" s="901"/>
      <c r="CE111" s="901"/>
      <c r="CF111" s="962">
        <v>0</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138</v>
      </c>
      <c r="DH111" s="901"/>
      <c r="DI111" s="901"/>
      <c r="DJ111" s="901"/>
      <c r="DK111" s="901"/>
      <c r="DL111" s="901" t="s">
        <v>138</v>
      </c>
      <c r="DM111" s="901"/>
      <c r="DN111" s="901"/>
      <c r="DO111" s="901"/>
      <c r="DP111" s="901"/>
      <c r="DQ111" s="901" t="s">
        <v>138</v>
      </c>
      <c r="DR111" s="901"/>
      <c r="DS111" s="901"/>
      <c r="DT111" s="901"/>
      <c r="DU111" s="901"/>
      <c r="DV111" s="878" t="s">
        <v>440</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16667</v>
      </c>
      <c r="AB112" s="864"/>
      <c r="AC112" s="864"/>
      <c r="AD112" s="864"/>
      <c r="AE112" s="865"/>
      <c r="AF112" s="866" t="s">
        <v>440</v>
      </c>
      <c r="AG112" s="864"/>
      <c r="AH112" s="864"/>
      <c r="AI112" s="864"/>
      <c r="AJ112" s="865"/>
      <c r="AK112" s="866" t="s">
        <v>440</v>
      </c>
      <c r="AL112" s="864"/>
      <c r="AM112" s="864"/>
      <c r="AN112" s="864"/>
      <c r="AO112" s="865"/>
      <c r="AP112" s="911" t="s">
        <v>440</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30045356</v>
      </c>
      <c r="BR112" s="901"/>
      <c r="BS112" s="901"/>
      <c r="BT112" s="901"/>
      <c r="BU112" s="901"/>
      <c r="BV112" s="901">
        <v>28424631</v>
      </c>
      <c r="BW112" s="901"/>
      <c r="BX112" s="901"/>
      <c r="BY112" s="901"/>
      <c r="BZ112" s="901"/>
      <c r="CA112" s="901">
        <v>25997000</v>
      </c>
      <c r="CB112" s="901"/>
      <c r="CC112" s="901"/>
      <c r="CD112" s="901"/>
      <c r="CE112" s="901"/>
      <c r="CF112" s="962">
        <v>114</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138</v>
      </c>
      <c r="DH112" s="901"/>
      <c r="DI112" s="901"/>
      <c r="DJ112" s="901"/>
      <c r="DK112" s="901"/>
      <c r="DL112" s="901" t="s">
        <v>440</v>
      </c>
      <c r="DM112" s="901"/>
      <c r="DN112" s="901"/>
      <c r="DO112" s="901"/>
      <c r="DP112" s="901"/>
      <c r="DQ112" s="901" t="s">
        <v>440</v>
      </c>
      <c r="DR112" s="901"/>
      <c r="DS112" s="901"/>
      <c r="DT112" s="901"/>
      <c r="DU112" s="901"/>
      <c r="DV112" s="878" t="s">
        <v>138</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2208151</v>
      </c>
      <c r="AB113" s="1010"/>
      <c r="AC113" s="1010"/>
      <c r="AD113" s="1010"/>
      <c r="AE113" s="1011"/>
      <c r="AF113" s="1012">
        <v>2193981</v>
      </c>
      <c r="AG113" s="1010"/>
      <c r="AH113" s="1010"/>
      <c r="AI113" s="1010"/>
      <c r="AJ113" s="1011"/>
      <c r="AK113" s="1012">
        <v>2178576</v>
      </c>
      <c r="AL113" s="1010"/>
      <c r="AM113" s="1010"/>
      <c r="AN113" s="1010"/>
      <c r="AO113" s="1011"/>
      <c r="AP113" s="1013">
        <v>9.5</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683935</v>
      </c>
      <c r="BR113" s="901"/>
      <c r="BS113" s="901"/>
      <c r="BT113" s="901"/>
      <c r="BU113" s="901"/>
      <c r="BV113" s="901">
        <v>487389</v>
      </c>
      <c r="BW113" s="901"/>
      <c r="BX113" s="901"/>
      <c r="BY113" s="901"/>
      <c r="BZ113" s="901"/>
      <c r="CA113" s="901">
        <v>294923</v>
      </c>
      <c r="CB113" s="901"/>
      <c r="CC113" s="901"/>
      <c r="CD113" s="901"/>
      <c r="CE113" s="901"/>
      <c r="CF113" s="962">
        <v>1.3</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440</v>
      </c>
      <c r="DH113" s="864"/>
      <c r="DI113" s="864"/>
      <c r="DJ113" s="864"/>
      <c r="DK113" s="865"/>
      <c r="DL113" s="866" t="s">
        <v>138</v>
      </c>
      <c r="DM113" s="864"/>
      <c r="DN113" s="864"/>
      <c r="DO113" s="864"/>
      <c r="DP113" s="865"/>
      <c r="DQ113" s="866" t="s">
        <v>440</v>
      </c>
      <c r="DR113" s="864"/>
      <c r="DS113" s="864"/>
      <c r="DT113" s="864"/>
      <c r="DU113" s="865"/>
      <c r="DV113" s="911" t="s">
        <v>138</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177963</v>
      </c>
      <c r="AB114" s="864"/>
      <c r="AC114" s="864"/>
      <c r="AD114" s="864"/>
      <c r="AE114" s="865"/>
      <c r="AF114" s="866">
        <v>174333</v>
      </c>
      <c r="AG114" s="864"/>
      <c r="AH114" s="864"/>
      <c r="AI114" s="864"/>
      <c r="AJ114" s="865"/>
      <c r="AK114" s="866">
        <v>166930</v>
      </c>
      <c r="AL114" s="864"/>
      <c r="AM114" s="864"/>
      <c r="AN114" s="864"/>
      <c r="AO114" s="865"/>
      <c r="AP114" s="911">
        <v>0.7</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5558548</v>
      </c>
      <c r="BR114" s="901"/>
      <c r="BS114" s="901"/>
      <c r="BT114" s="901"/>
      <c r="BU114" s="901"/>
      <c r="BV114" s="901">
        <v>5171285</v>
      </c>
      <c r="BW114" s="901"/>
      <c r="BX114" s="901"/>
      <c r="BY114" s="901"/>
      <c r="BZ114" s="901"/>
      <c r="CA114" s="901">
        <v>4718445</v>
      </c>
      <c r="CB114" s="901"/>
      <c r="CC114" s="901"/>
      <c r="CD114" s="901"/>
      <c r="CE114" s="901"/>
      <c r="CF114" s="962">
        <v>20.7</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440</v>
      </c>
      <c r="DH114" s="864"/>
      <c r="DI114" s="864"/>
      <c r="DJ114" s="864"/>
      <c r="DK114" s="865"/>
      <c r="DL114" s="866" t="s">
        <v>440</v>
      </c>
      <c r="DM114" s="864"/>
      <c r="DN114" s="864"/>
      <c r="DO114" s="864"/>
      <c r="DP114" s="865"/>
      <c r="DQ114" s="866" t="s">
        <v>440</v>
      </c>
      <c r="DR114" s="864"/>
      <c r="DS114" s="864"/>
      <c r="DT114" s="864"/>
      <c r="DU114" s="865"/>
      <c r="DV114" s="911" t="s">
        <v>440</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49266</v>
      </c>
      <c r="AB115" s="1010"/>
      <c r="AC115" s="1010"/>
      <c r="AD115" s="1010"/>
      <c r="AE115" s="1011"/>
      <c r="AF115" s="1012">
        <v>9656</v>
      </c>
      <c r="AG115" s="1010"/>
      <c r="AH115" s="1010"/>
      <c r="AI115" s="1010"/>
      <c r="AJ115" s="1011"/>
      <c r="AK115" s="1012">
        <v>6280</v>
      </c>
      <c r="AL115" s="1010"/>
      <c r="AM115" s="1010"/>
      <c r="AN115" s="1010"/>
      <c r="AO115" s="1011"/>
      <c r="AP115" s="1013">
        <v>0</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v>230</v>
      </c>
      <c r="BR115" s="901"/>
      <c r="BS115" s="901"/>
      <c r="BT115" s="901"/>
      <c r="BU115" s="901"/>
      <c r="BV115" s="901">
        <v>160</v>
      </c>
      <c r="BW115" s="901"/>
      <c r="BX115" s="901"/>
      <c r="BY115" s="901"/>
      <c r="BZ115" s="901"/>
      <c r="CA115" s="901">
        <v>89</v>
      </c>
      <c r="CB115" s="901"/>
      <c r="CC115" s="901"/>
      <c r="CD115" s="901"/>
      <c r="CE115" s="901"/>
      <c r="CF115" s="962">
        <v>0</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138</v>
      </c>
      <c r="DH115" s="864"/>
      <c r="DI115" s="864"/>
      <c r="DJ115" s="864"/>
      <c r="DK115" s="865"/>
      <c r="DL115" s="866" t="s">
        <v>138</v>
      </c>
      <c r="DM115" s="864"/>
      <c r="DN115" s="864"/>
      <c r="DO115" s="864"/>
      <c r="DP115" s="865"/>
      <c r="DQ115" s="866" t="s">
        <v>440</v>
      </c>
      <c r="DR115" s="864"/>
      <c r="DS115" s="864"/>
      <c r="DT115" s="864"/>
      <c r="DU115" s="865"/>
      <c r="DV115" s="911" t="s">
        <v>138</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356</v>
      </c>
      <c r="AB116" s="864"/>
      <c r="AC116" s="864"/>
      <c r="AD116" s="864"/>
      <c r="AE116" s="865"/>
      <c r="AF116" s="866" t="s">
        <v>440</v>
      </c>
      <c r="AG116" s="864"/>
      <c r="AH116" s="864"/>
      <c r="AI116" s="864"/>
      <c r="AJ116" s="865"/>
      <c r="AK116" s="866" t="s">
        <v>138</v>
      </c>
      <c r="AL116" s="864"/>
      <c r="AM116" s="864"/>
      <c r="AN116" s="864"/>
      <c r="AO116" s="865"/>
      <c r="AP116" s="911" t="s">
        <v>440</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440</v>
      </c>
      <c r="BR116" s="901"/>
      <c r="BS116" s="901"/>
      <c r="BT116" s="901"/>
      <c r="BU116" s="901"/>
      <c r="BV116" s="901" t="s">
        <v>440</v>
      </c>
      <c r="BW116" s="901"/>
      <c r="BX116" s="901"/>
      <c r="BY116" s="901"/>
      <c r="BZ116" s="901"/>
      <c r="CA116" s="901" t="s">
        <v>440</v>
      </c>
      <c r="CB116" s="901"/>
      <c r="CC116" s="901"/>
      <c r="CD116" s="901"/>
      <c r="CE116" s="901"/>
      <c r="CF116" s="962" t="s">
        <v>138</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4319</v>
      </c>
      <c r="DH116" s="864"/>
      <c r="DI116" s="864"/>
      <c r="DJ116" s="864"/>
      <c r="DK116" s="865"/>
      <c r="DL116" s="866">
        <v>2857</v>
      </c>
      <c r="DM116" s="864"/>
      <c r="DN116" s="864"/>
      <c r="DO116" s="864"/>
      <c r="DP116" s="865"/>
      <c r="DQ116" s="866">
        <v>1417</v>
      </c>
      <c r="DR116" s="864"/>
      <c r="DS116" s="864"/>
      <c r="DT116" s="864"/>
      <c r="DU116" s="865"/>
      <c r="DV116" s="911">
        <v>0</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8006192</v>
      </c>
      <c r="AB117" s="996"/>
      <c r="AC117" s="996"/>
      <c r="AD117" s="996"/>
      <c r="AE117" s="997"/>
      <c r="AF117" s="998">
        <v>7765792</v>
      </c>
      <c r="AG117" s="996"/>
      <c r="AH117" s="996"/>
      <c r="AI117" s="996"/>
      <c r="AJ117" s="997"/>
      <c r="AK117" s="998">
        <v>7688922</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440</v>
      </c>
      <c r="BR117" s="901"/>
      <c r="BS117" s="901"/>
      <c r="BT117" s="901"/>
      <c r="BU117" s="901"/>
      <c r="BV117" s="901" t="s">
        <v>138</v>
      </c>
      <c r="BW117" s="901"/>
      <c r="BX117" s="901"/>
      <c r="BY117" s="901"/>
      <c r="BZ117" s="901"/>
      <c r="CA117" s="901" t="s">
        <v>440</v>
      </c>
      <c r="CB117" s="901"/>
      <c r="CC117" s="901"/>
      <c r="CD117" s="901"/>
      <c r="CE117" s="901"/>
      <c r="CF117" s="962" t="s">
        <v>440</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440</v>
      </c>
      <c r="DH117" s="864"/>
      <c r="DI117" s="864"/>
      <c r="DJ117" s="864"/>
      <c r="DK117" s="865"/>
      <c r="DL117" s="866" t="s">
        <v>440</v>
      </c>
      <c r="DM117" s="864"/>
      <c r="DN117" s="864"/>
      <c r="DO117" s="864"/>
      <c r="DP117" s="865"/>
      <c r="DQ117" s="866" t="s">
        <v>440</v>
      </c>
      <c r="DR117" s="864"/>
      <c r="DS117" s="864"/>
      <c r="DT117" s="864"/>
      <c r="DU117" s="865"/>
      <c r="DV117" s="911" t="s">
        <v>440</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307</v>
      </c>
      <c r="AL118" s="989"/>
      <c r="AM118" s="989"/>
      <c r="AN118" s="989"/>
      <c r="AO118" s="990"/>
      <c r="AP118" s="992" t="s">
        <v>434</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440</v>
      </c>
      <c r="BR118" s="932"/>
      <c r="BS118" s="932"/>
      <c r="BT118" s="932"/>
      <c r="BU118" s="932"/>
      <c r="BV118" s="932" t="s">
        <v>440</v>
      </c>
      <c r="BW118" s="932"/>
      <c r="BX118" s="932"/>
      <c r="BY118" s="932"/>
      <c r="BZ118" s="932"/>
      <c r="CA118" s="932" t="s">
        <v>440</v>
      </c>
      <c r="CB118" s="932"/>
      <c r="CC118" s="932"/>
      <c r="CD118" s="932"/>
      <c r="CE118" s="932"/>
      <c r="CF118" s="962" t="s">
        <v>440</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440</v>
      </c>
      <c r="DH118" s="864"/>
      <c r="DI118" s="864"/>
      <c r="DJ118" s="864"/>
      <c r="DK118" s="865"/>
      <c r="DL118" s="866" t="s">
        <v>138</v>
      </c>
      <c r="DM118" s="864"/>
      <c r="DN118" s="864"/>
      <c r="DO118" s="864"/>
      <c r="DP118" s="865"/>
      <c r="DQ118" s="866" t="s">
        <v>440</v>
      </c>
      <c r="DR118" s="864"/>
      <c r="DS118" s="864"/>
      <c r="DT118" s="864"/>
      <c r="DU118" s="865"/>
      <c r="DV118" s="911" t="s">
        <v>440</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440</v>
      </c>
      <c r="AB119" s="982"/>
      <c r="AC119" s="982"/>
      <c r="AD119" s="982"/>
      <c r="AE119" s="983"/>
      <c r="AF119" s="984" t="s">
        <v>138</v>
      </c>
      <c r="AG119" s="982"/>
      <c r="AH119" s="982"/>
      <c r="AI119" s="982"/>
      <c r="AJ119" s="983"/>
      <c r="AK119" s="984" t="s">
        <v>440</v>
      </c>
      <c r="AL119" s="982"/>
      <c r="AM119" s="982"/>
      <c r="AN119" s="982"/>
      <c r="AO119" s="983"/>
      <c r="AP119" s="985" t="s">
        <v>440</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465</v>
      </c>
      <c r="BP119" s="965"/>
      <c r="BQ119" s="969">
        <v>91755695</v>
      </c>
      <c r="BR119" s="932"/>
      <c r="BS119" s="932"/>
      <c r="BT119" s="932"/>
      <c r="BU119" s="932"/>
      <c r="BV119" s="932">
        <v>88172856</v>
      </c>
      <c r="BW119" s="932"/>
      <c r="BX119" s="932"/>
      <c r="BY119" s="932"/>
      <c r="BZ119" s="932"/>
      <c r="CA119" s="932">
        <v>83152423</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440</v>
      </c>
      <c r="DH119" s="847"/>
      <c r="DI119" s="847"/>
      <c r="DJ119" s="847"/>
      <c r="DK119" s="848"/>
      <c r="DL119" s="849" t="s">
        <v>440</v>
      </c>
      <c r="DM119" s="847"/>
      <c r="DN119" s="847"/>
      <c r="DO119" s="847"/>
      <c r="DP119" s="848"/>
      <c r="DQ119" s="849" t="s">
        <v>440</v>
      </c>
      <c r="DR119" s="847"/>
      <c r="DS119" s="847"/>
      <c r="DT119" s="847"/>
      <c r="DU119" s="848"/>
      <c r="DV119" s="935" t="s">
        <v>138</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440</v>
      </c>
      <c r="AB120" s="864"/>
      <c r="AC120" s="864"/>
      <c r="AD120" s="864"/>
      <c r="AE120" s="865"/>
      <c r="AF120" s="866" t="s">
        <v>440</v>
      </c>
      <c r="AG120" s="864"/>
      <c r="AH120" s="864"/>
      <c r="AI120" s="864"/>
      <c r="AJ120" s="865"/>
      <c r="AK120" s="866" t="s">
        <v>138</v>
      </c>
      <c r="AL120" s="864"/>
      <c r="AM120" s="864"/>
      <c r="AN120" s="864"/>
      <c r="AO120" s="865"/>
      <c r="AP120" s="911" t="s">
        <v>440</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4781826</v>
      </c>
      <c r="BR120" s="929"/>
      <c r="BS120" s="929"/>
      <c r="BT120" s="929"/>
      <c r="BU120" s="929"/>
      <c r="BV120" s="929">
        <v>5348188</v>
      </c>
      <c r="BW120" s="929"/>
      <c r="BX120" s="929"/>
      <c r="BY120" s="929"/>
      <c r="BZ120" s="929"/>
      <c r="CA120" s="929">
        <v>5654919</v>
      </c>
      <c r="CB120" s="929"/>
      <c r="CC120" s="929"/>
      <c r="CD120" s="929"/>
      <c r="CE120" s="929"/>
      <c r="CF120" s="953">
        <v>24.8</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23783663</v>
      </c>
      <c r="DH120" s="929"/>
      <c r="DI120" s="929"/>
      <c r="DJ120" s="929"/>
      <c r="DK120" s="929"/>
      <c r="DL120" s="929">
        <v>22193050</v>
      </c>
      <c r="DM120" s="929"/>
      <c r="DN120" s="929"/>
      <c r="DO120" s="929"/>
      <c r="DP120" s="929"/>
      <c r="DQ120" s="929">
        <v>19960650</v>
      </c>
      <c r="DR120" s="929"/>
      <c r="DS120" s="929"/>
      <c r="DT120" s="929"/>
      <c r="DU120" s="929"/>
      <c r="DV120" s="930">
        <v>87.5</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440</v>
      </c>
      <c r="AB121" s="864"/>
      <c r="AC121" s="864"/>
      <c r="AD121" s="864"/>
      <c r="AE121" s="865"/>
      <c r="AF121" s="866" t="s">
        <v>138</v>
      </c>
      <c r="AG121" s="864"/>
      <c r="AH121" s="864"/>
      <c r="AI121" s="864"/>
      <c r="AJ121" s="865"/>
      <c r="AK121" s="866" t="s">
        <v>440</v>
      </c>
      <c r="AL121" s="864"/>
      <c r="AM121" s="864"/>
      <c r="AN121" s="864"/>
      <c r="AO121" s="865"/>
      <c r="AP121" s="911" t="s">
        <v>440</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997880</v>
      </c>
      <c r="BR121" s="901"/>
      <c r="BS121" s="901"/>
      <c r="BT121" s="901"/>
      <c r="BU121" s="901"/>
      <c r="BV121" s="901">
        <v>927636</v>
      </c>
      <c r="BW121" s="901"/>
      <c r="BX121" s="901"/>
      <c r="BY121" s="901"/>
      <c r="BZ121" s="901"/>
      <c r="CA121" s="901">
        <v>800215</v>
      </c>
      <c r="CB121" s="901"/>
      <c r="CC121" s="901"/>
      <c r="CD121" s="901"/>
      <c r="CE121" s="901"/>
      <c r="CF121" s="962">
        <v>3.5</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5574990</v>
      </c>
      <c r="DH121" s="901"/>
      <c r="DI121" s="901"/>
      <c r="DJ121" s="901"/>
      <c r="DK121" s="901"/>
      <c r="DL121" s="901">
        <v>5606549</v>
      </c>
      <c r="DM121" s="901"/>
      <c r="DN121" s="901"/>
      <c r="DO121" s="901"/>
      <c r="DP121" s="901"/>
      <c r="DQ121" s="901">
        <v>5472413</v>
      </c>
      <c r="DR121" s="901"/>
      <c r="DS121" s="901"/>
      <c r="DT121" s="901"/>
      <c r="DU121" s="901"/>
      <c r="DV121" s="878">
        <v>24</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440</v>
      </c>
      <c r="AB122" s="864"/>
      <c r="AC122" s="864"/>
      <c r="AD122" s="864"/>
      <c r="AE122" s="865"/>
      <c r="AF122" s="866" t="s">
        <v>138</v>
      </c>
      <c r="AG122" s="864"/>
      <c r="AH122" s="864"/>
      <c r="AI122" s="864"/>
      <c r="AJ122" s="865"/>
      <c r="AK122" s="866" t="s">
        <v>440</v>
      </c>
      <c r="AL122" s="864"/>
      <c r="AM122" s="864"/>
      <c r="AN122" s="864"/>
      <c r="AO122" s="865"/>
      <c r="AP122" s="911" t="s">
        <v>440</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56507051</v>
      </c>
      <c r="BR122" s="932"/>
      <c r="BS122" s="932"/>
      <c r="BT122" s="932"/>
      <c r="BU122" s="932"/>
      <c r="BV122" s="932">
        <v>53086197</v>
      </c>
      <c r="BW122" s="932"/>
      <c r="BX122" s="932"/>
      <c r="BY122" s="932"/>
      <c r="BZ122" s="932"/>
      <c r="CA122" s="932">
        <v>51971357</v>
      </c>
      <c r="CB122" s="932"/>
      <c r="CC122" s="932"/>
      <c r="CD122" s="932"/>
      <c r="CE122" s="932"/>
      <c r="CF122" s="933">
        <v>227.8</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v>561843</v>
      </c>
      <c r="DH122" s="901"/>
      <c r="DI122" s="901"/>
      <c r="DJ122" s="901"/>
      <c r="DK122" s="901"/>
      <c r="DL122" s="901">
        <v>490454</v>
      </c>
      <c r="DM122" s="901"/>
      <c r="DN122" s="901"/>
      <c r="DO122" s="901"/>
      <c r="DP122" s="901"/>
      <c r="DQ122" s="901">
        <v>445591</v>
      </c>
      <c r="DR122" s="901"/>
      <c r="DS122" s="901"/>
      <c r="DT122" s="901"/>
      <c r="DU122" s="901"/>
      <c r="DV122" s="878">
        <v>2</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38209</v>
      </c>
      <c r="AB123" s="864"/>
      <c r="AC123" s="864"/>
      <c r="AD123" s="864"/>
      <c r="AE123" s="865"/>
      <c r="AF123" s="866">
        <v>1462</v>
      </c>
      <c r="AG123" s="864"/>
      <c r="AH123" s="864"/>
      <c r="AI123" s="864"/>
      <c r="AJ123" s="865"/>
      <c r="AK123" s="866">
        <v>1440</v>
      </c>
      <c r="AL123" s="864"/>
      <c r="AM123" s="864"/>
      <c r="AN123" s="864"/>
      <c r="AO123" s="865"/>
      <c r="AP123" s="911">
        <v>0</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476</v>
      </c>
      <c r="BP123" s="965"/>
      <c r="BQ123" s="919">
        <v>62286757</v>
      </c>
      <c r="BR123" s="920"/>
      <c r="BS123" s="920"/>
      <c r="BT123" s="920"/>
      <c r="BU123" s="920"/>
      <c r="BV123" s="920">
        <v>59362021</v>
      </c>
      <c r="BW123" s="920"/>
      <c r="BX123" s="920"/>
      <c r="BY123" s="920"/>
      <c r="BZ123" s="920"/>
      <c r="CA123" s="920">
        <v>58426491</v>
      </c>
      <c r="CB123" s="920"/>
      <c r="CC123" s="920"/>
      <c r="CD123" s="920"/>
      <c r="CE123" s="920"/>
      <c r="CF123" s="830"/>
      <c r="CG123" s="831"/>
      <c r="CH123" s="831"/>
      <c r="CI123" s="831"/>
      <c r="CJ123" s="921"/>
      <c r="CK123" s="956"/>
      <c r="CL123" s="942"/>
      <c r="CM123" s="942"/>
      <c r="CN123" s="942"/>
      <c r="CO123" s="943"/>
      <c r="CP123" s="922" t="s">
        <v>410</v>
      </c>
      <c r="CQ123" s="923"/>
      <c r="CR123" s="923"/>
      <c r="CS123" s="923"/>
      <c r="CT123" s="923"/>
      <c r="CU123" s="923"/>
      <c r="CV123" s="923"/>
      <c r="CW123" s="923"/>
      <c r="CX123" s="923"/>
      <c r="CY123" s="923"/>
      <c r="CZ123" s="923"/>
      <c r="DA123" s="923"/>
      <c r="DB123" s="923"/>
      <c r="DC123" s="923"/>
      <c r="DD123" s="923"/>
      <c r="DE123" s="923"/>
      <c r="DF123" s="924"/>
      <c r="DG123" s="863">
        <v>69507</v>
      </c>
      <c r="DH123" s="864"/>
      <c r="DI123" s="864"/>
      <c r="DJ123" s="864"/>
      <c r="DK123" s="865"/>
      <c r="DL123" s="866">
        <v>101083</v>
      </c>
      <c r="DM123" s="864"/>
      <c r="DN123" s="864"/>
      <c r="DO123" s="864"/>
      <c r="DP123" s="865"/>
      <c r="DQ123" s="866">
        <v>99150</v>
      </c>
      <c r="DR123" s="864"/>
      <c r="DS123" s="864"/>
      <c r="DT123" s="864"/>
      <c r="DU123" s="865"/>
      <c r="DV123" s="911">
        <v>0.4</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138</v>
      </c>
      <c r="AB124" s="864"/>
      <c r="AC124" s="864"/>
      <c r="AD124" s="864"/>
      <c r="AE124" s="865"/>
      <c r="AF124" s="866" t="s">
        <v>138</v>
      </c>
      <c r="AG124" s="864"/>
      <c r="AH124" s="864"/>
      <c r="AI124" s="864"/>
      <c r="AJ124" s="865"/>
      <c r="AK124" s="866" t="s">
        <v>138</v>
      </c>
      <c r="AL124" s="864"/>
      <c r="AM124" s="864"/>
      <c r="AN124" s="864"/>
      <c r="AO124" s="865"/>
      <c r="AP124" s="911" t="s">
        <v>138</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128.1</v>
      </c>
      <c r="BR124" s="918"/>
      <c r="BS124" s="918"/>
      <c r="BT124" s="918"/>
      <c r="BU124" s="918"/>
      <c r="BV124" s="918">
        <v>127.5</v>
      </c>
      <c r="BW124" s="918"/>
      <c r="BX124" s="918"/>
      <c r="BY124" s="918"/>
      <c r="BZ124" s="918"/>
      <c r="CA124" s="918">
        <v>108.3</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v>55353</v>
      </c>
      <c r="DH124" s="847"/>
      <c r="DI124" s="847"/>
      <c r="DJ124" s="847"/>
      <c r="DK124" s="848"/>
      <c r="DL124" s="849">
        <v>33495</v>
      </c>
      <c r="DM124" s="847"/>
      <c r="DN124" s="847"/>
      <c r="DO124" s="847"/>
      <c r="DP124" s="848"/>
      <c r="DQ124" s="849">
        <v>19196</v>
      </c>
      <c r="DR124" s="847"/>
      <c r="DS124" s="847"/>
      <c r="DT124" s="847"/>
      <c r="DU124" s="848"/>
      <c r="DV124" s="935">
        <v>0.1</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138</v>
      </c>
      <c r="AB125" s="864"/>
      <c r="AC125" s="864"/>
      <c r="AD125" s="864"/>
      <c r="AE125" s="865"/>
      <c r="AF125" s="866" t="s">
        <v>138</v>
      </c>
      <c r="AG125" s="864"/>
      <c r="AH125" s="864"/>
      <c r="AI125" s="864"/>
      <c r="AJ125" s="865"/>
      <c r="AK125" s="866" t="s">
        <v>138</v>
      </c>
      <c r="AL125" s="864"/>
      <c r="AM125" s="864"/>
      <c r="AN125" s="864"/>
      <c r="AO125" s="865"/>
      <c r="AP125" s="911" t="s">
        <v>138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479</v>
      </c>
      <c r="CL125" s="939"/>
      <c r="CM125" s="939"/>
      <c r="CN125" s="939"/>
      <c r="CO125" s="940"/>
      <c r="CP125" s="947" t="s">
        <v>480</v>
      </c>
      <c r="CQ125" s="892"/>
      <c r="CR125" s="892"/>
      <c r="CS125" s="892"/>
      <c r="CT125" s="892"/>
      <c r="CU125" s="892"/>
      <c r="CV125" s="892"/>
      <c r="CW125" s="892"/>
      <c r="CX125" s="892"/>
      <c r="CY125" s="892"/>
      <c r="CZ125" s="892"/>
      <c r="DA125" s="892"/>
      <c r="DB125" s="892"/>
      <c r="DC125" s="892"/>
      <c r="DD125" s="892"/>
      <c r="DE125" s="892"/>
      <c r="DF125" s="893"/>
      <c r="DG125" s="948" t="s">
        <v>138</v>
      </c>
      <c r="DH125" s="929"/>
      <c r="DI125" s="929"/>
      <c r="DJ125" s="929"/>
      <c r="DK125" s="929"/>
      <c r="DL125" s="929" t="s">
        <v>138</v>
      </c>
      <c r="DM125" s="929"/>
      <c r="DN125" s="929"/>
      <c r="DO125" s="929"/>
      <c r="DP125" s="929"/>
      <c r="DQ125" s="929" t="s">
        <v>138</v>
      </c>
      <c r="DR125" s="929"/>
      <c r="DS125" s="929"/>
      <c r="DT125" s="929"/>
      <c r="DU125" s="929"/>
      <c r="DV125" s="930" t="s">
        <v>138</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138</v>
      </c>
      <c r="AB126" s="864"/>
      <c r="AC126" s="864"/>
      <c r="AD126" s="864"/>
      <c r="AE126" s="865"/>
      <c r="AF126" s="866" t="s">
        <v>138</v>
      </c>
      <c r="AG126" s="864"/>
      <c r="AH126" s="864"/>
      <c r="AI126" s="864"/>
      <c r="AJ126" s="865"/>
      <c r="AK126" s="866" t="s">
        <v>138</v>
      </c>
      <c r="AL126" s="864"/>
      <c r="AM126" s="864"/>
      <c r="AN126" s="864"/>
      <c r="AO126" s="865"/>
      <c r="AP126" s="911" t="s">
        <v>138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138</v>
      </c>
      <c r="DH126" s="901"/>
      <c r="DI126" s="901"/>
      <c r="DJ126" s="901"/>
      <c r="DK126" s="901"/>
      <c r="DL126" s="901" t="s">
        <v>138</v>
      </c>
      <c r="DM126" s="901"/>
      <c r="DN126" s="901"/>
      <c r="DO126" s="901"/>
      <c r="DP126" s="901"/>
      <c r="DQ126" s="901" t="s">
        <v>138</v>
      </c>
      <c r="DR126" s="901"/>
      <c r="DS126" s="901"/>
      <c r="DT126" s="901"/>
      <c r="DU126" s="901"/>
      <c r="DV126" s="878" t="s">
        <v>138</v>
      </c>
      <c r="DW126" s="878"/>
      <c r="DX126" s="878"/>
      <c r="DY126" s="878"/>
      <c r="DZ126" s="879"/>
    </row>
    <row r="127" spans="1:130" s="248" customFormat="1" ht="26.25" customHeight="1" x14ac:dyDescent="0.15">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11057</v>
      </c>
      <c r="AB127" s="864"/>
      <c r="AC127" s="864"/>
      <c r="AD127" s="864"/>
      <c r="AE127" s="865"/>
      <c r="AF127" s="866">
        <v>8194</v>
      </c>
      <c r="AG127" s="864"/>
      <c r="AH127" s="864"/>
      <c r="AI127" s="864"/>
      <c r="AJ127" s="865"/>
      <c r="AK127" s="866">
        <v>4840</v>
      </c>
      <c r="AL127" s="864"/>
      <c r="AM127" s="864"/>
      <c r="AN127" s="864"/>
      <c r="AO127" s="865"/>
      <c r="AP127" s="911">
        <v>0</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138</v>
      </c>
      <c r="DH127" s="901"/>
      <c r="DI127" s="901"/>
      <c r="DJ127" s="901"/>
      <c r="DK127" s="901"/>
      <c r="DL127" s="901" t="s">
        <v>138</v>
      </c>
      <c r="DM127" s="901"/>
      <c r="DN127" s="901"/>
      <c r="DO127" s="901"/>
      <c r="DP127" s="901"/>
      <c r="DQ127" s="901" t="s">
        <v>138</v>
      </c>
      <c r="DR127" s="901"/>
      <c r="DS127" s="901"/>
      <c r="DT127" s="901"/>
      <c r="DU127" s="901"/>
      <c r="DV127" s="878" t="s">
        <v>138</v>
      </c>
      <c r="DW127" s="878"/>
      <c r="DX127" s="878"/>
      <c r="DY127" s="878"/>
      <c r="DZ127" s="879"/>
    </row>
    <row r="128" spans="1:130" s="248" customFormat="1" ht="26.25" customHeight="1" thickBot="1" x14ac:dyDescent="0.2">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v>143562</v>
      </c>
      <c r="AB128" s="885"/>
      <c r="AC128" s="885"/>
      <c r="AD128" s="885"/>
      <c r="AE128" s="886"/>
      <c r="AF128" s="887">
        <v>142128</v>
      </c>
      <c r="AG128" s="885"/>
      <c r="AH128" s="885"/>
      <c r="AI128" s="885"/>
      <c r="AJ128" s="886"/>
      <c r="AK128" s="887">
        <v>141984</v>
      </c>
      <c r="AL128" s="885"/>
      <c r="AM128" s="885"/>
      <c r="AN128" s="885"/>
      <c r="AO128" s="886"/>
      <c r="AP128" s="888"/>
      <c r="AQ128" s="889"/>
      <c r="AR128" s="889"/>
      <c r="AS128" s="889"/>
      <c r="AT128" s="890"/>
      <c r="AU128" s="284"/>
      <c r="AV128" s="284"/>
      <c r="AW128" s="284"/>
      <c r="AX128" s="891" t="s">
        <v>490</v>
      </c>
      <c r="AY128" s="892"/>
      <c r="AZ128" s="892"/>
      <c r="BA128" s="892"/>
      <c r="BB128" s="892"/>
      <c r="BC128" s="892"/>
      <c r="BD128" s="892"/>
      <c r="BE128" s="893"/>
      <c r="BF128" s="870" t="s">
        <v>138</v>
      </c>
      <c r="BG128" s="871"/>
      <c r="BH128" s="871"/>
      <c r="BI128" s="871"/>
      <c r="BJ128" s="871"/>
      <c r="BK128" s="871"/>
      <c r="BL128" s="894"/>
      <c r="BM128" s="870">
        <v>11.91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491</v>
      </c>
      <c r="CQ128" s="812"/>
      <c r="CR128" s="812"/>
      <c r="CS128" s="812"/>
      <c r="CT128" s="812"/>
      <c r="CU128" s="812"/>
      <c r="CV128" s="812"/>
      <c r="CW128" s="812"/>
      <c r="CX128" s="812"/>
      <c r="CY128" s="812"/>
      <c r="CZ128" s="812"/>
      <c r="DA128" s="812"/>
      <c r="DB128" s="812"/>
      <c r="DC128" s="812"/>
      <c r="DD128" s="812"/>
      <c r="DE128" s="812"/>
      <c r="DF128" s="813"/>
      <c r="DG128" s="874">
        <v>230</v>
      </c>
      <c r="DH128" s="875"/>
      <c r="DI128" s="875"/>
      <c r="DJ128" s="875"/>
      <c r="DK128" s="875"/>
      <c r="DL128" s="875">
        <v>160</v>
      </c>
      <c r="DM128" s="875"/>
      <c r="DN128" s="875"/>
      <c r="DO128" s="875"/>
      <c r="DP128" s="875"/>
      <c r="DQ128" s="875">
        <v>89</v>
      </c>
      <c r="DR128" s="875"/>
      <c r="DS128" s="875"/>
      <c r="DT128" s="875"/>
      <c r="DU128" s="875"/>
      <c r="DV128" s="876">
        <v>0</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28346381</v>
      </c>
      <c r="AB129" s="864"/>
      <c r="AC129" s="864"/>
      <c r="AD129" s="864"/>
      <c r="AE129" s="865"/>
      <c r="AF129" s="866">
        <v>27798533</v>
      </c>
      <c r="AG129" s="864"/>
      <c r="AH129" s="864"/>
      <c r="AI129" s="864"/>
      <c r="AJ129" s="865"/>
      <c r="AK129" s="866">
        <v>27976606</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138</v>
      </c>
      <c r="BG129" s="854"/>
      <c r="BH129" s="854"/>
      <c r="BI129" s="854"/>
      <c r="BJ129" s="854"/>
      <c r="BK129" s="854"/>
      <c r="BL129" s="855"/>
      <c r="BM129" s="853">
        <v>16.91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5363354</v>
      </c>
      <c r="AB130" s="864"/>
      <c r="AC130" s="864"/>
      <c r="AD130" s="864"/>
      <c r="AE130" s="865"/>
      <c r="AF130" s="866">
        <v>5202921</v>
      </c>
      <c r="AG130" s="864"/>
      <c r="AH130" s="864"/>
      <c r="AI130" s="864"/>
      <c r="AJ130" s="865"/>
      <c r="AK130" s="866">
        <v>5163265</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10.6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22983027</v>
      </c>
      <c r="AB131" s="847"/>
      <c r="AC131" s="847"/>
      <c r="AD131" s="847"/>
      <c r="AE131" s="848"/>
      <c r="AF131" s="849">
        <v>22595612</v>
      </c>
      <c r="AG131" s="847"/>
      <c r="AH131" s="847"/>
      <c r="AI131" s="847"/>
      <c r="AJ131" s="848"/>
      <c r="AK131" s="849">
        <v>22813341</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v>108.3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10.87444226</v>
      </c>
      <c r="AB132" s="827"/>
      <c r="AC132" s="827"/>
      <c r="AD132" s="827"/>
      <c r="AE132" s="828"/>
      <c r="AF132" s="829">
        <v>10.71333231</v>
      </c>
      <c r="AG132" s="827"/>
      <c r="AH132" s="827"/>
      <c r="AI132" s="827"/>
      <c r="AJ132" s="828"/>
      <c r="AK132" s="829">
        <v>10.448592339999999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12.2</v>
      </c>
      <c r="AB133" s="806"/>
      <c r="AC133" s="806"/>
      <c r="AD133" s="806"/>
      <c r="AE133" s="807"/>
      <c r="AF133" s="805">
        <v>11.3</v>
      </c>
      <c r="AG133" s="806"/>
      <c r="AH133" s="806"/>
      <c r="AI133" s="806"/>
      <c r="AJ133" s="807"/>
      <c r="AK133" s="805">
        <v>10.6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CxwxJOYCWeZ/4/+9agv3Mdlqk/hbGyxvBqJ22lBKmuFpF+1lcc5vQiCtGXXU4w0mOgiZaocrIFq01ncz/GSTw==" saltValue="rKgbuGp5JZHR4oYgEuCV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tC7/Oi/cER6aReCFvZG/ErKo7YCyPs4XfS6QuR8Z+Fg0xwQbOPUC7zMMWkL/0o31V1e3j+YbW91gy+gDpTKLA==" saltValue="eBD+p2YXHeW0cTjPjh0B+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1SyO9Zwy720AEWth2yugaqbGW4G3UgIhFMK+Bo7+fKY7Uh6YvVygupb2C+ugRA+LFpvADFl2INQuxydsspczw==" saltValue="NMYgsFYNaP68mNvVX+ez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7102323</v>
      </c>
      <c r="AP9" s="314">
        <v>89629</v>
      </c>
      <c r="AQ9" s="315">
        <v>81198</v>
      </c>
      <c r="AR9" s="316">
        <v>10.4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1276103</v>
      </c>
      <c r="AP10" s="317">
        <v>16104</v>
      </c>
      <c r="AQ10" s="318">
        <v>5531</v>
      </c>
      <c r="AR10" s="319">
        <v>191.2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v>55522</v>
      </c>
      <c r="AP11" s="317">
        <v>701</v>
      </c>
      <c r="AQ11" s="318">
        <v>1383</v>
      </c>
      <c r="AR11" s="319">
        <v>-49.3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514</v>
      </c>
      <c r="AP12" s="317" t="s">
        <v>514</v>
      </c>
      <c r="AQ12" s="318">
        <v>8</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v>235052</v>
      </c>
      <c r="AP13" s="317">
        <v>2966</v>
      </c>
      <c r="AQ13" s="318">
        <v>2870</v>
      </c>
      <c r="AR13" s="319">
        <v>3.3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v>253717</v>
      </c>
      <c r="AP14" s="317">
        <v>3202</v>
      </c>
      <c r="AQ14" s="318">
        <v>1754</v>
      </c>
      <c r="AR14" s="319">
        <v>82.6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-898625</v>
      </c>
      <c r="AP15" s="317">
        <v>-11340</v>
      </c>
      <c r="AQ15" s="318">
        <v>-6387</v>
      </c>
      <c r="AR15" s="319">
        <v>77.5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8024092</v>
      </c>
      <c r="AP16" s="317">
        <v>101262</v>
      </c>
      <c r="AQ16" s="318">
        <v>86357</v>
      </c>
      <c r="AR16" s="319">
        <v>17.3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8.92</v>
      </c>
      <c r="AP21" s="331">
        <v>8.1999999999999993</v>
      </c>
      <c r="AQ21" s="332">
        <v>0.72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97.8</v>
      </c>
      <c r="AP22" s="336">
        <v>98</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5337136</v>
      </c>
      <c r="AP32" s="345">
        <v>67353</v>
      </c>
      <c r="AQ32" s="346">
        <v>54377</v>
      </c>
      <c r="AR32" s="347">
        <v>23.9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t="s">
        <v>514</v>
      </c>
      <c r="AP34" s="345" t="s">
        <v>514</v>
      </c>
      <c r="AQ34" s="346">
        <v>3</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2178576</v>
      </c>
      <c r="AP35" s="345">
        <v>27493</v>
      </c>
      <c r="AQ35" s="346">
        <v>13654</v>
      </c>
      <c r="AR35" s="347">
        <v>101.4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v>166930</v>
      </c>
      <c r="AP36" s="345">
        <v>2107</v>
      </c>
      <c r="AQ36" s="346">
        <v>1462</v>
      </c>
      <c r="AR36" s="347">
        <v>44.1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v>6280</v>
      </c>
      <c r="AP37" s="345">
        <v>79</v>
      </c>
      <c r="AQ37" s="346">
        <v>670</v>
      </c>
      <c r="AR37" s="347">
        <v>-88.2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v>-141984</v>
      </c>
      <c r="AP39" s="345">
        <v>-1792</v>
      </c>
      <c r="AQ39" s="346">
        <v>-4140</v>
      </c>
      <c r="AR39" s="347">
        <v>-56.7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-5163265</v>
      </c>
      <c r="AP40" s="345">
        <v>-65159</v>
      </c>
      <c r="AQ40" s="346">
        <v>-48517</v>
      </c>
      <c r="AR40" s="347">
        <v>34.299999999999997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2383673</v>
      </c>
      <c r="AP41" s="345">
        <v>30081</v>
      </c>
      <c r="AQ41" s="346">
        <v>17509</v>
      </c>
      <c r="AR41" s="347">
        <v>71.8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3949509</v>
      </c>
      <c r="AN51" s="367">
        <v>46950</v>
      </c>
      <c r="AO51" s="368">
        <v>-31.8</v>
      </c>
      <c r="AP51" s="369">
        <v>67319</v>
      </c>
      <c r="AQ51" s="370">
        <v>-27</v>
      </c>
      <c r="AR51" s="371">
        <v>-4.8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2003797</v>
      </c>
      <c r="AN52" s="375">
        <v>23820</v>
      </c>
      <c r="AO52" s="376">
        <v>-12.7</v>
      </c>
      <c r="AP52" s="377">
        <v>38101</v>
      </c>
      <c r="AQ52" s="378">
        <v>2.4</v>
      </c>
      <c r="AR52" s="379">
        <v>-15.1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4582833</v>
      </c>
      <c r="AN53" s="367">
        <v>55206</v>
      </c>
      <c r="AO53" s="368">
        <v>17.600000000000001</v>
      </c>
      <c r="AP53" s="369">
        <v>70615</v>
      </c>
      <c r="AQ53" s="370">
        <v>4.9000000000000004</v>
      </c>
      <c r="AR53" s="371">
        <v>12.7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1851903</v>
      </c>
      <c r="AN54" s="375">
        <v>22308</v>
      </c>
      <c r="AO54" s="376">
        <v>-6.3</v>
      </c>
      <c r="AP54" s="377">
        <v>37382</v>
      </c>
      <c r="AQ54" s="378">
        <v>-1.9</v>
      </c>
      <c r="AR54" s="379">
        <v>-4.4000000000000004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4604849</v>
      </c>
      <c r="AN55" s="367">
        <v>56330</v>
      </c>
      <c r="AO55" s="368">
        <v>2</v>
      </c>
      <c r="AP55" s="369">
        <v>69185</v>
      </c>
      <c r="AQ55" s="370">
        <v>-2</v>
      </c>
      <c r="AR55" s="371">
        <v>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2824878</v>
      </c>
      <c r="AN56" s="375">
        <v>34556</v>
      </c>
      <c r="AO56" s="376">
        <v>54.9</v>
      </c>
      <c r="AP56" s="377">
        <v>38519</v>
      </c>
      <c r="AQ56" s="378">
        <v>3</v>
      </c>
      <c r="AR56" s="379">
        <v>51.9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4264468</v>
      </c>
      <c r="AN57" s="367">
        <v>53002</v>
      </c>
      <c r="AO57" s="368">
        <v>-5.9</v>
      </c>
      <c r="AP57" s="369">
        <v>70166</v>
      </c>
      <c r="AQ57" s="370">
        <v>1.4</v>
      </c>
      <c r="AR57" s="371">
        <v>-7.3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1781050</v>
      </c>
      <c r="AN58" s="375">
        <v>22136</v>
      </c>
      <c r="AO58" s="376">
        <v>-35.9</v>
      </c>
      <c r="AP58" s="377">
        <v>36115</v>
      </c>
      <c r="AQ58" s="378">
        <v>-6.2</v>
      </c>
      <c r="AR58" s="379">
        <v>-29.7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4029000</v>
      </c>
      <c r="AN59" s="367">
        <v>50845</v>
      </c>
      <c r="AO59" s="368">
        <v>-4.0999999999999996</v>
      </c>
      <c r="AP59" s="369">
        <v>70329</v>
      </c>
      <c r="AQ59" s="370">
        <v>0.2</v>
      </c>
      <c r="AR59" s="371">
        <v>-4.3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1805165</v>
      </c>
      <c r="AN60" s="375">
        <v>22781</v>
      </c>
      <c r="AO60" s="376">
        <v>2.9</v>
      </c>
      <c r="AP60" s="377">
        <v>39403</v>
      </c>
      <c r="AQ60" s="378">
        <v>9.1</v>
      </c>
      <c r="AR60" s="379">
        <v>-6.2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4286132</v>
      </c>
      <c r="AN61" s="382">
        <v>52467</v>
      </c>
      <c r="AO61" s="383">
        <v>-4.4000000000000004</v>
      </c>
      <c r="AP61" s="384">
        <v>69523</v>
      </c>
      <c r="AQ61" s="385">
        <v>-4.5</v>
      </c>
      <c r="AR61" s="371">
        <v>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2053359</v>
      </c>
      <c r="AN62" s="375">
        <v>25120</v>
      </c>
      <c r="AO62" s="376">
        <v>0.6</v>
      </c>
      <c r="AP62" s="377">
        <v>37904</v>
      </c>
      <c r="AQ62" s="378">
        <v>1.3</v>
      </c>
      <c r="AR62" s="379">
        <v>-0.7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BHN/2DSaxSwxoKDC6ITXxO0ljeWVl14LAykRJf/TxmQ6eKqhE/h/xMGS89bteau1isi/CAULSPAZD+6ShRzcw==" saltValue="zJCs0CGEK8Al/cdORUO0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1" spans="125:125" ht="13.5" hidden="1" customHeight="1" x14ac:dyDescent="0.15">
      <c r="DU121" s="292"/>
    </row>
  </sheetData>
  <sheetProtection algorithmName="SHA-512" hashValue="KbqtY4xzlRYlk0I1dValwgdfeVm0kMrLsPSaTzP0SVtucvbT9MxogqEhZeGjhqYC6oseGtTDhFTFbPY9LWvj/Q==" saltValue="A6XjrU3XpKXI6WbIdmrD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EtD4gAxyBJw1dRDgWUKkUnHj8AKBZy1Fb6KBIOhXS5q2FPQ9glzS1U0vo9ocjM4WiDfrmM3jJHzqlgI5HHC1yg==" saltValue="BSkRpqiqUqGCTiTP9PHH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11.65</v>
      </c>
      <c r="G47" s="12">
        <v>9.9</v>
      </c>
      <c r="H47" s="12">
        <v>10.97</v>
      </c>
      <c r="I47" s="12">
        <v>11.9</v>
      </c>
      <c r="J47" s="13">
        <v>12.01</v>
      </c>
    </row>
    <row r="48" spans="2:10" ht="57.75" customHeight="1" x14ac:dyDescent="0.15">
      <c r="B48" s="14"/>
      <c r="C48" s="1240" t="s">
        <v>4</v>
      </c>
      <c r="D48" s="1240"/>
      <c r="E48" s="1241"/>
      <c r="F48" s="15">
        <v>3.68</v>
      </c>
      <c r="G48" s="16">
        <v>3.76</v>
      </c>
      <c r="H48" s="16">
        <v>4.4800000000000004</v>
      </c>
      <c r="I48" s="16">
        <v>5.54</v>
      </c>
      <c r="J48" s="17">
        <v>6.73</v>
      </c>
    </row>
    <row r="49" spans="2:10" ht="57.75" customHeight="1" thickBot="1" x14ac:dyDescent="0.2">
      <c r="B49" s="18"/>
      <c r="C49" s="1242" t="s">
        <v>5</v>
      </c>
      <c r="D49" s="1242"/>
      <c r="E49" s="1243"/>
      <c r="F49" s="19" t="s">
        <v>560</v>
      </c>
      <c r="G49" s="20" t="s">
        <v>561</v>
      </c>
      <c r="H49" s="20">
        <v>1.53</v>
      </c>
      <c r="I49" s="20">
        <v>2.39</v>
      </c>
      <c r="J49" s="21">
        <v>1.41</v>
      </c>
    </row>
    <row r="50" spans="2:10" ht="13.5" customHeight="1" x14ac:dyDescent="0.15"/>
  </sheetData>
  <sheetProtection algorithmName="SHA-512" hashValue="/Pk325KNeYeh9XT/wU/0CXNr61zSHE6LLal1yqJOmh+WnH5xHDUpi3YENeX1LxNAXHWTb+96bDjiWkJlxi1slQ==" saltValue="FTqTR3ve3q9f+/b0B/Ip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2022-03-28T04:25:17Z</cp:lastPrinted>
  <dcterms:created xsi:type="dcterms:W3CDTF">2022-02-02T03:40:38Z</dcterms:created>
  <dcterms:modified xsi:type="dcterms:W3CDTF">2022-09-27T06:02:08Z</dcterms:modified>
  <cp:category/>
</cp:coreProperties>
</file>