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18.11.9\homes\admin\01zaisei\▼財政状況資料集\12 R3-4 (R2年度決算)\17　完成版\"/>
    </mc:Choice>
  </mc:AlternateContent>
  <xr:revisionPtr revIDLastSave="0" documentId="13_ncr:1_{B69096D3-6EDC-4E37-9D56-841BCB41111C}" xr6:coauthVersionLast="47" xr6:coauthVersionMax="47" xr10:uidLastSave="{00000000-0000-0000-0000-000000000000}"/>
  <bookViews>
    <workbookView xWindow="810" yWindow="-120" windowWidth="2811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4"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BE37" i="10"/>
  <c r="AM37" i="10"/>
  <c r="U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U34" i="10" l="1"/>
  <c r="U35" i="10" s="1"/>
  <c r="U36" i="10" s="1"/>
  <c r="AM34" i="10" l="1"/>
  <c r="AM35" i="10" s="1"/>
  <c r="AM36" i="10" s="1"/>
  <c r="BE34" i="10"/>
  <c r="BE35" i="10" s="1"/>
  <c r="BW34" i="10" l="1"/>
  <c r="BW35" i="10" s="1"/>
  <c r="BW36" i="10" s="1"/>
  <c r="BW37" i="10" s="1"/>
  <c r="BW38" i="10" s="1"/>
  <c r="BW39" i="10" s="1"/>
  <c r="BW40" i="10" s="1"/>
  <c r="BW41" i="10" s="1"/>
  <c r="CO34" i="10" l="1"/>
  <c r="CO35" i="10" s="1"/>
  <c r="CO36" i="10" s="1"/>
  <c r="CO37" i="10" s="1"/>
  <c r="CO38" i="10" s="1"/>
  <c r="CO39" i="10" s="1"/>
  <c r="CO40" i="10" s="1"/>
  <c r="CO41" i="10" s="1"/>
</calcChain>
</file>

<file path=xl/sharedStrings.xml><?xml version="1.0" encoding="utf-8"?>
<sst xmlns="http://schemas.openxmlformats.org/spreadsheetml/2006/main" count="1124" uniqueCount="626">
  <si>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</si>
  <si>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</si>
  <si>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</si>
  <si>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</si>
  <si>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</si>
  <si>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</si>
  <si>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</si>
  <si>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</si>
  <si>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</si>
  <si>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</si>
  <si>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</si>
  <si>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</si>
  <si>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</si>
  <si>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</si>
  <si>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</si>
  <si>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</si>
  <si>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</si>
  <si>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</si>
  <si>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</si>
  <si>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</si>
  <si>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</si>
  <si>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</si>
  <si>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</si>
  <si>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</si>
  <si>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</si>
  <si>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</si>
  <si>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</si>
  <si>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</si>
  <si>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</si>
  <si>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</si>
  <si>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</si>
  <si>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</si>
  <si>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</si>
  <si>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</si>
  <si>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</si>
  <si>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</si>
  <si>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</si>
  <si>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</si>
  <si>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</si>
  <si>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</si>
  <si>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</si>
  <si>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</si>
  <si>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</si>
  <si>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</si>
  <si>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</si>
  <si>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</si>
  <si>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</si>
  <si>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</si>
  <si>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</si>
  <si>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</si>
  <si>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</si>
  <si>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</si>
  <si>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</si>
  <si>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</si>
  <si>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</si>
  <si>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</si>
  <si>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</si>
  <si>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</si>
  <si>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</si>
  <si>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</si>
  <si>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</si>
  <si>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</si>
  <si>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</si>
  <si>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</si>
  <si>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</si>
  <si>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</si>
  <si>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</si>
  <si>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</si>
  <si>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</si>
  <si>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</si>
  <si>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</si>
  <si>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</si>
  <si>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</si>
  <si>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</si>
  <si>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</si>
  <si>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</si>
  <si>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</si>
  <si>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</si>
  <si>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</si>
  <si>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</si>
  <si>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</si>
  <si>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</si>
  <si>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</si>
  <si>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</si>
  <si>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</si>
  <si>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</si>
  <si>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</si>
  <si>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</si>
  <si>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</si>
  <si>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</si>
  <si>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</si>
  <si>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</si>
  <si>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</si>
  <si>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</si>
  <si>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</si>
  <si>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</si>
  <si>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由利本荘市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</si>
  <si>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</si>
  <si>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</si>
  <si>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</si>
  <si>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</si>
  <si>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</si>
  <si>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</si>
  <si>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</si>
  <si>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</si>
  <si>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</si>
  <si>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</si>
  <si>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</si>
  <si>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</si>
  <si>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</si>
  <si>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</si>
  <si>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</si>
  <si>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</si>
  <si>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</si>
  <si>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</si>
  <si>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</si>
  <si>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</si>
  <si>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</si>
  <si>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</si>
  <si>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</si>
  <si>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</si>
  <si>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</si>
  <si>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</si>
  <si>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</si>
  <si>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</si>
  <si>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</si>
  <si>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</si>
  <si>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</si>
  <si>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</si>
  <si>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</si>
  <si>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</si>
  <si>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</si>
  <si>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</si>
  <si>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</si>
  <si>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</si>
  <si>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</si>
  <si>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</si>
  <si>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</si>
  <si>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</si>
  <si>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</si>
  <si>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</si>
  <si>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</si>
  <si>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</si>
  <si>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</si>
  <si>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</si>
  <si>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</si>
  <si>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</si>
  <si>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</si>
  <si>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</si>
  <si>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</si>
  <si>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</si>
  <si>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</si>
  <si>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</si>
  <si>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</si>
  <si>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</si>
  <si>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</si>
  <si>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</si>
  <si>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</si>
  <si>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</si>
  <si>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</si>
  <si>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</si>
  <si>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</si>
  <si>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</si>
  <si>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</si>
  <si>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</si>
  <si>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</si>
  <si>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</si>
  <si>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</si>
  <si>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</si>
  <si>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</si>
  <si>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</si>
  <si>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</si>
  <si>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</si>
  <si>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</si>
  <si>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</si>
  <si>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</si>
  <si>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</si>
  <si>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</si>
  <si>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</si>
  <si>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</si>
  <si>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</si>
  <si>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</si>
  <si>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</si>
  <si>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</si>
  <si>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</si>
  <si>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</si>
  <si>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</si>
  <si>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</si>
  <si>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</si>
  <si>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</si>
  <si>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</si>
  <si>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</si>
  <si>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</si>
  <si>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</si>
  <si>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</si>
  <si>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</si>
  <si>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</si>
  <si>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</si>
  <si>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</si>
  <si>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</si>
  <si>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</si>
  <si>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</si>
  <si>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</si>
  <si>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</si>
  <si>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</si>
  <si>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</si>
  <si>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</si>
  <si>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</si>
  <si>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</si>
  <si>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</si>
  <si>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</si>
  <si>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</si>
  <si>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秋田県由利本荘市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</si>
  <si>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</si>
  <si>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</si>
  <si>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</si>
  <si>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</si>
  <si>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</si>
  <si>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</si>
  <si>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</si>
  <si>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</si>
  <si>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</si>
  <si>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</si>
  <si>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</si>
  <si>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</si>
  <si>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</si>
  <si>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</si>
  <si>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</si>
  <si>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</si>
  <si>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</si>
  <si>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</si>
  <si>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</si>
  <si>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</si>
  <si>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</si>
  <si>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</si>
  <si>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</si>
  <si>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</si>
  <si>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</si>
  <si>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</si>
  <si>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</si>
  <si>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</si>
  <si>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</si>
  <si>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</si>
  <si>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</si>
  <si>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</si>
  <si>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</si>
  <si>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</si>
  <si>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</si>
  <si>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</si>
  <si>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</si>
  <si>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</si>
  <si>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</si>
  <si>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</si>
  <si>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</si>
  <si>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</si>
  <si>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</si>
  <si>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</si>
  <si>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</si>
  <si>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</si>
  <si>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</si>
  <si>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</si>
  <si>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</si>
  <si>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</si>
  <si>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</si>
  <si>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</si>
  <si>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</si>
  <si>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</si>
  <si>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</si>
  <si>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</si>
  <si>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</si>
  <si>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</si>
  <si>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</si>
  <si>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</si>
  <si>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</si>
  <si>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</si>
  <si>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</si>
  <si>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</si>
  <si>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</si>
  <si>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</si>
  <si>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</si>
  <si>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</si>
  <si>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</si>
  <si>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</si>
  <si>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</si>
  <si>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</si>
  <si>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</si>
  <si>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</si>
  <si>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</si>
  <si>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</si>
  <si>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</si>
  <si>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</si>
  <si>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</si>
  <si>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</si>
  <si>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</si>
  <si>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</si>
  <si>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</si>
  <si>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</si>
  <si>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</si>
  <si>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</si>
  <si>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</si>
  <si>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</si>
  <si>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</si>
  <si>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</si>
  <si>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</si>
  <si>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</si>
  <si>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</si>
  <si>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</si>
  <si>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</si>
  <si>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</si>
  <si>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</si>
  <si>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</si>
  <si>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</si>
  <si>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</si>
  <si>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</si>
  <si>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</si>
  <si>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</si>
  <si>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</si>
  <si>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</si>
  <si>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</si>
  <si>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</si>
  <si>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</si>
  <si>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</si>
  <si>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</si>
  <si>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</si>
  <si>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</si>
  <si>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</si>
  <si>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</si>
  <si>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</si>
  <si>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</si>
  <si>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</si>
  <si>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</si>
  <si>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</si>
  <si>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</si>
  <si>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</si>
  <si>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</si>
  <si>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</si>
  <si>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</si>
  <si>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</si>
  <si>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</si>
  <si>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</si>
  <si>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</si>
  <si>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</si>
  <si>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</si>
  <si>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</si>
  <si>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</si>
  <si>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</si>
  <si>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</si>
  <si>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</si>
  <si>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</si>
  <si>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</si>
  <si>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</si>
  <si>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</si>
  <si>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</si>
  <si>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</si>
  <si>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</si>
  <si>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</si>
  <si>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</si>
  <si>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</si>
  <si>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</si>
  <si>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</si>
  <si>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</si>
  <si>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</si>
  <si>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</si>
  <si>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</si>
  <si>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</si>
  <si>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</si>
  <si>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秋田県由利本荘市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</si>
  <si>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</si>
  <si>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</si>
  <si>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</si>
  <si>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</si>
  <si>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</si>
  <si>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</si>
  <si>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</si>
  <si>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</si>
  <si>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</si>
  <si>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</si>
  <si>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</si>
  <si>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</si>
  <si>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</si>
  <si>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</si>
  <si>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</si>
  <si>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</si>
  <si>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</si>
  <si>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</si>
  <si>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</si>
  <si>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</si>
  <si>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診療所運営特別会計</t>
    <phoneticPr fontId="5"/>
  </si>
  <si>
    <t>受託施設休日応急診療所運営特別会計</t>
    <phoneticPr fontId="5"/>
  </si>
  <si>
    <t>情報センター特別会計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</si>
  <si>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</si>
  <si>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</si>
  <si>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</si>
  <si>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</si>
  <si>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</si>
  <si>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</si>
  <si>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</si>
  <si>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</si>
  <si>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</si>
  <si>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</si>
  <si>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</si>
  <si>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</si>
  <si>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</si>
  <si>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</si>
  <si>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</si>
  <si>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</si>
  <si>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</si>
  <si>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</si>
  <si>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t>
    <phoneticPr fontId="5"/>
  </si>
  <si>
    <t>水道事業会計</t>
    <phoneticPr fontId="5"/>
  </si>
  <si>
    <t>法適用企業</t>
    <phoneticPr fontId="5"/>
  </si>
  <si>
    <t>ガス事業会計</t>
    <phoneticPr fontId="5"/>
  </si>
  <si>
    <t>下水道事業会計</t>
    <phoneticPr fontId="5"/>
  </si>
  <si>
    <t>スキー場運営特別会計</t>
    <phoneticPr fontId="5"/>
  </si>
  <si>
    <t>法非適用企業</t>
    <phoneticPr fontId="5"/>
  </si>
  <si>
    <t>一番堰まちづくり事業特別会計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</si>
  <si>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</si>
  <si>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</si>
  <si>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</si>
  <si>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</si>
  <si>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</si>
  <si>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</si>
  <si>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</si>
  <si>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</si>
  <si>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</si>
  <si>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</si>
  <si>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</si>
  <si>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</si>
  <si>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</si>
  <si>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</si>
  <si>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</si>
  <si>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</si>
  <si>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</si>
  <si>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</si>
  <si>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</si>
  <si>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</si>
  <si>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</si>
  <si>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</si>
  <si>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</si>
  <si>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</si>
  <si>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</si>
  <si>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</si>
  <si>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</si>
  <si>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</si>
  <si>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</si>
  <si>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</si>
  <si>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</si>
  <si>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</si>
  <si>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</si>
  <si>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</si>
  <si>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</si>
  <si>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</si>
  <si>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</si>
  <si>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</si>
  <si>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</si>
  <si>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</si>
  <si>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</si>
  <si>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</si>
  <si>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</si>
  <si>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</si>
  <si>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</si>
  <si>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</si>
  <si>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</si>
  <si>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</si>
  <si>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</si>
  <si>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</si>
  <si>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</si>
  <si>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</si>
  <si>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</si>
  <si>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</si>
  <si>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</si>
  <si>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</si>
  <si>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</si>
  <si>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</si>
  <si>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</si>
  <si>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</si>
  <si>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</si>
  <si>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</si>
  <si>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</si>
  <si>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</si>
  <si>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</si>
  <si>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</si>
  <si>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</si>
  <si>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</si>
  <si>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スキー場運営特別会計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</si>
  <si>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</si>
  <si>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</si>
  <si>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</si>
  <si>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</si>
  <si>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</si>
  <si>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</si>
  <si>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</si>
  <si>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</si>
  <si>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</si>
  <si>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</si>
  <si>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</si>
  <si>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</si>
  <si>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</si>
  <si>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</si>
  <si>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</si>
  <si>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</si>
  <si>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</si>
  <si>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</si>
  <si>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</si>
  <si>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</si>
  <si>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</si>
  <si>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</si>
  <si>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</si>
  <si>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</si>
  <si>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</si>
  <si>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</si>
  <si>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</si>
  <si>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</si>
  <si>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</si>
  <si>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</si>
  <si>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</si>
  <si>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</si>
  <si>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</si>
  <si>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</si>
  <si>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</si>
  <si>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</si>
  <si>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</si>
  <si>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</si>
  <si>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</si>
  <si>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</si>
  <si>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</si>
  <si>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</si>
  <si>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</si>
  <si>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</si>
  <si>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</si>
  <si>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</si>
  <si>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</si>
  <si>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</si>
  <si>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</si>
  <si>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</si>
  <si>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</si>
  <si>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</si>
  <si>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</si>
  <si>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</si>
  <si>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</si>
  <si>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</si>
  <si>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</si>
  <si>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</si>
  <si>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</si>
  <si>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</si>
  <si>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</si>
  <si>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</si>
  <si>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</si>
  <si>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</si>
  <si>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</si>
  <si>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</si>
  <si>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</si>
  <si>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</si>
  <si>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</si>
  <si>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</si>
  <si>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</si>
  <si>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</si>
  <si>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</si>
  <si>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</si>
  <si>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</si>
  <si>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</si>
  <si>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</si>
  <si>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</si>
  <si>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</si>
  <si>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</si>
  <si>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</si>
  <si>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</si>
  <si>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</si>
  <si>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</si>
  <si>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3.88</t>
  </si>
  <si>
    <t>▲ 0.83</t>
  </si>
  <si>
    <t>▲ 0.09</t>
  </si>
  <si>
    <t>水道事業会計</t>
  </si>
  <si>
    <t>一般会計</t>
  </si>
  <si>
    <t>下水道事業会計</t>
  </si>
  <si>
    <t>国民健康保険特別会計</t>
  </si>
  <si>
    <t>ガス事業会計</t>
  </si>
  <si>
    <t>情報センター特別会計</t>
  </si>
  <si>
    <t>診療所運営特別会計</t>
  </si>
  <si>
    <t>奨学資金特別会計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</si>
  <si>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</si>
  <si>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</si>
  <si>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</si>
  <si>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</si>
  <si>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</si>
  <si>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</si>
  <si>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</si>
  <si>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</si>
  <si>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庁舎建設基金</t>
    <rPh sb="0" eb="2">
      <t>チョウシャ</t>
    </rPh>
    <rPh sb="2" eb="4">
      <t>ケンセツ</t>
    </rPh>
    <rPh sb="4" eb="6">
      <t>キキン</t>
    </rPh>
    <phoneticPr fontId="39"/>
  </si>
  <si>
    <t>地域雇用創出推進基金</t>
    <rPh sb="0" eb="2">
      <t>チイキ</t>
    </rPh>
    <rPh sb="2" eb="4">
      <t>コヨウ</t>
    </rPh>
    <rPh sb="4" eb="6">
      <t>ソウシュツ</t>
    </rPh>
    <rPh sb="6" eb="8">
      <t>スイシン</t>
    </rPh>
    <rPh sb="8" eb="10">
      <t>キキン</t>
    </rPh>
    <phoneticPr fontId="39"/>
  </si>
  <si>
    <t>公共施設等総合管理基金</t>
    <rPh sb="0" eb="2">
      <t>コウキョウ</t>
    </rPh>
    <rPh sb="2" eb="5">
      <t>シセツトウ</t>
    </rPh>
    <rPh sb="5" eb="7">
      <t>ソウゴウ</t>
    </rPh>
    <rPh sb="7" eb="9">
      <t>カンリ</t>
    </rPh>
    <rPh sb="9" eb="11">
      <t>キキン</t>
    </rPh>
    <phoneticPr fontId="39"/>
  </si>
  <si>
    <t>合併市町振興基金</t>
    <rPh sb="0" eb="2">
      <t>ガッペイ</t>
    </rPh>
    <rPh sb="2" eb="4">
      <t>シチョウ</t>
    </rPh>
    <rPh sb="4" eb="6">
      <t>シンコウ</t>
    </rPh>
    <rPh sb="6" eb="8">
      <t>キキン</t>
    </rPh>
    <phoneticPr fontId="39"/>
  </si>
  <si>
    <t>中小企業金融支援基金</t>
    <phoneticPr fontId="5"/>
  </si>
  <si>
    <t>-</t>
    <phoneticPr fontId="2"/>
  </si>
  <si>
    <t>-</t>
    <phoneticPr fontId="2"/>
  </si>
  <si>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</si>
  <si>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</si>
  <si>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本荘由利広域市町村圏組合（特別養護老人ホーム特別会計）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</si>
  <si>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</si>
  <si>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</si>
  <si>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</si>
  <si>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</si>
  <si>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</si>
  <si>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鳥海高原ユースパーク</t>
    <rPh sb="0" eb="2">
      <t>チョウカイ</t>
    </rPh>
    <rPh sb="2" eb="4">
      <t>コウゲン</t>
    </rPh>
    <phoneticPr fontId="2"/>
  </si>
  <si>
    <t>にしめ物産</t>
    <rPh sb="3" eb="5">
      <t>ブッサン</t>
    </rPh>
    <phoneticPr fontId="2"/>
  </si>
  <si>
    <t>フォレスタ鳥海</t>
    <rPh sb="5" eb="7">
      <t>チョウカイ</t>
    </rPh>
    <phoneticPr fontId="2"/>
  </si>
  <si>
    <t>ほっといん鳥海</t>
    <rPh sb="5" eb="7">
      <t>チョウカイ</t>
    </rPh>
    <phoneticPr fontId="2"/>
  </si>
  <si>
    <t>黄桜の里</t>
    <rPh sb="0" eb="2">
      <t>キザクラ</t>
    </rPh>
    <rPh sb="3" eb="4">
      <t>サト</t>
    </rPh>
    <phoneticPr fontId="2"/>
  </si>
  <si>
    <t>大内町交流センター</t>
    <rPh sb="0" eb="3">
      <t>オオウチマチ</t>
    </rPh>
    <rPh sb="3" eb="5">
      <t>コウリュウ</t>
    </rPh>
    <phoneticPr fontId="2"/>
  </si>
  <si>
    <t>岩城</t>
    <rPh sb="0" eb="2">
      <t>イワキ</t>
    </rPh>
    <phoneticPr fontId="2"/>
  </si>
  <si>
    <t>由利高原鉄道</t>
    <rPh sb="0" eb="2">
      <t>ユリ</t>
    </rPh>
    <rPh sb="2" eb="4">
      <t>コウゲン</t>
    </rPh>
    <rPh sb="4" eb="6">
      <t>テツドウ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</si>
  <si>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</si>
  <si>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</si>
  <si>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</si>
  <si>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</si>
  <si>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</si>
  <si>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</si>
  <si>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</si>
  <si>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</si>
  <si>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</si>
  <si>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</si>
  <si>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</si>
  <si>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</si>
  <si>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</si>
  <si>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将来負担比率は、類似団体平均より高い水準にあるが、繰上償還による地方債現在高の減少及び退職手当組合負担金見込額の減額等により、前年度と比較し令和２年度も減少している。
　有形固定資産減価償却率は、類似団体平均よりもやや低い水準にあるものの、認定こども園・幼稚園・保育所、公営住宅、体育館・プール、福祉施設は70％を超え、類似団体平均よりもそれぞれ高い水準にあり、老朽化が進み、耐用年数を超えている施設もある。今後は公共施設等総合管理計画及び個別施設計画に基づき、施設の廃止等を進めながら、存続施設については長寿命化対策に取り組んでいく。</t>
    <phoneticPr fontId="5"/>
  </si>
  <si>
    <t>　将来負担比率は、類似団体平均より高い水準にあるが、繰上償還による地方債現在高の減少及び退職手当組合負担金見込額の減額等により、前年度と比較し令和２年度も減少している。
　実質公債費比率は、総合防災公園整備事業など大型事業の元金償還が始まったことで公債費が増加したことに加え、比率の分母において合併特例加算の終了により普通交付税が減少したが、地方消費税交付金や森林環境譲与税などの増により標準税収入額が増加したため標準財政規模が増加した。本荘地区学校建設事業等の大規模事業が続くことから、今後数年は比率の増加が想定される。
　今後も引き続き、由利本荘市公共施設等総合管理計画を踏まえた個別施設計画に基づき、将来負担の軽減を図るとともに、地方債発行の抑制や交付税算入割合の高い地方債の活用を基本とし、比率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</si>
</sst>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6"/>
      <color indexed="8"/>
      <name val="ＭＳ ゴシック"/>
      <family val="3"/>
    </font>
    <font>
      <sz val="11"/>
      <color rgb="FFFF0000"/>
      <name val="ＭＳ ゴシック"/>
      <family val="3"/>
    </font>
    <font>
      <sz val="11"/>
      <color theme="1"/>
      <name val="ＭＳ Ｐゴシック"/>
      <family val="3"/>
      <charset val="128"/>
    </font>
    <font>
      <sz val="14"/>
      <color theme="1"/>
      <name val="ＭＳ Ｐゴシック"/>
      <family val="3"/>
      <charset val="128"/>
    </font>
    <font>
      <sz val="11"/>
      <color rgb="FF000000"/>
      <name val="游ゴシック"/>
      <family val="3"/>
      <charset val="128"/>
    </font>
    <font>
      <sz val="10"/>
      <color rgb="FF000000"/>
      <name val="游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38" fillId="0" borderId="39" xfId="1" applyFont="1" applyFill="1" applyBorder="1" applyAlignment="1" applyProtection="1">
      <alignment horizontal="left" vertical="center" wrapText="1"/>
      <protection locked="0"/>
    </xf>
    <xf numFmtId="0" fontId="38" fillId="0" borderId="31" xfId="1" applyFont="1" applyFill="1" applyBorder="1" applyAlignment="1" applyProtection="1">
      <alignment horizontal="left" vertical="center" wrapText="1"/>
      <protection locked="0"/>
    </xf>
    <xf numFmtId="0" fontId="38"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2" fillId="0" borderId="41" xfId="16" applyFont="1" applyBorder="1" applyAlignment="1" applyProtection="1">
      <alignment horizontal="left" vertical="top" wrapText="1"/>
      <protection locked="0"/>
    </xf>
    <xf numFmtId="0" fontId="43"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0DCBDCD-15AC-40CC-AFE8-2AFA4225454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579B-4681-AA8D-26E8F0E7EC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85594</c:v>
                </c:pt>
                <c:pt idx="1">
                  <c:v>113433</c:v>
                </c:pt>
                <c:pt idx="2">
                  <c:v>95190</c:v>
                </c:pt>
                <c:pt idx="3">
                  <c:v>84707</c:v>
                </c:pt>
                <c:pt idx="4">
                  <c:v>96564</c:v>
                </c:pt>
              </c:numCache>
            </c:numRef>
          </c:val>
          <c:smooth val="0"/>
          <c:extLst>
            <c:ext xmlns:c16="http://schemas.microsoft.com/office/drawing/2014/chart" uri="{C3380CC4-5D6E-409C-BE32-E72D297353CC}">
              <c16:uniqueId val="{00000001-579B-4681-AA8D-26E8F0E7EC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10.74</c:v>
                </c:pt>
                <c:pt idx="1">
                  <c:v>7.25</c:v>
                </c:pt>
                <c:pt idx="2">
                  <c:v>6.81</c:v>
                </c:pt>
                <c:pt idx="3">
                  <c:v>6.01</c:v>
                </c:pt>
                <c:pt idx="4">
                  <c:v>6.02</c:v>
                </c:pt>
              </c:numCache>
            </c:numRef>
          </c:val>
          <c:extLst>
            <c:ext xmlns:c16="http://schemas.microsoft.com/office/drawing/2014/chart" uri="{C3380CC4-5D6E-409C-BE32-E72D297353CC}">
              <c16:uniqueId val="{00000000-1B07-4609-8B44-C26B8D1073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9.5299999999999994</c:v>
                </c:pt>
                <c:pt idx="1">
                  <c:v>9.89</c:v>
                </c:pt>
                <c:pt idx="2">
                  <c:v>10.01</c:v>
                </c:pt>
                <c:pt idx="3">
                  <c:v>10.28</c:v>
                </c:pt>
                <c:pt idx="4">
                  <c:v>9.19</c:v>
                </c:pt>
              </c:numCache>
            </c:numRef>
          </c:val>
          <c:extLst>
            <c:ext xmlns:c16="http://schemas.microsoft.com/office/drawing/2014/chart" uri="{C3380CC4-5D6E-409C-BE32-E72D297353CC}">
              <c16:uniqueId val="{00000001-1B07-4609-8B44-C26B8D1073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1.29</c:v>
                </c:pt>
                <c:pt idx="1">
                  <c:v>-3.88</c:v>
                </c:pt>
                <c:pt idx="2">
                  <c:v>1.6</c:v>
                </c:pt>
                <c:pt idx="3">
                  <c:v>-0.83</c:v>
                </c:pt>
                <c:pt idx="4">
                  <c:v>-0.09</c:v>
                </c:pt>
              </c:numCache>
            </c:numRef>
          </c:val>
          <c:smooth val="0"/>
          <c:extLst>
            <c:ext xmlns:c16="http://schemas.microsoft.com/office/drawing/2014/chart" uri="{C3380CC4-5D6E-409C-BE32-E72D297353CC}">
              <c16:uniqueId val="{00000002-1B07-4609-8B44-C26B8D1073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0.31</c:v>
                </c:pt>
                <c:pt idx="2">
                  <c:v>#N/A</c:v>
                </c:pt>
                <c:pt idx="3">
                  <c:v>0.17</c:v>
                </c:pt>
                <c:pt idx="4">
                  <c:v>#N/A</c:v>
                </c:pt>
                <c:pt idx="5">
                  <c:v>0.15</c:v>
                </c:pt>
                <c:pt idx="6">
                  <c:v>#N/A</c:v>
                </c:pt>
                <c:pt idx="7">
                  <c:v>0.16</c:v>
                </c:pt>
                <c:pt idx="8">
                  <c:v>#N/A</c:v>
                </c:pt>
                <c:pt idx="9">
                  <c:v>0.01</c:v>
                </c:pt>
              </c:numCache>
            </c:numRef>
          </c:val>
          <c:extLst>
            <c:ext xmlns:c16="http://schemas.microsoft.com/office/drawing/2014/chart" uri="{C3380CC4-5D6E-409C-BE32-E72D297353CC}">
              <c16:uniqueId val="{00000000-CF62-47E4-8522-76457F9909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62-47E4-8522-76457F990947}"/>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0.06</c:v>
                </c:pt>
                <c:pt idx="8">
                  <c:v>#N/A</c:v>
                </c:pt>
                <c:pt idx="9">
                  <c:v>0.01</c:v>
                </c:pt>
              </c:numCache>
            </c:numRef>
          </c:val>
          <c:extLst>
            <c:ext xmlns:c16="http://schemas.microsoft.com/office/drawing/2014/chart" uri="{C3380CC4-5D6E-409C-BE32-E72D297353CC}">
              <c16:uniqueId val="{00000002-CF62-47E4-8522-76457F990947}"/>
            </c:ext>
          </c:extLst>
        </c:ser>
        <c:ser>
          <c:idx val="3"/>
          <c:order val="3"/>
          <c:tx>
            <c:strRef>
              <c:f>データシート!$A$30</c:f>
              <c:strCache>
                <c:ptCount val="1"/>
                <c:pt idx="0">
                  <c:v>診療所運営特別会計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3-CF62-47E4-8522-76457F990947}"/>
            </c:ext>
          </c:extLst>
        </c:ser>
        <c:ser>
          <c:idx val="4"/>
          <c:order val="4"/>
          <c:tx>
            <c:strRef>
              <c:f>データシート!$A$31</c:f>
              <c:strCache>
                <c:ptCount val="1"/>
                <c:pt idx="0">
                  <c:v>情報センター特別会計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7.0000000000000007E-2</c:v>
                </c:pt>
                <c:pt idx="4">
                  <c:v>#N/A</c:v>
                </c:pt>
                <c:pt idx="5">
                  <c:v>0.05</c:v>
                </c:pt>
                <c:pt idx="6">
                  <c:v>#N/A</c:v>
                </c:pt>
                <c:pt idx="7">
                  <c:v>0.08</c:v>
                </c:pt>
                <c:pt idx="8">
                  <c:v>#N/A</c:v>
                </c:pt>
                <c:pt idx="9">
                  <c:v>0.14000000000000001</c:v>
                </c:pt>
              </c:numCache>
            </c:numRef>
          </c:val>
          <c:extLst>
            <c:ext xmlns:c16="http://schemas.microsoft.com/office/drawing/2014/chart" uri="{C3380CC4-5D6E-409C-BE32-E72D297353CC}">
              <c16:uniqueId val="{00000004-CF62-47E4-8522-76457F990947}"/>
            </c:ext>
          </c:extLst>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0.22</c:v>
                </c:pt>
                <c:pt idx="2">
                  <c:v>#N/A</c:v>
                </c:pt>
                <c:pt idx="3">
                  <c:v>0.24</c:v>
                </c:pt>
                <c:pt idx="4">
                  <c:v>#N/A</c:v>
                </c:pt>
                <c:pt idx="5">
                  <c:v>0.19</c:v>
                </c:pt>
                <c:pt idx="6">
                  <c:v>#N/A</c:v>
                </c:pt>
                <c:pt idx="7">
                  <c:v>0.27</c:v>
                </c:pt>
                <c:pt idx="8">
                  <c:v>#N/A</c:v>
                </c:pt>
                <c:pt idx="9">
                  <c:v>0.28999999999999998</c:v>
                </c:pt>
              </c:numCache>
            </c:numRef>
          </c:val>
          <c:extLst>
            <c:ext xmlns:c16="http://schemas.microsoft.com/office/drawing/2014/chart" uri="{C3380CC4-5D6E-409C-BE32-E72D297353CC}">
              <c16:uniqueId val="{00000005-CF62-47E4-8522-76457F99094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1.57</c:v>
                </c:pt>
                <c:pt idx="2">
                  <c:v>#N/A</c:v>
                </c:pt>
                <c:pt idx="3">
                  <c:v>2.09</c:v>
                </c:pt>
                <c:pt idx="4">
                  <c:v>#N/A</c:v>
                </c:pt>
                <c:pt idx="5">
                  <c:v>0.27</c:v>
                </c:pt>
                <c:pt idx="6">
                  <c:v>#N/A</c:v>
                </c:pt>
                <c:pt idx="7">
                  <c:v>0.68</c:v>
                </c:pt>
                <c:pt idx="8">
                  <c:v>#N/A</c:v>
                </c:pt>
                <c:pt idx="9">
                  <c:v>0.35</c:v>
                </c:pt>
              </c:numCache>
            </c:numRef>
          </c:val>
          <c:extLst>
            <c:ext xmlns:c16="http://schemas.microsoft.com/office/drawing/2014/chart" uri="{C3380CC4-5D6E-409C-BE32-E72D297353CC}">
              <c16:uniqueId val="{00000006-CF62-47E4-8522-76457F99094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1.28</c:v>
                </c:pt>
              </c:numCache>
            </c:numRef>
          </c:val>
          <c:extLst>
            <c:ext xmlns:c16="http://schemas.microsoft.com/office/drawing/2014/chart" uri="{C3380CC4-5D6E-409C-BE32-E72D297353CC}">
              <c16:uniqueId val="{00000007-CF62-47E4-8522-76457F9909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10.63</c:v>
                </c:pt>
                <c:pt idx="2">
                  <c:v>#N/A</c:v>
                </c:pt>
                <c:pt idx="3">
                  <c:v>7.11</c:v>
                </c:pt>
                <c:pt idx="4">
                  <c:v>#N/A</c:v>
                </c:pt>
                <c:pt idx="5">
                  <c:v>6.69</c:v>
                </c:pt>
                <c:pt idx="6">
                  <c:v>#N/A</c:v>
                </c:pt>
                <c:pt idx="7">
                  <c:v>5.81</c:v>
                </c:pt>
                <c:pt idx="8">
                  <c:v>#N/A</c:v>
                </c:pt>
                <c:pt idx="9">
                  <c:v>5.79</c:v>
                </c:pt>
              </c:numCache>
            </c:numRef>
          </c:val>
          <c:extLst>
            <c:ext xmlns:c16="http://schemas.microsoft.com/office/drawing/2014/chart" uri="{C3380CC4-5D6E-409C-BE32-E72D297353CC}">
              <c16:uniqueId val="{00000008-CF62-47E4-8522-76457F99094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4.8499999999999996</c:v>
                </c:pt>
                <c:pt idx="2">
                  <c:v>#N/A</c:v>
                </c:pt>
                <c:pt idx="3">
                  <c:v>5.95</c:v>
                </c:pt>
                <c:pt idx="4">
                  <c:v>#N/A</c:v>
                </c:pt>
                <c:pt idx="5">
                  <c:v>6.78</c:v>
                </c:pt>
                <c:pt idx="6">
                  <c:v>#N/A</c:v>
                </c:pt>
                <c:pt idx="7">
                  <c:v>7.55</c:v>
                </c:pt>
                <c:pt idx="8">
                  <c:v>#N/A</c:v>
                </c:pt>
                <c:pt idx="9">
                  <c:v>7.48</c:v>
                </c:pt>
              </c:numCache>
            </c:numRef>
          </c:val>
          <c:extLst>
            <c:ext xmlns:c16="http://schemas.microsoft.com/office/drawing/2014/chart" uri="{C3380CC4-5D6E-409C-BE32-E72D297353CC}">
              <c16:uniqueId val="{00000009-CF62-47E4-8522-76457F9909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6786</c:v>
                </c:pt>
                <c:pt idx="5">
                  <c:v>6708</c:v>
                </c:pt>
                <c:pt idx="8">
                  <c:v>6779</c:v>
                </c:pt>
                <c:pt idx="11">
                  <c:v>6569</c:v>
                </c:pt>
                <c:pt idx="14">
                  <c:v>6341</c:v>
                </c:pt>
              </c:numCache>
            </c:numRef>
          </c:val>
          <c:extLst>
            <c:ext xmlns:c16="http://schemas.microsoft.com/office/drawing/2014/chart" uri="{C3380CC4-5D6E-409C-BE32-E72D297353CC}">
              <c16:uniqueId val="{00000000-1017-4BCF-9B97-7E29640D30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1017-4BCF-9B97-7E29640D30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c:v>
                </c:pt>
                <c:pt idx="3">
                  <c:v>9</c:v>
                </c:pt>
                <c:pt idx="6">
                  <c:v>8</c:v>
                </c:pt>
                <c:pt idx="9">
                  <c:v>7</c:v>
                </c:pt>
                <c:pt idx="12">
                  <c:v>6</c:v>
                </c:pt>
              </c:numCache>
            </c:numRef>
          </c:val>
          <c:extLst>
            <c:ext xmlns:c16="http://schemas.microsoft.com/office/drawing/2014/chart" uri="{C3380CC4-5D6E-409C-BE32-E72D297353CC}">
              <c16:uniqueId val="{00000002-1017-4BCF-9B97-7E29640D30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80</c:v>
                </c:pt>
                <c:pt idx="3">
                  <c:v>64</c:v>
                </c:pt>
                <c:pt idx="6">
                  <c:v>51</c:v>
                </c:pt>
                <c:pt idx="9">
                  <c:v>51</c:v>
                </c:pt>
                <c:pt idx="12">
                  <c:v>45</c:v>
                </c:pt>
              </c:numCache>
            </c:numRef>
          </c:val>
          <c:extLst>
            <c:ext xmlns:c16="http://schemas.microsoft.com/office/drawing/2014/chart" uri="{C3380CC4-5D6E-409C-BE32-E72D297353CC}">
              <c16:uniqueId val="{00000003-1017-4BCF-9B97-7E29640D30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2409</c:v>
                </c:pt>
                <c:pt idx="3">
                  <c:v>2651</c:v>
                </c:pt>
                <c:pt idx="6">
                  <c:v>2747</c:v>
                </c:pt>
                <c:pt idx="9">
                  <c:v>2662</c:v>
                </c:pt>
                <c:pt idx="12">
                  <c:v>2418</c:v>
                </c:pt>
              </c:numCache>
            </c:numRef>
          </c:val>
          <c:extLst>
            <c:ext xmlns:c16="http://schemas.microsoft.com/office/drawing/2014/chart" uri="{C3380CC4-5D6E-409C-BE32-E72D297353CC}">
              <c16:uniqueId val="{00000004-1017-4BCF-9B97-7E29640D30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17-4BCF-9B97-7E29640D30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17-4BCF-9B97-7E29640D30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6282</c:v>
                </c:pt>
                <c:pt idx="3">
                  <c:v>6323</c:v>
                </c:pt>
                <c:pt idx="6">
                  <c:v>6406</c:v>
                </c:pt>
                <c:pt idx="9">
                  <c:v>6124</c:v>
                </c:pt>
                <c:pt idx="12">
                  <c:v>6121</c:v>
                </c:pt>
              </c:numCache>
            </c:numRef>
          </c:val>
          <c:extLst>
            <c:ext xmlns:c16="http://schemas.microsoft.com/office/drawing/2014/chart" uri="{C3380CC4-5D6E-409C-BE32-E72D297353CC}">
              <c16:uniqueId val="{00000007-1017-4BCF-9B97-7E29640D30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1997</c:v>
                </c:pt>
                <c:pt idx="2">
                  <c:v>#N/A</c:v>
                </c:pt>
                <c:pt idx="3">
                  <c:v>#N/A</c:v>
                </c:pt>
                <c:pt idx="4">
                  <c:v>2339</c:v>
                </c:pt>
                <c:pt idx="5">
                  <c:v>#N/A</c:v>
                </c:pt>
                <c:pt idx="6">
                  <c:v>#N/A</c:v>
                </c:pt>
                <c:pt idx="7">
                  <c:v>2434</c:v>
                </c:pt>
                <c:pt idx="8">
                  <c:v>#N/A</c:v>
                </c:pt>
                <c:pt idx="9">
                  <c:v>#N/A</c:v>
                </c:pt>
                <c:pt idx="10">
                  <c:v>2275</c:v>
                </c:pt>
                <c:pt idx="11">
                  <c:v>#N/A</c:v>
                </c:pt>
                <c:pt idx="12">
                  <c:v>#N/A</c:v>
                </c:pt>
                <c:pt idx="13">
                  <c:v>2249</c:v>
                </c:pt>
                <c:pt idx="14">
                  <c:v>#N/A</c:v>
                </c:pt>
              </c:numCache>
            </c:numRef>
          </c:val>
          <c:smooth val="0"/>
          <c:extLst>
            <c:ext xmlns:c16="http://schemas.microsoft.com/office/drawing/2014/chart" uri="{C3380CC4-5D6E-409C-BE32-E72D297353CC}">
              <c16:uniqueId val="{00000008-1017-4BCF-9B97-7E29640D30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75313</c:v>
                </c:pt>
                <c:pt idx="5">
                  <c:v>75179</c:v>
                </c:pt>
                <c:pt idx="8">
                  <c:v>73308</c:v>
                </c:pt>
                <c:pt idx="11">
                  <c:v>71340</c:v>
                </c:pt>
                <c:pt idx="14">
                  <c:v>69549</c:v>
                </c:pt>
              </c:numCache>
            </c:numRef>
          </c:val>
          <c:extLst>
            <c:ext xmlns:c16="http://schemas.microsoft.com/office/drawing/2014/chart" uri="{C3380CC4-5D6E-409C-BE32-E72D297353CC}">
              <c16:uniqueId val="{00000000-051B-4DE2-A21C-21EB12FA93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1711</c:v>
                </c:pt>
                <c:pt idx="5">
                  <c:v>1975</c:v>
                </c:pt>
                <c:pt idx="8">
                  <c:v>1912</c:v>
                </c:pt>
                <c:pt idx="11">
                  <c:v>1733</c:v>
                </c:pt>
                <c:pt idx="14">
                  <c:v>1391</c:v>
                </c:pt>
              </c:numCache>
            </c:numRef>
          </c:val>
          <c:extLst>
            <c:ext xmlns:c16="http://schemas.microsoft.com/office/drawing/2014/chart" uri="{C3380CC4-5D6E-409C-BE32-E72D297353CC}">
              <c16:uniqueId val="{00000001-051B-4DE2-A21C-21EB12FA93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9217</c:v>
                </c:pt>
                <c:pt idx="5">
                  <c:v>12859</c:v>
                </c:pt>
                <c:pt idx="8">
                  <c:v>13161</c:v>
                </c:pt>
                <c:pt idx="11">
                  <c:v>13622</c:v>
                </c:pt>
                <c:pt idx="14">
                  <c:v>12989</c:v>
                </c:pt>
              </c:numCache>
            </c:numRef>
          </c:val>
          <c:extLst>
            <c:ext xmlns:c16="http://schemas.microsoft.com/office/drawing/2014/chart" uri="{C3380CC4-5D6E-409C-BE32-E72D297353CC}">
              <c16:uniqueId val="{00000002-051B-4DE2-A21C-21EB12FA93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1B-4DE2-A21C-21EB12FA93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1B-4DE2-A21C-21EB12FA93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c:v>
                </c:pt>
                <c:pt idx="3">
                  <c:v>3</c:v>
                </c:pt>
                <c:pt idx="6">
                  <c:v>14</c:v>
                </c:pt>
                <c:pt idx="9">
                  <c:v>14</c:v>
                </c:pt>
                <c:pt idx="12">
                  <c:v>8</c:v>
                </c:pt>
              </c:numCache>
            </c:numRef>
          </c:val>
          <c:extLst>
            <c:ext xmlns:c16="http://schemas.microsoft.com/office/drawing/2014/chart" uri="{C3380CC4-5D6E-409C-BE32-E72D297353CC}">
              <c16:uniqueId val="{00000005-051B-4DE2-A21C-21EB12FA93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6510</c:v>
                </c:pt>
                <c:pt idx="3">
                  <c:v>6528</c:v>
                </c:pt>
                <c:pt idx="6">
                  <c:v>6170</c:v>
                </c:pt>
                <c:pt idx="9">
                  <c:v>6167</c:v>
                </c:pt>
                <c:pt idx="12">
                  <c:v>5979</c:v>
                </c:pt>
              </c:numCache>
            </c:numRef>
          </c:val>
          <c:extLst>
            <c:ext xmlns:c16="http://schemas.microsoft.com/office/drawing/2014/chart" uri="{C3380CC4-5D6E-409C-BE32-E72D297353CC}">
              <c16:uniqueId val="{00000006-051B-4DE2-A21C-21EB12FA93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238</c:v>
                </c:pt>
                <c:pt idx="3">
                  <c:v>176</c:v>
                </c:pt>
                <c:pt idx="6">
                  <c:v>127</c:v>
                </c:pt>
                <c:pt idx="9">
                  <c:v>77</c:v>
                </c:pt>
                <c:pt idx="12">
                  <c:v>33</c:v>
                </c:pt>
              </c:numCache>
            </c:numRef>
          </c:val>
          <c:extLst>
            <c:ext xmlns:c16="http://schemas.microsoft.com/office/drawing/2014/chart" uri="{C3380CC4-5D6E-409C-BE32-E72D297353CC}">
              <c16:uniqueId val="{00000007-051B-4DE2-A21C-21EB12FA93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36952</c:v>
                </c:pt>
                <c:pt idx="3">
                  <c:v>35987</c:v>
                </c:pt>
                <c:pt idx="6">
                  <c:v>34812</c:v>
                </c:pt>
                <c:pt idx="9">
                  <c:v>34171</c:v>
                </c:pt>
                <c:pt idx="12">
                  <c:v>33016</c:v>
                </c:pt>
              </c:numCache>
            </c:numRef>
          </c:val>
          <c:extLst>
            <c:ext xmlns:c16="http://schemas.microsoft.com/office/drawing/2014/chart" uri="{C3380CC4-5D6E-409C-BE32-E72D297353CC}">
              <c16:uniqueId val="{00000008-051B-4DE2-A21C-21EB12FA93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33</c:v>
                </c:pt>
                <c:pt idx="3">
                  <c:v>19</c:v>
                </c:pt>
                <c:pt idx="6">
                  <c:v>14</c:v>
                </c:pt>
                <c:pt idx="9">
                  <c:v>8</c:v>
                </c:pt>
                <c:pt idx="12">
                  <c:v>5</c:v>
                </c:pt>
              </c:numCache>
            </c:numRef>
          </c:val>
          <c:extLst>
            <c:ext xmlns:c16="http://schemas.microsoft.com/office/drawing/2014/chart" uri="{C3380CC4-5D6E-409C-BE32-E72D297353CC}">
              <c16:uniqueId val="{00000009-051B-4DE2-A21C-21EB12FA93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69620</c:v>
                </c:pt>
                <c:pt idx="3">
                  <c:v>70950</c:v>
                </c:pt>
                <c:pt idx="6">
                  <c:v>70926</c:v>
                </c:pt>
                <c:pt idx="9">
                  <c:v>69338</c:v>
                </c:pt>
                <c:pt idx="12">
                  <c:v>67978</c:v>
                </c:pt>
              </c:numCache>
            </c:numRef>
          </c:val>
          <c:extLst>
            <c:ext xmlns:c16="http://schemas.microsoft.com/office/drawing/2014/chart" uri="{C3380CC4-5D6E-409C-BE32-E72D297353CC}">
              <c16:uniqueId val="{0000000A-051B-4DE2-A21C-21EB12FA93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27119</c:v>
                </c:pt>
                <c:pt idx="2">
                  <c:v>#N/A</c:v>
                </c:pt>
                <c:pt idx="3">
                  <c:v>#N/A</c:v>
                </c:pt>
                <c:pt idx="4">
                  <c:v>23650</c:v>
                </c:pt>
                <c:pt idx="5">
                  <c:v>#N/A</c:v>
                </c:pt>
                <c:pt idx="6">
                  <c:v>#N/A</c:v>
                </c:pt>
                <c:pt idx="7">
                  <c:v>23682</c:v>
                </c:pt>
                <c:pt idx="8">
                  <c:v>#N/A</c:v>
                </c:pt>
                <c:pt idx="9">
                  <c:v>#N/A</c:v>
                </c:pt>
                <c:pt idx="10">
                  <c:v>23080</c:v>
                </c:pt>
                <c:pt idx="11">
                  <c:v>#N/A</c:v>
                </c:pt>
                <c:pt idx="12">
                  <c:v>#N/A</c:v>
                </c:pt>
                <c:pt idx="13">
                  <c:v>23090</c:v>
                </c:pt>
                <c:pt idx="14">
                  <c:v>#N/A</c:v>
                </c:pt>
              </c:numCache>
            </c:numRef>
          </c:val>
          <c:smooth val="0"/>
          <c:extLst>
            <c:ext xmlns:c16="http://schemas.microsoft.com/office/drawing/2014/chart" uri="{C3380CC4-5D6E-409C-BE32-E72D297353CC}">
              <c16:uniqueId val="{0000000B-051B-4DE2-A21C-21EB12FA93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2845</c:v>
                </c:pt>
                <c:pt idx="1">
                  <c:v>2872</c:v>
                </c:pt>
                <c:pt idx="2">
                  <c:v>2583</c:v>
                </c:pt>
              </c:numCache>
            </c:numRef>
          </c:val>
          <c:extLst>
            <c:ext xmlns:c16="http://schemas.microsoft.com/office/drawing/2014/chart" uri="{C3380CC4-5D6E-409C-BE32-E72D297353CC}">
              <c16:uniqueId val="{00000000-6BA6-480C-99FA-E6093E1138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c:v>
                </c:pt>
                <c:pt idx="1">
                  <c:v>330</c:v>
                </c:pt>
                <c:pt idx="2">
                  <c:v>80</c:v>
                </c:pt>
              </c:numCache>
            </c:numRef>
          </c:val>
          <c:extLst>
            <c:ext xmlns:c16="http://schemas.microsoft.com/office/drawing/2014/chart" uri="{C3380CC4-5D6E-409C-BE32-E72D297353CC}">
              <c16:uniqueId val="{00000001-6BA6-480C-99FA-E6093E1138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10126</c:v>
                </c:pt>
                <c:pt idx="1">
                  <c:v>10248</c:v>
                </c:pt>
                <c:pt idx="2">
                  <c:v>10108</c:v>
                </c:pt>
              </c:numCache>
            </c:numRef>
          </c:val>
          <c:extLst>
            <c:ext xmlns:c16="http://schemas.microsoft.com/office/drawing/2014/chart" uri="{C3380CC4-5D6E-409C-BE32-E72D297353CC}">
              <c16:uniqueId val="{00000002-6BA6-480C-99FA-E6093E1138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{C2F40127-92AE-4840-98B6-BF0974B133EF}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165-4B9E-B2D8-996A68F61C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{6C93E1AD-5582-4A03-AD82-0C66CFD517BB}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65-4B9E-B2D8-996A68F61C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{92957BE1-EEE0-45A8-A289-C01D0DEDC0A2}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65-4B9E-B2D8-996A68F61C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{BC1F1659-F0A6-434B-B3E2-2A0E86742257}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65-4B9E-B2D8-996A68F61C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{80D94B9D-4D51-406A-BE91-D4E8E16157B3}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65-4B9E-B2D8-996A68F61C7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{34ED1AA7-7221-4151-99E4-000C7209C22A}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165-4B9E-B2D8-996A68F61C7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{AB863661-134B-4FBD-87F9-A32FB46596B9}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165-4B9E-B2D8-996A68F61C7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{B8CC3B3E-FBDC-4E9D-9E08-AAE0C0F907EB}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165-4B9E-B2D8-996A68F61C7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{75D6E2C2-40F3-4B9A-A600-E25291B05071}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165-4B9E-B2D8-996A68F61C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73.599999999999994</c:v>
                </c:pt>
                <c:pt idx="8">
                  <c:v>74.7</c:v>
                </c:pt>
                <c:pt idx="16">
                  <c:v>73.599999999999994</c:v>
                </c:pt>
                <c:pt idx="24">
                  <c:v>56.7</c:v>
                </c:pt>
                <c:pt idx="32">
                  <c:v>58.8</c:v>
                </c:pt>
              </c:numCache>
            </c:numRef>
          </c:xVal>
          <c:yVal>
            <c:numRef>
              <c:f>公会計指標分析・財政指標組合せ分析表!$BP$51:$DC$51</c:f>
              <c:numCache>
                <c:formatCode>#,##0.0;"▲ "#,##0.0</c:formatCode>
                <c:ptCount val="40"/>
                <c:pt idx="0">
                  <c:v>116.5</c:v>
                </c:pt>
                <c:pt idx="8">
                  <c:v>106.3</c:v>
                </c:pt>
                <c:pt idx="16">
                  <c:v>108.5</c:v>
                </c:pt>
                <c:pt idx="24">
                  <c:v>107</c:v>
                </c:pt>
                <c:pt idx="32">
                  <c:v>105.3</c:v>
                </c:pt>
              </c:numCache>
            </c:numRef>
          </c:yVal>
          <c:smooth val="0"/>
          <c:extLst>
            <c:ext xmlns:c16="http://schemas.microsoft.com/office/drawing/2014/chart" uri="{C3380CC4-5D6E-409C-BE32-E72D297353CC}">
              <c16:uniqueId val="{00000009-2165-4B9E-B2D8-996A68F61C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{4D9EEB55-0BF0-4F98-B89E-3302EF8A8EAB}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165-4B9E-B2D8-996A68F61C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{A579CCDA-C2DC-4F26-B493-9B980D00DF88}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65-4B9E-B2D8-996A68F61C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{9E261027-0DC2-4169-8DC0-F997A28DF2C5}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65-4B9E-B2D8-996A68F61C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{D500FCFA-E9ED-455D-9FDE-011C3113625A}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65-4B9E-B2D8-996A68F61C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{C574B7A4-3B86-475A-9A8C-6D29E704795F}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65-4B9E-B2D8-996A68F61C7F}"/>
                </c:ext>
              </c:extLst>
            </c:dLbl>
            <c:dLbl>
              <c:idx val="8"/>
              <c:layout>
                <c:manualLayout>
                  <c:x val="-3.16487334740343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{18F44516-B191-41E1-AF4F-DCD770A018FC}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165-4B9E-B2D8-996A68F61C7F}"/>
                </c:ext>
              </c:extLst>
            </c:dLbl>
            <c:dLbl>
              <c:idx val="16"/>
              <c:layout>
                <c:manualLayout>
                  <c:x val="-2.7502116482704387E-2"/>
                  <c:y val="-5.261021835683719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{CE72063F-98E7-4E6A-A2C3-A19551E65A6E}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165-4B9E-B2D8-996A68F61C7F}"/>
                </c:ext>
              </c:extLst>
            </c:dLbl>
            <c:dLbl>
              <c:idx val="24"/>
              <c:layout>
                <c:manualLayout>
                  <c:x val="-3.7155228826217766E-2"/>
                  <c:y val="-7.686786585489316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{485A04DC-F099-4F81-A001-E3577C5FB243}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165-4B9E-B2D8-996A68F61C7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{08D92AC1-2C88-4115-B163-1EB194597176}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165-4B9E-B2D8-996A68F61C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2165-4B9E-B2D8-996A68F61C7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{C2A1194B-7656-4A27-9FA7-AB91AC4F120A}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636-41EE-A4CD-23C5DE6EAB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{3B129CFD-EB08-40B8-A472-28DB198F470C}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36-41EE-A4CD-23C5DE6EAB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{C3DBEBA4-D0F6-45F2-9D14-D11DF37E7009}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36-41EE-A4CD-23C5DE6EAB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{86614F95-8AD2-40F0-ADC1-64E61A24DCA3}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36-41EE-A4CD-23C5DE6EAB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{AB22225B-132A-4B94-9041-8C1BF7E494FC}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36-41EE-A4CD-23C5DE6EAB1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{D1EDD651-5CE5-429F-8188-4352D5F6EA02}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636-41EE-A4CD-23C5DE6EAB1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{41D61390-08CB-4D69-AF9A-3DBAC6A2ECC5}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636-41EE-A4CD-23C5DE6EAB1C}"/>
                </c:ext>
              </c:extLst>
            </c:dLbl>
            <c:dLbl>
              <c:idx val="24"/>
              <c:layout>
                <c:manualLayout>
                  <c:x val="-3.431084530275043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{5C38C29F-5427-4CC0-9EBC-69F0F8F52B2F}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636-41EE-A4CD-23C5DE6EAB1C}"/>
                </c:ext>
              </c:extLst>
            </c:dLbl>
            <c:dLbl>
              <c:idx val="32"/>
              <c:layout>
                <c:manualLayout>
                  <c:x val="-2.882984014740076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{B526CA9C-C545-40DF-98AF-031F29191AF8}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636-41EE-A4CD-23C5DE6EAB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9.6999999999999993</c:v>
                </c:pt>
                <c:pt idx="16">
                  <c:v>10</c:v>
                </c:pt>
                <c:pt idx="24">
                  <c:v>10.7</c:v>
                </c:pt>
                <c:pt idx="32">
                  <c:v>10.6</c:v>
                </c:pt>
              </c:numCache>
            </c:numRef>
          </c:xVal>
          <c:yVal>
            <c:numRef>
              <c:f>公会計指標分析・財政指標組合せ分析表!$BP$73:$DC$73</c:f>
              <c:numCache>
                <c:formatCode>#,##0.0;"▲ "#,##0.0</c:formatCode>
                <c:ptCount val="40"/>
                <c:pt idx="0">
                  <c:v>116.5</c:v>
                </c:pt>
                <c:pt idx="8">
                  <c:v>106.3</c:v>
                </c:pt>
                <c:pt idx="16">
                  <c:v>108.5</c:v>
                </c:pt>
                <c:pt idx="24">
                  <c:v>107</c:v>
                </c:pt>
                <c:pt idx="32">
                  <c:v>105.3</c:v>
                </c:pt>
              </c:numCache>
            </c:numRef>
          </c:yVal>
          <c:smooth val="0"/>
          <c:extLst>
            <c:ext xmlns:c16="http://schemas.microsoft.com/office/drawing/2014/chart" uri="{C3380CC4-5D6E-409C-BE32-E72D297353CC}">
              <c16:uniqueId val="{00000009-7636-41EE-A4CD-23C5DE6EAB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{F59244FE-414A-41A0-857B-25C720531FE4}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636-41EE-A4CD-23C5DE6EAB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{E2944D6A-848E-4ED6-9CF2-FD241B4F997A}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36-41EE-A4CD-23C5DE6EAB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{80B82C9F-8979-4008-9412-EFE8C8CE6BCB}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36-41EE-A4CD-23C5DE6EAB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{B0BB3240-AA5B-4008-97F7-9218D8CA819E}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36-41EE-A4CD-23C5DE6EAB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{43F2D23F-74B9-40C1-B545-DD4134F7BD53}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36-41EE-A4CD-23C5DE6EAB1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{B0758E76-144B-46D7-829A-000779261FEA}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636-41EE-A4CD-23C5DE6EAB1C}"/>
                </c:ext>
              </c:extLst>
            </c:dLbl>
            <c:dLbl>
              <c:idx val="16"/>
              <c:layout>
                <c:manualLayout>
                  <c:x val="-3.4502318643803015E-2"/>
                  <c:y val="-5.098766565267513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{299FF79F-31F2-49AE-A5CA-D5E73FFA872C}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636-41EE-A4CD-23C5DE6EAB1C}"/>
                </c:ext>
              </c:extLst>
            </c:dLbl>
            <c:dLbl>
              <c:idx val="24"/>
              <c:layout>
                <c:manualLayout>
                  <c:x val="-2.8766015700383341E-2"/>
                  <c:y val="-7.384562852291276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{4674D47D-3E59-40AA-95C7-01F89E75968D}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636-41EE-A4CD-23C5DE6EAB1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{0DE18F2C-E0C1-4B65-B431-304E883F4C2A}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636-41EE-A4CD-23C5DE6EAB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7636-41EE-A4CD-23C5DE6EAB1C}"/>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75,040
74,751
1,209.59
59,938,210
57,883,064
1,691,702
28,121,965
67,977,676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同の</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０．３４となっている。これは、類似団体平均</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を０．１９ポイント下回っている。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本市の面積は、１，２０９．５９平方キロメートルと行政サービスの範囲が広いことから、行政コストを多く要している。</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また、第１次産業の就業割合が平成２７年国勢調査で１１．２％と高く、農家等所得は気象条件や市場価格等の影響を受けやすく、税収の増加は見込めない状況であることから、自主財源比率が低く、類似団体平均を大きく下回っている。</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今後、歳入では電子部品等の製造業で税収の増加が見込まれているほか、産業振興や移住定住の促進、徴収率の向上等による税収増加に寄与する施策の推進、歳出では由利本荘市公共施設等総合管理計画に則った公共施設の適正な配置による維持管理費の削減等に努め、財政基盤の強化を図っていく。</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78922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78922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78922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令和２年度は、経常的補助費等について企業会計への繰出金を従来の繰出金から出資金と補助金に計上したことなどにより１３．６億円（＋７６．８％）となったものの、繰出金が下水道事業繰出金等の減少により▲２３．２億円（▲４７．３％）、また会計年度任用職員制度の導入等により物件費が▲４．４億円（▲１１．０％）となり、比率の分子は▲０．６％となっている。加えて、比率の分母においては普通交付税が▲２．４億円（▲１．５％）となるも地方消費税交付金が＋３．２億円（＋２２．２％）、減収補てん債特例分歳入決算額が＋１０．５億円（皆増）となり分母は＋０．８％となった。このことにより比率は９２．１％（▲１．４％）となった。</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今後、人口減少による普通交付税の減が見込まれるため、地方債の繰上償還、公共施設管理の合理化等による維持管理費の削減等、経常経費の抜本的な見直しを図り、比率が悪化しないよう財政構造の改善に努め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103717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6391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65</xdr:row>
      <xdr:rowOff>4656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0765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20744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1489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65</xdr:row>
      <xdr:rowOff>20744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6739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141394</xdr:rowOff>
    </xdr:from>
    <xdr:to>
      <xdr:col>11</xdr:col>
      <xdr:colOff>82550</xdr:colOff>
      <xdr:row>65</xdr:row>
      <xdr:rowOff>71544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56321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退職手当負担金の増加等により人件費が増加したことに加え、新型コロナウイルス感染症対策事業や給食費公会計化に伴い物件費が増加したため、</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前年度より</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２６，６７１</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円</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２０５，９６６</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円となっ</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た</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。これは、類似団体平均を</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５０，０１７</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円上回っている。</a:t>
          </a:r>
          <a:endPar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rPr>
            <a:t>　類似団体平均を大きく上回っている要因として、市の面積が広大であり行政サービスの範囲が広く、多くの施設を有していることから、職員数が多く、維持管理経費が多額となっていることや、除排雪に要する経費が大きいこと等が挙げられる。</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　今後、由利本荘市公共施設等総合管理計画に則った公共施設の適正配置、事務事業の統合・効率化を進めるとともに、業務量に応じた職員の適正配置により経費の削減を図っていく。</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36663</xdr:rowOff>
    </xdr:from>
    <xdr:to>
      <xdr:col>23</xdr:col>
      <xdr:colOff>133350</xdr:colOff>
      <xdr:row>85</xdr:row>
      <xdr:rowOff>79736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38463"/>
          <a:ext cx="838200" cy="21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36663</xdr:rowOff>
    </xdr:from>
    <xdr:to>
      <xdr:col>19</xdr:col>
      <xdr:colOff>133350</xdr:colOff>
      <xdr:row>84</xdr:row>
      <xdr:rowOff>61669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438463"/>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61669</xdr:rowOff>
    </xdr:from>
    <xdr:to>
      <xdr:col>15</xdr:col>
      <xdr:colOff>82550</xdr:colOff>
      <xdr:row>84</xdr:row>
      <xdr:rowOff>97165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463469"/>
          <a:ext cx="889000" cy="3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24188</xdr:rowOff>
    </xdr:from>
    <xdr:to>
      <xdr:col>11</xdr:col>
      <xdr:colOff>31750</xdr:colOff>
      <xdr:row>84</xdr:row>
      <xdr:rowOff>97165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25988"/>
          <a:ext cx="889000" cy="7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28936</xdr:rowOff>
    </xdr:from>
    <xdr:to>
      <xdr:col>23</xdr:col>
      <xdr:colOff>184150</xdr:colOff>
      <xdr:row>85</xdr:row>
      <xdr:rowOff>130536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1013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7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157313</xdr:rowOff>
    </xdr:from>
    <xdr:to>
      <xdr:col>19</xdr:col>
      <xdr:colOff>184150</xdr:colOff>
      <xdr:row>84</xdr:row>
      <xdr:rowOff>87463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72240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7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10869</xdr:rowOff>
    </xdr:from>
    <xdr:to>
      <xdr:col>15</xdr:col>
      <xdr:colOff>133350</xdr:colOff>
      <xdr:row>84</xdr:row>
      <xdr:rowOff>112469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1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97246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9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46365</xdr:rowOff>
    </xdr:from>
    <xdr:to>
      <xdr:col>11</xdr:col>
      <xdr:colOff>82550</xdr:colOff>
      <xdr:row>84</xdr:row>
      <xdr:rowOff>147965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132742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3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144838</xdr:rowOff>
    </xdr:from>
    <xdr:to>
      <xdr:col>7</xdr:col>
      <xdr:colOff>31750</xdr:colOff>
      <xdr:row>84</xdr:row>
      <xdr:rowOff>74988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59765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前年度より０．</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の９６．</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となっている。これは、類似団体平均を１．</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本市のラスパイレス指数は、類似団体平均を３ポイントの範囲内で下回った値で推移している。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今後も、国の人事院勧告や秋田県の人事委員会勧告に沿った制度・運用の見直しや、人事評価制度を反映した昇格、昇給基準の構築を図りながら、適正な給与水準を保つよう努める。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134257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4843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134257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117021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015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84</xdr:row>
      <xdr:rowOff>134257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188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　職員数は</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減少し</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ているが、人口減により前年度</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同の１１．５０人</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となった。</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これは、類似団体平均を３．３０人上回っている。</a:t>
          </a:r>
          <a:endPar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類似団体平均を大きく上回っている要因として、市の</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面積が広大であり行政サービスの範囲が広</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く、</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支所・出張所を多く配置して</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いることが挙げられる。</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a:p>
          <a:r>
            <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今後、第４次由利本荘市行政改革大綱に沿った機構改革や施設の統廃合、事務の効率化等を図り、第４次</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由利本荘市</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定員適正化計画目標により定員管理に努める。</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108555</xdr:rowOff>
    </xdr:from>
    <xdr:to>
      <xdr:col>81</xdr:col>
      <xdr:colOff>44450</xdr:colOff>
      <xdr:row>63</xdr:row>
      <xdr:rowOff>108555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90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97065</xdr:rowOff>
    </xdr:from>
    <xdr:to>
      <xdr:col>77</xdr:col>
      <xdr:colOff>44450</xdr:colOff>
      <xdr:row>63</xdr:row>
      <xdr:rowOff>108555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8984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97065</xdr:rowOff>
    </xdr:from>
    <xdr:to>
      <xdr:col>72</xdr:col>
      <xdr:colOff>203200</xdr:colOff>
      <xdr:row>63</xdr:row>
      <xdr:rowOff>107406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89841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107406</xdr:rowOff>
    </xdr:from>
    <xdr:to>
      <xdr:col>68</xdr:col>
      <xdr:colOff>152400</xdr:colOff>
      <xdr:row>63</xdr:row>
      <xdr:rowOff>126940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90875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57755</xdr:rowOff>
    </xdr:from>
    <xdr:to>
      <xdr:col>81</xdr:col>
      <xdr:colOff>95250</xdr:colOff>
      <xdr:row>63</xdr:row>
      <xdr:rowOff>159355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29832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83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57755</xdr:rowOff>
    </xdr:from>
    <xdr:to>
      <xdr:col>77</xdr:col>
      <xdr:colOff>95250</xdr:colOff>
      <xdr:row>63</xdr:row>
      <xdr:rowOff>159355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144132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4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46265</xdr:rowOff>
    </xdr:from>
    <xdr:to>
      <xdr:col>73</xdr:col>
      <xdr:colOff>44450</xdr:colOff>
      <xdr:row>63</xdr:row>
      <xdr:rowOff>147865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132642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56606</xdr:rowOff>
    </xdr:from>
    <xdr:to>
      <xdr:col>68</xdr:col>
      <xdr:colOff>203200</xdr:colOff>
      <xdr:row>63</xdr:row>
      <xdr:rowOff>158206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142983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76140</xdr:rowOff>
    </xdr:from>
    <xdr:to>
      <xdr:col>64</xdr:col>
      <xdr:colOff>152400</xdr:colOff>
      <xdr:row>64</xdr:row>
      <xdr:rowOff>6290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8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162517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前年度より０．</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の１０．</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％となっており、類似団体平均を３．</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令和２年度に繰上償還を実施したほか、公営企業債（介護サービス事業）の償還が一部終了したことに伴い繰出金が減少した一方で、由利本荘総合防災公園整備事業や由利総合支所改築事業など</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近年の大型事業の元金償還が始まった</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ため、公債費は前年度横ばいとなった。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今後も、収支の状況を見極めながら積極的な繰上償還の実施</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に努めるとともに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、地方債の新規発行については、元金償還額の範囲内に抑え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に頼らない行財政運営に努める。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140305</xdr:rowOff>
    </xdr:from>
    <xdr:to>
      <xdr:col>81</xdr:col>
      <xdr:colOff>44450</xdr:colOff>
      <xdr:row>42</xdr:row>
      <xdr:rowOff>151795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3412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71362</xdr:rowOff>
    </xdr:from>
    <xdr:to>
      <xdr:col>77</xdr:col>
      <xdr:colOff>44450</xdr:colOff>
      <xdr:row>42</xdr:row>
      <xdr:rowOff>151795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2722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71362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23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36891</xdr:rowOff>
    </xdr:from>
    <xdr:to>
      <xdr:col>68</xdr:col>
      <xdr:colOff>152400</xdr:colOff>
      <xdr:row>42</xdr:row>
      <xdr:rowOff>82852</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2377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89505</xdr:rowOff>
    </xdr:from>
    <xdr:to>
      <xdr:col>81</xdr:col>
      <xdr:colOff>95250</xdr:colOff>
      <xdr:row>43</xdr:row>
      <xdr:rowOff>19655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61582</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100995</xdr:rowOff>
    </xdr:from>
    <xdr:to>
      <xdr:col>77</xdr:col>
      <xdr:colOff>95250</xdr:colOff>
      <xdr:row>43</xdr:row>
      <xdr:rowOff>31145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15922</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20562</xdr:rowOff>
    </xdr:from>
    <xdr:to>
      <xdr:col>73</xdr:col>
      <xdr:colOff>44450</xdr:colOff>
      <xdr:row>42</xdr:row>
      <xdr:rowOff>122162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106939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118429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前年度より１．</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ポイント減の１０</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％となっており、類似団体平均を</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７６</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８ポイント</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上回っている。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令和２年度に羽後本荘駅周辺整備事業や給食センター整備事業等を実施したことに伴い地方債を新たに発行したが、一方で繰上償還を実施したことにより一般会計の地方債残高は減少し６７９．８億円（▲１．９％）となった。また、介護サービス事業の償還の一部終了により公営企業債の繰入見込額も減少しており、総じて比率は１０５．３％（▲１．７％）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今後、元金償還額以内の新規地方債発行、後年度の負担に備えるための充当可能基金の積増等により、比率の減少に努める。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94161</xdr:rowOff>
    </xdr:from>
    <xdr:to>
      <xdr:col>81</xdr:col>
      <xdr:colOff>44450</xdr:colOff>
      <xdr:row>20</xdr:row>
      <xdr:rowOff>113695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3523161"/>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113695</xdr:rowOff>
    </xdr:from>
    <xdr:to>
      <xdr:col>77</xdr:col>
      <xdr:colOff>44450</xdr:colOff>
      <xdr:row>20</xdr:row>
      <xdr:rowOff>130931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5290800" y="354269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105652</xdr:rowOff>
    </xdr:from>
    <xdr:to>
      <xdr:col>72</xdr:col>
      <xdr:colOff>203200</xdr:colOff>
      <xdr:row>20</xdr:row>
      <xdr:rowOff>130931</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4401800" y="3534652"/>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105652</xdr:rowOff>
    </xdr:from>
    <xdr:to>
      <xdr:col>68</xdr:col>
      <xdr:colOff>152400</xdr:colOff>
      <xdr:row>21</xdr:row>
      <xdr:rowOff>51405</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flipV="1">
          <a:off x="13512800" y="3534652"/>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43361</xdr:rowOff>
    </xdr:from>
    <xdr:to>
      <xdr:col>81</xdr:col>
      <xdr:colOff>95250</xdr:colOff>
      <xdr:row>20</xdr:row>
      <xdr:rowOff>144961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34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15438</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344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62895</xdr:rowOff>
    </xdr:from>
    <xdr:to>
      <xdr:col>77</xdr:col>
      <xdr:colOff>95250</xdr:colOff>
      <xdr:row>20</xdr:row>
      <xdr:rowOff>164495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34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149272</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357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80131</xdr:rowOff>
    </xdr:from>
    <xdr:to>
      <xdr:col>73</xdr:col>
      <xdr:colOff>44450</xdr:colOff>
      <xdr:row>21</xdr:row>
      <xdr:rowOff>10281</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3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166508</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359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54852</xdr:rowOff>
    </xdr:from>
    <xdr:to>
      <xdr:col>68</xdr:col>
      <xdr:colOff>203200</xdr:colOff>
      <xdr:row>20</xdr:row>
      <xdr:rowOff>156452</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34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141229</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357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605</xdr:rowOff>
    </xdr:from>
    <xdr:to>
      <xdr:col>64</xdr:col>
      <xdr:colOff>152400</xdr:colOff>
      <xdr:row>21</xdr:row>
      <xdr:rowOff>102205</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3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86982</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368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75,040
74,751
1,209.59
59,938,210
57,883,064
1,691,702
28,121,965
67,977,676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職員数の減少や選挙が行われなかったことによる時間外手当の減少などの一方で、退職手当負担金の増加や会計年度任用職員に係る経費の性質移行（物件費から人件費へ移行）などにより、</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前年度より</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２．７ポイント増</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２５．５</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％となっており、類似団体平均を０．</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４</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上</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回っている。</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　今後、第４次</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由利本荘市</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定員適正化計画に基づき、業務量に応じた職員数を適正に管理するとともに、指定管理者制度の導入、施設の民営化や各種業務の民間委託の推進による定員管理により、比率の低下に努めていく。</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a:p>
          <a:endParaRPr lang="ja-JP" altLang="en-US"/>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37</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58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会計年度任用職員制度の導入や給食費公会計化（全額特定財源）により、経常収支比率は前年度より１．６ポイント減の１２．５％となった。これは、類似団体平均を１．１ポイント下回っている。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物件費については、本市の広大な面積に点在する公園、公民館に加え、観光、農業、教育の各施設の管理費が大きな割合を占めている。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今後、由利本荘市公共施設等総合管理計画に則った公共施設の適正配置、事務事業の統合・効率化を進め、経費の削減を図っていく。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17</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940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54610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15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69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17</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00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福祉医療支給事業費や生活扶助費の減、前年度実施したプレミアム商品券事業の皆減などにより、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１．０</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．４％となっ</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これは、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類似団体平均を２．</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扶助費については、子育て支援策の充実による福祉医療費の拡充、高齢化社会の進行による介護・訓練等給付費の増、生活保護費の増等により、年々増加傾向にある。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今後は、社会保障・税一体改革の動向等を注視し、医療、子ども・子育て支援施策等の推進による社会保障の充実を図りながらも、既存事業の見直し等を行い、比率が上昇しないように努めていく。</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xdr:rowOff>
    </xdr:from>
    <xdr:to>
      <xdr:col>24</xdr:col>
      <xdr:colOff>25400</xdr:colOff>
      <xdr:row>54</xdr:row>
      <xdr:rowOff>81280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63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58420</xdr:rowOff>
    </xdr:from>
    <xdr:to>
      <xdr:col>19</xdr:col>
      <xdr:colOff>187325</xdr:colOff>
      <xdr:row>54</xdr:row>
      <xdr:rowOff>81280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1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54</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93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54</xdr:row>
      <xdr:rowOff>35560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125730</xdr:rowOff>
    </xdr:from>
    <xdr:to>
      <xdr:col>24</xdr:col>
      <xdr:colOff>76200</xdr:colOff>
      <xdr:row>54</xdr:row>
      <xdr:rowOff>55880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142257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xdr:rowOff>
    </xdr:from>
    <xdr:to>
      <xdr:col>15</xdr:col>
      <xdr:colOff>149225</xdr:colOff>
      <xdr:row>54</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119397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156210</xdr:rowOff>
    </xdr:from>
    <xdr:to>
      <xdr:col>6</xdr:col>
      <xdr:colOff>171450</xdr:colOff>
      <xdr:row>54</xdr:row>
      <xdr:rowOff>86360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96537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令和２年度から下水道事業が法非適から法適に移行したことに伴い、下水道事業への繰出金が補助金と出資金に分類されたため、前年度より６．２ポイント減の１４．２％となった。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これは、類似団体平均を１．１ポイント上回っている。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今後は、特別会計における投資事業の平準化を図ることにより、普通会計の負担軽減を図り、比率の改善に努めていく。</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113393</xdr:rowOff>
    </xdr:from>
    <xdr:to>
      <xdr:col>82</xdr:col>
      <xdr:colOff>107950</xdr:colOff>
      <xdr:row>60</xdr:row>
      <xdr:rowOff>23585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0243"/>
          <a:ext cx="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167112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28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23585</xdr:rowOff>
    </xdr:from>
    <xdr:to>
      <xdr:col>82</xdr:col>
      <xdr:colOff>196850</xdr:colOff>
      <xdr:row>60</xdr:row>
      <xdr:rowOff>23585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1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28320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113393</xdr:rowOff>
    </xdr:from>
    <xdr:to>
      <xdr:col>82</xdr:col>
      <xdr:colOff>196850</xdr:colOff>
      <xdr:row>53</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61</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18700"/>
          <a:ext cx="838200" cy="67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135165</xdr:rowOff>
    </xdr:from>
    <xdr:to>
      <xdr:col>78</xdr:col>
      <xdr:colOff>69850</xdr:colOff>
      <xdr:row>61</xdr:row>
      <xdr:rowOff>135165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59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102507</xdr:rowOff>
    </xdr:from>
    <xdr:to>
      <xdr:col>73</xdr:col>
      <xdr:colOff>180975</xdr:colOff>
      <xdr:row>61</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560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43543</xdr:rowOff>
    </xdr:from>
    <xdr:to>
      <xdr:col>74</xdr:col>
      <xdr:colOff>31750</xdr:colOff>
      <xdr:row>58</xdr:row>
      <xdr:rowOff>145143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155320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48078</xdr:rowOff>
    </xdr:from>
    <xdr:to>
      <xdr:col>69</xdr:col>
      <xdr:colOff>92075</xdr:colOff>
      <xdr:row>61</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506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133549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84365</xdr:rowOff>
    </xdr:from>
    <xdr:to>
      <xdr:col>78</xdr:col>
      <xdr:colOff>120650</xdr:colOff>
      <xdr:row>62</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170742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84365</xdr:rowOff>
    </xdr:from>
    <xdr:to>
      <xdr:col>74</xdr:col>
      <xdr:colOff>31750</xdr:colOff>
      <xdr:row>62</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170742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51707</xdr:rowOff>
    </xdr:from>
    <xdr:to>
      <xdr:col>69</xdr:col>
      <xdr:colOff>142875</xdr:colOff>
      <xdr:row>61</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168728</xdr:rowOff>
    </xdr:from>
    <xdr:to>
      <xdr:col>65</xdr:col>
      <xdr:colOff>53975</xdr:colOff>
      <xdr:row>61</xdr:row>
      <xdr:rowOff>98878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83655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前年度より４．８ポイント増の１１．１％となっており、類似団体平均を０．８ポイント下回っている。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これは、新型コロナウイルス感染症緊急経済対策として実施した特別定額給付金の皆増など新型コロナウイルス感染症対策事業の実施によるもののほか、令和２年度から下水道事業が法非適から法適に移行したことに伴い、下水道事業への繰出金が補助金と出資金に分類されたことによるものであ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今後、市単独補助金の見直し等を行い、比率の上昇を抑えていく。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36</xdr:row>
      <xdr:rowOff>62992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15736"/>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06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5842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56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前年度より０．</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ポイント減の２１．</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％となっており、類似団体平均を３．</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これは、平成１９年度過疎対策事業等に係る償還が完了したことによるものであるが、今後は由利本荘総合防災公園整備事業</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などの大型建設事業に係る地方債の元金償還開始に伴い、公債費が増加する見込みである。</a:t>
          </a:r>
          <a:endPar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１市７町の合併市である本市は、地方債現在高が多い状況が続いているが、積極的な繰上償還、地方債の新規発行の抑制を行い、公債費に係る経常収支比率の改善に努めていく。</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153126</xdr:rowOff>
    </xdr:from>
    <xdr:to>
      <xdr:col>24</xdr:col>
      <xdr:colOff>25400</xdr:colOff>
      <xdr:row>78</xdr:row>
      <xdr:rowOff>159657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5262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159657</xdr:rowOff>
    </xdr:from>
    <xdr:to>
      <xdr:col>19</xdr:col>
      <xdr:colOff>187325</xdr:colOff>
      <xdr:row>79</xdr:row>
      <xdr:rowOff>27395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5327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27395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5458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79</xdr:row>
      <xdr:rowOff>1270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4674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102326</xdr:rowOff>
    </xdr:from>
    <xdr:to>
      <xdr:col>24</xdr:col>
      <xdr:colOff>76200</xdr:colOff>
      <xdr:row>79</xdr:row>
      <xdr:rowOff>32476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74403</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148045</xdr:rowOff>
    </xdr:from>
    <xdr:to>
      <xdr:col>15</xdr:col>
      <xdr:colOff>149225</xdr:colOff>
      <xdr:row>79</xdr:row>
      <xdr:rowOff>78195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62972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前年度より１．３ポイント減の７０．７％となっており、類似団体平均を３．２ポイント下回っている。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減少の主な要因としては、会計年度任用職員制度の導入や給食費公会計化に伴い物件費が前年度より１．６ポイント減となったこと等が考えられる。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近年上昇傾向にある扶助費及びその他については、事業の見直しや平準化を行い、更なる上昇を抑えるとともに、人件費及び物件費についても、適正な定員管理を図り、施設管理の効率化と更なる比率の改善に努め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76</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9438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35561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81280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62230</xdr:rowOff>
    </xdr:from>
    <xdr:to>
      <xdr:col>69</xdr:col>
      <xdr:colOff>92075</xdr:colOff>
      <xdr:row>76</xdr:row>
      <xdr:rowOff>81280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9209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50817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142078</xdr:rowOff>
    </xdr:from>
    <xdr:to>
      <xdr:col>29</xdr:col>
      <xdr:colOff>127000</xdr:colOff>
      <xdr:row>16</xdr:row>
      <xdr:rowOff>2161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61453"/>
          <a:ext cx="647700" cy="31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303</xdr:rowOff>
    </xdr:from>
    <xdr:to>
      <xdr:col>26</xdr:col>
      <xdr:colOff>50800</xdr:colOff>
      <xdr:row>16</xdr:row>
      <xdr:rowOff>2161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791128"/>
          <a:ext cx="698500" cy="1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151351</xdr:rowOff>
    </xdr:from>
    <xdr:to>
      <xdr:col>22</xdr:col>
      <xdr:colOff>114300</xdr:colOff>
      <xdr:row>16</xdr:row>
      <xdr:rowOff>303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770726"/>
          <a:ext cx="698500" cy="20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151351</xdr:rowOff>
    </xdr:from>
    <xdr:to>
      <xdr:col>18</xdr:col>
      <xdr:colOff>177800</xdr:colOff>
      <xdr:row>16</xdr:row>
      <xdr:rowOff>17734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770726"/>
          <a:ext cx="6985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91278</xdr:rowOff>
    </xdr:from>
    <xdr:to>
      <xdr:col>29</xdr:col>
      <xdr:colOff>177800</xdr:colOff>
      <xdr:row>16</xdr:row>
      <xdr:rowOff>21428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10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107805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5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122811</xdr:rowOff>
    </xdr:from>
    <xdr:to>
      <xdr:col>26</xdr:col>
      <xdr:colOff>101600</xdr:colOff>
      <xdr:row>16</xdr:row>
      <xdr:rowOff>52961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42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63138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1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120953</xdr:rowOff>
    </xdr:from>
    <xdr:to>
      <xdr:col>22</xdr:col>
      <xdr:colOff>165100</xdr:colOff>
      <xdr:row>16</xdr:row>
      <xdr:rowOff>51103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40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61280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100551</xdr:rowOff>
    </xdr:from>
    <xdr:to>
      <xdr:col>19</xdr:col>
      <xdr:colOff>38100</xdr:colOff>
      <xdr:row>16</xdr:row>
      <xdr:rowOff>30701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19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40878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48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138384</xdr:rowOff>
    </xdr:from>
    <xdr:to>
      <xdr:col>15</xdr:col>
      <xdr:colOff>101600</xdr:colOff>
      <xdr:row>16</xdr:row>
      <xdr:rowOff>68534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5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78711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2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21942</xdr:rowOff>
    </xdr:from>
    <xdr:to>
      <xdr:col>29</xdr:col>
      <xdr:colOff>127000</xdr:colOff>
      <xdr:row>35</xdr:row>
      <xdr:rowOff>24947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632292"/>
          <a:ext cx="647700" cy="3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315171</xdr:rowOff>
    </xdr:from>
    <xdr:to>
      <xdr:col>26</xdr:col>
      <xdr:colOff>50800</xdr:colOff>
      <xdr:row>35</xdr:row>
      <xdr:rowOff>24947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582621"/>
          <a:ext cx="698500" cy="5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315171</xdr:rowOff>
    </xdr:from>
    <xdr:to>
      <xdr:col>22</xdr:col>
      <xdr:colOff>114300</xdr:colOff>
      <xdr:row>35</xdr:row>
      <xdr:rowOff>27657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582621"/>
          <a:ext cx="698500" cy="55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27657</xdr:rowOff>
    </xdr:from>
    <xdr:to>
      <xdr:col>18</xdr:col>
      <xdr:colOff>177800</xdr:colOff>
      <xdr:row>35</xdr:row>
      <xdr:rowOff>181733</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638007"/>
          <a:ext cx="698500" cy="15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314042</xdr:rowOff>
    </xdr:from>
    <xdr:to>
      <xdr:col>29</xdr:col>
      <xdr:colOff>177800</xdr:colOff>
      <xdr:row>35</xdr:row>
      <xdr:rowOff>72742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58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159119</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317047</xdr:rowOff>
    </xdr:from>
    <xdr:to>
      <xdr:col>26</xdr:col>
      <xdr:colOff>101600</xdr:colOff>
      <xdr:row>35</xdr:row>
      <xdr:rowOff>75747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58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85924</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35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264371</xdr:rowOff>
    </xdr:from>
    <xdr:to>
      <xdr:col>22</xdr:col>
      <xdr:colOff>165100</xdr:colOff>
      <xdr:row>35</xdr:row>
      <xdr:rowOff>23071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53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33247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30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319757</xdr:rowOff>
    </xdr:from>
    <xdr:to>
      <xdr:col>19</xdr:col>
      <xdr:colOff>38100</xdr:colOff>
      <xdr:row>35</xdr:row>
      <xdr:rowOff>78457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58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88634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35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130933</xdr:rowOff>
    </xdr:from>
    <xdr:to>
      <xdr:col>15</xdr:col>
      <xdr:colOff>101600</xdr:colOff>
      <xdr:row>35</xdr:row>
      <xdr:rowOff>232533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741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242710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51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75,040
74,751
1,209.59
59,938,210
57,883,064
1,691,702
28,121,965
67,977,676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71320</xdr:rowOff>
    </xdr:from>
    <xdr:to>
      <xdr:col>24</xdr:col>
      <xdr:colOff>63500</xdr:colOff>
      <xdr:row>35</xdr:row>
      <xdr:rowOff>71363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900620"/>
          <a:ext cx="838200" cy="17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70320</xdr:rowOff>
    </xdr:from>
    <xdr:to>
      <xdr:col>19</xdr:col>
      <xdr:colOff>177800</xdr:colOff>
      <xdr:row>35</xdr:row>
      <xdr:rowOff>71363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071070"/>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14356</xdr:rowOff>
    </xdr:from>
    <xdr:to>
      <xdr:col>15</xdr:col>
      <xdr:colOff>50800</xdr:colOff>
      <xdr:row>35</xdr:row>
      <xdr:rowOff>70320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015106"/>
          <a:ext cx="889000" cy="5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5097</xdr:rowOff>
    </xdr:from>
    <xdr:to>
      <xdr:col>10</xdr:col>
      <xdr:colOff>114300</xdr:colOff>
      <xdr:row>35</xdr:row>
      <xdr:rowOff>14356</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005847"/>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20520</xdr:rowOff>
    </xdr:from>
    <xdr:to>
      <xdr:col>24</xdr:col>
      <xdr:colOff>114300</xdr:colOff>
      <xdr:row>34</xdr:row>
      <xdr:rowOff>122120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84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43397</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70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20563</xdr:rowOff>
    </xdr:from>
    <xdr:to>
      <xdr:col>20</xdr:col>
      <xdr:colOff>38100</xdr:colOff>
      <xdr:row>35</xdr:row>
      <xdr:rowOff>122163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02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138690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79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19520</xdr:rowOff>
    </xdr:from>
    <xdr:to>
      <xdr:col>15</xdr:col>
      <xdr:colOff>101600</xdr:colOff>
      <xdr:row>35</xdr:row>
      <xdr:rowOff>121120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0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137647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79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135006</xdr:rowOff>
    </xdr:from>
    <xdr:to>
      <xdr:col>10</xdr:col>
      <xdr:colOff>165100</xdr:colOff>
      <xdr:row>35</xdr:row>
      <xdr:rowOff>65156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9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81683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7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125747</xdr:rowOff>
    </xdr:from>
    <xdr:to>
      <xdr:col>6</xdr:col>
      <xdr:colOff>38100</xdr:colOff>
      <xdr:row>35</xdr:row>
      <xdr:rowOff>55897</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9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72424</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7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33565</xdr:rowOff>
    </xdr:from>
    <xdr:to>
      <xdr:col>24</xdr:col>
      <xdr:colOff>63500</xdr:colOff>
      <xdr:row>55</xdr:row>
      <xdr:rowOff>128025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463315"/>
          <a:ext cx="838200" cy="9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128025</xdr:rowOff>
    </xdr:from>
    <xdr:to>
      <xdr:col>19</xdr:col>
      <xdr:colOff>177800</xdr:colOff>
      <xdr:row>55</xdr:row>
      <xdr:rowOff>161123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557775"/>
          <a:ext cx="8890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161123</xdr:rowOff>
    </xdr:from>
    <xdr:to>
      <xdr:col>15</xdr:col>
      <xdr:colOff>50800</xdr:colOff>
      <xdr:row>56</xdr:row>
      <xdr:rowOff>1512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590873"/>
          <a:ext cx="889000" cy="1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1512</xdr:rowOff>
    </xdr:from>
    <xdr:to>
      <xdr:col>10</xdr:col>
      <xdr:colOff>114300</xdr:colOff>
      <xdr:row>56</xdr:row>
      <xdr:rowOff>11276</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602712"/>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154215</xdr:rowOff>
    </xdr:from>
    <xdr:to>
      <xdr:col>24</xdr:col>
      <xdr:colOff>114300</xdr:colOff>
      <xdr:row>55</xdr:row>
      <xdr:rowOff>84365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4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5642</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26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77225</xdr:rowOff>
    </xdr:from>
    <xdr:to>
      <xdr:col>20</xdr:col>
      <xdr:colOff>38100</xdr:colOff>
      <xdr:row>56</xdr:row>
      <xdr:rowOff>7375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50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23902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28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110323</xdr:rowOff>
    </xdr:from>
    <xdr:to>
      <xdr:col>15</xdr:col>
      <xdr:colOff>101600</xdr:colOff>
      <xdr:row>56</xdr:row>
      <xdr:rowOff>40473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5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57000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3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122162</xdr:rowOff>
    </xdr:from>
    <xdr:to>
      <xdr:col>10</xdr:col>
      <xdr:colOff>165100</xdr:colOff>
      <xdr:row>56</xdr:row>
      <xdr:rowOff>52312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5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68839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131926</xdr:rowOff>
    </xdr:from>
    <xdr:to>
      <xdr:col>6</xdr:col>
      <xdr:colOff>38100</xdr:colOff>
      <xdr:row>56</xdr:row>
      <xdr:rowOff>62076</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5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78603</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3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116459</xdr:rowOff>
    </xdr:from>
    <xdr:to>
      <xdr:col>24</xdr:col>
      <xdr:colOff>63500</xdr:colOff>
      <xdr:row>76</xdr:row>
      <xdr:rowOff>128423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2803759"/>
          <a:ext cx="838200" cy="3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21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101943</xdr:rowOff>
    </xdr:from>
    <xdr:to>
      <xdr:col>19</xdr:col>
      <xdr:colOff>177800</xdr:colOff>
      <xdr:row>76</xdr:row>
      <xdr:rowOff>128423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2960693"/>
          <a:ext cx="889000" cy="19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120917</xdr:rowOff>
    </xdr:from>
    <xdr:to>
      <xdr:col>15</xdr:col>
      <xdr:colOff>50800</xdr:colOff>
      <xdr:row>75</xdr:row>
      <xdr:rowOff>101943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2808217"/>
          <a:ext cx="889000" cy="1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163186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120917</xdr:rowOff>
    </xdr:from>
    <xdr:to>
      <xdr:col>10</xdr:col>
      <xdr:colOff>114300</xdr:colOff>
      <xdr:row>75</xdr:row>
      <xdr:rowOff>137185</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2808217"/>
          <a:ext cx="889000" cy="18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124401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65659</xdr:rowOff>
    </xdr:from>
    <xdr:to>
      <xdr:col>24</xdr:col>
      <xdr:colOff>114300</xdr:colOff>
      <xdr:row>74</xdr:row>
      <xdr:rowOff>167259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7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88536</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60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77623</xdr:rowOff>
    </xdr:from>
    <xdr:to>
      <xdr:col>20</xdr:col>
      <xdr:colOff>38100</xdr:colOff>
      <xdr:row>77</xdr:row>
      <xdr:rowOff>7773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1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24299</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30111" y="128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51143</xdr:rowOff>
    </xdr:from>
    <xdr:to>
      <xdr:col>15</xdr:col>
      <xdr:colOff>101600</xdr:colOff>
      <xdr:row>75</xdr:row>
      <xdr:rowOff>152743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9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169270</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41111" y="12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70117</xdr:rowOff>
    </xdr:from>
    <xdr:to>
      <xdr:col>10</xdr:col>
      <xdr:colOff>165100</xdr:colOff>
      <xdr:row>75</xdr:row>
      <xdr:rowOff>267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7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16794</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52111" y="125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86385</xdr:rowOff>
    </xdr:from>
    <xdr:to>
      <xdr:col>6</xdr:col>
      <xdr:colOff>38100</xdr:colOff>
      <xdr:row>76</xdr:row>
      <xdr:rowOff>16535</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29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33062</xdr:rowOff>
    </xdr:from>
    <xdr:ext cx="534377"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63111" y="127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151206</xdr:rowOff>
    </xdr:from>
    <xdr:to>
      <xdr:col>24</xdr:col>
      <xdr:colOff>63500</xdr:colOff>
      <xdr:row>95</xdr:row>
      <xdr:rowOff>151828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438956"/>
          <a:ext cx="8382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151206</xdr:rowOff>
    </xdr:from>
    <xdr:to>
      <xdr:col>19</xdr:col>
      <xdr:colOff>177800</xdr:colOff>
      <xdr:row>96</xdr:row>
      <xdr:rowOff>25984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438956"/>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17881</xdr:rowOff>
    </xdr:from>
    <xdr:to>
      <xdr:col>15</xdr:col>
      <xdr:colOff>50800</xdr:colOff>
      <xdr:row>96</xdr:row>
      <xdr:rowOff>25984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477081"/>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17881</xdr:rowOff>
    </xdr:from>
    <xdr:to>
      <xdr:col>10</xdr:col>
      <xdr:colOff>114300</xdr:colOff>
      <xdr:row>96</xdr:row>
      <xdr:rowOff>37058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477081"/>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101028</xdr:rowOff>
    </xdr:from>
    <xdr:to>
      <xdr:col>24</xdr:col>
      <xdr:colOff>114300</xdr:colOff>
      <xdr:row>96</xdr:row>
      <xdr:rowOff>31178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3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123905</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24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100406</xdr:rowOff>
    </xdr:from>
    <xdr:to>
      <xdr:col>20</xdr:col>
      <xdr:colOff>38100</xdr:colOff>
      <xdr:row>96</xdr:row>
      <xdr:rowOff>30556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3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47083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16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146634</xdr:rowOff>
    </xdr:from>
    <xdr:to>
      <xdr:col>15</xdr:col>
      <xdr:colOff>101600</xdr:colOff>
      <xdr:row>96</xdr:row>
      <xdr:rowOff>76784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4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93311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620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138531</xdr:rowOff>
    </xdr:from>
    <xdr:to>
      <xdr:col>10</xdr:col>
      <xdr:colOff>165100</xdr:colOff>
      <xdr:row>96</xdr:row>
      <xdr:rowOff>68681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85208</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62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157708</xdr:rowOff>
    </xdr:from>
    <xdr:to>
      <xdr:col>6</xdr:col>
      <xdr:colOff>38100</xdr:colOff>
      <xdr:row>96</xdr:row>
      <xdr:rowOff>87858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104385</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622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2444</xdr:rowOff>
    </xdr:from>
    <xdr:to>
      <xdr:col>55</xdr:col>
      <xdr:colOff>0</xdr:colOff>
      <xdr:row>37</xdr:row>
      <xdr:rowOff>97368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31744"/>
          <a:ext cx="838200" cy="60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84744</xdr:rowOff>
    </xdr:from>
    <xdr:to>
      <xdr:col>50</xdr:col>
      <xdr:colOff>114300</xdr:colOff>
      <xdr:row>37</xdr:row>
      <xdr:rowOff>97368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28394"/>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84744</xdr:rowOff>
    </xdr:from>
    <xdr:to>
      <xdr:col>45</xdr:col>
      <xdr:colOff>177800</xdr:colOff>
      <xdr:row>37</xdr:row>
      <xdr:rowOff>97798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28394"/>
          <a:ext cx="889000" cy="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97798</xdr:rowOff>
    </xdr:from>
    <xdr:to>
      <xdr:col>41</xdr:col>
      <xdr:colOff>50800</xdr:colOff>
      <xdr:row>37</xdr:row>
      <xdr:rowOff>135997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41448"/>
          <a:ext cx="889000" cy="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123094</xdr:rowOff>
    </xdr:from>
    <xdr:to>
      <xdr:col>55</xdr:col>
      <xdr:colOff>50800</xdr:colOff>
      <xdr:row>34</xdr:row>
      <xdr:rowOff>53244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7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145971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3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46568</xdr:rowOff>
    </xdr:from>
    <xdr:to>
      <xdr:col>50</xdr:col>
      <xdr:colOff>165100</xdr:colOff>
      <xdr:row>37</xdr:row>
      <xdr:rowOff>148168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139295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8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33944</xdr:rowOff>
    </xdr:from>
    <xdr:to>
      <xdr:col>46</xdr:col>
      <xdr:colOff>38100</xdr:colOff>
      <xdr:row>37</xdr:row>
      <xdr:rowOff>135544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126671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7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46998</xdr:rowOff>
    </xdr:from>
    <xdr:to>
      <xdr:col>41</xdr:col>
      <xdr:colOff>101600</xdr:colOff>
      <xdr:row>37</xdr:row>
      <xdr:rowOff>148598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139725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85197</xdr:rowOff>
    </xdr:from>
    <xdr:to>
      <xdr:col>36</xdr:col>
      <xdr:colOff>165100</xdr:colOff>
      <xdr:row>38</xdr:row>
      <xdr:rowOff>15346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288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6473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41109</xdr:rowOff>
    </xdr:from>
    <xdr:to>
      <xdr:col>55</xdr:col>
      <xdr:colOff>0</xdr:colOff>
      <xdr:row>56</xdr:row>
      <xdr:rowOff>95320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42309"/>
          <a:ext cx="8382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47392</xdr:rowOff>
    </xdr:from>
    <xdr:to>
      <xdr:col>50</xdr:col>
      <xdr:colOff>114300</xdr:colOff>
      <xdr:row>56</xdr:row>
      <xdr:rowOff>95320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48592"/>
          <a:ext cx="889000" cy="4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135434</xdr:rowOff>
    </xdr:from>
    <xdr:to>
      <xdr:col>45</xdr:col>
      <xdr:colOff>177800</xdr:colOff>
      <xdr:row>56</xdr:row>
      <xdr:rowOff>47392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65184"/>
          <a:ext cx="889000" cy="8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135434</xdr:rowOff>
    </xdr:from>
    <xdr:to>
      <xdr:col>41</xdr:col>
      <xdr:colOff>50800</xdr:colOff>
      <xdr:row>56</xdr:row>
      <xdr:rowOff>91264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65184"/>
          <a:ext cx="889000" cy="1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161759</xdr:rowOff>
    </xdr:from>
    <xdr:to>
      <xdr:col>55</xdr:col>
      <xdr:colOff>50800</xdr:colOff>
      <xdr:row>56</xdr:row>
      <xdr:rowOff>91909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9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13186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4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44520</xdr:rowOff>
    </xdr:from>
    <xdr:to>
      <xdr:col>50</xdr:col>
      <xdr:colOff>165100</xdr:colOff>
      <xdr:row>56</xdr:row>
      <xdr:rowOff>146120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162647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2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168042</xdr:rowOff>
    </xdr:from>
    <xdr:to>
      <xdr:col>46</xdr:col>
      <xdr:colOff>38100</xdr:colOff>
      <xdr:row>56</xdr:row>
      <xdr:rowOff>98192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114719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84634</xdr:rowOff>
    </xdr:from>
    <xdr:to>
      <xdr:col>41</xdr:col>
      <xdr:colOff>101600</xdr:colOff>
      <xdr:row>56</xdr:row>
      <xdr:rowOff>14784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31311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28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40464</xdr:rowOff>
    </xdr:from>
    <xdr:to>
      <xdr:col>36</xdr:col>
      <xdr:colOff>165100</xdr:colOff>
      <xdr:row>56</xdr:row>
      <xdr:rowOff>142064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4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158591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34818</xdr:rowOff>
    </xdr:from>
    <xdr:to>
      <xdr:col>55</xdr:col>
      <xdr:colOff>0</xdr:colOff>
      <xdr:row>78</xdr:row>
      <xdr:rowOff>75746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07918"/>
          <a:ext cx="838200" cy="4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131555</xdr:rowOff>
    </xdr:from>
    <xdr:to>
      <xdr:col>50</xdr:col>
      <xdr:colOff>114300</xdr:colOff>
      <xdr:row>78</xdr:row>
      <xdr:rowOff>34818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161755"/>
          <a:ext cx="889000" cy="24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121496</xdr:rowOff>
    </xdr:from>
    <xdr:to>
      <xdr:col>45</xdr:col>
      <xdr:colOff>177800</xdr:colOff>
      <xdr:row>76</xdr:row>
      <xdr:rowOff>131555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151696"/>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121496</xdr:rowOff>
    </xdr:from>
    <xdr:to>
      <xdr:col>41</xdr:col>
      <xdr:colOff>50800</xdr:colOff>
      <xdr:row>77</xdr:row>
      <xdr:rowOff>147419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151696"/>
          <a:ext cx="889000" cy="19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24946</xdr:rowOff>
    </xdr:from>
    <xdr:to>
      <xdr:col>55</xdr:col>
      <xdr:colOff>50800</xdr:colOff>
      <xdr:row>78</xdr:row>
      <xdr:rowOff>126546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9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47823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4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155468</xdr:rowOff>
    </xdr:from>
    <xdr:to>
      <xdr:col>50</xdr:col>
      <xdr:colOff>165100</xdr:colOff>
      <xdr:row>78</xdr:row>
      <xdr:rowOff>85618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102145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3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80755</xdr:rowOff>
    </xdr:from>
    <xdr:to>
      <xdr:col>46</xdr:col>
      <xdr:colOff>38100</xdr:colOff>
      <xdr:row>77</xdr:row>
      <xdr:rowOff>10905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1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27431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70696</xdr:rowOff>
    </xdr:from>
    <xdr:to>
      <xdr:col>41</xdr:col>
      <xdr:colOff>101600</xdr:colOff>
      <xdr:row>77</xdr:row>
      <xdr:rowOff>846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17373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87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96619</xdr:rowOff>
    </xdr:from>
    <xdr:to>
      <xdr:col>36</xdr:col>
      <xdr:colOff>165100</xdr:colOff>
      <xdr:row>78</xdr:row>
      <xdr:rowOff>26769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43296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7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46366</xdr:rowOff>
    </xdr:from>
    <xdr:to>
      <xdr:col>55</xdr:col>
      <xdr:colOff>0</xdr:colOff>
      <xdr:row>95</xdr:row>
      <xdr:rowOff>90436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991216"/>
          <a:ext cx="838200" cy="38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90436</xdr:rowOff>
    </xdr:from>
    <xdr:to>
      <xdr:col>50</xdr:col>
      <xdr:colOff>114300</xdr:colOff>
      <xdr:row>96</xdr:row>
      <xdr:rowOff>76084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78186"/>
          <a:ext cx="889000" cy="15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165205</xdr:rowOff>
    </xdr:from>
    <xdr:to>
      <xdr:col>45</xdr:col>
      <xdr:colOff>177800</xdr:colOff>
      <xdr:row>96</xdr:row>
      <xdr:rowOff>76084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452955"/>
          <a:ext cx="889000" cy="8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165205</xdr:rowOff>
    </xdr:from>
    <xdr:to>
      <xdr:col>41</xdr:col>
      <xdr:colOff>50800</xdr:colOff>
      <xdr:row>96</xdr:row>
      <xdr:rowOff>1854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452955"/>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167016</xdr:rowOff>
    </xdr:from>
    <xdr:to>
      <xdr:col>55</xdr:col>
      <xdr:colOff>50800</xdr:colOff>
      <xdr:row>93</xdr:row>
      <xdr:rowOff>97166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9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18443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7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39636</xdr:rowOff>
    </xdr:from>
    <xdr:to>
      <xdr:col>50</xdr:col>
      <xdr:colOff>165100</xdr:colOff>
      <xdr:row>95</xdr:row>
      <xdr:rowOff>141236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157763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25284</xdr:rowOff>
    </xdr:from>
    <xdr:to>
      <xdr:col>46</xdr:col>
      <xdr:colOff>38100</xdr:colOff>
      <xdr:row>96</xdr:row>
      <xdr:rowOff>126884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118011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57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114405</xdr:rowOff>
    </xdr:from>
    <xdr:to>
      <xdr:col>41</xdr:col>
      <xdr:colOff>101600</xdr:colOff>
      <xdr:row>96</xdr:row>
      <xdr:rowOff>44555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35682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4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122504</xdr:rowOff>
    </xdr:from>
    <xdr:to>
      <xdr:col>36</xdr:col>
      <xdr:colOff>165100</xdr:colOff>
      <xdr:row>96</xdr:row>
      <xdr:rowOff>52654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69181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107671</xdr:rowOff>
    </xdr:from>
    <xdr:to>
      <xdr:col>85</xdr:col>
      <xdr:colOff>127000</xdr:colOff>
      <xdr:row>38</xdr:row>
      <xdr:rowOff>125971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22771"/>
          <a:ext cx="8382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157785</xdr:rowOff>
    </xdr:from>
    <xdr:to>
      <xdr:col>81</xdr:col>
      <xdr:colOff>50800</xdr:colOff>
      <xdr:row>38</xdr:row>
      <xdr:rowOff>107671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501435"/>
          <a:ext cx="889000" cy="1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159288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157785</xdr:rowOff>
    </xdr:from>
    <xdr:to>
      <xdr:col>76</xdr:col>
      <xdr:colOff>114300</xdr:colOff>
      <xdr:row>38</xdr:row>
      <xdr:rowOff>117958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501435"/>
          <a:ext cx="889000" cy="1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117958</xdr:rowOff>
    </xdr:from>
    <xdr:to>
      <xdr:col>71</xdr:col>
      <xdr:colOff>177800</xdr:colOff>
      <xdr:row>38</xdr:row>
      <xdr:rowOff>140780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33058"/>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54322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75171</xdr:rowOff>
    </xdr:from>
    <xdr:to>
      <xdr:col>85</xdr:col>
      <xdr:colOff>177800</xdr:colOff>
      <xdr:row>39</xdr:row>
      <xdr:rowOff>5321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44581</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56871</xdr:rowOff>
    </xdr:from>
    <xdr:to>
      <xdr:col>81</xdr:col>
      <xdr:colOff>101600</xdr:colOff>
      <xdr:row>38</xdr:row>
      <xdr:rowOff>158471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3548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34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106985</xdr:rowOff>
    </xdr:from>
    <xdr:to>
      <xdr:col>76</xdr:col>
      <xdr:colOff>165100</xdr:colOff>
      <xdr:row>38</xdr:row>
      <xdr:rowOff>37135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4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53662</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2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67158</xdr:rowOff>
    </xdr:from>
    <xdr:to>
      <xdr:col>72</xdr:col>
      <xdr:colOff>38100</xdr:colOff>
      <xdr:row>38</xdr:row>
      <xdr:rowOff>168758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13835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3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89980</xdr:rowOff>
    </xdr:from>
    <xdr:to>
      <xdr:col>67</xdr:col>
      <xdr:colOff>101600</xdr:colOff>
      <xdr:row>39</xdr:row>
      <xdr:rowOff>20130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36656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38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166471</xdr:rowOff>
    </xdr:from>
    <xdr:to>
      <xdr:col>85</xdr:col>
      <xdr:colOff>127000</xdr:colOff>
      <xdr:row>73</xdr:row>
      <xdr:rowOff>52248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510871"/>
          <a:ext cx="838200" cy="5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92875</xdr:rowOff>
    </xdr:from>
    <xdr:to>
      <xdr:col>81</xdr:col>
      <xdr:colOff>50800</xdr:colOff>
      <xdr:row>73</xdr:row>
      <xdr:rowOff>52248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437275"/>
          <a:ext cx="889000" cy="1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92875</xdr:rowOff>
    </xdr:from>
    <xdr:to>
      <xdr:col>76</xdr:col>
      <xdr:colOff>114300</xdr:colOff>
      <xdr:row>73</xdr:row>
      <xdr:rowOff>50203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437275"/>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50203</xdr:rowOff>
    </xdr:from>
    <xdr:to>
      <xdr:col>71</xdr:col>
      <xdr:colOff>177800</xdr:colOff>
      <xdr:row>73</xdr:row>
      <xdr:rowOff>71501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566053"/>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115671</xdr:rowOff>
    </xdr:from>
    <xdr:to>
      <xdr:col>85</xdr:col>
      <xdr:colOff>177800</xdr:colOff>
      <xdr:row>73</xdr:row>
      <xdr:rowOff>45821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46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138548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3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1448</xdr:rowOff>
    </xdr:from>
    <xdr:to>
      <xdr:col>81</xdr:col>
      <xdr:colOff>101600</xdr:colOff>
      <xdr:row>73</xdr:row>
      <xdr:rowOff>103048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51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119575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29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42075</xdr:rowOff>
    </xdr:from>
    <xdr:to>
      <xdr:col>76</xdr:col>
      <xdr:colOff>165100</xdr:colOff>
      <xdr:row>72</xdr:row>
      <xdr:rowOff>143675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3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160202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1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170853</xdr:rowOff>
    </xdr:from>
    <xdr:to>
      <xdr:col>72</xdr:col>
      <xdr:colOff>38100</xdr:colOff>
      <xdr:row>73</xdr:row>
      <xdr:rowOff>101003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5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117530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20701</xdr:rowOff>
    </xdr:from>
    <xdr:to>
      <xdr:col>67</xdr:col>
      <xdr:colOff>101600</xdr:colOff>
      <xdr:row>73</xdr:row>
      <xdr:rowOff>122301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5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138828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3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98414</xdr:rowOff>
    </xdr:from>
    <xdr:to>
      <xdr:col>85</xdr:col>
      <xdr:colOff>127000</xdr:colOff>
      <xdr:row>95</xdr:row>
      <xdr:rowOff>133528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386164"/>
          <a:ext cx="838200" cy="3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98414</xdr:rowOff>
    </xdr:from>
    <xdr:to>
      <xdr:col>81</xdr:col>
      <xdr:colOff>50800</xdr:colOff>
      <xdr:row>97</xdr:row>
      <xdr:rowOff>5945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386164"/>
          <a:ext cx="889000" cy="25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73177</xdr:rowOff>
    </xdr:from>
    <xdr:to>
      <xdr:col>76</xdr:col>
      <xdr:colOff>114300</xdr:colOff>
      <xdr:row>97</xdr:row>
      <xdr:rowOff>5945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5675127"/>
          <a:ext cx="889000" cy="9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73177</xdr:rowOff>
    </xdr:from>
    <xdr:to>
      <xdr:col>71</xdr:col>
      <xdr:colOff>177800</xdr:colOff>
      <xdr:row>96</xdr:row>
      <xdr:rowOff>35069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5675127"/>
          <a:ext cx="889000" cy="81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82728</xdr:rowOff>
    </xdr:from>
    <xdr:to>
      <xdr:col>85</xdr:col>
      <xdr:colOff>177800</xdr:colOff>
      <xdr:row>96</xdr:row>
      <xdr:rowOff>12878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3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105605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2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47614</xdr:rowOff>
    </xdr:from>
    <xdr:to>
      <xdr:col>81</xdr:col>
      <xdr:colOff>101600</xdr:colOff>
      <xdr:row>95</xdr:row>
      <xdr:rowOff>149214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3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165741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11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126595</xdr:rowOff>
    </xdr:from>
    <xdr:to>
      <xdr:col>76</xdr:col>
      <xdr:colOff>165100</xdr:colOff>
      <xdr:row>97</xdr:row>
      <xdr:rowOff>56745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47872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6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22377</xdr:rowOff>
    </xdr:from>
    <xdr:to>
      <xdr:col>72</xdr:col>
      <xdr:colOff>38100</xdr:colOff>
      <xdr:row>91</xdr:row>
      <xdr:rowOff>123977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562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140504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53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155719</xdr:rowOff>
    </xdr:from>
    <xdr:to>
      <xdr:col>67</xdr:col>
      <xdr:colOff>101600</xdr:colOff>
      <xdr:row>96</xdr:row>
      <xdr:rowOff>85869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44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102396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106964</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5936264"/>
          <a:ext cx="838200" cy="7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138831</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393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56164</xdr:rowOff>
    </xdr:from>
    <xdr:to>
      <xdr:col>116</xdr:col>
      <xdr:colOff>114300</xdr:colOff>
      <xdr:row>34</xdr:row>
      <xdr:rowOff>157764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8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79041</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7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88031</xdr:rowOff>
    </xdr:from>
    <xdr:to>
      <xdr:col>98</xdr:col>
      <xdr:colOff>38100</xdr:colOff>
      <xdr:row>39</xdr:row>
      <xdr:rowOff>18181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9308</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99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141262</xdr:rowOff>
    </xdr:from>
    <xdr:to>
      <xdr:col>116</xdr:col>
      <xdr:colOff>63500</xdr:colOff>
      <xdr:row>58</xdr:row>
      <xdr:rowOff>147548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85362"/>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144767</xdr:rowOff>
    </xdr:from>
    <xdr:to>
      <xdr:col>111</xdr:col>
      <xdr:colOff>177800</xdr:colOff>
      <xdr:row>58</xdr:row>
      <xdr:rowOff>147548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886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103848</xdr:rowOff>
    </xdr:from>
    <xdr:to>
      <xdr:col>107</xdr:col>
      <xdr:colOff>50800</xdr:colOff>
      <xdr:row>58</xdr:row>
      <xdr:rowOff>144767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47948"/>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66319</xdr:rowOff>
    </xdr:from>
    <xdr:to>
      <xdr:col>102</xdr:col>
      <xdr:colOff>114300</xdr:colOff>
      <xdr:row>58</xdr:row>
      <xdr:rowOff>103848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10419"/>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90462</xdr:rowOff>
    </xdr:from>
    <xdr:to>
      <xdr:col>116</xdr:col>
      <xdr:colOff>114300</xdr:colOff>
      <xdr:row>59</xdr:row>
      <xdr:rowOff>20612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5389</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96748</xdr:rowOff>
    </xdr:from>
    <xdr:to>
      <xdr:col>112</xdr:col>
      <xdr:colOff>38100</xdr:colOff>
      <xdr:row>59</xdr:row>
      <xdr:rowOff>26898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4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18025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3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93967</xdr:rowOff>
    </xdr:from>
    <xdr:to>
      <xdr:col>107</xdr:col>
      <xdr:colOff>101600</xdr:colOff>
      <xdr:row>59</xdr:row>
      <xdr:rowOff>24117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15244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3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53048</xdr:rowOff>
    </xdr:from>
    <xdr:to>
      <xdr:col>102</xdr:col>
      <xdr:colOff>165100</xdr:colOff>
      <xdr:row>58</xdr:row>
      <xdr:rowOff>154648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145775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8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15519</xdr:rowOff>
    </xdr:from>
    <xdr:to>
      <xdr:col>98</xdr:col>
      <xdr:colOff>38100</xdr:colOff>
      <xdr:row>58</xdr:row>
      <xdr:rowOff>117119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108246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5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32693</xdr:rowOff>
    </xdr:from>
    <xdr:to>
      <xdr:col>116</xdr:col>
      <xdr:colOff>62864</xdr:colOff>
      <xdr:row>78</xdr:row>
      <xdr:rowOff>50752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548543"/>
          <a:ext cx="1269" cy="87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54579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50752</xdr:rowOff>
    </xdr:from>
    <xdr:to>
      <xdr:col>116</xdr:col>
      <xdr:colOff>152400</xdr:colOff>
      <xdr:row>78</xdr:row>
      <xdr:rowOff>50752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150820</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3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32693</xdr:rowOff>
    </xdr:from>
    <xdr:to>
      <xdr:col>116</xdr:col>
      <xdr:colOff>152400</xdr:colOff>
      <xdr:row>73</xdr:row>
      <xdr:rowOff>32693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54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44259</xdr:rowOff>
    </xdr:from>
    <xdr:to>
      <xdr:col>116</xdr:col>
      <xdr:colOff>63500</xdr:colOff>
      <xdr:row>75</xdr:row>
      <xdr:rowOff>72972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217209"/>
          <a:ext cx="838200" cy="71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63395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2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84968</xdr:rowOff>
    </xdr:from>
    <xdr:to>
      <xdr:col>116</xdr:col>
      <xdr:colOff>114300</xdr:colOff>
      <xdr:row>76</xdr:row>
      <xdr:rowOff>15118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44259</xdr:rowOff>
    </xdr:from>
    <xdr:to>
      <xdr:col>111</xdr:col>
      <xdr:colOff>177800</xdr:colOff>
      <xdr:row>71</xdr:row>
      <xdr:rowOff>54501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217209"/>
          <a:ext cx="8890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121818</xdr:rowOff>
    </xdr:from>
    <xdr:to>
      <xdr:col>112</xdr:col>
      <xdr:colOff>38100</xdr:colOff>
      <xdr:row>75</xdr:row>
      <xdr:rowOff>51968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43095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54501</xdr:rowOff>
    </xdr:from>
    <xdr:to>
      <xdr:col>107</xdr:col>
      <xdr:colOff>50800</xdr:colOff>
      <xdr:row>71</xdr:row>
      <xdr:rowOff>138214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227451"/>
          <a:ext cx="889000" cy="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118938</xdr:rowOff>
    </xdr:from>
    <xdr:to>
      <xdr:col>107</xdr:col>
      <xdr:colOff>101600</xdr:colOff>
      <xdr:row>75</xdr:row>
      <xdr:rowOff>49088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0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40215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9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101775</xdr:rowOff>
    </xdr:from>
    <xdr:to>
      <xdr:col>102</xdr:col>
      <xdr:colOff>114300</xdr:colOff>
      <xdr:row>71</xdr:row>
      <xdr:rowOff>138214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274725"/>
          <a:ext cx="8890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85562</xdr:rowOff>
    </xdr:from>
    <xdr:to>
      <xdr:col>102</xdr:col>
      <xdr:colOff>165100</xdr:colOff>
      <xdr:row>75</xdr:row>
      <xdr:rowOff>15712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77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6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73035</xdr:rowOff>
    </xdr:from>
    <xdr:to>
      <xdr:col>98</xdr:col>
      <xdr:colOff>38100</xdr:colOff>
      <xdr:row>75</xdr:row>
      <xdr:rowOff>3185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76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165762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22172</xdr:rowOff>
    </xdr:from>
    <xdr:to>
      <xdr:col>116</xdr:col>
      <xdr:colOff>114300</xdr:colOff>
      <xdr:row>75</xdr:row>
      <xdr:rowOff>123772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45049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164909</xdr:rowOff>
    </xdr:from>
    <xdr:to>
      <xdr:col>112</xdr:col>
      <xdr:colOff>38100</xdr:colOff>
      <xdr:row>71</xdr:row>
      <xdr:rowOff>95059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1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111586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194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3701</xdr:rowOff>
    </xdr:from>
    <xdr:to>
      <xdr:col>107</xdr:col>
      <xdr:colOff>101600</xdr:colOff>
      <xdr:row>71</xdr:row>
      <xdr:rowOff>105301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1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121828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195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87414</xdr:rowOff>
    </xdr:from>
    <xdr:to>
      <xdr:col>102</xdr:col>
      <xdr:colOff>165100</xdr:colOff>
      <xdr:row>72</xdr:row>
      <xdr:rowOff>17564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2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34091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03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50975</xdr:rowOff>
    </xdr:from>
    <xdr:to>
      <xdr:col>98</xdr:col>
      <xdr:colOff>38100</xdr:colOff>
      <xdr:row>71</xdr:row>
      <xdr:rowOff>152575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2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169102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199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歳出決算に係る住民１人当たりのコストは、</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７７１，３６３</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円である。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１市７町の合併市である本市は、面積が広大であり、行政サービスの範囲が広いことから、支所・出張所を多く配置しており、職員数が他団体より多くなっていることから人件費が多額となっている。　</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物件費、維持補修費についても、広大な面積に散在する公園、公民館、農業、教育の各施設の維持管理費が多額となっているが、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特に、</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維持補修費については、</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例年以上の降雪</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による除雪費経費</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等により前年度と比較し</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多く</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なっている。</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補助費等は、畜産・酪農収益強化総合対策基金等事業が減</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となったが、特別定額給付金給付事業の皆増や下水道事業の法適化による補助金の増等により大幅に多くなっている。</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普通建設事業費のうち、</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更新</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整備については、羽後本荘駅整備事業</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本荘北中学校改修事業の皆増</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、西目サッカー場整備事業の増</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等により多く</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なっている。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繰出金については、下水道事業の法適化により皆減したことから大幅に少なくなっているが、その影響により、補助費等と投資及び出資金が多くなっている。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今後、由利本荘市公共施設等総合管理計画等の各種計画に則った公共施設の適正配置、事務事業の統合・効率化を進めるとともに、経費の削減を図り、併せて職員の定員管理に努め、経費の節減を図</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っていく</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75,040
74,751
1,209.59
59,938,210
57,883,064
1,691,702
28,121,965
67,977,676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4826</xdr:rowOff>
    </xdr:from>
    <xdr:to>
      <xdr:col>24</xdr:col>
      <xdr:colOff>63500</xdr:colOff>
      <xdr:row>35</xdr:row>
      <xdr:rowOff>61976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0557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4826</xdr:rowOff>
    </xdr:from>
    <xdr:to>
      <xdr:col>19</xdr:col>
      <xdr:colOff>177800</xdr:colOff>
      <xdr:row>35</xdr:row>
      <xdr:rowOff>54661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05576"/>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54661</xdr:rowOff>
    </xdr:from>
    <xdr:to>
      <xdr:col>15</xdr:col>
      <xdr:colOff>50800</xdr:colOff>
      <xdr:row>35</xdr:row>
      <xdr:rowOff>70663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5541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60147</xdr:rowOff>
    </xdr:from>
    <xdr:to>
      <xdr:col>10</xdr:col>
      <xdr:colOff>114300</xdr:colOff>
      <xdr:row>35</xdr:row>
      <xdr:rowOff>70663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6089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xdr:rowOff>
    </xdr:from>
    <xdr:to>
      <xdr:col>24</xdr:col>
      <xdr:colOff>114300</xdr:colOff>
      <xdr:row>35</xdr:row>
      <xdr:rowOff>112776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161053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125476</xdr:rowOff>
    </xdr:from>
    <xdr:to>
      <xdr:col>20</xdr:col>
      <xdr:colOff>38100</xdr:colOff>
      <xdr:row>35</xdr:row>
      <xdr:rowOff>55626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3861</xdr:rowOff>
    </xdr:from>
    <xdr:to>
      <xdr:col>15</xdr:col>
      <xdr:colOff>101600</xdr:colOff>
      <xdr:row>35</xdr:row>
      <xdr:rowOff>105461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96588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9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19863</xdr:rowOff>
    </xdr:from>
    <xdr:to>
      <xdr:col>10</xdr:col>
      <xdr:colOff>165100</xdr:colOff>
      <xdr:row>35</xdr:row>
      <xdr:rowOff>121463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112590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9347</xdr:rowOff>
    </xdr:from>
    <xdr:to>
      <xdr:col>6</xdr:col>
      <xdr:colOff>38100</xdr:colOff>
      <xdr:row>35</xdr:row>
      <xdr:rowOff>110947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102074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0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34955</xdr:rowOff>
    </xdr:from>
    <xdr:to>
      <xdr:col>24</xdr:col>
      <xdr:colOff>63500</xdr:colOff>
      <xdr:row>57</xdr:row>
      <xdr:rowOff>70248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64705"/>
          <a:ext cx="838200" cy="37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70248</xdr:rowOff>
    </xdr:from>
    <xdr:to>
      <xdr:col>19</xdr:col>
      <xdr:colOff>177800</xdr:colOff>
      <xdr:row>57</xdr:row>
      <xdr:rowOff>81955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42898"/>
          <a:ext cx="8890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79369</xdr:rowOff>
    </xdr:from>
    <xdr:to>
      <xdr:col>15</xdr:col>
      <xdr:colOff>50800</xdr:colOff>
      <xdr:row>57</xdr:row>
      <xdr:rowOff>81955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80569"/>
          <a:ext cx="889000" cy="17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79369</xdr:rowOff>
    </xdr:from>
    <xdr:to>
      <xdr:col>10</xdr:col>
      <xdr:colOff>114300</xdr:colOff>
      <xdr:row>57</xdr:row>
      <xdr:rowOff>23655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80569"/>
          <a:ext cx="889000" cy="1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155605</xdr:rowOff>
    </xdr:from>
    <xdr:to>
      <xdr:col>24</xdr:col>
      <xdr:colOff>114300</xdr:colOff>
      <xdr:row>55</xdr:row>
      <xdr:rowOff>85755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7032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6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19448</xdr:rowOff>
    </xdr:from>
    <xdr:to>
      <xdr:col>20</xdr:col>
      <xdr:colOff>38100</xdr:colOff>
      <xdr:row>57</xdr:row>
      <xdr:rowOff>121048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137575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31155</xdr:rowOff>
    </xdr:from>
    <xdr:to>
      <xdr:col>15</xdr:col>
      <xdr:colOff>101600</xdr:colOff>
      <xdr:row>57</xdr:row>
      <xdr:rowOff>132755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149282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7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28569</xdr:rowOff>
    </xdr:from>
    <xdr:to>
      <xdr:col>10</xdr:col>
      <xdr:colOff>165100</xdr:colOff>
      <xdr:row>56</xdr:row>
      <xdr:rowOff>130169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146696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0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144305</xdr:rowOff>
    </xdr:from>
    <xdr:to>
      <xdr:col>6</xdr:col>
      <xdr:colOff>38100</xdr:colOff>
      <xdr:row>57</xdr:row>
      <xdr:rowOff>74455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90982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105893</xdr:rowOff>
    </xdr:from>
    <xdr:to>
      <xdr:col>24</xdr:col>
      <xdr:colOff>63500</xdr:colOff>
      <xdr:row>74</xdr:row>
      <xdr:rowOff>122327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793193"/>
          <a:ext cx="838200" cy="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105893</xdr:rowOff>
    </xdr:from>
    <xdr:to>
      <xdr:col>19</xdr:col>
      <xdr:colOff>177800</xdr:colOff>
      <xdr:row>75</xdr:row>
      <xdr:rowOff>127330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93193"/>
          <a:ext cx="889000" cy="19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15342</xdr:rowOff>
    </xdr:from>
    <xdr:to>
      <xdr:col>15</xdr:col>
      <xdr:colOff>50800</xdr:colOff>
      <xdr:row>75</xdr:row>
      <xdr:rowOff>127330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874092"/>
          <a:ext cx="889000" cy="1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15342</xdr:rowOff>
    </xdr:from>
    <xdr:to>
      <xdr:col>10</xdr:col>
      <xdr:colOff>114300</xdr:colOff>
      <xdr:row>75</xdr:row>
      <xdr:rowOff>109410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74092"/>
          <a:ext cx="889000" cy="9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71527</xdr:rowOff>
    </xdr:from>
    <xdr:to>
      <xdr:col>24</xdr:col>
      <xdr:colOff>114300</xdr:colOff>
      <xdr:row>75</xdr:row>
      <xdr:rowOff>1677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94404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55093</xdr:rowOff>
    </xdr:from>
    <xdr:to>
      <xdr:col>20</xdr:col>
      <xdr:colOff>38100</xdr:colOff>
      <xdr:row>74</xdr:row>
      <xdr:rowOff>156693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1770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1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76530</xdr:rowOff>
    </xdr:from>
    <xdr:to>
      <xdr:col>15</xdr:col>
      <xdr:colOff>101600</xdr:colOff>
      <xdr:row>76</xdr:row>
      <xdr:rowOff>6680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23207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1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135992</xdr:rowOff>
    </xdr:from>
    <xdr:to>
      <xdr:col>10</xdr:col>
      <xdr:colOff>165100</xdr:colOff>
      <xdr:row>75</xdr:row>
      <xdr:rowOff>66142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82669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9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58610</xdr:rowOff>
    </xdr:from>
    <xdr:to>
      <xdr:col>6</xdr:col>
      <xdr:colOff>38100</xdr:colOff>
      <xdr:row>75</xdr:row>
      <xdr:rowOff>160210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5287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9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39562</xdr:rowOff>
    </xdr:from>
    <xdr:to>
      <xdr:col>24</xdr:col>
      <xdr:colOff>63500</xdr:colOff>
      <xdr:row>97</xdr:row>
      <xdr:rowOff>49904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70212"/>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49904</xdr:rowOff>
    </xdr:from>
    <xdr:to>
      <xdr:col>19</xdr:col>
      <xdr:colOff>177800</xdr:colOff>
      <xdr:row>97</xdr:row>
      <xdr:rowOff>53659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80554"/>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10083</xdr:rowOff>
    </xdr:from>
    <xdr:to>
      <xdr:col>15</xdr:col>
      <xdr:colOff>50800</xdr:colOff>
      <xdr:row>97</xdr:row>
      <xdr:rowOff>53659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40733"/>
          <a:ext cx="889000" cy="4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10083</xdr:rowOff>
    </xdr:from>
    <xdr:to>
      <xdr:col>10</xdr:col>
      <xdr:colOff>114300</xdr:colOff>
      <xdr:row>97</xdr:row>
      <xdr:rowOff>64926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40733"/>
          <a:ext cx="889000" cy="5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160212</xdr:rowOff>
    </xdr:from>
    <xdr:to>
      <xdr:col>24</xdr:col>
      <xdr:colOff>114300</xdr:colOff>
      <xdr:row>97</xdr:row>
      <xdr:rowOff>90362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138639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9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170554</xdr:rowOff>
    </xdr:from>
    <xdr:to>
      <xdr:col>20</xdr:col>
      <xdr:colOff>38100</xdr:colOff>
      <xdr:row>97</xdr:row>
      <xdr:rowOff>100704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91831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2859</xdr:rowOff>
    </xdr:from>
    <xdr:to>
      <xdr:col>15</xdr:col>
      <xdr:colOff>101600</xdr:colOff>
      <xdr:row>97</xdr:row>
      <xdr:rowOff>104459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95586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2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130733</xdr:rowOff>
    </xdr:from>
    <xdr:to>
      <xdr:col>10</xdr:col>
      <xdr:colOff>165100</xdr:colOff>
      <xdr:row>97</xdr:row>
      <xdr:rowOff>60883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77410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14126</xdr:rowOff>
    </xdr:from>
    <xdr:to>
      <xdr:col>6</xdr:col>
      <xdr:colOff>38100</xdr:colOff>
      <xdr:row>97</xdr:row>
      <xdr:rowOff>115726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4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106853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40586</xdr:rowOff>
    </xdr:from>
    <xdr:to>
      <xdr:col>55</xdr:col>
      <xdr:colOff>0</xdr:colOff>
      <xdr:row>38</xdr:row>
      <xdr:rowOff>41239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55686"/>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48549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3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37483</xdr:rowOff>
    </xdr:from>
    <xdr:to>
      <xdr:col>50</xdr:col>
      <xdr:colOff>114300</xdr:colOff>
      <xdr:row>38</xdr:row>
      <xdr:rowOff>41239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52583"/>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167622</xdr:rowOff>
    </xdr:from>
    <xdr:to>
      <xdr:col>45</xdr:col>
      <xdr:colOff>177800</xdr:colOff>
      <xdr:row>38</xdr:row>
      <xdr:rowOff>37483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11272"/>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167622</xdr:rowOff>
    </xdr:from>
    <xdr:to>
      <xdr:col>41</xdr:col>
      <xdr:colOff>50800</xdr:colOff>
      <xdr:row>37</xdr:row>
      <xdr:rowOff>171051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1127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161236</xdr:rowOff>
    </xdr:from>
    <xdr:to>
      <xdr:col>55</xdr:col>
      <xdr:colOff>50800</xdr:colOff>
      <xdr:row>38</xdr:row>
      <xdr:rowOff>91386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12663</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161889</xdr:rowOff>
    </xdr:from>
    <xdr:to>
      <xdr:col>50</xdr:col>
      <xdr:colOff>165100</xdr:colOff>
      <xdr:row>38</xdr:row>
      <xdr:rowOff>92039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0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108566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8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158133</xdr:rowOff>
    </xdr:from>
    <xdr:to>
      <xdr:col>46</xdr:col>
      <xdr:colOff>38100</xdr:colOff>
      <xdr:row>38</xdr:row>
      <xdr:rowOff>88283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104810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27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116822</xdr:rowOff>
    </xdr:from>
    <xdr:to>
      <xdr:col>41</xdr:col>
      <xdr:colOff>101600</xdr:colOff>
      <xdr:row>38</xdr:row>
      <xdr:rowOff>46972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6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63499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23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120251</xdr:rowOff>
    </xdr:from>
    <xdr:to>
      <xdr:col>36</xdr:col>
      <xdr:colOff>165100</xdr:colOff>
      <xdr:row>38</xdr:row>
      <xdr:rowOff>50401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66928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2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128956</xdr:rowOff>
    </xdr:from>
    <xdr:to>
      <xdr:col>55</xdr:col>
      <xdr:colOff>0</xdr:colOff>
      <xdr:row>55</xdr:row>
      <xdr:rowOff>78397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215806"/>
          <a:ext cx="838200" cy="29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128956</xdr:rowOff>
    </xdr:from>
    <xdr:to>
      <xdr:col>50</xdr:col>
      <xdr:colOff>114300</xdr:colOff>
      <xdr:row>54</xdr:row>
      <xdr:rowOff>45993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215806"/>
          <a:ext cx="889000" cy="8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156559</xdr:rowOff>
    </xdr:from>
    <xdr:to>
      <xdr:col>45</xdr:col>
      <xdr:colOff>177800</xdr:colOff>
      <xdr:row>54</xdr:row>
      <xdr:rowOff>45993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243409"/>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144977</xdr:rowOff>
    </xdr:from>
    <xdr:to>
      <xdr:col>41</xdr:col>
      <xdr:colOff>50800</xdr:colOff>
      <xdr:row>53</xdr:row>
      <xdr:rowOff>156559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231827"/>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27597</xdr:rowOff>
    </xdr:from>
    <xdr:to>
      <xdr:col>55</xdr:col>
      <xdr:colOff>50800</xdr:colOff>
      <xdr:row>55</xdr:row>
      <xdr:rowOff>129197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5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50474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0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78156</xdr:rowOff>
    </xdr:from>
    <xdr:to>
      <xdr:col>50</xdr:col>
      <xdr:colOff>165100</xdr:colOff>
      <xdr:row>54</xdr:row>
      <xdr:rowOff>8306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1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24833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94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166643</xdr:rowOff>
    </xdr:from>
    <xdr:to>
      <xdr:col>46</xdr:col>
      <xdr:colOff>38100</xdr:colOff>
      <xdr:row>54</xdr:row>
      <xdr:rowOff>96793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2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113320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02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105759</xdr:rowOff>
    </xdr:from>
    <xdr:to>
      <xdr:col>41</xdr:col>
      <xdr:colOff>101600</xdr:colOff>
      <xdr:row>54</xdr:row>
      <xdr:rowOff>35909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1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52436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96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94177</xdr:rowOff>
    </xdr:from>
    <xdr:to>
      <xdr:col>36</xdr:col>
      <xdr:colOff>165100</xdr:colOff>
      <xdr:row>54</xdr:row>
      <xdr:rowOff>24327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1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40854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9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146310</xdr:rowOff>
    </xdr:from>
    <xdr:to>
      <xdr:col>55</xdr:col>
      <xdr:colOff>0</xdr:colOff>
      <xdr:row>77</xdr:row>
      <xdr:rowOff>104057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05060"/>
          <a:ext cx="838200" cy="30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95390</xdr:rowOff>
    </xdr:from>
    <xdr:to>
      <xdr:col>50</xdr:col>
      <xdr:colOff>114300</xdr:colOff>
      <xdr:row>77</xdr:row>
      <xdr:rowOff>104057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97040"/>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79902</xdr:rowOff>
    </xdr:from>
    <xdr:to>
      <xdr:col>45</xdr:col>
      <xdr:colOff>177800</xdr:colOff>
      <xdr:row>77</xdr:row>
      <xdr:rowOff>95390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81552"/>
          <a:ext cx="8890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67787</xdr:rowOff>
    </xdr:from>
    <xdr:to>
      <xdr:col>41</xdr:col>
      <xdr:colOff>50800</xdr:colOff>
      <xdr:row>77</xdr:row>
      <xdr:rowOff>79902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69437"/>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95510</xdr:rowOff>
    </xdr:from>
    <xdr:to>
      <xdr:col>55</xdr:col>
      <xdr:colOff>50800</xdr:colOff>
      <xdr:row>76</xdr:row>
      <xdr:rowOff>25660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118387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53257</xdr:rowOff>
    </xdr:from>
    <xdr:to>
      <xdr:col>50</xdr:col>
      <xdr:colOff>165100</xdr:colOff>
      <xdr:row>77</xdr:row>
      <xdr:rowOff>154857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171384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44590</xdr:rowOff>
    </xdr:from>
    <xdr:to>
      <xdr:col>46</xdr:col>
      <xdr:colOff>38100</xdr:colOff>
      <xdr:row>77</xdr:row>
      <xdr:rowOff>146190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162717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29102</xdr:rowOff>
    </xdr:from>
    <xdr:to>
      <xdr:col>41</xdr:col>
      <xdr:colOff>101600</xdr:colOff>
      <xdr:row>77</xdr:row>
      <xdr:rowOff>130702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147229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0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16987</xdr:rowOff>
    </xdr:from>
    <xdr:to>
      <xdr:col>36</xdr:col>
      <xdr:colOff>165100</xdr:colOff>
      <xdr:row>77</xdr:row>
      <xdr:rowOff>118587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1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135114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138785</xdr:rowOff>
    </xdr:from>
    <xdr:to>
      <xdr:col>55</xdr:col>
      <xdr:colOff>0</xdr:colOff>
      <xdr:row>94</xdr:row>
      <xdr:rowOff>165221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5740735"/>
          <a:ext cx="838200" cy="54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126230</xdr:rowOff>
    </xdr:from>
    <xdr:to>
      <xdr:col>50</xdr:col>
      <xdr:colOff>114300</xdr:colOff>
      <xdr:row>94</xdr:row>
      <xdr:rowOff>165221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5728180"/>
          <a:ext cx="889000" cy="5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35948</xdr:rowOff>
    </xdr:from>
    <xdr:to>
      <xdr:col>45</xdr:col>
      <xdr:colOff>177800</xdr:colOff>
      <xdr:row>91</xdr:row>
      <xdr:rowOff>126230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5637898"/>
          <a:ext cx="889000" cy="9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35948</xdr:rowOff>
    </xdr:from>
    <xdr:to>
      <xdr:col>41</xdr:col>
      <xdr:colOff>50800</xdr:colOff>
      <xdr:row>94</xdr:row>
      <xdr:rowOff>142999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5637898"/>
          <a:ext cx="889000" cy="6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87985</xdr:rowOff>
    </xdr:from>
    <xdr:to>
      <xdr:col>55</xdr:col>
      <xdr:colOff>50800</xdr:colOff>
      <xdr:row>92</xdr:row>
      <xdr:rowOff>18135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6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110862</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54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114421</xdr:rowOff>
    </xdr:from>
    <xdr:to>
      <xdr:col>50</xdr:col>
      <xdr:colOff>165100</xdr:colOff>
      <xdr:row>95</xdr:row>
      <xdr:rowOff>44571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61098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75430</xdr:rowOff>
    </xdr:from>
    <xdr:to>
      <xdr:col>46</xdr:col>
      <xdr:colOff>38100</xdr:colOff>
      <xdr:row>92</xdr:row>
      <xdr:rowOff>5580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6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22107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545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156598</xdr:rowOff>
    </xdr:from>
    <xdr:to>
      <xdr:col>41</xdr:col>
      <xdr:colOff>101600</xdr:colOff>
      <xdr:row>91</xdr:row>
      <xdr:rowOff>86748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5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103275</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536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92199</xdr:rowOff>
    </xdr:from>
    <xdr:to>
      <xdr:col>36</xdr:col>
      <xdr:colOff>165100</xdr:colOff>
      <xdr:row>95</xdr:row>
      <xdr:rowOff>22349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20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38876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98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70206</xdr:rowOff>
    </xdr:from>
    <xdr:to>
      <xdr:col>85</xdr:col>
      <xdr:colOff>127000</xdr:colOff>
      <xdr:row>35</xdr:row>
      <xdr:rowOff>89385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070956"/>
          <a:ext cx="8382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70206</xdr:rowOff>
    </xdr:from>
    <xdr:to>
      <xdr:col>81</xdr:col>
      <xdr:colOff>50800</xdr:colOff>
      <xdr:row>35</xdr:row>
      <xdr:rowOff>71760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7095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68606</xdr:rowOff>
    </xdr:from>
    <xdr:to>
      <xdr:col>76</xdr:col>
      <xdr:colOff>114300</xdr:colOff>
      <xdr:row>35</xdr:row>
      <xdr:rowOff>71760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069356"/>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68606</xdr:rowOff>
    </xdr:from>
    <xdr:to>
      <xdr:col>71</xdr:col>
      <xdr:colOff>177800</xdr:colOff>
      <xdr:row>35</xdr:row>
      <xdr:rowOff>120246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069356"/>
          <a:ext cx="889000" cy="5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38585</xdr:rowOff>
    </xdr:from>
    <xdr:to>
      <xdr:col>85</xdr:col>
      <xdr:colOff>177800</xdr:colOff>
      <xdr:row>35</xdr:row>
      <xdr:rowOff>140185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61462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9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19406</xdr:rowOff>
    </xdr:from>
    <xdr:to>
      <xdr:col>81</xdr:col>
      <xdr:colOff>101600</xdr:colOff>
      <xdr:row>35</xdr:row>
      <xdr:rowOff>121006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137533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20960</xdr:rowOff>
    </xdr:from>
    <xdr:to>
      <xdr:col>76</xdr:col>
      <xdr:colOff>165100</xdr:colOff>
      <xdr:row>35</xdr:row>
      <xdr:rowOff>122560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139087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9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17806</xdr:rowOff>
    </xdr:from>
    <xdr:to>
      <xdr:col>72</xdr:col>
      <xdr:colOff>38100</xdr:colOff>
      <xdr:row>35</xdr:row>
      <xdr:rowOff>119406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135933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79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69446</xdr:rowOff>
    </xdr:from>
    <xdr:to>
      <xdr:col>67</xdr:col>
      <xdr:colOff>101600</xdr:colOff>
      <xdr:row>35</xdr:row>
      <xdr:rowOff>171046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16123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4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103401</xdr:rowOff>
    </xdr:from>
    <xdr:to>
      <xdr:col>85</xdr:col>
      <xdr:colOff>127000</xdr:colOff>
      <xdr:row>55</xdr:row>
      <xdr:rowOff>148305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190251"/>
          <a:ext cx="838200" cy="38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148305</xdr:rowOff>
    </xdr:from>
    <xdr:to>
      <xdr:col>81</xdr:col>
      <xdr:colOff>50800</xdr:colOff>
      <xdr:row>56</xdr:row>
      <xdr:rowOff>130801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78055"/>
          <a:ext cx="889000" cy="1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130801</xdr:rowOff>
    </xdr:from>
    <xdr:to>
      <xdr:col>76</xdr:col>
      <xdr:colOff>114300</xdr:colOff>
      <xdr:row>57</xdr:row>
      <xdr:rowOff>52653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32001"/>
          <a:ext cx="8890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125037</xdr:rowOff>
    </xdr:from>
    <xdr:to>
      <xdr:col>71</xdr:col>
      <xdr:colOff>177800</xdr:colOff>
      <xdr:row>57</xdr:row>
      <xdr:rowOff>52653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26237"/>
          <a:ext cx="889000" cy="9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52601</xdr:rowOff>
    </xdr:from>
    <xdr:to>
      <xdr:col>85</xdr:col>
      <xdr:colOff>177800</xdr:colOff>
      <xdr:row>53</xdr:row>
      <xdr:rowOff>154201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1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75478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9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97505</xdr:rowOff>
    </xdr:from>
    <xdr:to>
      <xdr:col>81</xdr:col>
      <xdr:colOff>101600</xdr:colOff>
      <xdr:row>56</xdr:row>
      <xdr:rowOff>27655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44182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0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80001</xdr:rowOff>
    </xdr:from>
    <xdr:to>
      <xdr:col>76</xdr:col>
      <xdr:colOff>165100</xdr:colOff>
      <xdr:row>57</xdr:row>
      <xdr:rowOff>10151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8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1278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7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1853</xdr:rowOff>
    </xdr:from>
    <xdr:to>
      <xdr:col>72</xdr:col>
      <xdr:colOff>38100</xdr:colOff>
      <xdr:row>57</xdr:row>
      <xdr:rowOff>103453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94580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6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74237</xdr:rowOff>
    </xdr:from>
    <xdr:to>
      <xdr:col>67</xdr:col>
      <xdr:colOff>101600</xdr:colOff>
      <xdr:row>57</xdr:row>
      <xdr:rowOff>4387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20914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5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107671</xdr:rowOff>
    </xdr:from>
    <xdr:to>
      <xdr:col>85</xdr:col>
      <xdr:colOff>127000</xdr:colOff>
      <xdr:row>78</xdr:row>
      <xdr:rowOff>125971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80771"/>
          <a:ext cx="8382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157784</xdr:rowOff>
    </xdr:from>
    <xdr:to>
      <xdr:col>81</xdr:col>
      <xdr:colOff>50800</xdr:colOff>
      <xdr:row>78</xdr:row>
      <xdr:rowOff>107671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59434"/>
          <a:ext cx="889000" cy="1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159287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157784</xdr:rowOff>
    </xdr:from>
    <xdr:to>
      <xdr:col>76</xdr:col>
      <xdr:colOff>114300</xdr:colOff>
      <xdr:row>78</xdr:row>
      <xdr:rowOff>117957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359434"/>
          <a:ext cx="889000" cy="1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117957</xdr:rowOff>
    </xdr:from>
    <xdr:to>
      <xdr:col>71</xdr:col>
      <xdr:colOff>177800</xdr:colOff>
      <xdr:row>78</xdr:row>
      <xdr:rowOff>140779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91057"/>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54322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75171</xdr:rowOff>
    </xdr:from>
    <xdr:to>
      <xdr:col>85</xdr:col>
      <xdr:colOff>177800</xdr:colOff>
      <xdr:row>79</xdr:row>
      <xdr:rowOff>5321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4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44581</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56871</xdr:rowOff>
    </xdr:from>
    <xdr:to>
      <xdr:col>81</xdr:col>
      <xdr:colOff>101600</xdr:colOff>
      <xdr:row>78</xdr:row>
      <xdr:rowOff>158471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3548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2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106984</xdr:rowOff>
    </xdr:from>
    <xdr:to>
      <xdr:col>76</xdr:col>
      <xdr:colOff>165100</xdr:colOff>
      <xdr:row>78</xdr:row>
      <xdr:rowOff>37134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53661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308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67157</xdr:rowOff>
    </xdr:from>
    <xdr:to>
      <xdr:col>72</xdr:col>
      <xdr:colOff>38100</xdr:colOff>
      <xdr:row>78</xdr:row>
      <xdr:rowOff>168757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13834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2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89979</xdr:rowOff>
    </xdr:from>
    <xdr:to>
      <xdr:col>67</xdr:col>
      <xdr:colOff>101600</xdr:colOff>
      <xdr:row>79</xdr:row>
      <xdr:rowOff>20129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36656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23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166472</xdr:rowOff>
    </xdr:from>
    <xdr:to>
      <xdr:col>85</xdr:col>
      <xdr:colOff>127000</xdr:colOff>
      <xdr:row>93</xdr:row>
      <xdr:rowOff>52248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5939872"/>
          <a:ext cx="8382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92875</xdr:rowOff>
    </xdr:from>
    <xdr:to>
      <xdr:col>81</xdr:col>
      <xdr:colOff>50800</xdr:colOff>
      <xdr:row>93</xdr:row>
      <xdr:rowOff>52248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5866275"/>
          <a:ext cx="889000" cy="1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92875</xdr:rowOff>
    </xdr:from>
    <xdr:to>
      <xdr:col>76</xdr:col>
      <xdr:colOff>114300</xdr:colOff>
      <xdr:row>93</xdr:row>
      <xdr:rowOff>50203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5866275"/>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50203</xdr:rowOff>
    </xdr:from>
    <xdr:to>
      <xdr:col>71</xdr:col>
      <xdr:colOff>177800</xdr:colOff>
      <xdr:row>93</xdr:row>
      <xdr:rowOff>71501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5995053"/>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115672</xdr:rowOff>
    </xdr:from>
    <xdr:to>
      <xdr:col>85</xdr:col>
      <xdr:colOff>177800</xdr:colOff>
      <xdr:row>93</xdr:row>
      <xdr:rowOff>45822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8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138549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1448</xdr:rowOff>
    </xdr:from>
    <xdr:to>
      <xdr:col>81</xdr:col>
      <xdr:colOff>101600</xdr:colOff>
      <xdr:row>93</xdr:row>
      <xdr:rowOff>103048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9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119575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7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42075</xdr:rowOff>
    </xdr:from>
    <xdr:to>
      <xdr:col>76</xdr:col>
      <xdr:colOff>165100</xdr:colOff>
      <xdr:row>92</xdr:row>
      <xdr:rowOff>143675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8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160202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5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170853</xdr:rowOff>
    </xdr:from>
    <xdr:to>
      <xdr:col>72</xdr:col>
      <xdr:colOff>38100</xdr:colOff>
      <xdr:row>93</xdr:row>
      <xdr:rowOff>101003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9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117530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7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20701</xdr:rowOff>
    </xdr:from>
    <xdr:to>
      <xdr:col>67</xdr:col>
      <xdr:colOff>101600</xdr:colOff>
      <xdr:row>93</xdr:row>
      <xdr:rowOff>122301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9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138828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74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93490</xdr:rowOff>
    </xdr:from>
    <xdr:to>
      <xdr:col>116</xdr:col>
      <xdr:colOff>63500</xdr:colOff>
      <xdr:row>39</xdr:row>
      <xdr:rowOff>94307</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0040"/>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93001</xdr:rowOff>
    </xdr:from>
    <xdr:to>
      <xdr:col>111</xdr:col>
      <xdr:colOff>177800</xdr:colOff>
      <xdr:row>39</xdr:row>
      <xdr:rowOff>93490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79551"/>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91694</xdr:rowOff>
    </xdr:from>
    <xdr:to>
      <xdr:col>107</xdr:col>
      <xdr:colOff>50800</xdr:colOff>
      <xdr:row>39</xdr:row>
      <xdr:rowOff>93001</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7824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90061</xdr:rowOff>
    </xdr:from>
    <xdr:to>
      <xdr:col>102</xdr:col>
      <xdr:colOff>114300</xdr:colOff>
      <xdr:row>39</xdr:row>
      <xdr:rowOff>91694</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7661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43507</xdr:rowOff>
    </xdr:from>
    <xdr:to>
      <xdr:col>116</xdr:col>
      <xdr:colOff>114300</xdr:colOff>
      <xdr:row>39</xdr:row>
      <xdr:rowOff>145107</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164156</xdr:rowOff>
    </xdr:from>
    <xdr:ext cx="313932"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42690</xdr:rowOff>
    </xdr:from>
    <xdr:to>
      <xdr:col>112</xdr:col>
      <xdr:colOff>38100</xdr:colOff>
      <xdr:row>39</xdr:row>
      <xdr:rowOff>144290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135417</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66333" y="682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42201</xdr:rowOff>
    </xdr:from>
    <xdr:to>
      <xdr:col>107</xdr:col>
      <xdr:colOff>101600</xdr:colOff>
      <xdr:row>39</xdr:row>
      <xdr:rowOff>143801</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134928</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77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40894</xdr:rowOff>
    </xdr:from>
    <xdr:to>
      <xdr:col>102</xdr:col>
      <xdr:colOff>165100</xdr:colOff>
      <xdr:row>39</xdr:row>
      <xdr:rowOff>142494</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133621</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88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39261</xdr:rowOff>
    </xdr:from>
    <xdr:to>
      <xdr:col>98</xdr:col>
      <xdr:colOff>38100</xdr:colOff>
      <xdr:row>39</xdr:row>
      <xdr:rowOff>140861</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131988</xdr:rowOff>
    </xdr:from>
    <xdr:ext cx="313932"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99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総務費の住民一人当たりのコストは</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１８２，４９２</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特別定額給付金給付事業の皆増や地域雇用創出推進基金</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等の特定目的</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基金へ</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積立金の</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増等に</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多くなっている。</a:t>
          </a:r>
          <a:br>
            <a:rPr kumimoji="0"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農林水産業費の住民一人当たりのコストは</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３４，２１８</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畜産・酪農収益強化総合対策基金等事業の減や法適化に伴う集落排水事業への繰出金の皆減等により少なくなっている</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商工費の住民一人当たりのコストは３０，６５３円で、新型コロナウイルス感染症対策支援金事業や中小企業金融支援基金の皆増等により多くなっている。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土木費の住民一人当たりのコストは</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１０１，５５６</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道路延長</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や、豪雪地帯のため除排雪経費が多いこと等から多くなっている。令和</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下水道事業の法適化により繰出金の皆増や例年以上の降雪による</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除排雪経費の</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増等</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多くなっている</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費の住民一人当たりのコストは８２，７２３円で、本荘北中学校改修事業の皆増やＧＩＧＡスクール構想に伴う市内小中学校の情報通信ネットワーク環境施設整備事業の皆増、西目サッカー場整備事業の増等により多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今後、由利本荘市公共施設等総合管理計画等の各種計画に則った公共施設の適正配置、事務事業の統合・効率化を進めるとともに、経費の削減を図り、併せて職員の定員管理に努め、経費の節減を</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図っていく</a:t>
          </a:r>
          <a:r>
            <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a:t>
          </a:r>
          <a:endParaRPr kumimoji="0"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基金に頼らない財政運営を基本とし、標準財政規模の</a:t>
          </a: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a:t>
          </a: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割程度と考える総額目安に現時点で達していることから、平成２６年度以降は、ほぼ同額を維持してきたが、令和２年度は、新型コロナウイルス</a:t>
          </a: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感染症</a:t>
          </a: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対策事業のため、</a:t>
          </a: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２９０，７６３千円</a:t>
          </a: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を取り崩した。</a:t>
          </a:r>
          <a:endParaRPr kumimoji="0"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a:t>
          </a:r>
          <a:endParaRPr kumimoji="0"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歳入では普通交付税</a:t>
          </a: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合併算定替加算</a:t>
          </a: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が終了したため</a:t>
          </a: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減少したが、歳出では</a:t>
          </a: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新型コロナウイルス感染症の影響により事業が実施できなかった影響による減や</a:t>
          </a: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総合防災公園整備事業</a:t>
          </a: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の終了</a:t>
          </a: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a:t>
          </a: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事業費減により</a:t>
          </a: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a:t>
          </a: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は横ばいとなり、</a:t>
          </a: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a:t>
          </a: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比も横ばいとなった。</a:t>
          </a:r>
          <a:endParaRPr kumimoji="0"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a:t>
          </a:r>
          <a:endParaRPr kumimoji="0"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令和２年度は、</a:t>
          </a: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繰上償還を実施し</a:t>
          </a: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たことに</a:t>
          </a: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a:t>
          </a: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に転じ、標準財政規模比も</a:t>
          </a: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endParaRPr kumimoji="0"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令和２年度に普通交付税の合併算定替加算が皆減</a:t>
          </a: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ことから、今後も歳出の抑制による、一層の財政健全化を図り、引き続き財政調整基金に頼らない財政運営を目指す。</a:t>
          </a:r>
          <a:endParaRPr kumimoji="0"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財政調整基金は、標準財政規模比の１０％を目処に積立を行っていく。</a:t>
          </a:r>
          <a:endParaRPr kumimoji="0"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○現状</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一般会計及びすべての特別会計において、黒字となっている。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一般会計では、前年度から実質収支額が減少したことにより、黒字割合も減少している。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水道事業会計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では、法適化したこと</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皆増となった。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国民健康保険特別会計では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、国民健康保険事業費納付金が増加したため、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黒字割合が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令和２年度に普通交付税の合併算定替加算が皆減</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、歳出の抑制による一層の財政健全化を図る。また、公共施設や水道、下水道施設等の老朽化に伴う更新事業の増加を踏まえると、更新費用と経営状況を的確に把握し、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由利本荘市公共施設等総合管理計画に沿った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統廃合や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更新を行う必要がある。引き続き、各会計で適正な財政運営、企業経営を図っていく。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令和２年度に実施した繰上償還によ</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る減少要因はあるが、由利本荘総合防災公園整備事業</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などの大型建設事業の地方債償還開始</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による増加要素も重なり、</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横ばいとなった</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○公営企業債の元利償還金に対する繰入金</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介護サービス</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事業の償還が一部終了したことに伴い繰入金が減少した。</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○算入公債費等</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１９</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過疎対策事業</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の償還終了に伴い減少した。新規発行については、過疎対策事業債や合併特例事業債など交付税算入割合の高い地方債を活用しており、ここ数年は同程度で推移している。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元利償還金は平成３０年度</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に繰上償還を実施したことから減少に転じた。今後、</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由利本荘総合</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防災公園整備事業などの大型建設事業の地方債償還開始に伴い数年間は増加傾向が続くと</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想定される。そのため、</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公営企業債の元利償還金に対する繰入金については、整備計画の見直しなどにより新規地方債発行の抑制を図る。</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減などにより、分母の基礎となる標準財政規模の縮小が見込まれているが、収支の状況を見極めながら地方債の積極的な繰上償還の実施や、新規地方債発行の抑制、交付税算入割合の高い地方債の活用を基本とし、比率の改善を図っていく。</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○本市では、満期一括償還の地方債を発行していないため、減債基金残高と減債基金積立相当額に該当する数値はありません。</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○一般会計等に係る地方債の現在高</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年度に実施した繰上償還により、前年度に比べて減少した。</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○公営企業債等繰入見込額</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下水道事業や集落排水事業などの投資事業の平準化を図ることにより、地方債残高の急増を抑え、公営企業債に対する繰入見込額についても平準化を図っている。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○退職手当負担見込額</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定員適正化計画に基づく職員数の減少により負担見込額も減少している。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○充当可能基金</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年度は、地域雇用創出推進基金</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公共施設等総合管理基金等の</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を行ったことにより</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○基準財政需要額算入見込額</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地方債の新規発行については、過疎対策事業債や合併特例事業債など交付税算入割合の高い地方債を活用しているが、合併算定替えが</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終了した</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ことによる需要額の減少に伴い、基準財政需要額算入見込額も減少した。</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将来負担比率については、地方債現在高</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しているが、</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取り崩しの増加</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横ばいとなっている</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。今後、普通交付税の</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り、分母の基礎となる標準財政規模の縮小が見込まれるが、地方債発行の抑制、交付税算入割合の高い地方債の活用を基本とし、収支の状況を把握しながら充当可能基金の積み増しを実施し、比率の維持・改善を図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秋田県由利本荘市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感染症</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対策による経費のために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２．９億円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繰上償還のために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減債基金を２．５億円、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農業支援補助金などの財源として地域雇用創出推進基金７．９億円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を５．９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億円取り崩した一方、後年度の負担に対応するため地域雇用創出推進基金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億円、また、新型コロナウイルス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感染症</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の影響で融資を受けた中小企業に対する後年度の利子及び保証料補給のため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中小企業金融支援</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基金を創設し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億円積み立てたこと等から、基金全体としては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１２８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財政調整基金は、現時点では、基金運用収入相当分の積立てを継続する。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減債基金は、収支の状況を見極めながら、繰上償還が必要だと判断した場合には、その財源としての積立てを行う。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その他の特定目的基金は、それぞれの事業遂行に必要な基金であり、事業の進捗状況を見極めながら対応する。上記のことから、歳計剰余金の処分については、その他の特定目的基金へ積み立てる。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・地域雇用創出推進基金：地域で直面している課題に対し知恵を活かしながら市の未来につながる事業を展開するための経費に充てるため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・公共施設等総合管理基金：公共施設等の総合的かつ計画的な保全等に充てるため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中小企業金融支援</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新型コロナウイルス感染症の影響で融資を受けた中小企業に対する後年度の利子及び保証料補給の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合併市町振興基金では庁舎建設基金への積み替えのため１．３億円、公共施設総合管理基金では清掃センター定期整備補修事業などの公共施設修繕に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億円、地域雇用創出推進基金では農業支援補助金などの財源として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億円、ふるさとさくら基金１．７億円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行政改革に伴う人件費平準化基金では民営化施設（保育園）などへの派遣職員人件費分として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億円をそれぞれ取り崩したが、翌年度実施事業及び後年度の負担に対応するため、地域雇用創出推進基金を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億円、庁舎建設基金を２．３億円、ふるさとさくら基金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億円、行政改革に伴う人件費平準化基金基金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り増加した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の内、雇用創出推進基金、公共施設等総合管理基金は、予算編成時の財源として、建物の維持や雇用関係事業に充当しているため、一定額の確保を目指している。その他の特定目的基金は、それぞれの事業遂行に必要な基金であり、事業の進捗状況を見極めながら対応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中小企業金融支援基金（新型コロナウイルス感染症の影響で融資を受けた中小企業に対する後年度の利子及び保証料補給のための基金）への積み立てなど、</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新型コロナウイルス感染症対策による経費のために２．９億円取り崩したことによる減少。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災害等、不測の事態に対応するための経費、財源不足時に対応するための経費として位置づけており、総額の目安は、標準財政規模の１割程度と考えている。現時点でほぼ目安としている総額に達していることや取り崩しを想定していないことから、引き続き、基金運用収入相当分の積立てを継続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繰上償還のために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２．５億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円を取り崩したことによる減少。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減債基金は、起債の償還財源と位置づけており、特に、繰上償還時の財源と考えている。財政運営上、収支の状況を見極めながら、繰上償還が必要だと判断した場合には、その財源としての積立てを行う。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F32622F-4A38-486C-928D-926C73545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8E7DDBB-83D9-42B8-A453-D7FD84D97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0F6022C-7E9C-4F8A-83CC-22553BD2B58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A05FBA3-F537-40B3-9E62-7D4A230CB51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53174D5-0FD3-496C-A3D2-FF6DD9BAE21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09CA4CB-7055-4C4D-AA49-944A2955D91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15CF897-2260-486C-8D4E-F9F51D4F072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81FCB6E-4079-48F0-874F-1B20AFE13BD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950708D-E220-47E1-88A3-4FB6F01C771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388EC40-F3A8-4293-B8F6-04D209B26E6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6300253-0D27-493E-AD71-E0D8DCDF28A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3F44204-325C-408D-AC49-97C9B63AA9B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75,040
74,751
1,209.59
59,938,210
57,883,064
1,691,702
28,121,965
67,977,676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D5D1585-402C-422E-B89E-D628D23D659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4957163-BB49-4F92-A753-DCB7CF8A842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22E6358-61DF-402C-B3EA-D1EF7776AC9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FE03B24-04D6-4028-9AEF-E5570AFE9DD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CFADDFD-3B0F-408D-9D51-A964DB03822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46B6375-6E5D-42DD-B120-CA27841821D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0855EEA-AF01-4C1D-8186-0C1DF92CF79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0E3BE99-E9FA-41B4-9F0E-47A21D27D7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8986B7F-5D7E-4236-9E38-326441677AA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1619911-A8E7-4AF7-96A3-B0BA3BFF372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3C8CC3B-EB41-4C5C-8268-0676C505DA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AFA08B8-94B2-429D-A723-61D767C050E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BAF2927-61AE-4A8E-A777-928D4426249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FD1B9F9-F0CE-4590-877F-D9DC20989E2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1850BD9-1052-40A8-BC92-653DEFD9B6C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5356F00-6007-4C44-972F-9A1D5C213F5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C240574-466D-4BDB-B634-4C37C6119D1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1BF1653-E13E-49F9-A5FD-E33B1F24005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92D042C-95B8-4A07-9E78-A622031C527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80A6DA9-A866-4421-8089-CD25DA9ECB5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A4A9B97-D302-4964-84DC-62974271CC1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BCBD4D6-1D48-4EF2-B886-BC283EDD596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B13C8F1-ECC3-4895-A661-17F42860B2C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5A88CBF-1C55-4EC9-A3A2-95044F3F6EE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2792239-290D-4764-941A-6BBAC3E49DE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53B723A-9C88-4352-87F1-09A73DA4CD8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1069454-5B74-4C40-ACDF-7E92DF465CF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01B35C0-620B-4C85-9269-233FDB0314E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04497D8-D024-4CF5-8367-82569AFEFF2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B593E71-1D83-4F35-A7D0-759CED75652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A163749-FB4A-45F8-AD66-DD9E590872F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39F2F62-8F7A-437B-9312-9C5916B6EF7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994F5E6-35CA-4ABB-8819-01A908D8366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63E41FB-A34C-4A8F-81D8-2ABFB4D526F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7FB6B24-38C9-4480-B89E-652DC77951E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850" b="0" i="0" baseline="0">
              <a:solidFill>
                <a:schemeClr val="dk1"/>
              </a:solidFill>
              <a:effectLst/>
              <a:latin typeface="+mn-lt"/>
              <a:ea typeface="+mn-ea"/>
              <a:cs typeface="+mn-cs"/>
            </a:rPr>
            <a:t> </a:t>
          </a:r>
          <a:r>
            <a:rPr lang="ja-JP" altLang="ja-JP" sz="850" b="0" i="0" baseline="0">
              <a:solidFill>
                <a:schemeClr val="dk1"/>
              </a:solidFill>
              <a:effectLst/>
              <a:latin typeface="+mn-lt"/>
              <a:ea typeface="+mn-ea"/>
              <a:cs typeface="+mn-cs"/>
            </a:rPr>
            <a:t>当市では、平成</a:t>
          </a:r>
          <a:r>
            <a:rPr lang="en-US" altLang="ja-JP" sz="850" b="0" i="0" baseline="0">
              <a:solidFill>
                <a:schemeClr val="dk1"/>
              </a:solidFill>
              <a:effectLst/>
              <a:latin typeface="+mn-lt"/>
              <a:ea typeface="+mn-ea"/>
              <a:cs typeface="+mn-cs"/>
            </a:rPr>
            <a:t>28</a:t>
          </a:r>
          <a:r>
            <a:rPr lang="ja-JP" altLang="ja-JP" sz="850" b="0" i="0" baseline="0">
              <a:solidFill>
                <a:schemeClr val="dk1"/>
              </a:solidFill>
              <a:effectLst/>
              <a:latin typeface="+mn-lt"/>
              <a:ea typeface="+mn-ea"/>
              <a:cs typeface="+mn-cs"/>
            </a:rPr>
            <a:t>年度に策定した由利本荘市公共施設等総合管理計画において、</a:t>
          </a:r>
          <a:r>
            <a:rPr lang="en-US" altLang="ja-JP" sz="850" b="0" i="0" baseline="0">
              <a:solidFill>
                <a:schemeClr val="dk1"/>
              </a:solidFill>
              <a:effectLst/>
              <a:latin typeface="+mn-lt"/>
              <a:ea typeface="+mn-ea"/>
              <a:cs typeface="+mn-cs"/>
            </a:rPr>
            <a:t>20</a:t>
          </a:r>
          <a:r>
            <a:rPr lang="ja-JP" altLang="ja-JP" sz="850" b="0" i="0" baseline="0">
              <a:solidFill>
                <a:schemeClr val="dk1"/>
              </a:solidFill>
              <a:effectLst/>
              <a:latin typeface="+mn-lt"/>
              <a:ea typeface="+mn-ea"/>
              <a:cs typeface="+mn-cs"/>
            </a:rPr>
            <a:t>年間で棟数</a:t>
          </a:r>
          <a:r>
            <a:rPr lang="en-US" altLang="ja-JP" sz="850" b="0" i="0" baseline="0">
              <a:solidFill>
                <a:schemeClr val="dk1"/>
              </a:solidFill>
              <a:effectLst/>
              <a:latin typeface="+mn-lt"/>
              <a:ea typeface="+mn-ea"/>
              <a:cs typeface="+mn-cs"/>
            </a:rPr>
            <a:t>25</a:t>
          </a:r>
          <a:r>
            <a:rPr lang="ja-JP" altLang="ja-JP" sz="850" b="0" i="0" baseline="0">
              <a:solidFill>
                <a:schemeClr val="dk1"/>
              </a:solidFill>
              <a:effectLst/>
              <a:latin typeface="+mn-lt"/>
              <a:ea typeface="+mn-ea"/>
              <a:cs typeface="+mn-cs"/>
            </a:rPr>
            <a:t>％、面積</a:t>
          </a:r>
          <a:r>
            <a:rPr lang="en-US" altLang="ja-JP" sz="850" b="0" i="0" baseline="0">
              <a:solidFill>
                <a:schemeClr val="dk1"/>
              </a:solidFill>
              <a:effectLst/>
              <a:latin typeface="+mn-lt"/>
              <a:ea typeface="+mn-ea"/>
              <a:cs typeface="+mn-cs"/>
            </a:rPr>
            <a:t>21</a:t>
          </a:r>
          <a:r>
            <a:rPr lang="ja-JP" altLang="ja-JP" sz="850" b="0" i="0" baseline="0">
              <a:solidFill>
                <a:schemeClr val="dk1"/>
              </a:solidFill>
              <a:effectLst/>
              <a:latin typeface="+mn-lt"/>
              <a:ea typeface="+mn-ea"/>
              <a:cs typeface="+mn-cs"/>
            </a:rPr>
            <a:t>％を縮減する目標を掲げ、施設の統合、廃止のほか、譲渡や売却に取り組んでいる。</a:t>
          </a:r>
          <a:endParaRPr lang="ja-JP" altLang="ja-JP" sz="850">
            <a:effectLst/>
          </a:endParaRPr>
        </a:p>
        <a:p>
          <a:pPr rtl="0" eaLnBrk="1" fontAlgn="auto" latinLnBrk="0" hangingPunct="1"/>
          <a:r>
            <a:rPr lang="ja-JP" altLang="ja-JP" sz="850" b="0" i="0" baseline="0">
              <a:solidFill>
                <a:schemeClr val="dk1"/>
              </a:solidFill>
              <a:effectLst/>
              <a:latin typeface="+mn-lt"/>
              <a:ea typeface="+mn-ea"/>
              <a:cs typeface="+mn-cs"/>
            </a:rPr>
            <a:t>　有形固定資産減価償却率については、令和元</a:t>
          </a:r>
          <a:r>
            <a:rPr lang="ja-JP" altLang="ja-JP" sz="850">
              <a:solidFill>
                <a:schemeClr val="dk1"/>
              </a:solidFill>
              <a:effectLst/>
              <a:latin typeface="+mn-lt"/>
              <a:ea typeface="+mn-ea"/>
              <a:cs typeface="+mn-cs"/>
            </a:rPr>
            <a:t>年度に「道路」の耐用年数を１０年から国の基準である５０年（開始時のみ）に見直ししたため大幅に減少となった。</a:t>
          </a:r>
          <a:r>
            <a:rPr lang="ja-JP" altLang="ja-JP" sz="850" b="0" i="0" baseline="0">
              <a:solidFill>
                <a:schemeClr val="dk1"/>
              </a:solidFill>
              <a:effectLst/>
              <a:latin typeface="+mn-lt"/>
              <a:ea typeface="+mn-ea"/>
              <a:cs typeface="+mn-cs"/>
            </a:rPr>
            <a:t>類似団体平均と比較してもやや低い水準にあるが、老朽化、耐用年数の超過などにより今後上昇傾向になることから、今後も</a:t>
          </a:r>
          <a:r>
            <a:rPr lang="ja-JP" altLang="ja-JP" sz="850" b="0" i="0" u="none" baseline="0">
              <a:solidFill>
                <a:schemeClr val="dk1"/>
              </a:solidFill>
              <a:effectLst/>
              <a:latin typeface="+mn-lt"/>
              <a:ea typeface="+mn-ea"/>
              <a:cs typeface="+mn-cs"/>
            </a:rPr>
            <a:t>由利本荘市</a:t>
          </a:r>
          <a:r>
            <a:rPr lang="ja-JP" altLang="ja-JP" sz="850" b="0" i="0" baseline="0">
              <a:solidFill>
                <a:schemeClr val="dk1"/>
              </a:solidFill>
              <a:effectLst/>
              <a:latin typeface="+mn-lt"/>
              <a:ea typeface="+mn-ea"/>
              <a:cs typeface="+mn-cs"/>
            </a:rPr>
            <a:t>公共施設等総合管理計画及び個別施設計画に基づき、資産の効率的な管理、効果的な利活用を進めていく必要がある。</a:t>
          </a:r>
          <a:endParaRPr lang="ja-JP" altLang="ja-JP" sz="8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F48DCD4-981C-484B-95FE-C4685E185AC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1B8D919-C036-4767-AF4C-5924BC4EFCD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DFFAFEB-7B94-47C4-9FC8-326AB169BEC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993ED4B7-D034-4AE6-818E-D760B257EDB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F6E6B97-BECC-4516-A724-85DAC0D434B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4940D7B4-5D8E-46B4-B7F9-72A2EAC011E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ABD3AE72-2EB4-458A-81CD-820701A1E8A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B7AA173-4D1E-4B0A-8E00-2E500B6BEE2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D3A55EB-8928-494F-AE1A-C2CF0739390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89AA231-7AEC-4264-BB17-7EBCE3B1001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5DFC5777-E5CB-43AB-A647-CC544109A0A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4D51DC5A-32E9-4857-8743-AFE3FB0C89C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3EFD28A5-5373-4BE2-8C2C-FF4B3B08757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7196C2CD-399C-4814-B472-5047EB80D95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91A78B81-1ED8-46BB-9D5D-1FE523F6D61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B01CA9E-1F6F-41BD-9B05-3F340F698C3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B62DF885-B507-4B2C-9B3C-C9E59B72CE5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7DB2D5F-B5C4-4A62-984A-087A6A246A3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a:extLst>
            <a:ext uri="{FF2B5EF4-FFF2-40B4-BE49-F238E27FC236}">
              <a16:creationId xmlns:a16="http://schemas.microsoft.com/office/drawing/2014/main" id="{77F2128A-D83C-4A16-BE48-C824DE09CD03}"/>
            </a:ext>
          </a:extLst>
        </xdr:cNvPr>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a:extLst>
            <a:ext uri="{FF2B5EF4-FFF2-40B4-BE49-F238E27FC236}">
              <a16:creationId xmlns:a16="http://schemas.microsoft.com/office/drawing/2014/main" id="{CD1C5D64-0E98-4B1B-BD4A-B044C724B341}"/>
            </a:ext>
          </a:extLst>
        </xdr:cNvPr>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a:extLst>
            <a:ext uri="{FF2B5EF4-FFF2-40B4-BE49-F238E27FC236}">
              <a16:creationId xmlns:a16="http://schemas.microsoft.com/office/drawing/2014/main" id="{1075A886-3DD5-4DDE-90A5-170171C44A00}"/>
            </a:ext>
          </a:extLst>
        </xdr:cNvPr>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17977600-5BA7-416B-A84B-7FD0EBBDD5D2}"/>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48B51F80-F798-4DDD-8D7E-797FA88CA212}"/>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a:extLst>
            <a:ext uri="{FF2B5EF4-FFF2-40B4-BE49-F238E27FC236}">
              <a16:creationId xmlns:a16="http://schemas.microsoft.com/office/drawing/2014/main" id="{9197FE00-0DB4-4AD1-85B3-BE90F33239CF}"/>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96810FDE-999B-4215-AEA4-D431A02FD4F3}"/>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a:extLst>
            <a:ext uri="{FF2B5EF4-FFF2-40B4-BE49-F238E27FC236}">
              <a16:creationId xmlns:a16="http://schemas.microsoft.com/office/drawing/2014/main" id="{19AB75B9-C42E-4CE8-A316-A1974CA00AB9}"/>
            </a:ext>
          </a:extLst>
        </xdr:cNvPr>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a:extLst>
            <a:ext uri="{FF2B5EF4-FFF2-40B4-BE49-F238E27FC236}">
              <a16:creationId xmlns:a16="http://schemas.microsoft.com/office/drawing/2014/main" id="{0A6B3D4C-183B-4EE1-8694-D543FEB2522D}"/>
            </a:ext>
          </a:extLst>
        </xdr:cNvPr>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a:extLst>
            <a:ext uri="{FF2B5EF4-FFF2-40B4-BE49-F238E27FC236}">
              <a16:creationId xmlns:a16="http://schemas.microsoft.com/office/drawing/2014/main" id="{9194545A-B5AC-4D62-9B16-4A5AE28F04CF}"/>
            </a:ext>
          </a:extLst>
        </xdr:cNvPr>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a:extLst>
            <a:ext uri="{FF2B5EF4-FFF2-40B4-BE49-F238E27FC236}">
              <a16:creationId xmlns:a16="http://schemas.microsoft.com/office/drawing/2014/main" id="{5FEF0632-EED5-4959-BFBC-B9A2D89C4041}"/>
            </a:ext>
          </a:extLst>
        </xdr:cNvPr>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6431C94-6E77-4FC2-9A58-D33A2B70B5F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F145B8-C289-47F7-B522-C6D50E1167F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94DF196-11FE-463E-8076-713EB0DA1D5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D3F34CB-0946-4462-B44C-CB1BE780FE9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0B6FE69-A614-4DA9-82A0-B1378C7430D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46899</xdr:rowOff>
    </xdr:from>
    <xdr:to>
      <xdr:col>23</xdr:col>
      <xdr:colOff>136525</xdr:colOff>
      <xdr:row>29</xdr:row>
      <xdr:rowOff>148499</xdr:rowOff>
    </xdr:to>
    <xdr:sp macro="" textlink="">
      <xdr:nvSpPr>
        <xdr:cNvPr id="83" name="楕円 82">
          <a:extLst>
            <a:ext uri="{FF2B5EF4-FFF2-40B4-BE49-F238E27FC236}">
              <a16:creationId xmlns:a16="http://schemas.microsoft.com/office/drawing/2014/main" id="{EFC93728-0D43-48A4-B073-8803B16DD2A2}"/>
            </a:ext>
          </a:extLst>
        </xdr:cNvPr>
        <xdr:cNvSpPr/>
      </xdr:nvSpPr>
      <xdr:spPr>
        <a:xfrm>
          <a:off x="47117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69776</xdr:rowOff>
    </xdr:from>
    <xdr:ext cx="405111" cy="259045"/>
    <xdr:sp macro="" textlink="">
      <xdr:nvSpPr>
        <xdr:cNvPr id="84" name="有形固定資産減価償却率該当値テキスト">
          <a:extLst>
            <a:ext uri="{FF2B5EF4-FFF2-40B4-BE49-F238E27FC236}">
              <a16:creationId xmlns:a16="http://schemas.microsoft.com/office/drawing/2014/main" id="{F10C9BD2-E0ED-4DE3-850D-BE50C75E6D92}"/>
            </a:ext>
          </a:extLst>
        </xdr:cNvPr>
        <xdr:cNvSpPr txBox="1"/>
      </xdr:nvSpPr>
      <xdr:spPr>
        <a:xfrm>
          <a:off x="4813300" y="56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153579</xdr:rowOff>
    </xdr:from>
    <xdr:to>
      <xdr:col>19</xdr:col>
      <xdr:colOff>187325</xdr:colOff>
      <xdr:row>29</xdr:row>
      <xdr:rowOff>83729</xdr:rowOff>
    </xdr:to>
    <xdr:sp macro="" textlink="">
      <xdr:nvSpPr>
        <xdr:cNvPr id="85" name="楕円 84">
          <a:extLst>
            <a:ext uri="{FF2B5EF4-FFF2-40B4-BE49-F238E27FC236}">
              <a16:creationId xmlns:a16="http://schemas.microsoft.com/office/drawing/2014/main" id="{1C50AEAD-AC5B-4168-9AEB-5A1728299A8F}"/>
            </a:ext>
          </a:extLst>
        </xdr:cNvPr>
        <xdr:cNvSpPr/>
      </xdr:nvSpPr>
      <xdr:spPr>
        <a:xfrm>
          <a:off x="4000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29</xdr:row>
      <xdr:rowOff>97699</xdr:rowOff>
    </xdr:to>
    <xdr:cxnSp macro="">
      <xdr:nvCxnSpPr>
        <xdr:cNvPr id="86" name="直線コネクタ 85">
          <a:extLst>
            <a:ext uri="{FF2B5EF4-FFF2-40B4-BE49-F238E27FC236}">
              <a16:creationId xmlns:a16="http://schemas.microsoft.com/office/drawing/2014/main" id="{9595DB7F-CD17-43B2-A6E4-A04E10BB3779}"/>
            </a:ext>
          </a:extLst>
        </xdr:cNvPr>
        <xdr:cNvCxnSpPr/>
      </xdr:nvCxnSpPr>
      <xdr:spPr>
        <a:xfrm>
          <a:off x="4051300" y="5776504"/>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160474</xdr:rowOff>
    </xdr:from>
    <xdr:to>
      <xdr:col>15</xdr:col>
      <xdr:colOff>187325</xdr:colOff>
      <xdr:row>32</xdr:row>
      <xdr:rowOff>90624</xdr:rowOff>
    </xdr:to>
    <xdr:sp macro="" textlink="">
      <xdr:nvSpPr>
        <xdr:cNvPr id="87" name="楕円 86">
          <a:extLst>
            <a:ext uri="{FF2B5EF4-FFF2-40B4-BE49-F238E27FC236}">
              <a16:creationId xmlns:a16="http://schemas.microsoft.com/office/drawing/2014/main" id="{6624007D-D972-4880-A191-9EFFC02C7A43}"/>
            </a:ext>
          </a:extLst>
        </xdr:cNvPr>
        <xdr:cNvSpPr/>
      </xdr:nvSpPr>
      <xdr:spPr>
        <a:xfrm>
          <a:off x="3238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32929</xdr:rowOff>
    </xdr:from>
    <xdr:to>
      <xdr:col>19</xdr:col>
      <xdr:colOff>136525</xdr:colOff>
      <xdr:row>32</xdr:row>
      <xdr:rowOff>39824</xdr:rowOff>
    </xdr:to>
    <xdr:cxnSp macro="">
      <xdr:nvCxnSpPr>
        <xdr:cNvPr id="88" name="直線コネクタ 87">
          <a:extLst>
            <a:ext uri="{FF2B5EF4-FFF2-40B4-BE49-F238E27FC236}">
              <a16:creationId xmlns:a16="http://schemas.microsoft.com/office/drawing/2014/main" id="{FB8F0C78-BEA3-422C-B52B-5BCE30FDA03F}"/>
            </a:ext>
          </a:extLst>
        </xdr:cNvPr>
        <xdr:cNvCxnSpPr/>
      </xdr:nvCxnSpPr>
      <xdr:spPr>
        <a:xfrm flipV="1">
          <a:off x="3289300" y="5776504"/>
          <a:ext cx="762000" cy="5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22951</xdr:rowOff>
    </xdr:from>
    <xdr:to>
      <xdr:col>11</xdr:col>
      <xdr:colOff>187325</xdr:colOff>
      <xdr:row>32</xdr:row>
      <xdr:rowOff>124551</xdr:rowOff>
    </xdr:to>
    <xdr:sp macro="" textlink="">
      <xdr:nvSpPr>
        <xdr:cNvPr id="89" name="楕円 88">
          <a:extLst>
            <a:ext uri="{FF2B5EF4-FFF2-40B4-BE49-F238E27FC236}">
              <a16:creationId xmlns:a16="http://schemas.microsoft.com/office/drawing/2014/main" id="{9B3858C2-E0A9-463C-86B4-FD0EEDC07D1D}"/>
            </a:ext>
          </a:extLst>
        </xdr:cNvPr>
        <xdr:cNvSpPr/>
      </xdr:nvSpPr>
      <xdr:spPr>
        <a:xfrm>
          <a:off x="2476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39824</xdr:rowOff>
    </xdr:from>
    <xdr:to>
      <xdr:col>15</xdr:col>
      <xdr:colOff>136525</xdr:colOff>
      <xdr:row>32</xdr:row>
      <xdr:rowOff>73751</xdr:rowOff>
    </xdr:to>
    <xdr:cxnSp macro="">
      <xdr:nvCxnSpPr>
        <xdr:cNvPr id="90" name="直線コネクタ 89">
          <a:extLst>
            <a:ext uri="{FF2B5EF4-FFF2-40B4-BE49-F238E27FC236}">
              <a16:creationId xmlns:a16="http://schemas.microsoft.com/office/drawing/2014/main" id="{9588E534-04E5-4FCA-A4E0-B80AC95884DD}"/>
            </a:ext>
          </a:extLst>
        </xdr:cNvPr>
        <xdr:cNvCxnSpPr/>
      </xdr:nvCxnSpPr>
      <xdr:spPr>
        <a:xfrm flipV="1">
          <a:off x="2527300" y="6297749"/>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160474</xdr:rowOff>
    </xdr:from>
    <xdr:to>
      <xdr:col>7</xdr:col>
      <xdr:colOff>187325</xdr:colOff>
      <xdr:row>32</xdr:row>
      <xdr:rowOff>90624</xdr:rowOff>
    </xdr:to>
    <xdr:sp macro="" textlink="">
      <xdr:nvSpPr>
        <xdr:cNvPr id="91" name="楕円 90">
          <a:extLst>
            <a:ext uri="{FF2B5EF4-FFF2-40B4-BE49-F238E27FC236}">
              <a16:creationId xmlns:a16="http://schemas.microsoft.com/office/drawing/2014/main" id="{4FEFBBFC-D2E7-4709-B724-492648705F9D}"/>
            </a:ext>
          </a:extLst>
        </xdr:cNvPr>
        <xdr:cNvSpPr/>
      </xdr:nvSpPr>
      <xdr:spPr>
        <a:xfrm>
          <a:off x="1714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39824</xdr:rowOff>
    </xdr:from>
    <xdr:to>
      <xdr:col>11</xdr:col>
      <xdr:colOff>136525</xdr:colOff>
      <xdr:row>32</xdr:row>
      <xdr:rowOff>73751</xdr:rowOff>
    </xdr:to>
    <xdr:cxnSp macro="">
      <xdr:nvCxnSpPr>
        <xdr:cNvPr id="92" name="直線コネクタ 91">
          <a:extLst>
            <a:ext uri="{FF2B5EF4-FFF2-40B4-BE49-F238E27FC236}">
              <a16:creationId xmlns:a16="http://schemas.microsoft.com/office/drawing/2014/main" id="{A54CB50B-E7E7-463E-AD0D-12336EA738A1}"/>
            </a:ext>
          </a:extLst>
        </xdr:cNvPr>
        <xdr:cNvCxnSpPr/>
      </xdr:nvCxnSpPr>
      <xdr:spPr>
        <a:xfrm>
          <a:off x="1765300" y="6297749"/>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3" name="n_1aveValue有形固定資産減価償却率">
          <a:extLst>
            <a:ext uri="{FF2B5EF4-FFF2-40B4-BE49-F238E27FC236}">
              <a16:creationId xmlns:a16="http://schemas.microsoft.com/office/drawing/2014/main" id="{47EC0110-8072-4899-BFBC-51D339D1DD74}"/>
            </a:ext>
          </a:extLst>
        </xdr:cNvPr>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4" name="n_2aveValue有形固定資産減価償却率">
          <a:extLst>
            <a:ext uri="{FF2B5EF4-FFF2-40B4-BE49-F238E27FC236}">
              <a16:creationId xmlns:a16="http://schemas.microsoft.com/office/drawing/2014/main" id="{355B3255-1D25-422C-9264-2D3E38476832}"/>
            </a:ext>
          </a:extLst>
        </xdr:cNvPr>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a:extLst>
            <a:ext uri="{FF2B5EF4-FFF2-40B4-BE49-F238E27FC236}">
              <a16:creationId xmlns:a16="http://schemas.microsoft.com/office/drawing/2014/main" id="{D85A9CEB-7CFC-4014-925D-A54F8C756F8B}"/>
            </a:ext>
          </a:extLst>
        </xdr:cNvPr>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6" name="n_4aveValue有形固定資産減価償却率">
          <a:extLst>
            <a:ext uri="{FF2B5EF4-FFF2-40B4-BE49-F238E27FC236}">
              <a16:creationId xmlns:a16="http://schemas.microsoft.com/office/drawing/2014/main" id="{E2B7C44D-55D9-42C6-87E4-781A15C0730A}"/>
            </a:ext>
          </a:extLst>
        </xdr:cNvPr>
        <xdr:cNvSpPr txBox="1"/>
      </xdr:nvSpPr>
      <xdr:spPr>
        <a:xfrm>
          <a:off x="1562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100256</xdr:rowOff>
    </xdr:from>
    <xdr:ext cx="405111" cy="259045"/>
    <xdr:sp macro="" textlink="">
      <xdr:nvSpPr>
        <xdr:cNvPr id="97" name="n_1mainValue有形固定資産減価償却率">
          <a:extLst>
            <a:ext uri="{FF2B5EF4-FFF2-40B4-BE49-F238E27FC236}">
              <a16:creationId xmlns:a16="http://schemas.microsoft.com/office/drawing/2014/main" id="{257A1342-3BA0-4868-B52C-5315A3533608}"/>
            </a:ext>
          </a:extLst>
        </xdr:cNvPr>
        <xdr:cNvSpPr txBox="1"/>
      </xdr:nvSpPr>
      <xdr:spPr>
        <a:xfrm>
          <a:off x="38360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81751</xdr:rowOff>
    </xdr:from>
    <xdr:ext cx="405111" cy="259045"/>
    <xdr:sp macro="" textlink="">
      <xdr:nvSpPr>
        <xdr:cNvPr id="98" name="n_2mainValue有形固定資産減価償却率">
          <a:extLst>
            <a:ext uri="{FF2B5EF4-FFF2-40B4-BE49-F238E27FC236}">
              <a16:creationId xmlns:a16="http://schemas.microsoft.com/office/drawing/2014/main" id="{A3BCEFFB-E274-4696-8412-0F9A1992773C}"/>
            </a:ext>
          </a:extLst>
        </xdr:cNvPr>
        <xdr:cNvSpPr txBox="1"/>
      </xdr:nvSpPr>
      <xdr:spPr>
        <a:xfrm>
          <a:off x="30867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115678</xdr:rowOff>
    </xdr:from>
    <xdr:ext cx="405111" cy="259045"/>
    <xdr:sp macro="" textlink="">
      <xdr:nvSpPr>
        <xdr:cNvPr id="99" name="n_3mainValue有形固定資産減価償却率">
          <a:extLst>
            <a:ext uri="{FF2B5EF4-FFF2-40B4-BE49-F238E27FC236}">
              <a16:creationId xmlns:a16="http://schemas.microsoft.com/office/drawing/2014/main" id="{FF2A0C6E-2E63-4A31-9098-37EF6C120CE1}"/>
            </a:ext>
          </a:extLst>
        </xdr:cNvPr>
        <xdr:cNvSpPr txBox="1"/>
      </xdr:nvSpPr>
      <xdr:spPr>
        <a:xfrm>
          <a:off x="2324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81751</xdr:rowOff>
    </xdr:from>
    <xdr:ext cx="405111" cy="259045"/>
    <xdr:sp macro="" textlink="">
      <xdr:nvSpPr>
        <xdr:cNvPr id="100" name="n_4mainValue有形固定資産減価償却率">
          <a:extLst>
            <a:ext uri="{FF2B5EF4-FFF2-40B4-BE49-F238E27FC236}">
              <a16:creationId xmlns:a16="http://schemas.microsoft.com/office/drawing/2014/main" id="{B6720424-CD6D-4747-AF7B-8B6A8E64EFA1}"/>
            </a:ext>
          </a:extLst>
        </xdr:cNvPr>
        <xdr:cNvSpPr txBox="1"/>
      </xdr:nvSpPr>
      <xdr:spPr>
        <a:xfrm>
          <a:off x="15627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D595CFC6-2867-4FB5-B1E5-497DD05845B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0FEAE99-6FD8-4BE5-B124-7ECF03369E0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A6E05AC-6351-4EA4-A9CD-61650F016E7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E3ADE630-5D7D-441C-B2C9-74B216BDB5A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DA25A511-31B8-48D3-BBCA-6301F789922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2A4BB9BB-C168-44D6-83AF-68AFC3B16D4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D9FC877D-715D-49A2-AA8F-6910AE2FFB1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7882C075-C324-4528-BEC7-15865E5041E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C3C8B89B-4A0D-4FF2-9B9D-E1F945A75C6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D83764C-801D-421B-9C65-50D028ECBCC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8D4ED77F-CEE0-4CFA-BD04-1F83F7107BE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7FB8465-C493-4F94-BD30-4F7462BC0E7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DDF7859C-0ACA-451E-8C89-83699C3FC55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合併当初からの統合等による学校建設事業、文化交流館建設事業などの事業が終了し、将来負担額は減少傾向にあるものの、総合防災公園整備事業、羽後本荘駅東西自由通路整備事業などの大型事業が続いたことから、債務償還比率も類似団体平均に比べると高くなっている。</a:t>
          </a:r>
          <a:endParaRPr lang="ja-JP" altLang="ja-JP" sz="1000">
            <a:effectLst/>
          </a:endParaRPr>
        </a:p>
        <a:p>
          <a:r>
            <a:rPr kumimoji="1" lang="ja-JP" altLang="ja-JP" sz="1000">
              <a:solidFill>
                <a:schemeClr val="dk1"/>
              </a:solidFill>
              <a:effectLst/>
              <a:latin typeface="+mn-lt"/>
              <a:ea typeface="+mn-ea"/>
              <a:cs typeface="+mn-cs"/>
            </a:rPr>
            <a:t>　今後も本荘地域の学校施設整備事業等の大型事業が実施されていくが、引き続き地方債発行の抑制に努めながら、基金への積立を積極的に行い、債務償還比率の低減を図る。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492B34B-6C65-44C4-B090-C3DD8340B86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ADF6759-13ED-4C38-B1A1-076226D8B16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2C6234A-1EDF-46A8-8425-77C18B64063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CAEA76DD-E5C8-47D7-AD17-01F8FA54F96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402D788-CB34-47BE-BA19-E672C8870971}"/>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96965C56-85F0-469A-B315-8EC32C6A899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A3A9DE5-B52F-48E0-BDC8-1FA76128CBD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DC7B6994-96E2-447F-B61A-3D8093BA8AA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6F0E14A9-4566-48BD-8A7E-2F01E86859A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D6E88CC6-6239-4568-ADF8-F153FDBCFCB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BA2FB836-8104-4291-87AC-E3CCA54B21A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F9B7B828-A418-4778-840C-02FC44A5A79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AB904332-74A3-44FC-9AC2-7DEE504E2D7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6ACA0D0-C99D-47DB-AF6B-8CD655D5DE6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E93354B-2B69-4638-BDFE-898F98FEFF2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a:extLst>
            <a:ext uri="{FF2B5EF4-FFF2-40B4-BE49-F238E27FC236}">
              <a16:creationId xmlns:a16="http://schemas.microsoft.com/office/drawing/2014/main" id="{50D18E50-9DEE-49E0-A955-D5B2A2D7E988}"/>
            </a:ext>
          </a:extLst>
        </xdr:cNvPr>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a:extLst>
            <a:ext uri="{FF2B5EF4-FFF2-40B4-BE49-F238E27FC236}">
              <a16:creationId xmlns:a16="http://schemas.microsoft.com/office/drawing/2014/main" id="{D83D238C-455E-401D-9571-FE3CC7CF3656}"/>
            </a:ext>
          </a:extLst>
        </xdr:cNvPr>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a:extLst>
            <a:ext uri="{FF2B5EF4-FFF2-40B4-BE49-F238E27FC236}">
              <a16:creationId xmlns:a16="http://schemas.microsoft.com/office/drawing/2014/main" id="{EEEB83FB-DF17-4D6D-8A31-38E60245BCD9}"/>
            </a:ext>
          </a:extLst>
        </xdr:cNvPr>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4DAEA8F1-1063-4B6A-A440-F5FA2B553ED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503336F5-E39C-4ED0-9CCC-B67863670BC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a:extLst>
            <a:ext uri="{FF2B5EF4-FFF2-40B4-BE49-F238E27FC236}">
              <a16:creationId xmlns:a16="http://schemas.microsoft.com/office/drawing/2014/main" id="{B356EE72-3A2F-4DDD-BB4E-9DFC36B1A60B}"/>
            </a:ext>
          </a:extLst>
        </xdr:cNvPr>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a:extLst>
            <a:ext uri="{FF2B5EF4-FFF2-40B4-BE49-F238E27FC236}">
              <a16:creationId xmlns:a16="http://schemas.microsoft.com/office/drawing/2014/main" id="{5D41E767-CF41-4A09-98D7-1F527AF87C6D}"/>
            </a:ext>
          </a:extLst>
        </xdr:cNvPr>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a:extLst>
            <a:ext uri="{FF2B5EF4-FFF2-40B4-BE49-F238E27FC236}">
              <a16:creationId xmlns:a16="http://schemas.microsoft.com/office/drawing/2014/main" id="{E2E74261-7AE0-4059-A80B-38B756B31065}"/>
            </a:ext>
          </a:extLst>
        </xdr:cNvPr>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a:extLst>
            <a:ext uri="{FF2B5EF4-FFF2-40B4-BE49-F238E27FC236}">
              <a16:creationId xmlns:a16="http://schemas.microsoft.com/office/drawing/2014/main" id="{2EBE04F9-3616-467B-84EC-D83EEBE45C92}"/>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a:extLst>
            <a:ext uri="{FF2B5EF4-FFF2-40B4-BE49-F238E27FC236}">
              <a16:creationId xmlns:a16="http://schemas.microsoft.com/office/drawing/2014/main" id="{BD19A8C8-7C64-4798-9DB4-72A8FF2F233F}"/>
            </a:ext>
          </a:extLst>
        </xdr:cNvPr>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a:extLst>
            <a:ext uri="{FF2B5EF4-FFF2-40B4-BE49-F238E27FC236}">
              <a16:creationId xmlns:a16="http://schemas.microsoft.com/office/drawing/2014/main" id="{B513C56C-2346-4678-B3DC-7D5C352F10DF}"/>
            </a:ext>
          </a:extLst>
        </xdr:cNvPr>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D7D2DD3-37B4-4049-BBDB-87573D0C1D4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3BAB08F-6FED-47F1-A863-BED3A5AF102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3041B80-DB9D-4289-BF2E-F5E655D3A6B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2F21455-8209-4128-A45E-8C5B502B133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7C8AF3E-F6B5-4ABF-835E-E88C25D1894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70894</xdr:rowOff>
    </xdr:from>
    <xdr:to>
      <xdr:col>76</xdr:col>
      <xdr:colOff>73025</xdr:colOff>
      <xdr:row>33</xdr:row>
      <xdr:rowOff>1044</xdr:rowOff>
    </xdr:to>
    <xdr:sp macro="" textlink="">
      <xdr:nvSpPr>
        <xdr:cNvPr id="145" name="楕円 144">
          <a:extLst>
            <a:ext uri="{FF2B5EF4-FFF2-40B4-BE49-F238E27FC236}">
              <a16:creationId xmlns:a16="http://schemas.microsoft.com/office/drawing/2014/main" id="{27B3A9CF-DB4A-48AE-A5C6-1FFE03574CCD}"/>
            </a:ext>
          </a:extLst>
        </xdr:cNvPr>
        <xdr:cNvSpPr/>
      </xdr:nvSpPr>
      <xdr:spPr>
        <a:xfrm>
          <a:off x="14744700" y="6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49321</xdr:rowOff>
    </xdr:from>
    <xdr:ext cx="469744" cy="259045"/>
    <xdr:sp macro="" textlink="">
      <xdr:nvSpPr>
        <xdr:cNvPr id="146" name="債務償還比率該当値テキスト">
          <a:extLst>
            <a:ext uri="{FF2B5EF4-FFF2-40B4-BE49-F238E27FC236}">
              <a16:creationId xmlns:a16="http://schemas.microsoft.com/office/drawing/2014/main" id="{BEF79655-7EEE-4D73-B1B0-2D8FB8843DE1}"/>
            </a:ext>
          </a:extLst>
        </xdr:cNvPr>
        <xdr:cNvSpPr txBox="1"/>
      </xdr:nvSpPr>
      <xdr:spPr>
        <a:xfrm>
          <a:off x="14846300" y="630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115634</xdr:rowOff>
    </xdr:from>
    <xdr:to>
      <xdr:col>72</xdr:col>
      <xdr:colOff>123825</xdr:colOff>
      <xdr:row>33</xdr:row>
      <xdr:rowOff>45784</xdr:rowOff>
    </xdr:to>
    <xdr:sp macro="" textlink="">
      <xdr:nvSpPr>
        <xdr:cNvPr id="147" name="楕円 146">
          <a:extLst>
            <a:ext uri="{FF2B5EF4-FFF2-40B4-BE49-F238E27FC236}">
              <a16:creationId xmlns:a16="http://schemas.microsoft.com/office/drawing/2014/main" id="{9A8BA567-692A-4E92-9F04-44AB92DBC6F3}"/>
            </a:ext>
          </a:extLst>
        </xdr:cNvPr>
        <xdr:cNvSpPr/>
      </xdr:nvSpPr>
      <xdr:spPr>
        <a:xfrm>
          <a:off x="14033500" y="63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121694</xdr:rowOff>
    </xdr:from>
    <xdr:to>
      <xdr:col>76</xdr:col>
      <xdr:colOff>22225</xdr:colOff>
      <xdr:row>32</xdr:row>
      <xdr:rowOff>166434</xdr:rowOff>
    </xdr:to>
    <xdr:cxnSp macro="">
      <xdr:nvCxnSpPr>
        <xdr:cNvPr id="148" name="直線コネクタ 147">
          <a:extLst>
            <a:ext uri="{FF2B5EF4-FFF2-40B4-BE49-F238E27FC236}">
              <a16:creationId xmlns:a16="http://schemas.microsoft.com/office/drawing/2014/main" id="{39A1F5E0-811E-4021-BB3E-027C6FDD35AD}"/>
            </a:ext>
          </a:extLst>
        </xdr:cNvPr>
        <xdr:cNvCxnSpPr/>
      </xdr:nvCxnSpPr>
      <xdr:spPr>
        <a:xfrm flipV="1">
          <a:off x="14084300" y="6379619"/>
          <a:ext cx="7112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139862</xdr:rowOff>
    </xdr:from>
    <xdr:to>
      <xdr:col>68</xdr:col>
      <xdr:colOff>123825</xdr:colOff>
      <xdr:row>33</xdr:row>
      <xdr:rowOff>70012</xdr:rowOff>
    </xdr:to>
    <xdr:sp macro="" textlink="">
      <xdr:nvSpPr>
        <xdr:cNvPr id="149" name="楕円 148">
          <a:extLst>
            <a:ext uri="{FF2B5EF4-FFF2-40B4-BE49-F238E27FC236}">
              <a16:creationId xmlns:a16="http://schemas.microsoft.com/office/drawing/2014/main" id="{F577D065-1A03-4020-8243-EAB8B280443E}"/>
            </a:ext>
          </a:extLst>
        </xdr:cNvPr>
        <xdr:cNvSpPr/>
      </xdr:nvSpPr>
      <xdr:spPr>
        <a:xfrm>
          <a:off x="13271500" y="63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166434</xdr:rowOff>
    </xdr:from>
    <xdr:to>
      <xdr:col>72</xdr:col>
      <xdr:colOff>73025</xdr:colOff>
      <xdr:row>33</xdr:row>
      <xdr:rowOff>19212</xdr:rowOff>
    </xdr:to>
    <xdr:cxnSp macro="">
      <xdr:nvCxnSpPr>
        <xdr:cNvPr id="150" name="直線コネクタ 149">
          <a:extLst>
            <a:ext uri="{FF2B5EF4-FFF2-40B4-BE49-F238E27FC236}">
              <a16:creationId xmlns:a16="http://schemas.microsoft.com/office/drawing/2014/main" id="{6E64E0B3-8015-4A6D-B3E1-D0542A3B4D08}"/>
            </a:ext>
          </a:extLst>
        </xdr:cNvPr>
        <xdr:cNvCxnSpPr/>
      </xdr:nvCxnSpPr>
      <xdr:spPr>
        <a:xfrm flipV="1">
          <a:off x="13322300" y="6424359"/>
          <a:ext cx="762000" cy="2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25986</xdr:rowOff>
    </xdr:from>
    <xdr:to>
      <xdr:col>64</xdr:col>
      <xdr:colOff>123825</xdr:colOff>
      <xdr:row>33</xdr:row>
      <xdr:rowOff>127586</xdr:rowOff>
    </xdr:to>
    <xdr:sp macro="" textlink="">
      <xdr:nvSpPr>
        <xdr:cNvPr id="151" name="楕円 150">
          <a:extLst>
            <a:ext uri="{FF2B5EF4-FFF2-40B4-BE49-F238E27FC236}">
              <a16:creationId xmlns:a16="http://schemas.microsoft.com/office/drawing/2014/main" id="{B2A19A0E-3A8F-476B-9A51-2D9B96419970}"/>
            </a:ext>
          </a:extLst>
        </xdr:cNvPr>
        <xdr:cNvSpPr/>
      </xdr:nvSpPr>
      <xdr:spPr>
        <a:xfrm>
          <a:off x="12509500" y="645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19212</xdr:rowOff>
    </xdr:from>
    <xdr:to>
      <xdr:col>68</xdr:col>
      <xdr:colOff>73025</xdr:colOff>
      <xdr:row>33</xdr:row>
      <xdr:rowOff>76785</xdr:rowOff>
    </xdr:to>
    <xdr:cxnSp macro="">
      <xdr:nvCxnSpPr>
        <xdr:cNvPr id="152" name="直線コネクタ 151">
          <a:extLst>
            <a:ext uri="{FF2B5EF4-FFF2-40B4-BE49-F238E27FC236}">
              <a16:creationId xmlns:a16="http://schemas.microsoft.com/office/drawing/2014/main" id="{A6A832F4-56D8-4723-803D-91CB988D693E}"/>
            </a:ext>
          </a:extLst>
        </xdr:cNvPr>
        <xdr:cNvCxnSpPr/>
      </xdr:nvCxnSpPr>
      <xdr:spPr>
        <a:xfrm flipV="1">
          <a:off x="12560300" y="644858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149938</xdr:rowOff>
    </xdr:from>
    <xdr:to>
      <xdr:col>60</xdr:col>
      <xdr:colOff>123825</xdr:colOff>
      <xdr:row>33</xdr:row>
      <xdr:rowOff>80088</xdr:rowOff>
    </xdr:to>
    <xdr:sp macro="" textlink="">
      <xdr:nvSpPr>
        <xdr:cNvPr id="153" name="楕円 152">
          <a:extLst>
            <a:ext uri="{FF2B5EF4-FFF2-40B4-BE49-F238E27FC236}">
              <a16:creationId xmlns:a16="http://schemas.microsoft.com/office/drawing/2014/main" id="{964F5296-96AF-4506-8435-EC3844736AE9}"/>
            </a:ext>
          </a:extLst>
        </xdr:cNvPr>
        <xdr:cNvSpPr/>
      </xdr:nvSpPr>
      <xdr:spPr>
        <a:xfrm>
          <a:off x="11747500" y="64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29288</xdr:rowOff>
    </xdr:from>
    <xdr:to>
      <xdr:col>64</xdr:col>
      <xdr:colOff>73025</xdr:colOff>
      <xdr:row>33</xdr:row>
      <xdr:rowOff>76785</xdr:rowOff>
    </xdr:to>
    <xdr:cxnSp macro="">
      <xdr:nvCxnSpPr>
        <xdr:cNvPr id="154" name="直線コネクタ 153">
          <a:extLst>
            <a:ext uri="{FF2B5EF4-FFF2-40B4-BE49-F238E27FC236}">
              <a16:creationId xmlns:a16="http://schemas.microsoft.com/office/drawing/2014/main" id="{3B6DA813-8F61-4FE6-BB61-F891BCAE3E05}"/>
            </a:ext>
          </a:extLst>
        </xdr:cNvPr>
        <xdr:cNvCxnSpPr/>
      </xdr:nvCxnSpPr>
      <xdr:spPr>
        <a:xfrm>
          <a:off x="11798300" y="6458663"/>
          <a:ext cx="762000" cy="4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a:extLst>
            <a:ext uri="{FF2B5EF4-FFF2-40B4-BE49-F238E27FC236}">
              <a16:creationId xmlns:a16="http://schemas.microsoft.com/office/drawing/2014/main" id="{1FAA501D-3AB0-487D-83B9-CFDC5040DF9A}"/>
            </a:ext>
          </a:extLst>
        </xdr:cNvPr>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a:extLst>
            <a:ext uri="{FF2B5EF4-FFF2-40B4-BE49-F238E27FC236}">
              <a16:creationId xmlns:a16="http://schemas.microsoft.com/office/drawing/2014/main" id="{A9C2EFC4-6676-42AC-A953-E05A49E5A8EC}"/>
            </a:ext>
          </a:extLst>
        </xdr:cNvPr>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a:extLst>
            <a:ext uri="{FF2B5EF4-FFF2-40B4-BE49-F238E27FC236}">
              <a16:creationId xmlns:a16="http://schemas.microsoft.com/office/drawing/2014/main" id="{16EE86DB-B2B6-4DDE-AACE-47E4743D7F9C}"/>
            </a:ext>
          </a:extLst>
        </xdr:cNvPr>
        <xdr:cNvSpPr txBox="1"/>
      </xdr:nvSpPr>
      <xdr:spPr>
        <a:xfrm>
          <a:off x="12325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a:extLst>
            <a:ext uri="{FF2B5EF4-FFF2-40B4-BE49-F238E27FC236}">
              <a16:creationId xmlns:a16="http://schemas.microsoft.com/office/drawing/2014/main" id="{E836FAB3-9985-45CC-BEF7-A7224462D9D4}"/>
            </a:ext>
          </a:extLst>
        </xdr:cNvPr>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36911</xdr:rowOff>
    </xdr:from>
    <xdr:ext cx="469744" cy="259045"/>
    <xdr:sp macro="" textlink="">
      <xdr:nvSpPr>
        <xdr:cNvPr id="159" name="n_1mainValue債務償還比率">
          <a:extLst>
            <a:ext uri="{FF2B5EF4-FFF2-40B4-BE49-F238E27FC236}">
              <a16:creationId xmlns:a16="http://schemas.microsoft.com/office/drawing/2014/main" id="{313D8AF1-F7A6-4CDE-A00A-18A16A2660D1}"/>
            </a:ext>
          </a:extLst>
        </xdr:cNvPr>
        <xdr:cNvSpPr txBox="1"/>
      </xdr:nvSpPr>
      <xdr:spPr>
        <a:xfrm>
          <a:off x="13836727" y="646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61139</xdr:rowOff>
    </xdr:from>
    <xdr:ext cx="469744" cy="259045"/>
    <xdr:sp macro="" textlink="">
      <xdr:nvSpPr>
        <xdr:cNvPr id="160" name="n_2mainValue債務償還比率">
          <a:extLst>
            <a:ext uri="{FF2B5EF4-FFF2-40B4-BE49-F238E27FC236}">
              <a16:creationId xmlns:a16="http://schemas.microsoft.com/office/drawing/2014/main" id="{797BF3F0-78AE-44E4-A7EC-4D5398D37798}"/>
            </a:ext>
          </a:extLst>
        </xdr:cNvPr>
        <xdr:cNvSpPr txBox="1"/>
      </xdr:nvSpPr>
      <xdr:spPr>
        <a:xfrm>
          <a:off x="13087427" y="649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118712</xdr:rowOff>
    </xdr:from>
    <xdr:ext cx="469744" cy="259045"/>
    <xdr:sp macro="" textlink="">
      <xdr:nvSpPr>
        <xdr:cNvPr id="161" name="n_3mainValue債務償還比率">
          <a:extLst>
            <a:ext uri="{FF2B5EF4-FFF2-40B4-BE49-F238E27FC236}">
              <a16:creationId xmlns:a16="http://schemas.microsoft.com/office/drawing/2014/main" id="{3E862C27-2CAE-4819-91E4-182B2C4FD217}"/>
            </a:ext>
          </a:extLst>
        </xdr:cNvPr>
        <xdr:cNvSpPr txBox="1"/>
      </xdr:nvSpPr>
      <xdr:spPr>
        <a:xfrm>
          <a:off x="12325427" y="65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71214</xdr:rowOff>
    </xdr:from>
    <xdr:ext cx="469744" cy="259045"/>
    <xdr:sp macro="" textlink="">
      <xdr:nvSpPr>
        <xdr:cNvPr id="162" name="n_4mainValue債務償還比率">
          <a:extLst>
            <a:ext uri="{FF2B5EF4-FFF2-40B4-BE49-F238E27FC236}">
              <a16:creationId xmlns:a16="http://schemas.microsoft.com/office/drawing/2014/main" id="{D6DA15AB-4A69-4711-97F0-86AB036517EC}"/>
            </a:ext>
          </a:extLst>
        </xdr:cNvPr>
        <xdr:cNvSpPr txBox="1"/>
      </xdr:nvSpPr>
      <xdr:spPr>
        <a:xfrm>
          <a:off x="11563427" y="65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87300D76-519B-4423-BFDC-240019248AC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2692817-67CA-4818-88E5-8E244CC1D96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76B92A08-FCC4-439A-A633-C7D7C999728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D7E65BBB-D103-4519-9602-0E16B3A623A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9A90543-EAD9-45F0-A248-5C8B71E429C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5419BC1B-7BAC-4D73-8AE2-9D2691315E2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5446502-BE3D-40C1-9A47-932A87094E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7F0607-71C4-4A68-BAA6-D82A4765887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A8A1FAB-8808-4D12-92C5-52AD86BE10C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6211F4E-76EF-40F7-A5FC-376CFB61A70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2CA34F-6BBA-4E2B-B440-37D717F10A0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2F63FD3-4003-4377-8797-7ADF0288991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4B58EE-C307-43AB-A470-513E47A960F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E67DF3-4C4C-4A6E-9FB4-15D6798E51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A4A7AB-CE7D-4FDD-ACC6-80C0C50FC7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E903B7-C440-42EC-A6E7-5CA4382EB63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75,040
74,751
1,209.59
59,938,210
57,883,064
1,691,702
28,121,965
67,977,676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86BD89D-2EEA-4CFB-894F-26E5703FB5D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62F73F-4C53-4C69-A58E-10E73A5738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ABA1149-2A33-486A-9CCB-7BEC76C3B0A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4528F6-7E7F-4811-A3D4-7956C163EA9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75557D-673F-470A-9744-1655302243F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40258A8-1014-4A3D-ADE5-416BFEAED95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465B0D-D8A8-4A22-ABA0-40E23D24B2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5521B4-E9CA-4B33-B2F9-E2893E35E3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5FB1EEB-C534-4F08-8927-CD49705C9E4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1A058D-A372-42A6-B123-95D360936E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A7F5BB-806D-4C31-8FF3-846C372262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6BD38AC-362A-407B-9A91-6D4941635E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17F8D8-3514-4FA8-88FA-593A097617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D5146DE-66B9-46B8-9500-9E3E33758DB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1A16F5-AF14-4787-BA1A-4D30B3B9724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D08A1A8-27AB-4F7B-9E10-FF1C16B14A7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92A3BB-6848-440D-A9A4-081F987677A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447100A-6674-42AC-A19F-1009755A7B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8CD0AC7-6CD5-4FB3-B195-9CD749975F5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DB702B2-43A8-42A4-A33B-5B4773224DA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5F3B7F-67CD-4DE5-BAFC-B16AE833509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FF79F56-AECE-4724-A4B9-3112E84A50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4D10E44-DC1C-40C3-9E74-EDE24D6B850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F36FCE-D2B2-47AB-83E4-5DED7037A6D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72F40AF-FEAB-487F-8028-DE8A1C2D79E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AA807F-C96E-4D3E-BF48-200806F965F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3F66B7F-E119-483A-B9CE-14621276F61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7408C1A-4DBD-4084-ACDF-FFC1AC6486D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49792B-7927-45F6-9794-559B8C1937E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4D1E0F3-590C-4543-A894-A3B42CD583D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09B21D3-77AA-4B6D-A52D-86B9F76D3D5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B34BFE-2513-48B9-B81E-FE19CF6BB30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C163DDC-0ED8-487A-A6DD-5C620E3F4AF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3FA49B0-55C1-4733-90EB-655D7A1C70C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6A5705E-8AD6-4158-BF9B-0289EC33A62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B9FFBD2-79FB-4440-B6E0-2D20B82FF4C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CCC82D3-DF94-4731-89E1-CF959269DC3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F9FB275-3273-412E-B1B4-0A1F318871D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953A790-1A9F-4046-8584-4E703BC2080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9FDD785-FA22-42A2-9DA8-71127D37D4C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83ED6A5-B343-4311-9C35-43408877B53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E4EF166-1576-4C82-9228-E7914D33FE4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FF5836D-A714-4BBF-B76A-0F8F764709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5619ACC-6877-4F79-8FC3-4F1F89B5610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96A6BDE-7906-4B89-BD5C-3E9A2CED62E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45720</xdr:rowOff>
    </xdr:to>
    <xdr:cxnSp macro="">
      <xdr:nvCxnSpPr>
        <xdr:cNvPr id="57" name="直線コネクタ 56">
          <a:extLst>
            <a:ext uri="{FF2B5EF4-FFF2-40B4-BE49-F238E27FC236}">
              <a16:creationId xmlns:a16="http://schemas.microsoft.com/office/drawing/2014/main" id="{59D89440-C4D8-45C1-BC4C-3E94490005FA}"/>
            </a:ext>
          </a:extLst>
        </xdr:cNvPr>
        <xdr:cNvCxnSpPr/>
      </xdr:nvCxnSpPr>
      <xdr:spPr>
        <a:xfrm flipV="1">
          <a:off x="4634865" y="574738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49547</xdr:rowOff>
    </xdr:from>
    <xdr:ext cx="405111" cy="259045"/>
    <xdr:sp macro="" textlink="">
      <xdr:nvSpPr>
        <xdr:cNvPr id="58" name="【道路】&#10;有形固定資産減価償却率最小値テキスト">
          <a:extLst>
            <a:ext uri="{FF2B5EF4-FFF2-40B4-BE49-F238E27FC236}">
              <a16:creationId xmlns:a16="http://schemas.microsoft.com/office/drawing/2014/main" id="{DE6D22B5-D471-4D93-9169-E514309DCE47}"/>
            </a:ext>
          </a:extLst>
        </xdr:cNvPr>
        <xdr:cNvSpPr txBox="1"/>
      </xdr:nvSpPr>
      <xdr:spPr>
        <a:xfrm>
          <a:off x="467360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45720</xdr:rowOff>
    </xdr:from>
    <xdr:to>
      <xdr:col>24</xdr:col>
      <xdr:colOff>152400</xdr:colOff>
      <xdr:row>40</xdr:row>
      <xdr:rowOff>45720</xdr:rowOff>
    </xdr:to>
    <xdr:cxnSp macro="">
      <xdr:nvCxnSpPr>
        <xdr:cNvPr id="59" name="直線コネクタ 58">
          <a:extLst>
            <a:ext uri="{FF2B5EF4-FFF2-40B4-BE49-F238E27FC236}">
              <a16:creationId xmlns:a16="http://schemas.microsoft.com/office/drawing/2014/main" id="{3F903FB2-B2BE-47EF-BD0D-92B3BCA0297F}"/>
            </a:ext>
          </a:extLst>
        </xdr:cNvPr>
        <xdr:cNvCxnSpPr/>
      </xdr:nvCxnSpPr>
      <xdr:spPr>
        <a:xfrm>
          <a:off x="4546600" y="690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B5D0B4D0-1285-4F96-93FB-D7E2E0D2BCE2}"/>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C42280DA-22DF-433F-9305-47CC4F7B9BC5}"/>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道路】&#10;有形固定資産減価償却率平均値テキスト">
          <a:extLst>
            <a:ext uri="{FF2B5EF4-FFF2-40B4-BE49-F238E27FC236}">
              <a16:creationId xmlns:a16="http://schemas.microsoft.com/office/drawing/2014/main" id="{50665689-DD34-4612-A6A0-0206FD403DD9}"/>
            </a:ext>
          </a:extLst>
        </xdr:cNvPr>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a:extLst>
            <a:ext uri="{FF2B5EF4-FFF2-40B4-BE49-F238E27FC236}">
              <a16:creationId xmlns:a16="http://schemas.microsoft.com/office/drawing/2014/main" id="{8A23199A-316C-4D54-B604-BA7F4ABC897C}"/>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a:extLst>
            <a:ext uri="{FF2B5EF4-FFF2-40B4-BE49-F238E27FC236}">
              <a16:creationId xmlns:a16="http://schemas.microsoft.com/office/drawing/2014/main" id="{A94C4CFB-A5F9-47BD-9264-7B118351EEB4}"/>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65" name="フローチャート: 判断 64">
          <a:extLst>
            <a:ext uri="{FF2B5EF4-FFF2-40B4-BE49-F238E27FC236}">
              <a16:creationId xmlns:a16="http://schemas.microsoft.com/office/drawing/2014/main" id="{6FCE2B6C-30E1-4972-A816-2ADC471A1B76}"/>
            </a:ext>
          </a:extLst>
        </xdr:cNvPr>
        <xdr:cNvSpPr/>
      </xdr:nvSpPr>
      <xdr:spPr>
        <a:xfrm>
          <a:off x="2857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58987BDD-7BB5-4362-BE1C-E79F37D94F04}"/>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53975</xdr:rowOff>
    </xdr:from>
    <xdr:to>
      <xdr:col>6</xdr:col>
      <xdr:colOff>38100</xdr:colOff>
      <xdr:row>37</xdr:row>
      <xdr:rowOff>155575</xdr:rowOff>
    </xdr:to>
    <xdr:sp macro="" textlink="">
      <xdr:nvSpPr>
        <xdr:cNvPr id="67" name="フローチャート: 判断 66">
          <a:extLst>
            <a:ext uri="{FF2B5EF4-FFF2-40B4-BE49-F238E27FC236}">
              <a16:creationId xmlns:a16="http://schemas.microsoft.com/office/drawing/2014/main" id="{B6E3F381-BDBF-41CA-870D-A49A6C393E5A}"/>
            </a:ext>
          </a:extLst>
        </xdr:cNvPr>
        <xdr:cNvSpPr/>
      </xdr:nvSpPr>
      <xdr:spPr>
        <a:xfrm>
          <a:off x="1079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60FA0C0-C9EF-49B4-B524-C2134F90408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6758F24-265F-4262-8835-F5C4781A8EC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069B2A-6AE8-4069-A2F5-297CD07A44B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0D57EFF-95BD-4FD8-8EA3-0AADEE911EF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56B8E97-22A3-49B5-BF39-54250613EF1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38735</xdr:rowOff>
    </xdr:from>
    <xdr:to>
      <xdr:col>24</xdr:col>
      <xdr:colOff>114300</xdr:colOff>
      <xdr:row>37</xdr:row>
      <xdr:rowOff>140335</xdr:rowOff>
    </xdr:to>
    <xdr:sp macro="" textlink="">
      <xdr:nvSpPr>
        <xdr:cNvPr id="73" name="楕円 72">
          <a:extLst>
            <a:ext uri="{FF2B5EF4-FFF2-40B4-BE49-F238E27FC236}">
              <a16:creationId xmlns:a16="http://schemas.microsoft.com/office/drawing/2014/main" id="{89193FB4-8AF7-4CAE-A31A-022611A5E55F}"/>
            </a:ext>
          </a:extLst>
        </xdr:cNvPr>
        <xdr:cNvSpPr/>
      </xdr:nvSpPr>
      <xdr:spPr>
        <a:xfrm>
          <a:off x="4584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61612</xdr:rowOff>
    </xdr:from>
    <xdr:ext cx="405111" cy="259045"/>
    <xdr:sp macro="" textlink="">
      <xdr:nvSpPr>
        <xdr:cNvPr id="74" name="【道路】&#10;有形固定資産減価償却率該当値テキスト">
          <a:extLst>
            <a:ext uri="{FF2B5EF4-FFF2-40B4-BE49-F238E27FC236}">
              <a16:creationId xmlns:a16="http://schemas.microsoft.com/office/drawing/2014/main" id="{33DE0B8A-01A4-49EF-B48E-B4319C95D6E4}"/>
            </a:ext>
          </a:extLst>
        </xdr:cNvPr>
        <xdr:cNvSpPr txBox="1"/>
      </xdr:nvSpPr>
      <xdr:spPr>
        <a:xfrm>
          <a:off x="4673600"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5" name="楕円 74">
          <a:extLst>
            <a:ext uri="{FF2B5EF4-FFF2-40B4-BE49-F238E27FC236}">
              <a16:creationId xmlns:a16="http://schemas.microsoft.com/office/drawing/2014/main" id="{369C5DF0-A43E-4F96-B082-F8305B1D92DB}"/>
            </a:ext>
          </a:extLst>
        </xdr:cNvPr>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89535</xdr:rowOff>
    </xdr:to>
    <xdr:cxnSp macro="">
      <xdr:nvCxnSpPr>
        <xdr:cNvPr id="76" name="直線コネクタ 75">
          <a:extLst>
            <a:ext uri="{FF2B5EF4-FFF2-40B4-BE49-F238E27FC236}">
              <a16:creationId xmlns:a16="http://schemas.microsoft.com/office/drawing/2014/main" id="{EC2E0A77-88D4-4537-9D8B-39434C5767BB}"/>
            </a:ext>
          </a:extLst>
        </xdr:cNvPr>
        <xdr:cNvCxnSpPr/>
      </xdr:nvCxnSpPr>
      <xdr:spPr>
        <a:xfrm>
          <a:off x="3797300" y="64008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132080</xdr:rowOff>
    </xdr:from>
    <xdr:to>
      <xdr:col>15</xdr:col>
      <xdr:colOff>101600</xdr:colOff>
      <xdr:row>42</xdr:row>
      <xdr:rowOff>62230</xdr:rowOff>
    </xdr:to>
    <xdr:sp macro="" textlink="">
      <xdr:nvSpPr>
        <xdr:cNvPr id="77" name="楕円 76">
          <a:extLst>
            <a:ext uri="{FF2B5EF4-FFF2-40B4-BE49-F238E27FC236}">
              <a16:creationId xmlns:a16="http://schemas.microsoft.com/office/drawing/2014/main" id="{00504148-629B-4DA2-8616-31E63C30E154}"/>
            </a:ext>
          </a:extLst>
        </xdr:cNvPr>
        <xdr:cNvSpPr/>
      </xdr:nvSpPr>
      <xdr:spPr>
        <a:xfrm>
          <a:off x="2857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42</xdr:row>
      <xdr:rowOff>11430</xdr:rowOff>
    </xdr:to>
    <xdr:cxnSp macro="">
      <xdr:nvCxnSpPr>
        <xdr:cNvPr id="78" name="直線コネクタ 77">
          <a:extLst>
            <a:ext uri="{FF2B5EF4-FFF2-40B4-BE49-F238E27FC236}">
              <a16:creationId xmlns:a16="http://schemas.microsoft.com/office/drawing/2014/main" id="{ABE7F94F-96F4-4C47-AE29-F2BD2D738BCC}"/>
            </a:ext>
          </a:extLst>
        </xdr:cNvPr>
        <xdr:cNvCxnSpPr/>
      </xdr:nvCxnSpPr>
      <xdr:spPr>
        <a:xfrm flipV="1">
          <a:off x="2908300" y="6400800"/>
          <a:ext cx="889000" cy="8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130175</xdr:rowOff>
    </xdr:from>
    <xdr:to>
      <xdr:col>10</xdr:col>
      <xdr:colOff>165100</xdr:colOff>
      <xdr:row>42</xdr:row>
      <xdr:rowOff>60325</xdr:rowOff>
    </xdr:to>
    <xdr:sp macro="" textlink="">
      <xdr:nvSpPr>
        <xdr:cNvPr id="79" name="楕円 78">
          <a:extLst>
            <a:ext uri="{FF2B5EF4-FFF2-40B4-BE49-F238E27FC236}">
              <a16:creationId xmlns:a16="http://schemas.microsoft.com/office/drawing/2014/main" id="{82F4346F-E172-4183-9929-AAB8030A5357}"/>
            </a:ext>
          </a:extLst>
        </xdr:cNvPr>
        <xdr:cNvSpPr/>
      </xdr:nvSpPr>
      <xdr:spPr>
        <a:xfrm>
          <a:off x="1968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9525</xdr:rowOff>
    </xdr:from>
    <xdr:to>
      <xdr:col>15</xdr:col>
      <xdr:colOff>50800</xdr:colOff>
      <xdr:row>42</xdr:row>
      <xdr:rowOff>11430</xdr:rowOff>
    </xdr:to>
    <xdr:cxnSp macro="">
      <xdr:nvCxnSpPr>
        <xdr:cNvPr id="80" name="直線コネクタ 79">
          <a:extLst>
            <a:ext uri="{FF2B5EF4-FFF2-40B4-BE49-F238E27FC236}">
              <a16:creationId xmlns:a16="http://schemas.microsoft.com/office/drawing/2014/main" id="{34E128F3-75C3-4FD1-B174-904E900CAA8A}"/>
            </a:ext>
          </a:extLst>
        </xdr:cNvPr>
        <xdr:cNvCxnSpPr/>
      </xdr:nvCxnSpPr>
      <xdr:spPr>
        <a:xfrm>
          <a:off x="2019300" y="72104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118745</xdr:rowOff>
    </xdr:from>
    <xdr:to>
      <xdr:col>6</xdr:col>
      <xdr:colOff>38100</xdr:colOff>
      <xdr:row>42</xdr:row>
      <xdr:rowOff>48895</xdr:rowOff>
    </xdr:to>
    <xdr:sp macro="" textlink="">
      <xdr:nvSpPr>
        <xdr:cNvPr id="81" name="楕円 80">
          <a:extLst>
            <a:ext uri="{FF2B5EF4-FFF2-40B4-BE49-F238E27FC236}">
              <a16:creationId xmlns:a16="http://schemas.microsoft.com/office/drawing/2014/main" id="{0C495D89-C0BE-4BF3-8133-8966AEBAA147}"/>
            </a:ext>
          </a:extLst>
        </xdr:cNvPr>
        <xdr:cNvSpPr/>
      </xdr:nvSpPr>
      <xdr:spPr>
        <a:xfrm>
          <a:off x="1079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169545</xdr:rowOff>
    </xdr:from>
    <xdr:to>
      <xdr:col>10</xdr:col>
      <xdr:colOff>114300</xdr:colOff>
      <xdr:row>42</xdr:row>
      <xdr:rowOff>9525</xdr:rowOff>
    </xdr:to>
    <xdr:cxnSp macro="">
      <xdr:nvCxnSpPr>
        <xdr:cNvPr id="82" name="直線コネクタ 81">
          <a:extLst>
            <a:ext uri="{FF2B5EF4-FFF2-40B4-BE49-F238E27FC236}">
              <a16:creationId xmlns:a16="http://schemas.microsoft.com/office/drawing/2014/main" id="{6EDBB59D-89F3-4EAC-BCD6-1C49A7770DDD}"/>
            </a:ext>
          </a:extLst>
        </xdr:cNvPr>
        <xdr:cNvCxnSpPr/>
      </xdr:nvCxnSpPr>
      <xdr:spPr>
        <a:xfrm>
          <a:off x="1130300" y="71989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a:extLst>
            <a:ext uri="{FF2B5EF4-FFF2-40B4-BE49-F238E27FC236}">
              <a16:creationId xmlns:a16="http://schemas.microsoft.com/office/drawing/2014/main" id="{6E47B47D-293A-404E-86BD-58F463F54E5D}"/>
            </a:ext>
          </a:extLst>
        </xdr:cNvPr>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84" name="n_2aveValue【道路】&#10;有形固定資産減価償却率">
          <a:extLst>
            <a:ext uri="{FF2B5EF4-FFF2-40B4-BE49-F238E27FC236}">
              <a16:creationId xmlns:a16="http://schemas.microsoft.com/office/drawing/2014/main" id="{8F56473B-FF08-4E8E-B052-64B9A48A3128}"/>
            </a:ext>
          </a:extLst>
        </xdr:cNvPr>
        <xdr:cNvSpPr txBox="1"/>
      </xdr:nvSpPr>
      <xdr:spPr>
        <a:xfrm>
          <a:off x="2705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a:extLst>
            <a:ext uri="{FF2B5EF4-FFF2-40B4-BE49-F238E27FC236}">
              <a16:creationId xmlns:a16="http://schemas.microsoft.com/office/drawing/2014/main" id="{BC384C5A-5F72-4BA0-BF1F-783FACE435E6}"/>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652</xdr:rowOff>
    </xdr:from>
    <xdr:ext cx="405111" cy="259045"/>
    <xdr:sp macro="" textlink="">
      <xdr:nvSpPr>
        <xdr:cNvPr id="86" name="n_4aveValue【道路】&#10;有形固定資産減価償却率">
          <a:extLst>
            <a:ext uri="{FF2B5EF4-FFF2-40B4-BE49-F238E27FC236}">
              <a16:creationId xmlns:a16="http://schemas.microsoft.com/office/drawing/2014/main" id="{14A906F6-F1A9-45C4-AAF7-3A417ACE59C6}"/>
            </a:ext>
          </a:extLst>
        </xdr:cNvPr>
        <xdr:cNvSpPr txBox="1"/>
      </xdr:nvSpPr>
      <xdr:spPr>
        <a:xfrm>
          <a:off x="927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124477</xdr:rowOff>
    </xdr:from>
    <xdr:ext cx="405111" cy="259045"/>
    <xdr:sp macro="" textlink="">
      <xdr:nvSpPr>
        <xdr:cNvPr id="87" name="n_1mainValue【道路】&#10;有形固定資産減価償却率">
          <a:extLst>
            <a:ext uri="{FF2B5EF4-FFF2-40B4-BE49-F238E27FC236}">
              <a16:creationId xmlns:a16="http://schemas.microsoft.com/office/drawing/2014/main" id="{BE762644-B3DE-497B-91D5-343C85E346A1}"/>
            </a:ext>
          </a:extLst>
        </xdr:cNvPr>
        <xdr:cNvSpPr txBox="1"/>
      </xdr:nvSpPr>
      <xdr:spPr>
        <a:xfrm>
          <a:off x="3582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53357</xdr:rowOff>
    </xdr:from>
    <xdr:ext cx="405111" cy="259045"/>
    <xdr:sp macro="" textlink="">
      <xdr:nvSpPr>
        <xdr:cNvPr id="88" name="n_2mainValue【道路】&#10;有形固定資産減価償却率">
          <a:extLst>
            <a:ext uri="{FF2B5EF4-FFF2-40B4-BE49-F238E27FC236}">
              <a16:creationId xmlns:a16="http://schemas.microsoft.com/office/drawing/2014/main" id="{5F3049BE-EC7C-422E-8D3B-4D8D51CFEC97}"/>
            </a:ext>
          </a:extLst>
        </xdr:cNvPr>
        <xdr:cNvSpPr txBox="1"/>
      </xdr:nvSpPr>
      <xdr:spPr>
        <a:xfrm>
          <a:off x="2705744"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51452</xdr:rowOff>
    </xdr:from>
    <xdr:ext cx="405111" cy="259045"/>
    <xdr:sp macro="" textlink="">
      <xdr:nvSpPr>
        <xdr:cNvPr id="89" name="n_3mainValue【道路】&#10;有形固定資産減価償却率">
          <a:extLst>
            <a:ext uri="{FF2B5EF4-FFF2-40B4-BE49-F238E27FC236}">
              <a16:creationId xmlns:a16="http://schemas.microsoft.com/office/drawing/2014/main" id="{28B4411D-A3A9-4EFA-B944-03AECE0FA260}"/>
            </a:ext>
          </a:extLst>
        </xdr:cNvPr>
        <xdr:cNvSpPr txBox="1"/>
      </xdr:nvSpPr>
      <xdr:spPr>
        <a:xfrm>
          <a:off x="1816744" y="725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40022</xdr:rowOff>
    </xdr:from>
    <xdr:ext cx="405111" cy="259045"/>
    <xdr:sp macro="" textlink="">
      <xdr:nvSpPr>
        <xdr:cNvPr id="90" name="n_4mainValue【道路】&#10;有形固定資産減価償却率">
          <a:extLst>
            <a:ext uri="{FF2B5EF4-FFF2-40B4-BE49-F238E27FC236}">
              <a16:creationId xmlns:a16="http://schemas.microsoft.com/office/drawing/2014/main" id="{C59E7DF5-D27F-484A-8C1D-8CB34514A2BE}"/>
            </a:ext>
          </a:extLst>
        </xdr:cNvPr>
        <xdr:cNvSpPr txBox="1"/>
      </xdr:nvSpPr>
      <xdr:spPr>
        <a:xfrm>
          <a:off x="927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E906D6A-1703-4FBD-BCAD-D8B031FD85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737B0EF-ABB3-4CF6-ADFB-C94AAE352E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18E97AB-51BF-490E-B055-5EBC36478E5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418C17F-A054-44C3-8F13-A17E083ECD5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72F57B8-77AE-4A06-8476-CC2894F6BA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012ECE7-B0F3-49FD-8615-09218C2366C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2C8ECB3-C7E0-4E1D-AC2E-D4E40133932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6C4009D-D06A-4A39-99C4-A1197411A2E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3CC0311-CFF5-4917-9255-DDD8546749D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7B7C023-28F8-4753-9BB2-E2E7C9DCDD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CC27D00-D3D4-499B-9B95-E5ACC73B479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3CB2D6E-9388-4231-BA50-C323FE33680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DC31686-71CD-4D1E-BC1A-F15A3E59007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E4EBFFA-89EF-4F70-B16C-001E7F484B6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EC8D26B-CA0A-4F25-9533-9395383D587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22A58A2-7BC5-4CE8-8378-DB55166F0DD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02CC547-71BF-4D46-9E36-C67CC11E31B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26B073E-2007-45AD-AA4C-CC90F93A484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5FB3136-E90D-4091-A2E8-BF67B1F85CC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87563A8F-A992-49D9-B4E9-2246575B711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580A361-A414-4AC0-AAA4-F59F2D485FE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5272B19B-9849-4849-8476-DD5C54C38A4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D21F8CC-665A-43BF-8C7F-6558608AF43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4" name="直線コネクタ 113">
          <a:extLst>
            <a:ext uri="{FF2B5EF4-FFF2-40B4-BE49-F238E27FC236}">
              <a16:creationId xmlns:a16="http://schemas.microsoft.com/office/drawing/2014/main" id="{974AAB4B-18E0-49D6-8C62-C96157B73062}"/>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5" name="【道路】&#10;一人当たり延長最小値テキスト">
          <a:extLst>
            <a:ext uri="{FF2B5EF4-FFF2-40B4-BE49-F238E27FC236}">
              <a16:creationId xmlns:a16="http://schemas.microsoft.com/office/drawing/2014/main" id="{A586B0D1-C1C7-4AC5-A324-BF57A0F1D802}"/>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6" name="直線コネクタ 115">
          <a:extLst>
            <a:ext uri="{FF2B5EF4-FFF2-40B4-BE49-F238E27FC236}">
              <a16:creationId xmlns:a16="http://schemas.microsoft.com/office/drawing/2014/main" id="{F474251D-2175-44CA-97D8-FCEBAEEF0A3C}"/>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7" name="【道路】&#10;一人当たり延長最大値テキスト">
          <a:extLst>
            <a:ext uri="{FF2B5EF4-FFF2-40B4-BE49-F238E27FC236}">
              <a16:creationId xmlns:a16="http://schemas.microsoft.com/office/drawing/2014/main" id="{C5930C05-4662-48C1-A0F0-A56550E08214}"/>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8" name="直線コネクタ 117">
          <a:extLst>
            <a:ext uri="{FF2B5EF4-FFF2-40B4-BE49-F238E27FC236}">
              <a16:creationId xmlns:a16="http://schemas.microsoft.com/office/drawing/2014/main" id="{CC999783-F964-4A1A-A5E8-5081AE9ED1F7}"/>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9" name="【道路】&#10;一人当たり延長平均値テキスト">
          <a:extLst>
            <a:ext uri="{FF2B5EF4-FFF2-40B4-BE49-F238E27FC236}">
              <a16:creationId xmlns:a16="http://schemas.microsoft.com/office/drawing/2014/main" id="{01E10420-FD0B-41AC-BD37-DB913102CFFB}"/>
            </a:ext>
          </a:extLst>
        </xdr:cNvPr>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20" name="フローチャート: 判断 119">
          <a:extLst>
            <a:ext uri="{FF2B5EF4-FFF2-40B4-BE49-F238E27FC236}">
              <a16:creationId xmlns:a16="http://schemas.microsoft.com/office/drawing/2014/main" id="{351DF612-AB0D-4CD3-B338-BC686A5FEFC0}"/>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21" name="フローチャート: 判断 120">
          <a:extLst>
            <a:ext uri="{FF2B5EF4-FFF2-40B4-BE49-F238E27FC236}">
              <a16:creationId xmlns:a16="http://schemas.microsoft.com/office/drawing/2014/main" id="{24793805-90F4-492D-A33A-4EFC0D8547DC}"/>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2" name="フローチャート: 判断 121">
          <a:extLst>
            <a:ext uri="{FF2B5EF4-FFF2-40B4-BE49-F238E27FC236}">
              <a16:creationId xmlns:a16="http://schemas.microsoft.com/office/drawing/2014/main" id="{FC91CE2D-57AD-42AE-87E6-9FFBA7C2A841}"/>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3" name="フローチャート: 判断 122">
          <a:extLst>
            <a:ext uri="{FF2B5EF4-FFF2-40B4-BE49-F238E27FC236}">
              <a16:creationId xmlns:a16="http://schemas.microsoft.com/office/drawing/2014/main" id="{429A8854-68D1-49AB-A998-73F187D163C0}"/>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4" name="フローチャート: 判断 123">
          <a:extLst>
            <a:ext uri="{FF2B5EF4-FFF2-40B4-BE49-F238E27FC236}">
              <a16:creationId xmlns:a16="http://schemas.microsoft.com/office/drawing/2014/main" id="{7A392FB0-D7F6-4879-872B-B12138CB1AB0}"/>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13913E9-156B-4181-A7B8-1E6FCB5FA90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45033C8-70BC-4747-B6E6-57318BB5E93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3BE372C-AC4A-44D6-A61F-4F661A0DF63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D864ECD-FB4E-49A7-9DF5-0F6CC7213E8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E30CA80-B3B9-4850-A927-A5B1CB835D1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90703</xdr:rowOff>
    </xdr:from>
    <xdr:to>
      <xdr:col>55</xdr:col>
      <xdr:colOff>50800</xdr:colOff>
      <xdr:row>35</xdr:row>
      <xdr:rowOff>20853</xdr:rowOff>
    </xdr:to>
    <xdr:sp macro="" textlink="">
      <xdr:nvSpPr>
        <xdr:cNvPr id="130" name="楕円 129">
          <a:extLst>
            <a:ext uri="{FF2B5EF4-FFF2-40B4-BE49-F238E27FC236}">
              <a16:creationId xmlns:a16="http://schemas.microsoft.com/office/drawing/2014/main" id="{525A6D82-7F05-4AE7-B295-CDCBCCD6AC58}"/>
            </a:ext>
          </a:extLst>
        </xdr:cNvPr>
        <xdr:cNvSpPr/>
      </xdr:nvSpPr>
      <xdr:spPr>
        <a:xfrm>
          <a:off x="10426700" y="59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113580</xdr:rowOff>
    </xdr:from>
    <xdr:ext cx="534377" cy="259045"/>
    <xdr:sp macro="" textlink="">
      <xdr:nvSpPr>
        <xdr:cNvPr id="131" name="【道路】&#10;一人当たり延長該当値テキスト">
          <a:extLst>
            <a:ext uri="{FF2B5EF4-FFF2-40B4-BE49-F238E27FC236}">
              <a16:creationId xmlns:a16="http://schemas.microsoft.com/office/drawing/2014/main" id="{346B08D6-DD80-44CC-9347-E3FE1E429637}"/>
            </a:ext>
          </a:extLst>
        </xdr:cNvPr>
        <xdr:cNvSpPr txBox="1"/>
      </xdr:nvSpPr>
      <xdr:spPr>
        <a:xfrm>
          <a:off x="10515600" y="577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110172</xdr:rowOff>
    </xdr:from>
    <xdr:to>
      <xdr:col>50</xdr:col>
      <xdr:colOff>165100</xdr:colOff>
      <xdr:row>35</xdr:row>
      <xdr:rowOff>40322</xdr:rowOff>
    </xdr:to>
    <xdr:sp macro="" textlink="">
      <xdr:nvSpPr>
        <xdr:cNvPr id="132" name="楕円 131">
          <a:extLst>
            <a:ext uri="{FF2B5EF4-FFF2-40B4-BE49-F238E27FC236}">
              <a16:creationId xmlns:a16="http://schemas.microsoft.com/office/drawing/2014/main" id="{6409C7AF-1062-4B66-90BD-63744D576713}"/>
            </a:ext>
          </a:extLst>
        </xdr:cNvPr>
        <xdr:cNvSpPr/>
      </xdr:nvSpPr>
      <xdr:spPr>
        <a:xfrm>
          <a:off x="9588500" y="59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141503</xdr:rowOff>
    </xdr:from>
    <xdr:to>
      <xdr:col>55</xdr:col>
      <xdr:colOff>0</xdr:colOff>
      <xdr:row>34</xdr:row>
      <xdr:rowOff>160972</xdr:rowOff>
    </xdr:to>
    <xdr:cxnSp macro="">
      <xdr:nvCxnSpPr>
        <xdr:cNvPr id="133" name="直線コネクタ 132">
          <a:extLst>
            <a:ext uri="{FF2B5EF4-FFF2-40B4-BE49-F238E27FC236}">
              <a16:creationId xmlns:a16="http://schemas.microsoft.com/office/drawing/2014/main" id="{8FEB5EA5-3A9A-4735-B309-2D60D91713F6}"/>
            </a:ext>
          </a:extLst>
        </xdr:cNvPr>
        <xdr:cNvCxnSpPr/>
      </xdr:nvCxnSpPr>
      <xdr:spPr>
        <a:xfrm flipV="1">
          <a:off x="9639300" y="5970803"/>
          <a:ext cx="8382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129184</xdr:rowOff>
    </xdr:from>
    <xdr:to>
      <xdr:col>46</xdr:col>
      <xdr:colOff>38100</xdr:colOff>
      <xdr:row>35</xdr:row>
      <xdr:rowOff>59334</xdr:rowOff>
    </xdr:to>
    <xdr:sp macro="" textlink="">
      <xdr:nvSpPr>
        <xdr:cNvPr id="134" name="楕円 133">
          <a:extLst>
            <a:ext uri="{FF2B5EF4-FFF2-40B4-BE49-F238E27FC236}">
              <a16:creationId xmlns:a16="http://schemas.microsoft.com/office/drawing/2014/main" id="{EAC7BA15-3F14-46A6-9B7F-1A68930F1157}"/>
            </a:ext>
          </a:extLst>
        </xdr:cNvPr>
        <xdr:cNvSpPr/>
      </xdr:nvSpPr>
      <xdr:spPr>
        <a:xfrm>
          <a:off x="8699500" y="59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160972</xdr:rowOff>
    </xdr:from>
    <xdr:to>
      <xdr:col>50</xdr:col>
      <xdr:colOff>114300</xdr:colOff>
      <xdr:row>35</xdr:row>
      <xdr:rowOff>8534</xdr:rowOff>
    </xdr:to>
    <xdr:cxnSp macro="">
      <xdr:nvCxnSpPr>
        <xdr:cNvPr id="135" name="直線コネクタ 134">
          <a:extLst>
            <a:ext uri="{FF2B5EF4-FFF2-40B4-BE49-F238E27FC236}">
              <a16:creationId xmlns:a16="http://schemas.microsoft.com/office/drawing/2014/main" id="{E8648627-FA73-4A4F-B588-7B8C4ABB09F9}"/>
            </a:ext>
          </a:extLst>
        </xdr:cNvPr>
        <xdr:cNvCxnSpPr/>
      </xdr:nvCxnSpPr>
      <xdr:spPr>
        <a:xfrm flipV="1">
          <a:off x="8750300" y="5990272"/>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146063</xdr:rowOff>
    </xdr:from>
    <xdr:to>
      <xdr:col>41</xdr:col>
      <xdr:colOff>101600</xdr:colOff>
      <xdr:row>35</xdr:row>
      <xdr:rowOff>76213</xdr:rowOff>
    </xdr:to>
    <xdr:sp macro="" textlink="">
      <xdr:nvSpPr>
        <xdr:cNvPr id="136" name="楕円 135">
          <a:extLst>
            <a:ext uri="{FF2B5EF4-FFF2-40B4-BE49-F238E27FC236}">
              <a16:creationId xmlns:a16="http://schemas.microsoft.com/office/drawing/2014/main" id="{BCFEB75E-A17C-480A-9283-2AF476093ABA}"/>
            </a:ext>
          </a:extLst>
        </xdr:cNvPr>
        <xdr:cNvSpPr/>
      </xdr:nvSpPr>
      <xdr:spPr>
        <a:xfrm>
          <a:off x="7810500" y="59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8534</xdr:rowOff>
    </xdr:from>
    <xdr:to>
      <xdr:col>45</xdr:col>
      <xdr:colOff>177800</xdr:colOff>
      <xdr:row>35</xdr:row>
      <xdr:rowOff>25413</xdr:rowOff>
    </xdr:to>
    <xdr:cxnSp macro="">
      <xdr:nvCxnSpPr>
        <xdr:cNvPr id="137" name="直線コネクタ 136">
          <a:extLst>
            <a:ext uri="{FF2B5EF4-FFF2-40B4-BE49-F238E27FC236}">
              <a16:creationId xmlns:a16="http://schemas.microsoft.com/office/drawing/2014/main" id="{9942D5AE-BDE4-4526-8B2C-7A105A1358D1}"/>
            </a:ext>
          </a:extLst>
        </xdr:cNvPr>
        <xdr:cNvCxnSpPr/>
      </xdr:nvCxnSpPr>
      <xdr:spPr>
        <a:xfrm flipV="1">
          <a:off x="7861300" y="6009284"/>
          <a:ext cx="8890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155321</xdr:rowOff>
    </xdr:from>
    <xdr:to>
      <xdr:col>36</xdr:col>
      <xdr:colOff>165100</xdr:colOff>
      <xdr:row>35</xdr:row>
      <xdr:rowOff>85471</xdr:rowOff>
    </xdr:to>
    <xdr:sp macro="" textlink="">
      <xdr:nvSpPr>
        <xdr:cNvPr id="138" name="楕円 137">
          <a:extLst>
            <a:ext uri="{FF2B5EF4-FFF2-40B4-BE49-F238E27FC236}">
              <a16:creationId xmlns:a16="http://schemas.microsoft.com/office/drawing/2014/main" id="{7BB69D7E-8D3F-47B6-A845-3CA7FB4AC04C}"/>
            </a:ext>
          </a:extLst>
        </xdr:cNvPr>
        <xdr:cNvSpPr/>
      </xdr:nvSpPr>
      <xdr:spPr>
        <a:xfrm>
          <a:off x="6921500" y="59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25413</xdr:rowOff>
    </xdr:from>
    <xdr:to>
      <xdr:col>41</xdr:col>
      <xdr:colOff>50800</xdr:colOff>
      <xdr:row>35</xdr:row>
      <xdr:rowOff>34671</xdr:rowOff>
    </xdr:to>
    <xdr:cxnSp macro="">
      <xdr:nvCxnSpPr>
        <xdr:cNvPr id="139" name="直線コネクタ 138">
          <a:extLst>
            <a:ext uri="{FF2B5EF4-FFF2-40B4-BE49-F238E27FC236}">
              <a16:creationId xmlns:a16="http://schemas.microsoft.com/office/drawing/2014/main" id="{B973D207-B477-4904-8A04-B5625BF9040A}"/>
            </a:ext>
          </a:extLst>
        </xdr:cNvPr>
        <xdr:cNvCxnSpPr/>
      </xdr:nvCxnSpPr>
      <xdr:spPr>
        <a:xfrm flipV="1">
          <a:off x="6972300" y="6026163"/>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40" name="n_1aveValue【道路】&#10;一人当たり延長">
          <a:extLst>
            <a:ext uri="{FF2B5EF4-FFF2-40B4-BE49-F238E27FC236}">
              <a16:creationId xmlns:a16="http://schemas.microsoft.com/office/drawing/2014/main" id="{F4B39A8A-879A-4342-A390-2AA9D1A0FCE1}"/>
            </a:ext>
          </a:extLst>
        </xdr:cNvPr>
        <xdr:cNvSpPr txBox="1"/>
      </xdr:nvSpPr>
      <xdr:spPr>
        <a:xfrm>
          <a:off x="93594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41" name="n_2aveValue【道路】&#10;一人当たり延長">
          <a:extLst>
            <a:ext uri="{FF2B5EF4-FFF2-40B4-BE49-F238E27FC236}">
              <a16:creationId xmlns:a16="http://schemas.microsoft.com/office/drawing/2014/main" id="{B6553EEC-27C1-4144-ABB3-B8A9DD42925C}"/>
            </a:ext>
          </a:extLst>
        </xdr:cNvPr>
        <xdr:cNvSpPr txBox="1"/>
      </xdr:nvSpPr>
      <xdr:spPr>
        <a:xfrm>
          <a:off x="8483111" y="65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2" name="n_3aveValue【道路】&#10;一人当たり延長">
          <a:extLst>
            <a:ext uri="{FF2B5EF4-FFF2-40B4-BE49-F238E27FC236}">
              <a16:creationId xmlns:a16="http://schemas.microsoft.com/office/drawing/2014/main" id="{DA8E71C1-2EAC-483E-86B7-04206169635D}"/>
            </a:ext>
          </a:extLst>
        </xdr:cNvPr>
        <xdr:cNvSpPr txBox="1"/>
      </xdr:nvSpPr>
      <xdr:spPr>
        <a:xfrm>
          <a:off x="7594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62768</xdr:rowOff>
    </xdr:from>
    <xdr:ext cx="534377" cy="259045"/>
    <xdr:sp macro="" textlink="">
      <xdr:nvSpPr>
        <xdr:cNvPr id="143" name="n_4aveValue【道路】&#10;一人当たり延長">
          <a:extLst>
            <a:ext uri="{FF2B5EF4-FFF2-40B4-BE49-F238E27FC236}">
              <a16:creationId xmlns:a16="http://schemas.microsoft.com/office/drawing/2014/main" id="{BDAA8623-D8A0-4BD5-9E2E-46135DD89750}"/>
            </a:ext>
          </a:extLst>
        </xdr:cNvPr>
        <xdr:cNvSpPr txBox="1"/>
      </xdr:nvSpPr>
      <xdr:spPr>
        <a:xfrm>
          <a:off x="67051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56849</xdr:rowOff>
    </xdr:from>
    <xdr:ext cx="534377" cy="259045"/>
    <xdr:sp macro="" textlink="">
      <xdr:nvSpPr>
        <xdr:cNvPr id="144" name="n_1mainValue【道路】&#10;一人当たり延長">
          <a:extLst>
            <a:ext uri="{FF2B5EF4-FFF2-40B4-BE49-F238E27FC236}">
              <a16:creationId xmlns:a16="http://schemas.microsoft.com/office/drawing/2014/main" id="{169F5D8C-B0FF-4C8F-B7DB-64C60F6F58E2}"/>
            </a:ext>
          </a:extLst>
        </xdr:cNvPr>
        <xdr:cNvSpPr txBox="1"/>
      </xdr:nvSpPr>
      <xdr:spPr>
        <a:xfrm>
          <a:off x="9359411" y="57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75861</xdr:rowOff>
    </xdr:from>
    <xdr:ext cx="534377" cy="259045"/>
    <xdr:sp macro="" textlink="">
      <xdr:nvSpPr>
        <xdr:cNvPr id="145" name="n_2mainValue【道路】&#10;一人当たり延長">
          <a:extLst>
            <a:ext uri="{FF2B5EF4-FFF2-40B4-BE49-F238E27FC236}">
              <a16:creationId xmlns:a16="http://schemas.microsoft.com/office/drawing/2014/main" id="{4B18B39C-FF44-49AD-BACD-EEC3363C9374}"/>
            </a:ext>
          </a:extLst>
        </xdr:cNvPr>
        <xdr:cNvSpPr txBox="1"/>
      </xdr:nvSpPr>
      <xdr:spPr>
        <a:xfrm>
          <a:off x="8483111" y="57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92740</xdr:rowOff>
    </xdr:from>
    <xdr:ext cx="534377" cy="259045"/>
    <xdr:sp macro="" textlink="">
      <xdr:nvSpPr>
        <xdr:cNvPr id="146" name="n_3mainValue【道路】&#10;一人当たり延長">
          <a:extLst>
            <a:ext uri="{FF2B5EF4-FFF2-40B4-BE49-F238E27FC236}">
              <a16:creationId xmlns:a16="http://schemas.microsoft.com/office/drawing/2014/main" id="{A6E7C361-0A30-4300-9B28-5A2A22CBDC50}"/>
            </a:ext>
          </a:extLst>
        </xdr:cNvPr>
        <xdr:cNvSpPr txBox="1"/>
      </xdr:nvSpPr>
      <xdr:spPr>
        <a:xfrm>
          <a:off x="7594111" y="575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101998</xdr:rowOff>
    </xdr:from>
    <xdr:ext cx="534377" cy="259045"/>
    <xdr:sp macro="" textlink="">
      <xdr:nvSpPr>
        <xdr:cNvPr id="147" name="n_4mainValue【道路】&#10;一人当たり延長">
          <a:extLst>
            <a:ext uri="{FF2B5EF4-FFF2-40B4-BE49-F238E27FC236}">
              <a16:creationId xmlns:a16="http://schemas.microsoft.com/office/drawing/2014/main" id="{B0DFB724-81BC-48FD-868F-0E5D26261507}"/>
            </a:ext>
          </a:extLst>
        </xdr:cNvPr>
        <xdr:cNvSpPr txBox="1"/>
      </xdr:nvSpPr>
      <xdr:spPr>
        <a:xfrm>
          <a:off x="6705111" y="575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86F8CAE-E504-488E-B0D2-F32E8AF353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E5F0E4A-691C-4C4D-9934-0EBFADFB733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F589CDA-2CAF-4122-AD09-8EAD3B6A854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83B578A-81DC-4BBD-A10F-9DD093E7EC6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F61D99A-0919-430F-8128-887847809FF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B927957-2550-4B88-A9C5-67F6E246889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E5CE090-CF91-4B64-B2D1-A3DD246BC19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3636D02-1614-48A0-BA6C-D9DCE3AD19F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5326024-A3C8-4278-84C3-C66ABD50890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514EC13-E65A-4BED-8246-231437AE92A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39BCEDE-2F5C-4330-A2D1-D0F2BD4E657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BC207A8-E1FF-440D-B6F8-F53F240E208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C9162A4-FB76-41BC-81A3-2F91D6A0219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F080780-40C5-422D-869D-83AEA2A7D44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73D4072-53A5-4AFB-8D21-B9283900ACF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D125CB6-EDF9-40AE-A934-40CCA900C87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0D5F1A7-2D88-41EA-AD0C-DB1A710B410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3B1F78F-71AC-4E9F-BA3C-8FD21A6D822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F905710-EDD5-4B82-A307-5A115D2A08A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E9C6FE0-2DA2-42E9-B92E-1FD4A845078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0BF95EF-A70B-4C95-B8E3-BC9D137E96A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E0991BD-2720-45AC-91C2-0837FE3DC08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2DAA139-1F22-4AED-8910-2145D40123E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F62C6BF-6F19-4437-890B-F49FAA4A8AA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DEE474B-E972-4976-9010-D08226A813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3" name="直線コネクタ 172">
          <a:extLst>
            <a:ext uri="{FF2B5EF4-FFF2-40B4-BE49-F238E27FC236}">
              <a16:creationId xmlns:a16="http://schemas.microsoft.com/office/drawing/2014/main" id="{40236A0C-3AF3-4360-BE22-FCCA40145FFC}"/>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777292E-57E4-445F-B0F0-FC19F8138A17}"/>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5" name="直線コネクタ 174">
          <a:extLst>
            <a:ext uri="{FF2B5EF4-FFF2-40B4-BE49-F238E27FC236}">
              <a16:creationId xmlns:a16="http://schemas.microsoft.com/office/drawing/2014/main" id="{042D2454-B94F-4B97-8763-EB4F20FE3264}"/>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4C4C9B6-137F-439D-AA96-13677B5FAE3F}"/>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7" name="直線コネクタ 176">
          <a:extLst>
            <a:ext uri="{FF2B5EF4-FFF2-40B4-BE49-F238E27FC236}">
              <a16:creationId xmlns:a16="http://schemas.microsoft.com/office/drawing/2014/main" id="{1EBEFD73-597E-4FFF-AD52-43EC78BA34A2}"/>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BFC66FF-EE39-4CA0-BC67-814E2F517147}"/>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C7A41782-7788-43B5-8ED5-578085E5A756}"/>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80" name="フローチャート: 判断 179">
          <a:extLst>
            <a:ext uri="{FF2B5EF4-FFF2-40B4-BE49-F238E27FC236}">
              <a16:creationId xmlns:a16="http://schemas.microsoft.com/office/drawing/2014/main" id="{6E0B0853-2362-4792-968A-F23AD97086B8}"/>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a:extLst>
            <a:ext uri="{FF2B5EF4-FFF2-40B4-BE49-F238E27FC236}">
              <a16:creationId xmlns:a16="http://schemas.microsoft.com/office/drawing/2014/main" id="{26B36654-7971-40F8-80BC-1E2A3F024B37}"/>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2" name="フローチャート: 判断 181">
          <a:extLst>
            <a:ext uri="{FF2B5EF4-FFF2-40B4-BE49-F238E27FC236}">
              <a16:creationId xmlns:a16="http://schemas.microsoft.com/office/drawing/2014/main" id="{05DDC264-0F41-401C-B582-C004C425B683}"/>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0943301E-7AAA-41C8-BE20-661901BE1D04}"/>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F7DB370-AC93-4686-B422-17621627432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2212D2E-879B-4DFF-B555-3CEFD27FBB9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D242D4E-3EF5-445E-A65C-0CF3716F8F6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DF6442D-756B-47DB-842A-4D3D0B8D837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EC04D88-B017-4AC2-B8B0-32498256048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9" name="楕円 188">
          <a:extLst>
            <a:ext uri="{FF2B5EF4-FFF2-40B4-BE49-F238E27FC236}">
              <a16:creationId xmlns:a16="http://schemas.microsoft.com/office/drawing/2014/main" id="{C2D9165B-2398-4DF3-8355-01539A966CEA}"/>
            </a:ext>
          </a:extLst>
        </xdr:cNvPr>
        <xdr:cNvSpPr/>
      </xdr:nvSpPr>
      <xdr:spPr>
        <a:xfrm>
          <a:off x="4584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138628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B39B7D5-4617-4FEE-AFAE-315D990661DC}"/>
            </a:ext>
          </a:extLst>
        </xdr:cNvPr>
        <xdr:cNvSpPr txBox="1"/>
      </xdr:nvSpPr>
      <xdr:spPr>
        <a:xfrm>
          <a:off x="4673600" y="1025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91259</xdr:rowOff>
    </xdr:from>
    <xdr:to>
      <xdr:col>20</xdr:col>
      <xdr:colOff>38100</xdr:colOff>
      <xdr:row>61</xdr:row>
      <xdr:rowOff>21409</xdr:rowOff>
    </xdr:to>
    <xdr:sp macro="" textlink="">
      <xdr:nvSpPr>
        <xdr:cNvPr id="191" name="楕円 190">
          <a:extLst>
            <a:ext uri="{FF2B5EF4-FFF2-40B4-BE49-F238E27FC236}">
              <a16:creationId xmlns:a16="http://schemas.microsoft.com/office/drawing/2014/main" id="{E42EB2AA-47AD-4D03-8912-CB60E4D80525}"/>
            </a:ext>
          </a:extLst>
        </xdr:cNvPr>
        <xdr:cNvSpPr/>
      </xdr:nvSpPr>
      <xdr:spPr>
        <a:xfrm>
          <a:off x="3746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142059</xdr:rowOff>
    </xdr:from>
    <xdr:to>
      <xdr:col>24</xdr:col>
      <xdr:colOff>63500</xdr:colOff>
      <xdr:row>60</xdr:row>
      <xdr:rowOff>166551</xdr:rowOff>
    </xdr:to>
    <xdr:cxnSp macro="">
      <xdr:nvCxnSpPr>
        <xdr:cNvPr id="192" name="直線コネクタ 191">
          <a:extLst>
            <a:ext uri="{FF2B5EF4-FFF2-40B4-BE49-F238E27FC236}">
              <a16:creationId xmlns:a16="http://schemas.microsoft.com/office/drawing/2014/main" id="{75F3A907-C573-4A52-B3B4-5813A7AD7B98}"/>
            </a:ext>
          </a:extLst>
        </xdr:cNvPr>
        <xdr:cNvCxnSpPr/>
      </xdr:nvCxnSpPr>
      <xdr:spPr>
        <a:xfrm>
          <a:off x="3797300" y="1042905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193" name="楕円 192">
          <a:extLst>
            <a:ext uri="{FF2B5EF4-FFF2-40B4-BE49-F238E27FC236}">
              <a16:creationId xmlns:a16="http://schemas.microsoft.com/office/drawing/2014/main" id="{6559899D-386C-490C-A3CC-2CC9DDBE0AA6}"/>
            </a:ext>
          </a:extLst>
        </xdr:cNvPr>
        <xdr:cNvSpPr/>
      </xdr:nvSpPr>
      <xdr:spPr>
        <a:xfrm>
          <a:off x="2857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117566</xdr:rowOff>
    </xdr:from>
    <xdr:to>
      <xdr:col>19</xdr:col>
      <xdr:colOff>177800</xdr:colOff>
      <xdr:row>60</xdr:row>
      <xdr:rowOff>142059</xdr:rowOff>
    </xdr:to>
    <xdr:cxnSp macro="">
      <xdr:nvCxnSpPr>
        <xdr:cNvPr id="194" name="直線コネクタ 193">
          <a:extLst>
            <a:ext uri="{FF2B5EF4-FFF2-40B4-BE49-F238E27FC236}">
              <a16:creationId xmlns:a16="http://schemas.microsoft.com/office/drawing/2014/main" id="{5CE1F3C5-141D-48E8-B7D4-603E305C4B88}"/>
            </a:ext>
          </a:extLst>
        </xdr:cNvPr>
        <xdr:cNvCxnSpPr/>
      </xdr:nvCxnSpPr>
      <xdr:spPr>
        <a:xfrm>
          <a:off x="2908300" y="104045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95" name="楕円 194">
          <a:extLst>
            <a:ext uri="{FF2B5EF4-FFF2-40B4-BE49-F238E27FC236}">
              <a16:creationId xmlns:a16="http://schemas.microsoft.com/office/drawing/2014/main" id="{5CBEC8A4-6384-450F-A00C-F8A36665F917}"/>
            </a:ext>
          </a:extLst>
        </xdr:cNvPr>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60</xdr:row>
      <xdr:rowOff>117566</xdr:rowOff>
    </xdr:to>
    <xdr:cxnSp macro="">
      <xdr:nvCxnSpPr>
        <xdr:cNvPr id="196" name="直線コネクタ 195">
          <a:extLst>
            <a:ext uri="{FF2B5EF4-FFF2-40B4-BE49-F238E27FC236}">
              <a16:creationId xmlns:a16="http://schemas.microsoft.com/office/drawing/2014/main" id="{EE53A080-90FA-40C1-B8CF-D1AECA63E7DE}"/>
            </a:ext>
          </a:extLst>
        </xdr:cNvPr>
        <xdr:cNvCxnSpPr/>
      </xdr:nvCxnSpPr>
      <xdr:spPr>
        <a:xfrm>
          <a:off x="2019300" y="103784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xdr:rowOff>
    </xdr:from>
    <xdr:to>
      <xdr:col>6</xdr:col>
      <xdr:colOff>38100</xdr:colOff>
      <xdr:row>60</xdr:row>
      <xdr:rowOff>117747</xdr:rowOff>
    </xdr:to>
    <xdr:sp macro="" textlink="">
      <xdr:nvSpPr>
        <xdr:cNvPr id="197" name="楕円 196">
          <a:extLst>
            <a:ext uri="{FF2B5EF4-FFF2-40B4-BE49-F238E27FC236}">
              <a16:creationId xmlns:a16="http://schemas.microsoft.com/office/drawing/2014/main" id="{A1A8D69D-3D46-4653-893A-1FA91588A9FB}"/>
            </a:ext>
          </a:extLst>
        </xdr:cNvPr>
        <xdr:cNvSpPr/>
      </xdr:nvSpPr>
      <xdr:spPr>
        <a:xfrm>
          <a:off x="1079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66947</xdr:rowOff>
    </xdr:from>
    <xdr:to>
      <xdr:col>10</xdr:col>
      <xdr:colOff>114300</xdr:colOff>
      <xdr:row>60</xdr:row>
      <xdr:rowOff>91440</xdr:rowOff>
    </xdr:to>
    <xdr:cxnSp macro="">
      <xdr:nvCxnSpPr>
        <xdr:cNvPr id="198" name="直線コネクタ 197">
          <a:extLst>
            <a:ext uri="{FF2B5EF4-FFF2-40B4-BE49-F238E27FC236}">
              <a16:creationId xmlns:a16="http://schemas.microsoft.com/office/drawing/2014/main" id="{34E4DF4F-23F8-4D4A-9773-72B7D8FC2A55}"/>
            </a:ext>
          </a:extLst>
        </xdr:cNvPr>
        <xdr:cNvCxnSpPr/>
      </xdr:nvCxnSpPr>
      <xdr:spPr>
        <a:xfrm>
          <a:off x="1130300" y="103539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7F33528-444E-412E-A3D1-EF0535CD182E}"/>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66C9064-9765-49E5-B7A0-069400DA6880}"/>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684C357-6E75-49EA-ACFE-8193DFBDEAB6}"/>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AD36B6F-35F8-446E-8907-C24C7A94A2A9}"/>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37936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B28AF2-9D94-4D5A-A872-B6383228F6A0}"/>
            </a:ext>
          </a:extLst>
        </xdr:cNvPr>
        <xdr:cNvSpPr txBox="1"/>
      </xdr:nvSpPr>
      <xdr:spPr>
        <a:xfrm>
          <a:off x="35820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F50C78F-B8B4-447C-89D6-5DA60CEAF10D}"/>
            </a:ext>
          </a:extLst>
        </xdr:cNvPr>
        <xdr:cNvSpPr txBox="1"/>
      </xdr:nvSpPr>
      <xdr:spPr>
        <a:xfrm>
          <a:off x="2705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158767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4BC4C8E-1793-4368-86E6-A0CD2A0E9785}"/>
            </a:ext>
          </a:extLst>
        </xdr:cNvPr>
        <xdr:cNvSpPr txBox="1"/>
      </xdr:nvSpPr>
      <xdr:spPr>
        <a:xfrm>
          <a:off x="1816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2625D0B-C19E-4C7E-94AA-65E432B79FBB}"/>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B59C585-876B-4D05-9981-36AAECE940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0350460-C205-4E86-A6A1-50581A028D2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2A9E71E-1A22-489F-99DE-4CF8F7D5351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95306E1-B5DA-4322-A286-8AFE6167F38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FBD5E56-9A99-4AED-B6BD-F852E93162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555FC7E-155E-4080-9AD5-900280426A8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2D319E4-5C52-49CC-AD40-B3EE06AEB16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75A3195-E3FA-4456-9BFB-77830103C6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4A34EB3-9A45-446A-8C30-FBB7719DD40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9D4AE91-1344-4BFF-8C98-0A5B90735ED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29FE797-0DC1-43A3-B569-D3C36D0C564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4B66D0C-F2FE-4CF3-8B55-94674456DDF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9B84A6E-0E67-4097-927D-137F6C6FF96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64F18EC5-7EAC-401E-AC6A-B81C022130C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5022C8E-CACA-4A14-B0B8-15B0F410C3C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FE033496-A81F-42FC-8E16-D63D51DEF58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769AA92-16DC-4397-934A-52E712B4B36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17656683-AFB5-4B1A-9A54-2DBE7C99FC9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4985432-069A-4D69-8B53-FFFC1478A4C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DAA6D104-48F1-4CBF-A6F6-1DA15D6CC3F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D6B3911-CF96-4B2F-BFC2-30C1A9B67AF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CBD102B-3E2A-47A8-8622-966CE19F773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2C5E83F-F6B2-483B-95E4-DD508207C88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30" name="直線コネクタ 229">
          <a:extLst>
            <a:ext uri="{FF2B5EF4-FFF2-40B4-BE49-F238E27FC236}">
              <a16:creationId xmlns:a16="http://schemas.microsoft.com/office/drawing/2014/main" id="{E9873306-9ACA-4366-87A6-A969621484DE}"/>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A63E12B-2A4C-47AB-BBD1-C3F6326DF619}"/>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2" name="直線コネクタ 231">
          <a:extLst>
            <a:ext uri="{FF2B5EF4-FFF2-40B4-BE49-F238E27FC236}">
              <a16:creationId xmlns:a16="http://schemas.microsoft.com/office/drawing/2014/main" id="{89B5C5FD-8928-4201-8A49-E256A9CC16EF}"/>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2A8A395-4063-439E-A6F1-AD16A70545FE}"/>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4" name="直線コネクタ 233">
          <a:extLst>
            <a:ext uri="{FF2B5EF4-FFF2-40B4-BE49-F238E27FC236}">
              <a16:creationId xmlns:a16="http://schemas.microsoft.com/office/drawing/2014/main" id="{32477570-857F-44AD-A169-2150FE55D49F}"/>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46550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AC92F67-57E1-4BE4-B35E-4DFEC3000BDD}"/>
            </a:ext>
          </a:extLst>
        </xdr:cNvPr>
        <xdr:cNvSpPr txBox="1"/>
      </xdr:nvSpPr>
      <xdr:spPr>
        <a:xfrm>
          <a:off x="10515600" y="1084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6" name="フローチャート: 判断 235">
          <a:extLst>
            <a:ext uri="{FF2B5EF4-FFF2-40B4-BE49-F238E27FC236}">
              <a16:creationId xmlns:a16="http://schemas.microsoft.com/office/drawing/2014/main" id="{DC036422-6150-4511-9E7B-CF23AAEE4276}"/>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7" name="フローチャート: 判断 236">
          <a:extLst>
            <a:ext uri="{FF2B5EF4-FFF2-40B4-BE49-F238E27FC236}">
              <a16:creationId xmlns:a16="http://schemas.microsoft.com/office/drawing/2014/main" id="{E29BAD0D-7AAD-4F96-BE0A-D36E28F3C3FB}"/>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8" name="フローチャート: 判断 237">
          <a:extLst>
            <a:ext uri="{FF2B5EF4-FFF2-40B4-BE49-F238E27FC236}">
              <a16:creationId xmlns:a16="http://schemas.microsoft.com/office/drawing/2014/main" id="{1B1A2483-9941-4F6C-BB52-D7EA959FFEBE}"/>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9" name="フローチャート: 判断 238">
          <a:extLst>
            <a:ext uri="{FF2B5EF4-FFF2-40B4-BE49-F238E27FC236}">
              <a16:creationId xmlns:a16="http://schemas.microsoft.com/office/drawing/2014/main" id="{32CA79E8-51E3-41D3-B337-04FED21E9809}"/>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40" name="フローチャート: 判断 239">
          <a:extLst>
            <a:ext uri="{FF2B5EF4-FFF2-40B4-BE49-F238E27FC236}">
              <a16:creationId xmlns:a16="http://schemas.microsoft.com/office/drawing/2014/main" id="{B8A9F7AC-269E-4C06-BA7A-118D53AFE07F}"/>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1D85E6F-606E-48E8-A10D-9FAE3CF66D8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B8F41C8-603F-4286-8B4A-2B586D9F115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A3B23D7-F87C-4500-B11B-757A73EC781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7F5133A-E7A4-40C5-B1EC-716EF8753E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857C3AB-ED89-43E6-AE63-5A913022A5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126240</xdr:rowOff>
    </xdr:from>
    <xdr:to>
      <xdr:col>55</xdr:col>
      <xdr:colOff>50800</xdr:colOff>
      <xdr:row>61</xdr:row>
      <xdr:rowOff>56390</xdr:rowOff>
    </xdr:to>
    <xdr:sp macro="" textlink="">
      <xdr:nvSpPr>
        <xdr:cNvPr id="246" name="楕円 245">
          <a:extLst>
            <a:ext uri="{FF2B5EF4-FFF2-40B4-BE49-F238E27FC236}">
              <a16:creationId xmlns:a16="http://schemas.microsoft.com/office/drawing/2014/main" id="{D0834452-FE69-46FB-ADE3-7BE668B183EA}"/>
            </a:ext>
          </a:extLst>
        </xdr:cNvPr>
        <xdr:cNvSpPr/>
      </xdr:nvSpPr>
      <xdr:spPr>
        <a:xfrm>
          <a:off x="10426700" y="10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149117</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8B2AD913-7CA0-436F-B029-09D2C07559A8}"/>
            </a:ext>
          </a:extLst>
        </xdr:cNvPr>
        <xdr:cNvSpPr txBox="1"/>
      </xdr:nvSpPr>
      <xdr:spPr>
        <a:xfrm>
          <a:off x="10515600" y="102646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135906</xdr:rowOff>
    </xdr:from>
    <xdr:to>
      <xdr:col>50</xdr:col>
      <xdr:colOff>165100</xdr:colOff>
      <xdr:row>61</xdr:row>
      <xdr:rowOff>66056</xdr:rowOff>
    </xdr:to>
    <xdr:sp macro="" textlink="">
      <xdr:nvSpPr>
        <xdr:cNvPr id="248" name="楕円 247">
          <a:extLst>
            <a:ext uri="{FF2B5EF4-FFF2-40B4-BE49-F238E27FC236}">
              <a16:creationId xmlns:a16="http://schemas.microsoft.com/office/drawing/2014/main" id="{8CB897AE-AA26-4B42-8DB6-81BD122BB4CC}"/>
            </a:ext>
          </a:extLst>
        </xdr:cNvPr>
        <xdr:cNvSpPr/>
      </xdr:nvSpPr>
      <xdr:spPr>
        <a:xfrm>
          <a:off x="9588500" y="104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5590</xdr:rowOff>
    </xdr:from>
    <xdr:to>
      <xdr:col>55</xdr:col>
      <xdr:colOff>0</xdr:colOff>
      <xdr:row>61</xdr:row>
      <xdr:rowOff>15256</xdr:rowOff>
    </xdr:to>
    <xdr:cxnSp macro="">
      <xdr:nvCxnSpPr>
        <xdr:cNvPr id="249" name="直線コネクタ 248">
          <a:extLst>
            <a:ext uri="{FF2B5EF4-FFF2-40B4-BE49-F238E27FC236}">
              <a16:creationId xmlns:a16="http://schemas.microsoft.com/office/drawing/2014/main" id="{CB74123D-FBC2-452E-BDE6-0C800A532411}"/>
            </a:ext>
          </a:extLst>
        </xdr:cNvPr>
        <xdr:cNvCxnSpPr/>
      </xdr:nvCxnSpPr>
      <xdr:spPr>
        <a:xfrm flipV="1">
          <a:off x="9639300" y="10464040"/>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145204</xdr:rowOff>
    </xdr:from>
    <xdr:to>
      <xdr:col>46</xdr:col>
      <xdr:colOff>38100</xdr:colOff>
      <xdr:row>61</xdr:row>
      <xdr:rowOff>75354</xdr:rowOff>
    </xdr:to>
    <xdr:sp macro="" textlink="">
      <xdr:nvSpPr>
        <xdr:cNvPr id="250" name="楕円 249">
          <a:extLst>
            <a:ext uri="{FF2B5EF4-FFF2-40B4-BE49-F238E27FC236}">
              <a16:creationId xmlns:a16="http://schemas.microsoft.com/office/drawing/2014/main" id="{B5389D92-0E13-4B93-B985-E139A87424ED}"/>
            </a:ext>
          </a:extLst>
        </xdr:cNvPr>
        <xdr:cNvSpPr/>
      </xdr:nvSpPr>
      <xdr:spPr>
        <a:xfrm>
          <a:off x="8699500" y="104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15256</xdr:rowOff>
    </xdr:from>
    <xdr:to>
      <xdr:col>50</xdr:col>
      <xdr:colOff>114300</xdr:colOff>
      <xdr:row>61</xdr:row>
      <xdr:rowOff>24554</xdr:rowOff>
    </xdr:to>
    <xdr:cxnSp macro="">
      <xdr:nvCxnSpPr>
        <xdr:cNvPr id="251" name="直線コネクタ 250">
          <a:extLst>
            <a:ext uri="{FF2B5EF4-FFF2-40B4-BE49-F238E27FC236}">
              <a16:creationId xmlns:a16="http://schemas.microsoft.com/office/drawing/2014/main" id="{A445F19F-48CB-4393-996A-C84E39785E19}"/>
            </a:ext>
          </a:extLst>
        </xdr:cNvPr>
        <xdr:cNvCxnSpPr/>
      </xdr:nvCxnSpPr>
      <xdr:spPr>
        <a:xfrm flipV="1">
          <a:off x="8750300" y="10473706"/>
          <a:ext cx="8890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152812</xdr:rowOff>
    </xdr:from>
    <xdr:to>
      <xdr:col>41</xdr:col>
      <xdr:colOff>101600</xdr:colOff>
      <xdr:row>61</xdr:row>
      <xdr:rowOff>82962</xdr:rowOff>
    </xdr:to>
    <xdr:sp macro="" textlink="">
      <xdr:nvSpPr>
        <xdr:cNvPr id="252" name="楕円 251">
          <a:extLst>
            <a:ext uri="{FF2B5EF4-FFF2-40B4-BE49-F238E27FC236}">
              <a16:creationId xmlns:a16="http://schemas.microsoft.com/office/drawing/2014/main" id="{1CE5D830-7971-4AE9-8E02-8AB51015C92D}"/>
            </a:ext>
          </a:extLst>
        </xdr:cNvPr>
        <xdr:cNvSpPr/>
      </xdr:nvSpPr>
      <xdr:spPr>
        <a:xfrm>
          <a:off x="7810500" y="104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24554</xdr:rowOff>
    </xdr:from>
    <xdr:to>
      <xdr:col>45</xdr:col>
      <xdr:colOff>177800</xdr:colOff>
      <xdr:row>61</xdr:row>
      <xdr:rowOff>32162</xdr:rowOff>
    </xdr:to>
    <xdr:cxnSp macro="">
      <xdr:nvCxnSpPr>
        <xdr:cNvPr id="253" name="直線コネクタ 252">
          <a:extLst>
            <a:ext uri="{FF2B5EF4-FFF2-40B4-BE49-F238E27FC236}">
              <a16:creationId xmlns:a16="http://schemas.microsoft.com/office/drawing/2014/main" id="{A4F80085-163E-4C03-8F44-560519E39CAE}"/>
            </a:ext>
          </a:extLst>
        </xdr:cNvPr>
        <xdr:cNvCxnSpPr/>
      </xdr:nvCxnSpPr>
      <xdr:spPr>
        <a:xfrm flipV="1">
          <a:off x="7861300" y="10483004"/>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160997</xdr:rowOff>
    </xdr:from>
    <xdr:to>
      <xdr:col>36</xdr:col>
      <xdr:colOff>165100</xdr:colOff>
      <xdr:row>61</xdr:row>
      <xdr:rowOff>91147</xdr:rowOff>
    </xdr:to>
    <xdr:sp macro="" textlink="">
      <xdr:nvSpPr>
        <xdr:cNvPr id="254" name="楕円 253">
          <a:extLst>
            <a:ext uri="{FF2B5EF4-FFF2-40B4-BE49-F238E27FC236}">
              <a16:creationId xmlns:a16="http://schemas.microsoft.com/office/drawing/2014/main" id="{6B847C36-E1A8-4FAF-823C-EFD1219DF5CF}"/>
            </a:ext>
          </a:extLst>
        </xdr:cNvPr>
        <xdr:cNvSpPr/>
      </xdr:nvSpPr>
      <xdr:spPr>
        <a:xfrm>
          <a:off x="6921500" y="1044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32162</xdr:rowOff>
    </xdr:from>
    <xdr:to>
      <xdr:col>41</xdr:col>
      <xdr:colOff>50800</xdr:colOff>
      <xdr:row>61</xdr:row>
      <xdr:rowOff>40347</xdr:rowOff>
    </xdr:to>
    <xdr:cxnSp macro="">
      <xdr:nvCxnSpPr>
        <xdr:cNvPr id="255" name="直線コネクタ 254">
          <a:extLst>
            <a:ext uri="{FF2B5EF4-FFF2-40B4-BE49-F238E27FC236}">
              <a16:creationId xmlns:a16="http://schemas.microsoft.com/office/drawing/2014/main" id="{A2C02313-5913-46BA-A986-E8EAC57E8739}"/>
            </a:ext>
          </a:extLst>
        </xdr:cNvPr>
        <xdr:cNvCxnSpPr/>
      </xdr:nvCxnSpPr>
      <xdr:spPr>
        <a:xfrm flipV="1">
          <a:off x="6972300" y="10490612"/>
          <a:ext cx="889000" cy="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165430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19ADDB1-F66A-4A7F-9E5A-9A440C05D7F9}"/>
            </a:ext>
          </a:extLst>
        </xdr:cNvPr>
        <xdr:cNvSpPr txBox="1"/>
      </xdr:nvSpPr>
      <xdr:spPr>
        <a:xfrm>
          <a:off x="9327095" y="1096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162890</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7BAE04E-E850-463E-B34A-4CF7A9B55BD1}"/>
            </a:ext>
          </a:extLst>
        </xdr:cNvPr>
        <xdr:cNvSpPr txBox="1"/>
      </xdr:nvSpPr>
      <xdr:spPr>
        <a:xfrm>
          <a:off x="8450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162017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803847A-A515-4EA4-AB51-660852B10178}"/>
            </a:ext>
          </a:extLst>
        </xdr:cNvPr>
        <xdr:cNvSpPr txBox="1"/>
      </xdr:nvSpPr>
      <xdr:spPr>
        <a:xfrm>
          <a:off x="7561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166774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BA067C4-C42A-4D8E-84C3-555D53F77C54}"/>
            </a:ext>
          </a:extLst>
        </xdr:cNvPr>
        <xdr:cNvSpPr txBox="1"/>
      </xdr:nvSpPr>
      <xdr:spPr>
        <a:xfrm>
          <a:off x="6672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82583</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939ADC14-1BE4-4FBB-B516-74607267785C}"/>
            </a:ext>
          </a:extLst>
        </xdr:cNvPr>
        <xdr:cNvSpPr txBox="1"/>
      </xdr:nvSpPr>
      <xdr:spPr>
        <a:xfrm>
          <a:off x="9281505" y="101981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91881</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9FDC0E1F-C9CF-4268-B83E-AB0EDD237FAE}"/>
            </a:ext>
          </a:extLst>
        </xdr:cNvPr>
        <xdr:cNvSpPr txBox="1"/>
      </xdr:nvSpPr>
      <xdr:spPr>
        <a:xfrm>
          <a:off x="8405205" y="10207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99489</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C014C31A-E556-42FF-B90B-60B234F6EF97}"/>
            </a:ext>
          </a:extLst>
        </xdr:cNvPr>
        <xdr:cNvSpPr txBox="1"/>
      </xdr:nvSpPr>
      <xdr:spPr>
        <a:xfrm>
          <a:off x="7516205" y="102150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107674</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F0183874-9995-4FB5-9721-953D41F214D3}"/>
            </a:ext>
          </a:extLst>
        </xdr:cNvPr>
        <xdr:cNvSpPr txBox="1"/>
      </xdr:nvSpPr>
      <xdr:spPr>
        <a:xfrm>
          <a:off x="6627205" y="10223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6714E5F-6F62-4B39-AF5E-4452C0CD18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C0FD92C-02A5-4EDF-8C37-0AEA44CF919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FD36154-B800-40B1-8E20-CADBF88022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677AAF3-21E8-4E66-AFE4-295906D1E29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FF5A82F-6B52-4EF5-89BE-F41902F174C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5ACF4AD-E17E-4107-9CED-75452D3BC2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8D627FF-B2E3-4816-906C-5C60E6A1DD7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17465EC-56A4-4881-93CA-47601126B6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6ADDACF-C42B-4C88-9068-A8C53C9FF77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A2E4C93-6661-449C-A71C-099E7E396D3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E58D21A-BC59-4AC2-B716-AFA13CD1ED9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1D4212D8-2B32-4A90-ADAC-71405EBBB52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1CBAE623-598B-44A6-B542-D94F4FC5CFB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9682AC50-A954-4D72-B319-EBF9D19AA1E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586762D9-D405-43F7-880B-EC7D415F01E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260790A3-0B16-4AE8-8FD3-3FF24E19222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6D71C1CA-16B5-43DE-A584-273AB7AC982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4A76DBCD-22FC-4C35-B986-CE365389173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9441C268-F3FB-40C7-A660-A558E82CDDD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F481DEBD-3266-40C7-BBE5-3C59FAA2CAE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A3C64A95-2B88-459B-9426-A2427DBF526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402BC880-2D94-4212-A36F-12CA44A072A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ED9DC838-C047-451D-9AEA-B946B538F96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83D8DE2-5240-42C1-86A3-7C98BB1B57C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4C1B1493-26F4-46E7-8703-4EAAA84EDE1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9" name="直線コネクタ 288">
          <a:extLst>
            <a:ext uri="{FF2B5EF4-FFF2-40B4-BE49-F238E27FC236}">
              <a16:creationId xmlns:a16="http://schemas.microsoft.com/office/drawing/2014/main" id="{39FB3FEC-0245-434D-9494-797C68A9A2EF}"/>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802E9FFA-AE9A-439A-B2AF-27AF25784C6D}"/>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91" name="直線コネクタ 290">
          <a:extLst>
            <a:ext uri="{FF2B5EF4-FFF2-40B4-BE49-F238E27FC236}">
              <a16:creationId xmlns:a16="http://schemas.microsoft.com/office/drawing/2014/main" id="{F4E5BBED-C84E-4E6B-8948-04502DFE6B5F}"/>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57BD5A83-F468-4943-BDF6-C12B651EE798}"/>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3" name="直線コネクタ 292">
          <a:extLst>
            <a:ext uri="{FF2B5EF4-FFF2-40B4-BE49-F238E27FC236}">
              <a16:creationId xmlns:a16="http://schemas.microsoft.com/office/drawing/2014/main" id="{88F57053-E442-44AD-A11F-9CC70698716D}"/>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DE77AC82-838F-4BB3-AD6E-B1766A1E8A81}"/>
            </a:ext>
          </a:extLst>
        </xdr:cNvPr>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5" name="フローチャート: 判断 294">
          <a:extLst>
            <a:ext uri="{FF2B5EF4-FFF2-40B4-BE49-F238E27FC236}">
              <a16:creationId xmlns:a16="http://schemas.microsoft.com/office/drawing/2014/main" id="{1393506E-6E3E-467C-9F5E-8E9C8020BA2B}"/>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6" name="フローチャート: 判断 295">
          <a:extLst>
            <a:ext uri="{FF2B5EF4-FFF2-40B4-BE49-F238E27FC236}">
              <a16:creationId xmlns:a16="http://schemas.microsoft.com/office/drawing/2014/main" id="{6041D1A7-C717-4226-964A-92AB0BFC7C7E}"/>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7" name="フローチャート: 判断 296">
          <a:extLst>
            <a:ext uri="{FF2B5EF4-FFF2-40B4-BE49-F238E27FC236}">
              <a16:creationId xmlns:a16="http://schemas.microsoft.com/office/drawing/2014/main" id="{79997575-B729-462D-9F7C-B6BC869046B2}"/>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8" name="フローチャート: 判断 297">
          <a:extLst>
            <a:ext uri="{FF2B5EF4-FFF2-40B4-BE49-F238E27FC236}">
              <a16:creationId xmlns:a16="http://schemas.microsoft.com/office/drawing/2014/main" id="{C95AD257-6CB1-41BE-BA8C-3593C22D73CB}"/>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9" name="フローチャート: 判断 298">
          <a:extLst>
            <a:ext uri="{FF2B5EF4-FFF2-40B4-BE49-F238E27FC236}">
              <a16:creationId xmlns:a16="http://schemas.microsoft.com/office/drawing/2014/main" id="{AC0B6BFB-916A-441D-A49D-6B6686068B01}"/>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77ACA17-90E7-498A-8BEF-EF0127F749A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8E63729-8FD0-4BB3-886C-9DBBB711AC5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E710BED-91BA-47C9-9DE9-5045126B2F0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4C8D669-B0C5-4E55-A742-3E898B506AA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6EFF886-CBE5-460A-9E1A-3C9996BCCFE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86905</xdr:rowOff>
    </xdr:from>
    <xdr:to>
      <xdr:col>24</xdr:col>
      <xdr:colOff>114300</xdr:colOff>
      <xdr:row>85</xdr:row>
      <xdr:rowOff>17055</xdr:rowOff>
    </xdr:to>
    <xdr:sp macro="" textlink="">
      <xdr:nvSpPr>
        <xdr:cNvPr id="305" name="楕円 304">
          <a:extLst>
            <a:ext uri="{FF2B5EF4-FFF2-40B4-BE49-F238E27FC236}">
              <a16:creationId xmlns:a16="http://schemas.microsoft.com/office/drawing/2014/main" id="{475F106D-37A6-4448-B00D-C76DA3B2C9AB}"/>
            </a:ext>
          </a:extLst>
        </xdr:cNvPr>
        <xdr:cNvSpPr/>
      </xdr:nvSpPr>
      <xdr:spPr>
        <a:xfrm>
          <a:off x="45847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65332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6E5D7369-C1BA-4695-92A8-BDDEF29D0B99}"/>
            </a:ext>
          </a:extLst>
        </xdr:cNvPr>
        <xdr:cNvSpPr txBox="1"/>
      </xdr:nvSpPr>
      <xdr:spPr>
        <a:xfrm>
          <a:off x="4673600"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68943</xdr:rowOff>
    </xdr:from>
    <xdr:to>
      <xdr:col>20</xdr:col>
      <xdr:colOff>38100</xdr:colOff>
      <xdr:row>84</xdr:row>
      <xdr:rowOff>170543</xdr:rowOff>
    </xdr:to>
    <xdr:sp macro="" textlink="">
      <xdr:nvSpPr>
        <xdr:cNvPr id="307" name="楕円 306">
          <a:extLst>
            <a:ext uri="{FF2B5EF4-FFF2-40B4-BE49-F238E27FC236}">
              <a16:creationId xmlns:a16="http://schemas.microsoft.com/office/drawing/2014/main" id="{2F353CCC-D032-4663-93FB-53D736DA2094}"/>
            </a:ext>
          </a:extLst>
        </xdr:cNvPr>
        <xdr:cNvSpPr/>
      </xdr:nvSpPr>
      <xdr:spPr>
        <a:xfrm>
          <a:off x="3746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119743</xdr:rowOff>
    </xdr:from>
    <xdr:to>
      <xdr:col>24</xdr:col>
      <xdr:colOff>63500</xdr:colOff>
      <xdr:row>84</xdr:row>
      <xdr:rowOff>137705</xdr:rowOff>
    </xdr:to>
    <xdr:cxnSp macro="">
      <xdr:nvCxnSpPr>
        <xdr:cNvPr id="308" name="直線コネクタ 307">
          <a:extLst>
            <a:ext uri="{FF2B5EF4-FFF2-40B4-BE49-F238E27FC236}">
              <a16:creationId xmlns:a16="http://schemas.microsoft.com/office/drawing/2014/main" id="{E9F01DBE-7880-4DFB-8844-D5817C0B0868}"/>
            </a:ext>
          </a:extLst>
        </xdr:cNvPr>
        <xdr:cNvCxnSpPr/>
      </xdr:nvCxnSpPr>
      <xdr:spPr>
        <a:xfrm>
          <a:off x="3797300" y="14521543"/>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49349</xdr:rowOff>
    </xdr:from>
    <xdr:to>
      <xdr:col>15</xdr:col>
      <xdr:colOff>101600</xdr:colOff>
      <xdr:row>84</xdr:row>
      <xdr:rowOff>150949</xdr:rowOff>
    </xdr:to>
    <xdr:sp macro="" textlink="">
      <xdr:nvSpPr>
        <xdr:cNvPr id="309" name="楕円 308">
          <a:extLst>
            <a:ext uri="{FF2B5EF4-FFF2-40B4-BE49-F238E27FC236}">
              <a16:creationId xmlns:a16="http://schemas.microsoft.com/office/drawing/2014/main" id="{C0663AFA-9027-43B6-8973-CECEB467A99C}"/>
            </a:ext>
          </a:extLst>
        </xdr:cNvPr>
        <xdr:cNvSpPr/>
      </xdr:nvSpPr>
      <xdr:spPr>
        <a:xfrm>
          <a:off x="2857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100149</xdr:rowOff>
    </xdr:from>
    <xdr:to>
      <xdr:col>19</xdr:col>
      <xdr:colOff>177800</xdr:colOff>
      <xdr:row>84</xdr:row>
      <xdr:rowOff>119743</xdr:rowOff>
    </xdr:to>
    <xdr:cxnSp macro="">
      <xdr:nvCxnSpPr>
        <xdr:cNvPr id="310" name="直線コネクタ 309">
          <a:extLst>
            <a:ext uri="{FF2B5EF4-FFF2-40B4-BE49-F238E27FC236}">
              <a16:creationId xmlns:a16="http://schemas.microsoft.com/office/drawing/2014/main" id="{68F7A050-43F2-4E8A-ABBC-E806EE02AE43}"/>
            </a:ext>
          </a:extLst>
        </xdr:cNvPr>
        <xdr:cNvCxnSpPr/>
      </xdr:nvCxnSpPr>
      <xdr:spPr>
        <a:xfrm>
          <a:off x="2908300" y="145019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34652</xdr:rowOff>
    </xdr:from>
    <xdr:to>
      <xdr:col>10</xdr:col>
      <xdr:colOff>165100</xdr:colOff>
      <xdr:row>84</xdr:row>
      <xdr:rowOff>136252</xdr:rowOff>
    </xdr:to>
    <xdr:sp macro="" textlink="">
      <xdr:nvSpPr>
        <xdr:cNvPr id="311" name="楕円 310">
          <a:extLst>
            <a:ext uri="{FF2B5EF4-FFF2-40B4-BE49-F238E27FC236}">
              <a16:creationId xmlns:a16="http://schemas.microsoft.com/office/drawing/2014/main" id="{847CE572-9FB4-429B-996B-C491A932E521}"/>
            </a:ext>
          </a:extLst>
        </xdr:cNvPr>
        <xdr:cNvSpPr/>
      </xdr:nvSpPr>
      <xdr:spPr>
        <a:xfrm>
          <a:off x="1968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85452</xdr:rowOff>
    </xdr:from>
    <xdr:to>
      <xdr:col>15</xdr:col>
      <xdr:colOff>50800</xdr:colOff>
      <xdr:row>84</xdr:row>
      <xdr:rowOff>100149</xdr:rowOff>
    </xdr:to>
    <xdr:cxnSp macro="">
      <xdr:nvCxnSpPr>
        <xdr:cNvPr id="312" name="直線コネクタ 311">
          <a:extLst>
            <a:ext uri="{FF2B5EF4-FFF2-40B4-BE49-F238E27FC236}">
              <a16:creationId xmlns:a16="http://schemas.microsoft.com/office/drawing/2014/main" id="{9FD8F921-4703-41AA-9FAC-EB5C5854EB75}"/>
            </a:ext>
          </a:extLst>
        </xdr:cNvPr>
        <xdr:cNvCxnSpPr/>
      </xdr:nvCxnSpPr>
      <xdr:spPr>
        <a:xfrm>
          <a:off x="2019300" y="1448725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168548</xdr:rowOff>
    </xdr:from>
    <xdr:to>
      <xdr:col>6</xdr:col>
      <xdr:colOff>38100</xdr:colOff>
      <xdr:row>83</xdr:row>
      <xdr:rowOff>98698</xdr:rowOff>
    </xdr:to>
    <xdr:sp macro="" textlink="">
      <xdr:nvSpPr>
        <xdr:cNvPr id="313" name="楕円 312">
          <a:extLst>
            <a:ext uri="{FF2B5EF4-FFF2-40B4-BE49-F238E27FC236}">
              <a16:creationId xmlns:a16="http://schemas.microsoft.com/office/drawing/2014/main" id="{C6EB975F-0A26-4A7E-80A0-D3817D20B15A}"/>
            </a:ext>
          </a:extLst>
        </xdr:cNvPr>
        <xdr:cNvSpPr/>
      </xdr:nvSpPr>
      <xdr:spPr>
        <a:xfrm>
          <a:off x="1079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47898</xdr:rowOff>
    </xdr:from>
    <xdr:to>
      <xdr:col>10</xdr:col>
      <xdr:colOff>114300</xdr:colOff>
      <xdr:row>84</xdr:row>
      <xdr:rowOff>85452</xdr:rowOff>
    </xdr:to>
    <xdr:cxnSp macro="">
      <xdr:nvCxnSpPr>
        <xdr:cNvPr id="314" name="直線コネクタ 313">
          <a:extLst>
            <a:ext uri="{FF2B5EF4-FFF2-40B4-BE49-F238E27FC236}">
              <a16:creationId xmlns:a16="http://schemas.microsoft.com/office/drawing/2014/main" id="{CC3940E1-41F4-48A4-AE16-5C2DFFF7A13C}"/>
            </a:ext>
          </a:extLst>
        </xdr:cNvPr>
        <xdr:cNvCxnSpPr/>
      </xdr:nvCxnSpPr>
      <xdr:spPr>
        <a:xfrm>
          <a:off x="1130300" y="14278248"/>
          <a:ext cx="889000" cy="2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5" name="n_1aveValue【公営住宅】&#10;有形固定資産減価償却率">
          <a:extLst>
            <a:ext uri="{FF2B5EF4-FFF2-40B4-BE49-F238E27FC236}">
              <a16:creationId xmlns:a16="http://schemas.microsoft.com/office/drawing/2014/main" id="{A97DA409-6141-463C-ABAB-7A02F4E04F59}"/>
            </a:ext>
          </a:extLst>
        </xdr:cNvPr>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6" name="n_2aveValue【公営住宅】&#10;有形固定資産減価償却率">
          <a:extLst>
            <a:ext uri="{FF2B5EF4-FFF2-40B4-BE49-F238E27FC236}">
              <a16:creationId xmlns:a16="http://schemas.microsoft.com/office/drawing/2014/main" id="{979D3A38-A596-403C-9E24-FC21713764AA}"/>
            </a:ext>
          </a:extLst>
        </xdr:cNvPr>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7" name="n_3aveValue【公営住宅】&#10;有形固定資産減価償却率">
          <a:extLst>
            <a:ext uri="{FF2B5EF4-FFF2-40B4-BE49-F238E27FC236}">
              <a16:creationId xmlns:a16="http://schemas.microsoft.com/office/drawing/2014/main" id="{68851A03-1596-4170-AE61-1A304E6F39C9}"/>
            </a:ext>
          </a:extLst>
        </xdr:cNvPr>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8" name="n_4aveValue【公営住宅】&#10;有形固定資産減価償却率">
          <a:extLst>
            <a:ext uri="{FF2B5EF4-FFF2-40B4-BE49-F238E27FC236}">
              <a16:creationId xmlns:a16="http://schemas.microsoft.com/office/drawing/2014/main" id="{CE738290-8953-41D4-B679-9DCC45897DF1}"/>
            </a:ext>
          </a:extLst>
        </xdr:cNvPr>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161670</xdr:rowOff>
    </xdr:from>
    <xdr:ext cx="405111" cy="259045"/>
    <xdr:sp macro="" textlink="">
      <xdr:nvSpPr>
        <xdr:cNvPr id="319" name="n_1mainValue【公営住宅】&#10;有形固定資産減価償却率">
          <a:extLst>
            <a:ext uri="{FF2B5EF4-FFF2-40B4-BE49-F238E27FC236}">
              <a16:creationId xmlns:a16="http://schemas.microsoft.com/office/drawing/2014/main" id="{874DA003-E2A8-410F-930C-146FBE23FB38}"/>
            </a:ext>
          </a:extLst>
        </xdr:cNvPr>
        <xdr:cNvSpPr txBox="1"/>
      </xdr:nvSpPr>
      <xdr:spPr>
        <a:xfrm>
          <a:off x="35820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142076</xdr:rowOff>
    </xdr:from>
    <xdr:ext cx="405111" cy="259045"/>
    <xdr:sp macro="" textlink="">
      <xdr:nvSpPr>
        <xdr:cNvPr id="320" name="n_2mainValue【公営住宅】&#10;有形固定資産減価償却率">
          <a:extLst>
            <a:ext uri="{FF2B5EF4-FFF2-40B4-BE49-F238E27FC236}">
              <a16:creationId xmlns:a16="http://schemas.microsoft.com/office/drawing/2014/main" id="{45358EA6-0EF0-4B11-BE72-200F76CA1F7E}"/>
            </a:ext>
          </a:extLst>
        </xdr:cNvPr>
        <xdr:cNvSpPr txBox="1"/>
      </xdr:nvSpPr>
      <xdr:spPr>
        <a:xfrm>
          <a:off x="2705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127379</xdr:rowOff>
    </xdr:from>
    <xdr:ext cx="405111" cy="259045"/>
    <xdr:sp macro="" textlink="">
      <xdr:nvSpPr>
        <xdr:cNvPr id="321" name="n_3mainValue【公営住宅】&#10;有形固定資産減価償却率">
          <a:extLst>
            <a:ext uri="{FF2B5EF4-FFF2-40B4-BE49-F238E27FC236}">
              <a16:creationId xmlns:a16="http://schemas.microsoft.com/office/drawing/2014/main" id="{C9FA3C17-0E0A-49DE-B915-709E199FBDB9}"/>
            </a:ext>
          </a:extLst>
        </xdr:cNvPr>
        <xdr:cNvSpPr txBox="1"/>
      </xdr:nvSpPr>
      <xdr:spPr>
        <a:xfrm>
          <a:off x="1816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22" name="n_4mainValue【公営住宅】&#10;有形固定資産減価償却率">
          <a:extLst>
            <a:ext uri="{FF2B5EF4-FFF2-40B4-BE49-F238E27FC236}">
              <a16:creationId xmlns:a16="http://schemas.microsoft.com/office/drawing/2014/main" id="{849CEEE2-CF32-4DC5-95F1-9B261CA86343}"/>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1F39CD5-2935-45DC-BE54-72868440D2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9D9EB94-111B-4DE3-951A-20DD93ECA49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0F56757-72F6-415D-A575-B06CE3164CA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AA7DA51-EF02-4375-B1B4-F83F10D1FD9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C4AB9B5-ADAE-4095-9215-CB0DD6A244B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DD9B071-B7B8-40CC-8DA6-A3178A5510C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163453F-2A53-4F36-A7CA-A1DAB3DAEA7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086116B-E9A2-441A-AB41-ADBEEE81BF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05769DB-4990-4ACB-9F20-725A58ABD16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4924EA2-BD4D-481A-9344-DDC427FE1A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EE757C76-AB24-43F4-9F8B-96B62B889383}"/>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8A174C07-1207-42BC-9794-3E2EE4AD6A3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A6E57557-FB31-427F-A963-8735D750B64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96CAC93F-DE9C-45A7-B682-041CAAC84BC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772F92A8-CD69-423E-97F1-68412D0ED57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482F44D4-3D35-4A22-A9FD-8BD9A620352A}"/>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812E06D2-5479-4ABF-8D76-16A58ABE8B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EE82845D-2A24-4FE0-940D-5255409C832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10058034-3B4D-48CD-914A-7D7836B6E16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2" name="直線コネクタ 341">
          <a:extLst>
            <a:ext uri="{FF2B5EF4-FFF2-40B4-BE49-F238E27FC236}">
              <a16:creationId xmlns:a16="http://schemas.microsoft.com/office/drawing/2014/main" id="{FEA48D1B-DE10-4174-9594-D58F8A828012}"/>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a:extLst>
            <a:ext uri="{FF2B5EF4-FFF2-40B4-BE49-F238E27FC236}">
              <a16:creationId xmlns:a16="http://schemas.microsoft.com/office/drawing/2014/main" id="{63D95ACF-B3EC-4648-A7EF-4CE5741D8429}"/>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a:extLst>
            <a:ext uri="{FF2B5EF4-FFF2-40B4-BE49-F238E27FC236}">
              <a16:creationId xmlns:a16="http://schemas.microsoft.com/office/drawing/2014/main" id="{DD36EADC-6786-4634-8903-6C82E59DA491}"/>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5" name="【公営住宅】&#10;一人当たり面積最大値テキスト">
          <a:extLst>
            <a:ext uri="{FF2B5EF4-FFF2-40B4-BE49-F238E27FC236}">
              <a16:creationId xmlns:a16="http://schemas.microsoft.com/office/drawing/2014/main" id="{F7B99DA2-85ED-4598-8F6D-B433E413257C}"/>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6" name="直線コネクタ 345">
          <a:extLst>
            <a:ext uri="{FF2B5EF4-FFF2-40B4-BE49-F238E27FC236}">
              <a16:creationId xmlns:a16="http://schemas.microsoft.com/office/drawing/2014/main" id="{C988298D-C09A-457A-BE2D-5C41025A88A9}"/>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7" name="【公営住宅】&#10;一人当たり面積平均値テキスト">
          <a:extLst>
            <a:ext uri="{FF2B5EF4-FFF2-40B4-BE49-F238E27FC236}">
              <a16:creationId xmlns:a16="http://schemas.microsoft.com/office/drawing/2014/main" id="{4F816EB0-F472-4357-9F0D-45F7326B4B41}"/>
            </a:ext>
          </a:extLst>
        </xdr:cNvPr>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8" name="フローチャート: 判断 347">
          <a:extLst>
            <a:ext uri="{FF2B5EF4-FFF2-40B4-BE49-F238E27FC236}">
              <a16:creationId xmlns:a16="http://schemas.microsoft.com/office/drawing/2014/main" id="{B6AF6EA0-B02A-4033-9FCB-F15D6F2D7FEB}"/>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9" name="フローチャート: 判断 348">
          <a:extLst>
            <a:ext uri="{FF2B5EF4-FFF2-40B4-BE49-F238E27FC236}">
              <a16:creationId xmlns:a16="http://schemas.microsoft.com/office/drawing/2014/main" id="{CB224265-AA7D-4281-95D9-EC0F06960443}"/>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50" name="フローチャート: 判断 349">
          <a:extLst>
            <a:ext uri="{FF2B5EF4-FFF2-40B4-BE49-F238E27FC236}">
              <a16:creationId xmlns:a16="http://schemas.microsoft.com/office/drawing/2014/main" id="{10096878-723D-4B31-BED3-90B1ACE53DCD}"/>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51" name="フローチャート: 判断 350">
          <a:extLst>
            <a:ext uri="{FF2B5EF4-FFF2-40B4-BE49-F238E27FC236}">
              <a16:creationId xmlns:a16="http://schemas.microsoft.com/office/drawing/2014/main" id="{45BA2A91-193A-41D4-9DE0-21270657C03D}"/>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2" name="フローチャート: 判断 351">
          <a:extLst>
            <a:ext uri="{FF2B5EF4-FFF2-40B4-BE49-F238E27FC236}">
              <a16:creationId xmlns:a16="http://schemas.microsoft.com/office/drawing/2014/main" id="{EDF4331C-052D-4261-9C71-2C4BFA21376E}"/>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FE7C54A-46FB-4F63-ADC3-681B5CA37E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0361D71-9455-47C9-B86F-45898C8BC56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5589C4F-657E-4A83-9486-84D174BC97C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0FEFE93-0ADE-4F06-8C22-1FEE322ED4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26EF839-00F0-481B-9A8F-C24B3AE3A47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165036</xdr:rowOff>
    </xdr:from>
    <xdr:to>
      <xdr:col>55</xdr:col>
      <xdr:colOff>50800</xdr:colOff>
      <xdr:row>83</xdr:row>
      <xdr:rowOff>95186</xdr:rowOff>
    </xdr:to>
    <xdr:sp macro="" textlink="">
      <xdr:nvSpPr>
        <xdr:cNvPr id="358" name="楕円 357">
          <a:extLst>
            <a:ext uri="{FF2B5EF4-FFF2-40B4-BE49-F238E27FC236}">
              <a16:creationId xmlns:a16="http://schemas.microsoft.com/office/drawing/2014/main" id="{A0C31EEE-8BDF-40ED-85E3-F54AB73F2E71}"/>
            </a:ext>
          </a:extLst>
        </xdr:cNvPr>
        <xdr:cNvSpPr/>
      </xdr:nvSpPr>
      <xdr:spPr>
        <a:xfrm>
          <a:off x="10426700" y="142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143463</xdr:rowOff>
    </xdr:from>
    <xdr:ext cx="469744" cy="259045"/>
    <xdr:sp macro="" textlink="">
      <xdr:nvSpPr>
        <xdr:cNvPr id="359" name="【公営住宅】&#10;一人当たり面積該当値テキスト">
          <a:extLst>
            <a:ext uri="{FF2B5EF4-FFF2-40B4-BE49-F238E27FC236}">
              <a16:creationId xmlns:a16="http://schemas.microsoft.com/office/drawing/2014/main" id="{A36D1F6D-4A2A-46D0-8B86-1E24379D726A}"/>
            </a:ext>
          </a:extLst>
        </xdr:cNvPr>
        <xdr:cNvSpPr txBox="1"/>
      </xdr:nvSpPr>
      <xdr:spPr>
        <a:xfrm>
          <a:off x="10515600" y="1420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163894</xdr:rowOff>
    </xdr:from>
    <xdr:to>
      <xdr:col>50</xdr:col>
      <xdr:colOff>165100</xdr:colOff>
      <xdr:row>83</xdr:row>
      <xdr:rowOff>94044</xdr:rowOff>
    </xdr:to>
    <xdr:sp macro="" textlink="">
      <xdr:nvSpPr>
        <xdr:cNvPr id="360" name="楕円 359">
          <a:extLst>
            <a:ext uri="{FF2B5EF4-FFF2-40B4-BE49-F238E27FC236}">
              <a16:creationId xmlns:a16="http://schemas.microsoft.com/office/drawing/2014/main" id="{7760341F-FAB8-428A-853C-3F7D1F486B42}"/>
            </a:ext>
          </a:extLst>
        </xdr:cNvPr>
        <xdr:cNvSpPr/>
      </xdr:nvSpPr>
      <xdr:spPr>
        <a:xfrm>
          <a:off x="9588500" y="1422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43244</xdr:rowOff>
    </xdr:from>
    <xdr:to>
      <xdr:col>55</xdr:col>
      <xdr:colOff>0</xdr:colOff>
      <xdr:row>83</xdr:row>
      <xdr:rowOff>44386</xdr:rowOff>
    </xdr:to>
    <xdr:cxnSp macro="">
      <xdr:nvCxnSpPr>
        <xdr:cNvPr id="361" name="直線コネクタ 360">
          <a:extLst>
            <a:ext uri="{FF2B5EF4-FFF2-40B4-BE49-F238E27FC236}">
              <a16:creationId xmlns:a16="http://schemas.microsoft.com/office/drawing/2014/main" id="{A69F6DC3-082D-4929-B324-5CB6F3EF06E4}"/>
            </a:ext>
          </a:extLst>
        </xdr:cNvPr>
        <xdr:cNvCxnSpPr/>
      </xdr:nvCxnSpPr>
      <xdr:spPr>
        <a:xfrm>
          <a:off x="9639300" y="14273594"/>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169038</xdr:rowOff>
    </xdr:from>
    <xdr:to>
      <xdr:col>46</xdr:col>
      <xdr:colOff>38100</xdr:colOff>
      <xdr:row>83</xdr:row>
      <xdr:rowOff>99188</xdr:rowOff>
    </xdr:to>
    <xdr:sp macro="" textlink="">
      <xdr:nvSpPr>
        <xdr:cNvPr id="362" name="楕円 361">
          <a:extLst>
            <a:ext uri="{FF2B5EF4-FFF2-40B4-BE49-F238E27FC236}">
              <a16:creationId xmlns:a16="http://schemas.microsoft.com/office/drawing/2014/main" id="{5C99E643-F503-4447-9193-C61389101007}"/>
            </a:ext>
          </a:extLst>
        </xdr:cNvPr>
        <xdr:cNvSpPr/>
      </xdr:nvSpPr>
      <xdr:spPr>
        <a:xfrm>
          <a:off x="8699500" y="142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43244</xdr:rowOff>
    </xdr:from>
    <xdr:to>
      <xdr:col>50</xdr:col>
      <xdr:colOff>114300</xdr:colOff>
      <xdr:row>83</xdr:row>
      <xdr:rowOff>48388</xdr:rowOff>
    </xdr:to>
    <xdr:cxnSp macro="">
      <xdr:nvCxnSpPr>
        <xdr:cNvPr id="363" name="直線コネクタ 362">
          <a:extLst>
            <a:ext uri="{FF2B5EF4-FFF2-40B4-BE49-F238E27FC236}">
              <a16:creationId xmlns:a16="http://schemas.microsoft.com/office/drawing/2014/main" id="{B66D1971-1D48-4E42-9140-49F7F67BBD2A}"/>
            </a:ext>
          </a:extLst>
        </xdr:cNvPr>
        <xdr:cNvCxnSpPr/>
      </xdr:nvCxnSpPr>
      <xdr:spPr>
        <a:xfrm flipV="1">
          <a:off x="8750300" y="1427359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3302</xdr:rowOff>
    </xdr:from>
    <xdr:to>
      <xdr:col>41</xdr:col>
      <xdr:colOff>101600</xdr:colOff>
      <xdr:row>83</xdr:row>
      <xdr:rowOff>104902</xdr:rowOff>
    </xdr:to>
    <xdr:sp macro="" textlink="">
      <xdr:nvSpPr>
        <xdr:cNvPr id="364" name="楕円 363">
          <a:extLst>
            <a:ext uri="{FF2B5EF4-FFF2-40B4-BE49-F238E27FC236}">
              <a16:creationId xmlns:a16="http://schemas.microsoft.com/office/drawing/2014/main" id="{4B9C4826-6424-4AE3-A6C9-983863CFAD27}"/>
            </a:ext>
          </a:extLst>
        </xdr:cNvPr>
        <xdr:cNvSpPr/>
      </xdr:nvSpPr>
      <xdr:spPr>
        <a:xfrm>
          <a:off x="7810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48388</xdr:rowOff>
    </xdr:from>
    <xdr:to>
      <xdr:col>45</xdr:col>
      <xdr:colOff>177800</xdr:colOff>
      <xdr:row>83</xdr:row>
      <xdr:rowOff>54102</xdr:rowOff>
    </xdr:to>
    <xdr:cxnSp macro="">
      <xdr:nvCxnSpPr>
        <xdr:cNvPr id="365" name="直線コネクタ 364">
          <a:extLst>
            <a:ext uri="{FF2B5EF4-FFF2-40B4-BE49-F238E27FC236}">
              <a16:creationId xmlns:a16="http://schemas.microsoft.com/office/drawing/2014/main" id="{B21A70DA-EA2F-49C6-AAEB-64AB6B93D13C}"/>
            </a:ext>
          </a:extLst>
        </xdr:cNvPr>
        <xdr:cNvCxnSpPr/>
      </xdr:nvCxnSpPr>
      <xdr:spPr>
        <a:xfrm flipV="1">
          <a:off x="7861300" y="1427873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7874</xdr:rowOff>
    </xdr:from>
    <xdr:to>
      <xdr:col>36</xdr:col>
      <xdr:colOff>165100</xdr:colOff>
      <xdr:row>83</xdr:row>
      <xdr:rowOff>109474</xdr:rowOff>
    </xdr:to>
    <xdr:sp macro="" textlink="">
      <xdr:nvSpPr>
        <xdr:cNvPr id="366" name="楕円 365">
          <a:extLst>
            <a:ext uri="{FF2B5EF4-FFF2-40B4-BE49-F238E27FC236}">
              <a16:creationId xmlns:a16="http://schemas.microsoft.com/office/drawing/2014/main" id="{F43A43CF-B8ED-49A0-B729-8FC42D527F4D}"/>
            </a:ext>
          </a:extLst>
        </xdr:cNvPr>
        <xdr:cNvSpPr/>
      </xdr:nvSpPr>
      <xdr:spPr>
        <a:xfrm>
          <a:off x="6921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54102</xdr:rowOff>
    </xdr:from>
    <xdr:to>
      <xdr:col>41</xdr:col>
      <xdr:colOff>50800</xdr:colOff>
      <xdr:row>83</xdr:row>
      <xdr:rowOff>58674</xdr:rowOff>
    </xdr:to>
    <xdr:cxnSp macro="">
      <xdr:nvCxnSpPr>
        <xdr:cNvPr id="367" name="直線コネクタ 366">
          <a:extLst>
            <a:ext uri="{FF2B5EF4-FFF2-40B4-BE49-F238E27FC236}">
              <a16:creationId xmlns:a16="http://schemas.microsoft.com/office/drawing/2014/main" id="{4D84246A-0A82-481A-8CB2-5464F25020AA}"/>
            </a:ext>
          </a:extLst>
        </xdr:cNvPr>
        <xdr:cNvCxnSpPr/>
      </xdr:nvCxnSpPr>
      <xdr:spPr>
        <a:xfrm flipV="1">
          <a:off x="6972300" y="14284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8" name="n_1aveValue【公営住宅】&#10;一人当たり面積">
          <a:extLst>
            <a:ext uri="{FF2B5EF4-FFF2-40B4-BE49-F238E27FC236}">
              <a16:creationId xmlns:a16="http://schemas.microsoft.com/office/drawing/2014/main" id="{B418A47C-F6FC-4AF3-97A2-7268DC295437}"/>
            </a:ext>
          </a:extLst>
        </xdr:cNvPr>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9" name="n_2aveValue【公営住宅】&#10;一人当たり面積">
          <a:extLst>
            <a:ext uri="{FF2B5EF4-FFF2-40B4-BE49-F238E27FC236}">
              <a16:creationId xmlns:a16="http://schemas.microsoft.com/office/drawing/2014/main" id="{7A16EE45-64C4-401F-93AE-A2E563403B5E}"/>
            </a:ext>
          </a:extLst>
        </xdr:cNvPr>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70" name="n_3aveValue【公営住宅】&#10;一人当たり面積">
          <a:extLst>
            <a:ext uri="{FF2B5EF4-FFF2-40B4-BE49-F238E27FC236}">
              <a16:creationId xmlns:a16="http://schemas.microsoft.com/office/drawing/2014/main" id="{BF913F68-8174-4E00-9C8A-BA82F5DE02B6}"/>
            </a:ext>
          </a:extLst>
        </xdr:cNvPr>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71" name="n_4aveValue【公営住宅】&#10;一人当たり面積">
          <a:extLst>
            <a:ext uri="{FF2B5EF4-FFF2-40B4-BE49-F238E27FC236}">
              <a16:creationId xmlns:a16="http://schemas.microsoft.com/office/drawing/2014/main" id="{A090BA21-21DF-4A0F-9ED1-D477ACADF7D8}"/>
            </a:ext>
          </a:extLst>
        </xdr:cNvPr>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85171</xdr:rowOff>
    </xdr:from>
    <xdr:ext cx="469744" cy="259045"/>
    <xdr:sp macro="" textlink="">
      <xdr:nvSpPr>
        <xdr:cNvPr id="372" name="n_1mainValue【公営住宅】&#10;一人当たり面積">
          <a:extLst>
            <a:ext uri="{FF2B5EF4-FFF2-40B4-BE49-F238E27FC236}">
              <a16:creationId xmlns:a16="http://schemas.microsoft.com/office/drawing/2014/main" id="{16B10148-81C3-47CA-B441-CA6534103390}"/>
            </a:ext>
          </a:extLst>
        </xdr:cNvPr>
        <xdr:cNvSpPr txBox="1"/>
      </xdr:nvSpPr>
      <xdr:spPr>
        <a:xfrm>
          <a:off x="9391727" y="1431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90315</xdr:rowOff>
    </xdr:from>
    <xdr:ext cx="469744" cy="259045"/>
    <xdr:sp macro="" textlink="">
      <xdr:nvSpPr>
        <xdr:cNvPr id="373" name="n_2mainValue【公営住宅】&#10;一人当たり面積">
          <a:extLst>
            <a:ext uri="{FF2B5EF4-FFF2-40B4-BE49-F238E27FC236}">
              <a16:creationId xmlns:a16="http://schemas.microsoft.com/office/drawing/2014/main" id="{7FE75332-153B-45E3-8F58-92C4E83E687D}"/>
            </a:ext>
          </a:extLst>
        </xdr:cNvPr>
        <xdr:cNvSpPr txBox="1"/>
      </xdr:nvSpPr>
      <xdr:spPr>
        <a:xfrm>
          <a:off x="8515427" y="1432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96029</xdr:rowOff>
    </xdr:from>
    <xdr:ext cx="469744" cy="259045"/>
    <xdr:sp macro="" textlink="">
      <xdr:nvSpPr>
        <xdr:cNvPr id="374" name="n_3mainValue【公営住宅】&#10;一人当たり面積">
          <a:extLst>
            <a:ext uri="{FF2B5EF4-FFF2-40B4-BE49-F238E27FC236}">
              <a16:creationId xmlns:a16="http://schemas.microsoft.com/office/drawing/2014/main" id="{B50F7541-E7B3-4E90-ACF7-304BE2F94CCB}"/>
            </a:ext>
          </a:extLst>
        </xdr:cNvPr>
        <xdr:cNvSpPr txBox="1"/>
      </xdr:nvSpPr>
      <xdr:spPr>
        <a:xfrm>
          <a:off x="7626427" y="1432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100601</xdr:rowOff>
    </xdr:from>
    <xdr:ext cx="469744" cy="259045"/>
    <xdr:sp macro="" textlink="">
      <xdr:nvSpPr>
        <xdr:cNvPr id="375" name="n_4mainValue【公営住宅】&#10;一人当たり面積">
          <a:extLst>
            <a:ext uri="{FF2B5EF4-FFF2-40B4-BE49-F238E27FC236}">
              <a16:creationId xmlns:a16="http://schemas.microsoft.com/office/drawing/2014/main" id="{FAA34F7D-0E99-40C9-957A-B96B95A68853}"/>
            </a:ext>
          </a:extLst>
        </xdr:cNvPr>
        <xdr:cNvSpPr txBox="1"/>
      </xdr:nvSpPr>
      <xdr:spPr>
        <a:xfrm>
          <a:off x="67374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C9134215-02FC-4DD2-B2CE-0A286248FAB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52473519-2A41-494F-B403-81E3E4D412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81F2377C-27AC-466E-A9D0-F61362BE215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FC894007-078B-48FD-9DC0-4EE576AE77E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D6ABCCE1-A9DF-44DC-9ED2-CF2F7A14376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84C72BC3-914E-450D-8BF7-583F23B0F5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A97543B5-961D-4149-80B6-86D524F4C65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13A92EE5-8846-40AB-BC02-0FFBEEA4143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C3887B30-21C7-435B-80E2-E9C777D1D24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42DC133-F481-4EFF-82A4-6B3F0755DAF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E81AAACF-F7FB-4939-BA2C-024F1BC8B97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E0417102-FA29-45AD-A331-C6CBF51CF2D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43A8C369-FDE5-407C-86AC-13D81381ECE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AC3DEE91-2872-4863-AC68-7D6E944D8F3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76A04DC7-75F5-49F4-B5BB-D471AE160D9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393B4394-4DCB-4E91-9F9E-0129611FF8D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2760F735-14FB-4C0C-82E8-99FA234AAF5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E1E1655E-D644-493D-87AA-FA0D0A7A0E3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BBDF6B62-8791-498A-B511-078E4D75C3B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D6AB6186-4E4A-4D6F-9738-49C092D7A66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a:extLst>
            <a:ext uri="{FF2B5EF4-FFF2-40B4-BE49-F238E27FC236}">
              <a16:creationId xmlns:a16="http://schemas.microsoft.com/office/drawing/2014/main" id="{0173C055-0CAA-47C4-807C-B1C606B1971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5833AC8C-70C2-46A7-B4D7-35C1EB2A612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766248D3-D1D7-470C-A6D3-2C6311D58CB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9A61FA00-5726-41DD-A3D3-E3A8650FE25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400" name="直線コネクタ 399">
          <a:extLst>
            <a:ext uri="{FF2B5EF4-FFF2-40B4-BE49-F238E27FC236}">
              <a16:creationId xmlns:a16="http://schemas.microsoft.com/office/drawing/2014/main" id="{9A70BCF8-74B7-488A-9CDE-98DB6CF9E210}"/>
            </a:ext>
          </a:extLst>
        </xdr:cNvPr>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A9D55265-2F7F-4F11-92B0-76ACBB2BED36}"/>
            </a:ext>
          </a:extLst>
        </xdr:cNvPr>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2" name="直線コネクタ 401">
          <a:extLst>
            <a:ext uri="{FF2B5EF4-FFF2-40B4-BE49-F238E27FC236}">
              <a16:creationId xmlns:a16="http://schemas.microsoft.com/office/drawing/2014/main" id="{6614AAA6-C02B-4504-9CC3-2D8BFC0620A8}"/>
            </a:ext>
          </a:extLst>
        </xdr:cNvPr>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FE4843BE-CE1C-4549-A910-7E3B1EA88535}"/>
            </a:ext>
          </a:extLst>
        </xdr:cNvPr>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4" name="直線コネクタ 403">
          <a:extLst>
            <a:ext uri="{FF2B5EF4-FFF2-40B4-BE49-F238E27FC236}">
              <a16:creationId xmlns:a16="http://schemas.microsoft.com/office/drawing/2014/main" id="{67D3E134-E88D-4B3E-8B21-E278886F0BCF}"/>
            </a:ext>
          </a:extLst>
        </xdr:cNvPr>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22877</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6FC3E65F-A726-4264-AABC-C8B4F77843B8}"/>
            </a:ext>
          </a:extLst>
        </xdr:cNvPr>
        <xdr:cNvSpPr txBox="1"/>
      </xdr:nvSpPr>
      <xdr:spPr>
        <a:xfrm>
          <a:off x="4673600" y="1802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6" name="フローチャート: 判断 405">
          <a:extLst>
            <a:ext uri="{FF2B5EF4-FFF2-40B4-BE49-F238E27FC236}">
              <a16:creationId xmlns:a16="http://schemas.microsoft.com/office/drawing/2014/main" id="{ACD835F8-2BE4-4A89-A1E5-92B976BC982A}"/>
            </a:ext>
          </a:extLst>
        </xdr:cNvPr>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7" name="フローチャート: 判断 406">
          <a:extLst>
            <a:ext uri="{FF2B5EF4-FFF2-40B4-BE49-F238E27FC236}">
              <a16:creationId xmlns:a16="http://schemas.microsoft.com/office/drawing/2014/main" id="{2115BC07-62C0-4049-8798-BFE2324B4DF8}"/>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8" name="フローチャート: 判断 407">
          <a:extLst>
            <a:ext uri="{FF2B5EF4-FFF2-40B4-BE49-F238E27FC236}">
              <a16:creationId xmlns:a16="http://schemas.microsoft.com/office/drawing/2014/main" id="{092BEB13-3F1C-43A8-9BE7-BDA8C77F0571}"/>
            </a:ext>
          </a:extLst>
        </xdr:cNvPr>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9" name="フローチャート: 判断 408">
          <a:extLst>
            <a:ext uri="{FF2B5EF4-FFF2-40B4-BE49-F238E27FC236}">
              <a16:creationId xmlns:a16="http://schemas.microsoft.com/office/drawing/2014/main" id="{73DDA30B-BE39-4859-A4D1-E2D115D09E0B}"/>
            </a:ext>
          </a:extLst>
        </xdr:cNvPr>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10" name="フローチャート: 判断 409">
          <a:extLst>
            <a:ext uri="{FF2B5EF4-FFF2-40B4-BE49-F238E27FC236}">
              <a16:creationId xmlns:a16="http://schemas.microsoft.com/office/drawing/2014/main" id="{8E05FAB6-1053-4B58-9EF6-76214D9C6B22}"/>
            </a:ext>
          </a:extLst>
        </xdr:cNvPr>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254E809-C013-41E5-9D7A-4C792707E09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B92A731-53B0-4657-B501-62499212F17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17C3B99-84B8-472D-AA97-265F4E77A8D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A0B6B5A-C8EB-463B-AD3B-9687B27630F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FA13E7F-32C4-44BA-8422-9535B11DB9D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40639</xdr:rowOff>
    </xdr:from>
    <xdr:to>
      <xdr:col>24</xdr:col>
      <xdr:colOff>114300</xdr:colOff>
      <xdr:row>102</xdr:row>
      <xdr:rowOff>142239</xdr:rowOff>
    </xdr:to>
    <xdr:sp macro="" textlink="">
      <xdr:nvSpPr>
        <xdr:cNvPr id="416" name="楕円 415">
          <a:extLst>
            <a:ext uri="{FF2B5EF4-FFF2-40B4-BE49-F238E27FC236}">
              <a16:creationId xmlns:a16="http://schemas.microsoft.com/office/drawing/2014/main" id="{78FEF625-D56B-4EFB-995D-E684420F77FA}"/>
            </a:ext>
          </a:extLst>
        </xdr:cNvPr>
        <xdr:cNvSpPr/>
      </xdr:nvSpPr>
      <xdr:spPr>
        <a:xfrm>
          <a:off x="45847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63516</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47EF9B01-E2DF-41FD-8466-4E4EA1D54668}"/>
            </a:ext>
          </a:extLst>
        </xdr:cNvPr>
        <xdr:cNvSpPr txBox="1"/>
      </xdr:nvSpPr>
      <xdr:spPr>
        <a:xfrm>
          <a:off x="4673600"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10161</xdr:rowOff>
    </xdr:from>
    <xdr:to>
      <xdr:col>20</xdr:col>
      <xdr:colOff>38100</xdr:colOff>
      <xdr:row>102</xdr:row>
      <xdr:rowOff>111761</xdr:rowOff>
    </xdr:to>
    <xdr:sp macro="" textlink="">
      <xdr:nvSpPr>
        <xdr:cNvPr id="418" name="楕円 417">
          <a:extLst>
            <a:ext uri="{FF2B5EF4-FFF2-40B4-BE49-F238E27FC236}">
              <a16:creationId xmlns:a16="http://schemas.microsoft.com/office/drawing/2014/main" id="{A4B19D26-EDE1-44AA-B8FC-C6C03BBB9E8A}"/>
            </a:ext>
          </a:extLst>
        </xdr:cNvPr>
        <xdr:cNvSpPr/>
      </xdr:nvSpPr>
      <xdr:spPr>
        <a:xfrm>
          <a:off x="3746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60961</xdr:rowOff>
    </xdr:from>
    <xdr:to>
      <xdr:col>24</xdr:col>
      <xdr:colOff>63500</xdr:colOff>
      <xdr:row>102</xdr:row>
      <xdr:rowOff>91439</xdr:rowOff>
    </xdr:to>
    <xdr:cxnSp macro="">
      <xdr:nvCxnSpPr>
        <xdr:cNvPr id="419" name="直線コネクタ 418">
          <a:extLst>
            <a:ext uri="{FF2B5EF4-FFF2-40B4-BE49-F238E27FC236}">
              <a16:creationId xmlns:a16="http://schemas.microsoft.com/office/drawing/2014/main" id="{5B27128B-AA21-44C3-9364-1D9E0F850890}"/>
            </a:ext>
          </a:extLst>
        </xdr:cNvPr>
        <xdr:cNvCxnSpPr/>
      </xdr:nvCxnSpPr>
      <xdr:spPr>
        <a:xfrm>
          <a:off x="3797300" y="175488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147320</xdr:rowOff>
    </xdr:from>
    <xdr:to>
      <xdr:col>15</xdr:col>
      <xdr:colOff>101600</xdr:colOff>
      <xdr:row>102</xdr:row>
      <xdr:rowOff>77470</xdr:rowOff>
    </xdr:to>
    <xdr:sp macro="" textlink="">
      <xdr:nvSpPr>
        <xdr:cNvPr id="420" name="楕円 419">
          <a:extLst>
            <a:ext uri="{FF2B5EF4-FFF2-40B4-BE49-F238E27FC236}">
              <a16:creationId xmlns:a16="http://schemas.microsoft.com/office/drawing/2014/main" id="{0C1F24B2-4FB0-445B-A216-F685280367E4}"/>
            </a:ext>
          </a:extLst>
        </xdr:cNvPr>
        <xdr:cNvSpPr/>
      </xdr:nvSpPr>
      <xdr:spPr>
        <a:xfrm>
          <a:off x="2857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26670</xdr:rowOff>
    </xdr:from>
    <xdr:to>
      <xdr:col>19</xdr:col>
      <xdr:colOff>177800</xdr:colOff>
      <xdr:row>102</xdr:row>
      <xdr:rowOff>60961</xdr:rowOff>
    </xdr:to>
    <xdr:cxnSp macro="">
      <xdr:nvCxnSpPr>
        <xdr:cNvPr id="421" name="直線コネクタ 420">
          <a:extLst>
            <a:ext uri="{FF2B5EF4-FFF2-40B4-BE49-F238E27FC236}">
              <a16:creationId xmlns:a16="http://schemas.microsoft.com/office/drawing/2014/main" id="{3E968039-63F0-4BDE-9D2E-3FA2E88EB527}"/>
            </a:ext>
          </a:extLst>
        </xdr:cNvPr>
        <xdr:cNvCxnSpPr/>
      </xdr:nvCxnSpPr>
      <xdr:spPr>
        <a:xfrm>
          <a:off x="2908300" y="17514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109220</xdr:rowOff>
    </xdr:from>
    <xdr:to>
      <xdr:col>10</xdr:col>
      <xdr:colOff>165100</xdr:colOff>
      <xdr:row>102</xdr:row>
      <xdr:rowOff>39370</xdr:rowOff>
    </xdr:to>
    <xdr:sp macro="" textlink="">
      <xdr:nvSpPr>
        <xdr:cNvPr id="422" name="楕円 421">
          <a:extLst>
            <a:ext uri="{FF2B5EF4-FFF2-40B4-BE49-F238E27FC236}">
              <a16:creationId xmlns:a16="http://schemas.microsoft.com/office/drawing/2014/main" id="{C78159A1-5EC6-404C-85DC-A57BCA191F7F}"/>
            </a:ext>
          </a:extLst>
        </xdr:cNvPr>
        <xdr:cNvSpPr/>
      </xdr:nvSpPr>
      <xdr:spPr>
        <a:xfrm>
          <a:off x="1968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160020</xdr:rowOff>
    </xdr:from>
    <xdr:to>
      <xdr:col>15</xdr:col>
      <xdr:colOff>50800</xdr:colOff>
      <xdr:row>102</xdr:row>
      <xdr:rowOff>26670</xdr:rowOff>
    </xdr:to>
    <xdr:cxnSp macro="">
      <xdr:nvCxnSpPr>
        <xdr:cNvPr id="423" name="直線コネクタ 422">
          <a:extLst>
            <a:ext uri="{FF2B5EF4-FFF2-40B4-BE49-F238E27FC236}">
              <a16:creationId xmlns:a16="http://schemas.microsoft.com/office/drawing/2014/main" id="{C0B9F604-3980-4A54-9411-2E44159EAB0A}"/>
            </a:ext>
          </a:extLst>
        </xdr:cNvPr>
        <xdr:cNvCxnSpPr/>
      </xdr:nvCxnSpPr>
      <xdr:spPr>
        <a:xfrm>
          <a:off x="2019300" y="17476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73025</xdr:rowOff>
    </xdr:from>
    <xdr:to>
      <xdr:col>6</xdr:col>
      <xdr:colOff>38100</xdr:colOff>
      <xdr:row>102</xdr:row>
      <xdr:rowOff>3175</xdr:rowOff>
    </xdr:to>
    <xdr:sp macro="" textlink="">
      <xdr:nvSpPr>
        <xdr:cNvPr id="424" name="楕円 423">
          <a:extLst>
            <a:ext uri="{FF2B5EF4-FFF2-40B4-BE49-F238E27FC236}">
              <a16:creationId xmlns:a16="http://schemas.microsoft.com/office/drawing/2014/main" id="{42FE5F8D-9AC7-4595-9971-507CCDEEB48A}"/>
            </a:ext>
          </a:extLst>
        </xdr:cNvPr>
        <xdr:cNvSpPr/>
      </xdr:nvSpPr>
      <xdr:spPr>
        <a:xfrm>
          <a:off x="1079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123825</xdr:rowOff>
    </xdr:from>
    <xdr:to>
      <xdr:col>10</xdr:col>
      <xdr:colOff>114300</xdr:colOff>
      <xdr:row>101</xdr:row>
      <xdr:rowOff>160020</xdr:rowOff>
    </xdr:to>
    <xdr:cxnSp macro="">
      <xdr:nvCxnSpPr>
        <xdr:cNvPr id="425" name="直線コネクタ 424">
          <a:extLst>
            <a:ext uri="{FF2B5EF4-FFF2-40B4-BE49-F238E27FC236}">
              <a16:creationId xmlns:a16="http://schemas.microsoft.com/office/drawing/2014/main" id="{C8A0698E-7363-4EEB-AFA5-75EE3BE23749}"/>
            </a:ext>
          </a:extLst>
        </xdr:cNvPr>
        <xdr:cNvCxnSpPr/>
      </xdr:nvCxnSpPr>
      <xdr:spPr>
        <a:xfrm>
          <a:off x="1130300" y="17440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6" name="n_1aveValue【港湾・漁港】&#10;有形固定資産減価償却率">
          <a:extLst>
            <a:ext uri="{FF2B5EF4-FFF2-40B4-BE49-F238E27FC236}">
              <a16:creationId xmlns:a16="http://schemas.microsoft.com/office/drawing/2014/main" id="{7FC47DA4-3FE5-48D1-92D6-4BA3C4D881C3}"/>
            </a:ext>
          </a:extLst>
        </xdr:cNvPr>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102888</xdr:rowOff>
    </xdr:from>
    <xdr:ext cx="405111" cy="259045"/>
    <xdr:sp macro="" textlink="">
      <xdr:nvSpPr>
        <xdr:cNvPr id="427" name="n_2aveValue【港湾・漁港】&#10;有形固定資産減価償却率">
          <a:extLst>
            <a:ext uri="{FF2B5EF4-FFF2-40B4-BE49-F238E27FC236}">
              <a16:creationId xmlns:a16="http://schemas.microsoft.com/office/drawing/2014/main" id="{57CA5D9F-0F4A-4186-B9F6-3A58B36B9E54}"/>
            </a:ext>
          </a:extLst>
        </xdr:cNvPr>
        <xdr:cNvSpPr txBox="1"/>
      </xdr:nvSpPr>
      <xdr:spPr>
        <a:xfrm>
          <a:off x="2705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85741</xdr:rowOff>
    </xdr:from>
    <xdr:ext cx="405111" cy="259045"/>
    <xdr:sp macro="" textlink="">
      <xdr:nvSpPr>
        <xdr:cNvPr id="428" name="n_3aveValue【港湾・漁港】&#10;有形固定資産減価償却率">
          <a:extLst>
            <a:ext uri="{FF2B5EF4-FFF2-40B4-BE49-F238E27FC236}">
              <a16:creationId xmlns:a16="http://schemas.microsoft.com/office/drawing/2014/main" id="{5AFD53F2-E844-4DC1-8E31-F412F51BA9E5}"/>
            </a:ext>
          </a:extLst>
        </xdr:cNvPr>
        <xdr:cNvSpPr txBox="1"/>
      </xdr:nvSpPr>
      <xdr:spPr>
        <a:xfrm>
          <a:off x="1816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114316</xdr:rowOff>
    </xdr:from>
    <xdr:ext cx="405111" cy="259045"/>
    <xdr:sp macro="" textlink="">
      <xdr:nvSpPr>
        <xdr:cNvPr id="429" name="n_4aveValue【港湾・漁港】&#10;有形固定資産減価償却率">
          <a:extLst>
            <a:ext uri="{FF2B5EF4-FFF2-40B4-BE49-F238E27FC236}">
              <a16:creationId xmlns:a16="http://schemas.microsoft.com/office/drawing/2014/main" id="{16D0AE19-4AC3-4031-82BC-3211B6FC33EF}"/>
            </a:ext>
          </a:extLst>
        </xdr:cNvPr>
        <xdr:cNvSpPr txBox="1"/>
      </xdr:nvSpPr>
      <xdr:spPr>
        <a:xfrm>
          <a:off x="927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128288</xdr:rowOff>
    </xdr:from>
    <xdr:ext cx="405111" cy="259045"/>
    <xdr:sp macro="" textlink="">
      <xdr:nvSpPr>
        <xdr:cNvPr id="430" name="n_1mainValue【港湾・漁港】&#10;有形固定資産減価償却率">
          <a:extLst>
            <a:ext uri="{FF2B5EF4-FFF2-40B4-BE49-F238E27FC236}">
              <a16:creationId xmlns:a16="http://schemas.microsoft.com/office/drawing/2014/main" id="{4C34A6BF-A1F3-4B9D-B7C9-0C6C23597A85}"/>
            </a:ext>
          </a:extLst>
        </xdr:cNvPr>
        <xdr:cNvSpPr txBox="1"/>
      </xdr:nvSpPr>
      <xdr:spPr>
        <a:xfrm>
          <a:off x="3582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93997</xdr:rowOff>
    </xdr:from>
    <xdr:ext cx="405111" cy="259045"/>
    <xdr:sp macro="" textlink="">
      <xdr:nvSpPr>
        <xdr:cNvPr id="431" name="n_2mainValue【港湾・漁港】&#10;有形固定資産減価償却率">
          <a:extLst>
            <a:ext uri="{FF2B5EF4-FFF2-40B4-BE49-F238E27FC236}">
              <a16:creationId xmlns:a16="http://schemas.microsoft.com/office/drawing/2014/main" id="{96915F46-82ED-4866-956D-D1DAA1A9E1B2}"/>
            </a:ext>
          </a:extLst>
        </xdr:cNvPr>
        <xdr:cNvSpPr txBox="1"/>
      </xdr:nvSpPr>
      <xdr:spPr>
        <a:xfrm>
          <a:off x="2705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55897</xdr:rowOff>
    </xdr:from>
    <xdr:ext cx="405111" cy="259045"/>
    <xdr:sp macro="" textlink="">
      <xdr:nvSpPr>
        <xdr:cNvPr id="432" name="n_3mainValue【港湾・漁港】&#10;有形固定資産減価償却率">
          <a:extLst>
            <a:ext uri="{FF2B5EF4-FFF2-40B4-BE49-F238E27FC236}">
              <a16:creationId xmlns:a16="http://schemas.microsoft.com/office/drawing/2014/main" id="{02648220-60DC-47A5-A3AE-6649E0E9BF22}"/>
            </a:ext>
          </a:extLst>
        </xdr:cNvPr>
        <xdr:cNvSpPr txBox="1"/>
      </xdr:nvSpPr>
      <xdr:spPr>
        <a:xfrm>
          <a:off x="18167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19702</xdr:rowOff>
    </xdr:from>
    <xdr:ext cx="405111" cy="259045"/>
    <xdr:sp macro="" textlink="">
      <xdr:nvSpPr>
        <xdr:cNvPr id="433" name="n_4mainValue【港湾・漁港】&#10;有形固定資産減価償却率">
          <a:extLst>
            <a:ext uri="{FF2B5EF4-FFF2-40B4-BE49-F238E27FC236}">
              <a16:creationId xmlns:a16="http://schemas.microsoft.com/office/drawing/2014/main" id="{A1EE82B9-CB6D-47B4-8DAA-78089A5AB21A}"/>
            </a:ext>
          </a:extLst>
        </xdr:cNvPr>
        <xdr:cNvSpPr txBox="1"/>
      </xdr:nvSpPr>
      <xdr:spPr>
        <a:xfrm>
          <a:off x="927744"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EF6E1C0D-B8DD-4CEC-AFDC-9D0A2F349B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226AFD68-6DCC-40A7-B693-242FF0646E5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88EF5494-947F-4915-80E5-8C5EA3192A8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E1132D4D-C5C7-4D61-A07B-D59319E3311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D739A7BB-4E04-4D5B-84F7-30D4BF566F8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97E0275D-1413-41AB-861D-B91509295DC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971B1006-256A-4C87-B4E9-164999729A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2DF6E640-8A29-43F0-B584-13A49E4E3E3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95ACD5BC-20B3-4402-B858-35AD0ADC0F6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1DEFC342-38AD-42A7-89BF-EFB794275C3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a:extLst>
            <a:ext uri="{FF2B5EF4-FFF2-40B4-BE49-F238E27FC236}">
              <a16:creationId xmlns:a16="http://schemas.microsoft.com/office/drawing/2014/main" id="{DD888022-F0BC-488F-90CC-3C8FB3262D2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5" name="テキスト ボックス 444">
          <a:extLst>
            <a:ext uri="{FF2B5EF4-FFF2-40B4-BE49-F238E27FC236}">
              <a16:creationId xmlns:a16="http://schemas.microsoft.com/office/drawing/2014/main" id="{080263B5-CD73-4E78-AF38-1DFCF1A1D938}"/>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4338BD1A-7240-47AD-A421-E8B8AADFAEE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7" name="テキスト ボックス 446">
          <a:extLst>
            <a:ext uri="{FF2B5EF4-FFF2-40B4-BE49-F238E27FC236}">
              <a16:creationId xmlns:a16="http://schemas.microsoft.com/office/drawing/2014/main" id="{5C086D42-B317-4B32-A0B0-C1F044DF380B}"/>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a:extLst>
            <a:ext uri="{FF2B5EF4-FFF2-40B4-BE49-F238E27FC236}">
              <a16:creationId xmlns:a16="http://schemas.microsoft.com/office/drawing/2014/main" id="{65135101-46E2-4D5B-A810-C9DB45355007}"/>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9" name="テキスト ボックス 448">
          <a:extLst>
            <a:ext uri="{FF2B5EF4-FFF2-40B4-BE49-F238E27FC236}">
              <a16:creationId xmlns:a16="http://schemas.microsoft.com/office/drawing/2014/main" id="{35A6554F-2D14-4F50-9684-B6CFD00AE712}"/>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854707BB-A115-4FB0-A44B-1AE1A23FEDE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EFAEEB06-E4E7-4C12-9667-C22A6A37F263}"/>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E6FD7512-5761-435D-9646-C464E54F6D6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3" name="直線コネクタ 452">
          <a:extLst>
            <a:ext uri="{FF2B5EF4-FFF2-40B4-BE49-F238E27FC236}">
              <a16:creationId xmlns:a16="http://schemas.microsoft.com/office/drawing/2014/main" id="{395D4D32-9A2D-4902-82E9-A2BF00E09F3F}"/>
            </a:ext>
          </a:extLst>
        </xdr:cNvPr>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4" name="【港湾・漁港】&#10;一人当たり有形固定資産（償却資産）額最小値テキスト">
          <a:extLst>
            <a:ext uri="{FF2B5EF4-FFF2-40B4-BE49-F238E27FC236}">
              <a16:creationId xmlns:a16="http://schemas.microsoft.com/office/drawing/2014/main" id="{46EF344D-62D4-4C0D-A251-870DEB0FB9F6}"/>
            </a:ext>
          </a:extLst>
        </xdr:cNvPr>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5" name="直線コネクタ 454">
          <a:extLst>
            <a:ext uri="{FF2B5EF4-FFF2-40B4-BE49-F238E27FC236}">
              <a16:creationId xmlns:a16="http://schemas.microsoft.com/office/drawing/2014/main" id="{E6B3CB8F-5DC4-4745-8BA5-A491C12AF5FE}"/>
            </a:ext>
          </a:extLst>
        </xdr:cNvPr>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D25A01F9-6BE9-4F3D-8432-A0BDA4BEE8C0}"/>
            </a:ext>
          </a:extLst>
        </xdr:cNvPr>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7" name="直線コネクタ 456">
          <a:extLst>
            <a:ext uri="{FF2B5EF4-FFF2-40B4-BE49-F238E27FC236}">
              <a16:creationId xmlns:a16="http://schemas.microsoft.com/office/drawing/2014/main" id="{F69B418B-872B-4FD3-BD91-385A60757D6B}"/>
            </a:ext>
          </a:extLst>
        </xdr:cNvPr>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88354</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4DFFE066-CA7C-41EE-9545-C25A5A20E589}"/>
            </a:ext>
          </a:extLst>
        </xdr:cNvPr>
        <xdr:cNvSpPr txBox="1"/>
      </xdr:nvSpPr>
      <xdr:spPr>
        <a:xfrm>
          <a:off x="10515600" y="180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9" name="フローチャート: 判断 458">
          <a:extLst>
            <a:ext uri="{FF2B5EF4-FFF2-40B4-BE49-F238E27FC236}">
              <a16:creationId xmlns:a16="http://schemas.microsoft.com/office/drawing/2014/main" id="{072DAE53-4B08-4852-8DBD-99B852D16F94}"/>
            </a:ext>
          </a:extLst>
        </xdr:cNvPr>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60" name="フローチャート: 判断 459">
          <a:extLst>
            <a:ext uri="{FF2B5EF4-FFF2-40B4-BE49-F238E27FC236}">
              <a16:creationId xmlns:a16="http://schemas.microsoft.com/office/drawing/2014/main" id="{468951FD-07E9-4D64-B7FE-83E34E455CD8}"/>
            </a:ext>
          </a:extLst>
        </xdr:cNvPr>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61" name="フローチャート: 判断 460">
          <a:extLst>
            <a:ext uri="{FF2B5EF4-FFF2-40B4-BE49-F238E27FC236}">
              <a16:creationId xmlns:a16="http://schemas.microsoft.com/office/drawing/2014/main" id="{A9A06BEE-4802-4EC1-B08F-3E9E0B2132F8}"/>
            </a:ext>
          </a:extLst>
        </xdr:cNvPr>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2" name="フローチャート: 判断 461">
          <a:extLst>
            <a:ext uri="{FF2B5EF4-FFF2-40B4-BE49-F238E27FC236}">
              <a16:creationId xmlns:a16="http://schemas.microsoft.com/office/drawing/2014/main" id="{7DAAA419-242A-4822-91A4-6B7C8F31BEEF}"/>
            </a:ext>
          </a:extLst>
        </xdr:cNvPr>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3" name="フローチャート: 判断 462">
          <a:extLst>
            <a:ext uri="{FF2B5EF4-FFF2-40B4-BE49-F238E27FC236}">
              <a16:creationId xmlns:a16="http://schemas.microsoft.com/office/drawing/2014/main" id="{9CD613A0-556B-47B9-9C3E-CD161B63983F}"/>
            </a:ext>
          </a:extLst>
        </xdr:cNvPr>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7628AAED-3B5F-4A29-B009-1AA48EC4D5D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C5C1A0A-D4A9-44F7-9E8D-F9CEF1DD811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CB50A34-FA10-444A-ABAF-972D96D79BB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5E63188-ED63-40B2-9E3D-DF78A9B3AB0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0A5A42F-C370-4060-BEE9-29215F9262B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107989</xdr:rowOff>
    </xdr:from>
    <xdr:to>
      <xdr:col>55</xdr:col>
      <xdr:colOff>50800</xdr:colOff>
      <xdr:row>107</xdr:row>
      <xdr:rowOff>38139</xdr:rowOff>
    </xdr:to>
    <xdr:sp macro="" textlink="">
      <xdr:nvSpPr>
        <xdr:cNvPr id="469" name="楕円 468">
          <a:extLst>
            <a:ext uri="{FF2B5EF4-FFF2-40B4-BE49-F238E27FC236}">
              <a16:creationId xmlns:a16="http://schemas.microsoft.com/office/drawing/2014/main" id="{01134C89-C2AA-4BA0-B58A-76F0A53A4E8D}"/>
            </a:ext>
          </a:extLst>
        </xdr:cNvPr>
        <xdr:cNvSpPr/>
      </xdr:nvSpPr>
      <xdr:spPr>
        <a:xfrm>
          <a:off x="10426700" y="182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86416</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C4D3104A-64A1-4978-9315-1EFA887EB3DC}"/>
            </a:ext>
          </a:extLst>
        </xdr:cNvPr>
        <xdr:cNvSpPr txBox="1"/>
      </xdr:nvSpPr>
      <xdr:spPr>
        <a:xfrm>
          <a:off x="10515600" y="1826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111235</xdr:rowOff>
    </xdr:from>
    <xdr:to>
      <xdr:col>50</xdr:col>
      <xdr:colOff>165100</xdr:colOff>
      <xdr:row>107</xdr:row>
      <xdr:rowOff>41385</xdr:rowOff>
    </xdr:to>
    <xdr:sp macro="" textlink="">
      <xdr:nvSpPr>
        <xdr:cNvPr id="471" name="楕円 470">
          <a:extLst>
            <a:ext uri="{FF2B5EF4-FFF2-40B4-BE49-F238E27FC236}">
              <a16:creationId xmlns:a16="http://schemas.microsoft.com/office/drawing/2014/main" id="{2290249F-D7D8-43EA-AEDD-00A51DE3DF8E}"/>
            </a:ext>
          </a:extLst>
        </xdr:cNvPr>
        <xdr:cNvSpPr/>
      </xdr:nvSpPr>
      <xdr:spPr>
        <a:xfrm>
          <a:off x="9588500" y="182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158789</xdr:rowOff>
    </xdr:from>
    <xdr:to>
      <xdr:col>55</xdr:col>
      <xdr:colOff>0</xdr:colOff>
      <xdr:row>106</xdr:row>
      <xdr:rowOff>162035</xdr:rowOff>
    </xdr:to>
    <xdr:cxnSp macro="">
      <xdr:nvCxnSpPr>
        <xdr:cNvPr id="472" name="直線コネクタ 471">
          <a:extLst>
            <a:ext uri="{FF2B5EF4-FFF2-40B4-BE49-F238E27FC236}">
              <a16:creationId xmlns:a16="http://schemas.microsoft.com/office/drawing/2014/main" id="{86AAB136-B6ED-47F2-B9A1-8E99BC956829}"/>
            </a:ext>
          </a:extLst>
        </xdr:cNvPr>
        <xdr:cNvCxnSpPr/>
      </xdr:nvCxnSpPr>
      <xdr:spPr>
        <a:xfrm flipV="1">
          <a:off x="9639300" y="18332489"/>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113793</xdr:rowOff>
    </xdr:from>
    <xdr:to>
      <xdr:col>46</xdr:col>
      <xdr:colOff>38100</xdr:colOff>
      <xdr:row>107</xdr:row>
      <xdr:rowOff>43943</xdr:rowOff>
    </xdr:to>
    <xdr:sp macro="" textlink="">
      <xdr:nvSpPr>
        <xdr:cNvPr id="473" name="楕円 472">
          <a:extLst>
            <a:ext uri="{FF2B5EF4-FFF2-40B4-BE49-F238E27FC236}">
              <a16:creationId xmlns:a16="http://schemas.microsoft.com/office/drawing/2014/main" id="{4FE55E77-3CA0-409D-8116-AE3730B1698F}"/>
            </a:ext>
          </a:extLst>
        </xdr:cNvPr>
        <xdr:cNvSpPr/>
      </xdr:nvSpPr>
      <xdr:spPr>
        <a:xfrm>
          <a:off x="8699500" y="182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162035</xdr:rowOff>
    </xdr:from>
    <xdr:to>
      <xdr:col>50</xdr:col>
      <xdr:colOff>114300</xdr:colOff>
      <xdr:row>106</xdr:row>
      <xdr:rowOff>164593</xdr:rowOff>
    </xdr:to>
    <xdr:cxnSp macro="">
      <xdr:nvCxnSpPr>
        <xdr:cNvPr id="474" name="直線コネクタ 473">
          <a:extLst>
            <a:ext uri="{FF2B5EF4-FFF2-40B4-BE49-F238E27FC236}">
              <a16:creationId xmlns:a16="http://schemas.microsoft.com/office/drawing/2014/main" id="{30DE712C-27BD-4378-82CF-140E79C177FB}"/>
            </a:ext>
          </a:extLst>
        </xdr:cNvPr>
        <xdr:cNvCxnSpPr/>
      </xdr:nvCxnSpPr>
      <xdr:spPr>
        <a:xfrm flipV="1">
          <a:off x="8750300" y="18335735"/>
          <a:ext cx="8890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115836</xdr:rowOff>
    </xdr:from>
    <xdr:to>
      <xdr:col>41</xdr:col>
      <xdr:colOff>101600</xdr:colOff>
      <xdr:row>107</xdr:row>
      <xdr:rowOff>45986</xdr:rowOff>
    </xdr:to>
    <xdr:sp macro="" textlink="">
      <xdr:nvSpPr>
        <xdr:cNvPr id="475" name="楕円 474">
          <a:extLst>
            <a:ext uri="{FF2B5EF4-FFF2-40B4-BE49-F238E27FC236}">
              <a16:creationId xmlns:a16="http://schemas.microsoft.com/office/drawing/2014/main" id="{2099C140-21B6-4D38-9B13-554D085C2180}"/>
            </a:ext>
          </a:extLst>
        </xdr:cNvPr>
        <xdr:cNvSpPr/>
      </xdr:nvSpPr>
      <xdr:spPr>
        <a:xfrm>
          <a:off x="7810500" y="182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164593</xdr:rowOff>
    </xdr:from>
    <xdr:to>
      <xdr:col>45</xdr:col>
      <xdr:colOff>177800</xdr:colOff>
      <xdr:row>106</xdr:row>
      <xdr:rowOff>166636</xdr:rowOff>
    </xdr:to>
    <xdr:cxnSp macro="">
      <xdr:nvCxnSpPr>
        <xdr:cNvPr id="476" name="直線コネクタ 475">
          <a:extLst>
            <a:ext uri="{FF2B5EF4-FFF2-40B4-BE49-F238E27FC236}">
              <a16:creationId xmlns:a16="http://schemas.microsoft.com/office/drawing/2014/main" id="{F65E70B7-D538-4E8C-ADE0-83E4D7090DBC}"/>
            </a:ext>
          </a:extLst>
        </xdr:cNvPr>
        <xdr:cNvCxnSpPr/>
      </xdr:nvCxnSpPr>
      <xdr:spPr>
        <a:xfrm flipV="1">
          <a:off x="7861300" y="18338293"/>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117929</xdr:rowOff>
    </xdr:from>
    <xdr:to>
      <xdr:col>36</xdr:col>
      <xdr:colOff>165100</xdr:colOff>
      <xdr:row>107</xdr:row>
      <xdr:rowOff>48079</xdr:rowOff>
    </xdr:to>
    <xdr:sp macro="" textlink="">
      <xdr:nvSpPr>
        <xdr:cNvPr id="477" name="楕円 476">
          <a:extLst>
            <a:ext uri="{FF2B5EF4-FFF2-40B4-BE49-F238E27FC236}">
              <a16:creationId xmlns:a16="http://schemas.microsoft.com/office/drawing/2014/main" id="{CE6A2CA1-4EC2-4C3D-B31D-88697C61318F}"/>
            </a:ext>
          </a:extLst>
        </xdr:cNvPr>
        <xdr:cNvSpPr/>
      </xdr:nvSpPr>
      <xdr:spPr>
        <a:xfrm>
          <a:off x="69215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166636</xdr:rowOff>
    </xdr:from>
    <xdr:to>
      <xdr:col>41</xdr:col>
      <xdr:colOff>50800</xdr:colOff>
      <xdr:row>106</xdr:row>
      <xdr:rowOff>168729</xdr:rowOff>
    </xdr:to>
    <xdr:cxnSp macro="">
      <xdr:nvCxnSpPr>
        <xdr:cNvPr id="478" name="直線コネクタ 477">
          <a:extLst>
            <a:ext uri="{FF2B5EF4-FFF2-40B4-BE49-F238E27FC236}">
              <a16:creationId xmlns:a16="http://schemas.microsoft.com/office/drawing/2014/main" id="{9CA3D29E-0004-4A1F-858D-AB1C90CE8016}"/>
            </a:ext>
          </a:extLst>
        </xdr:cNvPr>
        <xdr:cNvCxnSpPr/>
      </xdr:nvCxnSpPr>
      <xdr:spPr>
        <a:xfrm flipV="1">
          <a:off x="6972300" y="18340336"/>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160580</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86FFF8A0-8700-4805-82E3-F2DC5FFAC4E8}"/>
            </a:ext>
          </a:extLst>
        </xdr:cNvPr>
        <xdr:cNvSpPr txBox="1"/>
      </xdr:nvSpPr>
      <xdr:spPr>
        <a:xfrm>
          <a:off x="93270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C4056BD5-64F7-41B2-809D-656DCA0FF28F}"/>
            </a:ext>
          </a:extLst>
        </xdr:cNvPr>
        <xdr:cNvSpPr txBox="1"/>
      </xdr:nvSpPr>
      <xdr:spPr>
        <a:xfrm>
          <a:off x="8450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E5F94DDB-6904-4E6A-890C-337A81F6F1DE}"/>
            </a:ext>
          </a:extLst>
        </xdr:cNvPr>
        <xdr:cNvSpPr txBox="1"/>
      </xdr:nvSpPr>
      <xdr:spPr>
        <a:xfrm>
          <a:off x="7561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2CB06CC6-14B2-4D15-9F6F-BEEF94DC4D6C}"/>
            </a:ext>
          </a:extLst>
        </xdr:cNvPr>
        <xdr:cNvSpPr txBox="1"/>
      </xdr:nvSpPr>
      <xdr:spPr>
        <a:xfrm>
          <a:off x="6672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32512</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5BD39322-B9E5-4AA8-B241-916A6967D145}"/>
            </a:ext>
          </a:extLst>
        </xdr:cNvPr>
        <xdr:cNvSpPr txBox="1"/>
      </xdr:nvSpPr>
      <xdr:spPr>
        <a:xfrm>
          <a:off x="9327095" y="1837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35070</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FD193D2D-6031-4BFC-AEF8-ECD4C4EEA0D5}"/>
            </a:ext>
          </a:extLst>
        </xdr:cNvPr>
        <xdr:cNvSpPr txBox="1"/>
      </xdr:nvSpPr>
      <xdr:spPr>
        <a:xfrm>
          <a:off x="8450795" y="1838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37113</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8BC9E688-459B-49C8-84A7-5957E2406600}"/>
            </a:ext>
          </a:extLst>
        </xdr:cNvPr>
        <xdr:cNvSpPr txBox="1"/>
      </xdr:nvSpPr>
      <xdr:spPr>
        <a:xfrm>
          <a:off x="7561795" y="1838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39206</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B632EAC1-22DE-442D-AFB0-AF4481A6C313}"/>
            </a:ext>
          </a:extLst>
        </xdr:cNvPr>
        <xdr:cNvSpPr txBox="1"/>
      </xdr:nvSpPr>
      <xdr:spPr>
        <a:xfrm>
          <a:off x="6672795" y="183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E48704E6-9BCC-40E1-B5A9-3000EDB43B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7C6BBC29-F328-4403-A93D-1D55A30CE93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B284BB9D-CA6C-419E-A02A-DD8F35B0AFA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963F843F-81C9-41FF-84DE-F11BE718BAD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202851CE-3B1D-45BD-8554-C4A0117E0B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267F84E6-1316-4143-827F-ED3D3834D09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AFF43ECA-5796-4849-AB6B-AC9749FBCF9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767B6782-6A44-403F-877A-ECF7C732108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48AF6D6E-8578-45FB-9F34-5247A4926B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AF1E0915-B9D2-48C1-8117-2BDEBE0D6A5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4153C6A8-BCD5-4E70-B9BE-338A8D97CC9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27C9A1CD-1393-450E-84AD-468EC6D4405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F723F6A6-1E49-4CA4-A912-42768FF677E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C54B6C85-56A0-4BF4-BED8-02C4A3B269B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A3861070-F3EA-4021-8C95-233CB05CE18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399CC8C7-BA90-4106-B410-B626667EEFB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FC595578-73C3-4A96-8824-0395FF68445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79D4B6D8-D77F-40F2-AD11-B08371DB9FE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2FBD1BD9-F481-4ACA-ACA0-8756DB17E25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B6469D6E-233F-463D-9772-A03DE18D4A5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a:extLst>
            <a:ext uri="{FF2B5EF4-FFF2-40B4-BE49-F238E27FC236}">
              <a16:creationId xmlns:a16="http://schemas.microsoft.com/office/drawing/2014/main" id="{6721AE5C-E716-4EA8-AC4A-A25C0903F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CFF56356-FCD6-4813-9324-AA8A18D6753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a:extLst>
            <a:ext uri="{FF2B5EF4-FFF2-40B4-BE49-F238E27FC236}">
              <a16:creationId xmlns:a16="http://schemas.microsoft.com/office/drawing/2014/main" id="{C8226FFB-6AC4-4F2A-B826-53F0BA4A498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99570D00-2F93-4FE8-91D5-EFC983FEA1F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11" name="直線コネクタ 510">
          <a:extLst>
            <a:ext uri="{FF2B5EF4-FFF2-40B4-BE49-F238E27FC236}">
              <a16:creationId xmlns:a16="http://schemas.microsoft.com/office/drawing/2014/main" id="{FA6E90C5-8268-4CBC-AC1B-3F0224EABB5C}"/>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2EDFDB7D-BBAF-404E-81A0-F181FDC2B895}"/>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3" name="直線コネクタ 512">
          <a:extLst>
            <a:ext uri="{FF2B5EF4-FFF2-40B4-BE49-F238E27FC236}">
              <a16:creationId xmlns:a16="http://schemas.microsoft.com/office/drawing/2014/main" id="{87D3F8AA-B7A9-438E-8AF6-3FDD7DAB3612}"/>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C04FBA09-B935-4FD9-BEAD-E98403E9D27B}"/>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5" name="直線コネクタ 514">
          <a:extLst>
            <a:ext uri="{FF2B5EF4-FFF2-40B4-BE49-F238E27FC236}">
              <a16:creationId xmlns:a16="http://schemas.microsoft.com/office/drawing/2014/main" id="{F83613A9-2302-465C-A9F7-8919202893A2}"/>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71D3E337-FF92-4F9D-85C1-4E6619E52458}"/>
            </a:ext>
          </a:extLst>
        </xdr:cNvPr>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7" name="フローチャート: 判断 516">
          <a:extLst>
            <a:ext uri="{FF2B5EF4-FFF2-40B4-BE49-F238E27FC236}">
              <a16:creationId xmlns:a16="http://schemas.microsoft.com/office/drawing/2014/main" id="{48E37B39-F6CD-4EA9-9E95-D3F5EA3AFC8E}"/>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8" name="フローチャート: 判断 517">
          <a:extLst>
            <a:ext uri="{FF2B5EF4-FFF2-40B4-BE49-F238E27FC236}">
              <a16:creationId xmlns:a16="http://schemas.microsoft.com/office/drawing/2014/main" id="{BE19D69F-7E27-44A6-A0CD-DFCC2F724DFD}"/>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9" name="フローチャート: 判断 518">
          <a:extLst>
            <a:ext uri="{FF2B5EF4-FFF2-40B4-BE49-F238E27FC236}">
              <a16:creationId xmlns:a16="http://schemas.microsoft.com/office/drawing/2014/main" id="{E04BA472-D3BB-4138-ABDE-D5F794BB06D3}"/>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20" name="フローチャート: 判断 519">
          <a:extLst>
            <a:ext uri="{FF2B5EF4-FFF2-40B4-BE49-F238E27FC236}">
              <a16:creationId xmlns:a16="http://schemas.microsoft.com/office/drawing/2014/main" id="{0FB399E5-D74C-419E-919E-71B2000D2696}"/>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21" name="フローチャート: 判断 520">
          <a:extLst>
            <a:ext uri="{FF2B5EF4-FFF2-40B4-BE49-F238E27FC236}">
              <a16:creationId xmlns:a16="http://schemas.microsoft.com/office/drawing/2014/main" id="{6414C7D0-1262-41D4-A3C1-08AC1AE4403C}"/>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6FEB2633-4743-44A6-8777-D5A8472ED4E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33593DE6-D93F-44E9-AC6D-2B639E4739E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A8CC2BCD-B1E3-419E-89C4-ED97A97BFF8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8E478F95-0E0A-4EF5-A968-EC0DAE009F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9558A1A-22B4-4920-8D55-CD2C87B9B4A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162560</xdr:rowOff>
    </xdr:from>
    <xdr:to>
      <xdr:col>85</xdr:col>
      <xdr:colOff>177800</xdr:colOff>
      <xdr:row>40</xdr:row>
      <xdr:rowOff>92710</xdr:rowOff>
    </xdr:to>
    <xdr:sp macro="" textlink="">
      <xdr:nvSpPr>
        <xdr:cNvPr id="527" name="楕円 526">
          <a:extLst>
            <a:ext uri="{FF2B5EF4-FFF2-40B4-BE49-F238E27FC236}">
              <a16:creationId xmlns:a16="http://schemas.microsoft.com/office/drawing/2014/main" id="{7C3DAB81-498A-4E8E-8D26-63CE6CF52F2B}"/>
            </a:ext>
          </a:extLst>
        </xdr:cNvPr>
        <xdr:cNvSpPr/>
      </xdr:nvSpPr>
      <xdr:spPr>
        <a:xfrm>
          <a:off x="16268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140987</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DD97CC28-8F8F-4DD6-B296-23CCE4E0EBB7}"/>
            </a:ext>
          </a:extLst>
        </xdr:cNvPr>
        <xdr:cNvSpPr txBox="1"/>
      </xdr:nvSpPr>
      <xdr:spPr>
        <a:xfrm>
          <a:off x="16357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122555</xdr:rowOff>
    </xdr:from>
    <xdr:to>
      <xdr:col>81</xdr:col>
      <xdr:colOff>101600</xdr:colOff>
      <xdr:row>40</xdr:row>
      <xdr:rowOff>52705</xdr:rowOff>
    </xdr:to>
    <xdr:sp macro="" textlink="">
      <xdr:nvSpPr>
        <xdr:cNvPr id="529" name="楕円 528">
          <a:extLst>
            <a:ext uri="{FF2B5EF4-FFF2-40B4-BE49-F238E27FC236}">
              <a16:creationId xmlns:a16="http://schemas.microsoft.com/office/drawing/2014/main" id="{A5AA2F5D-C9F1-4581-9C73-60E48699614E}"/>
            </a:ext>
          </a:extLst>
        </xdr:cNvPr>
        <xdr:cNvSpPr/>
      </xdr:nvSpPr>
      <xdr:spPr>
        <a:xfrm>
          <a:off x="15430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xdr:rowOff>
    </xdr:from>
    <xdr:to>
      <xdr:col>85</xdr:col>
      <xdr:colOff>127000</xdr:colOff>
      <xdr:row>40</xdr:row>
      <xdr:rowOff>41910</xdr:rowOff>
    </xdr:to>
    <xdr:cxnSp macro="">
      <xdr:nvCxnSpPr>
        <xdr:cNvPr id="530" name="直線コネクタ 529">
          <a:extLst>
            <a:ext uri="{FF2B5EF4-FFF2-40B4-BE49-F238E27FC236}">
              <a16:creationId xmlns:a16="http://schemas.microsoft.com/office/drawing/2014/main" id="{7164C2CB-2361-46AB-9EF9-8606E95E17F2}"/>
            </a:ext>
          </a:extLst>
        </xdr:cNvPr>
        <xdr:cNvCxnSpPr/>
      </xdr:nvCxnSpPr>
      <xdr:spPr>
        <a:xfrm>
          <a:off x="15481300" y="68599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78740</xdr:rowOff>
    </xdr:from>
    <xdr:to>
      <xdr:col>76</xdr:col>
      <xdr:colOff>165100</xdr:colOff>
      <xdr:row>40</xdr:row>
      <xdr:rowOff>8890</xdr:rowOff>
    </xdr:to>
    <xdr:sp macro="" textlink="">
      <xdr:nvSpPr>
        <xdr:cNvPr id="531" name="楕円 530">
          <a:extLst>
            <a:ext uri="{FF2B5EF4-FFF2-40B4-BE49-F238E27FC236}">
              <a16:creationId xmlns:a16="http://schemas.microsoft.com/office/drawing/2014/main" id="{0A814258-1E76-4760-83E6-49AF217DB337}"/>
            </a:ext>
          </a:extLst>
        </xdr:cNvPr>
        <xdr:cNvSpPr/>
      </xdr:nvSpPr>
      <xdr:spPr>
        <a:xfrm>
          <a:off x="14541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129540</xdr:rowOff>
    </xdr:from>
    <xdr:to>
      <xdr:col>81</xdr:col>
      <xdr:colOff>50800</xdr:colOff>
      <xdr:row>40</xdr:row>
      <xdr:rowOff>1905</xdr:rowOff>
    </xdr:to>
    <xdr:cxnSp macro="">
      <xdr:nvCxnSpPr>
        <xdr:cNvPr id="532" name="直線コネクタ 531">
          <a:extLst>
            <a:ext uri="{FF2B5EF4-FFF2-40B4-BE49-F238E27FC236}">
              <a16:creationId xmlns:a16="http://schemas.microsoft.com/office/drawing/2014/main" id="{9CD235C6-07FC-4581-A717-37CE2E07951A}"/>
            </a:ext>
          </a:extLst>
        </xdr:cNvPr>
        <xdr:cNvCxnSpPr/>
      </xdr:nvCxnSpPr>
      <xdr:spPr>
        <a:xfrm>
          <a:off x="14592300" y="68160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36830</xdr:rowOff>
    </xdr:from>
    <xdr:to>
      <xdr:col>72</xdr:col>
      <xdr:colOff>38100</xdr:colOff>
      <xdr:row>39</xdr:row>
      <xdr:rowOff>138430</xdr:rowOff>
    </xdr:to>
    <xdr:sp macro="" textlink="">
      <xdr:nvSpPr>
        <xdr:cNvPr id="533" name="楕円 532">
          <a:extLst>
            <a:ext uri="{FF2B5EF4-FFF2-40B4-BE49-F238E27FC236}">
              <a16:creationId xmlns:a16="http://schemas.microsoft.com/office/drawing/2014/main" id="{4AABAA93-1866-4AD9-A06D-AACE1814403C}"/>
            </a:ext>
          </a:extLst>
        </xdr:cNvPr>
        <xdr:cNvSpPr/>
      </xdr:nvSpPr>
      <xdr:spPr>
        <a:xfrm>
          <a:off x="1365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87630</xdr:rowOff>
    </xdr:from>
    <xdr:to>
      <xdr:col>76</xdr:col>
      <xdr:colOff>114300</xdr:colOff>
      <xdr:row>39</xdr:row>
      <xdr:rowOff>129540</xdr:rowOff>
    </xdr:to>
    <xdr:cxnSp macro="">
      <xdr:nvCxnSpPr>
        <xdr:cNvPr id="534" name="直線コネクタ 533">
          <a:extLst>
            <a:ext uri="{FF2B5EF4-FFF2-40B4-BE49-F238E27FC236}">
              <a16:creationId xmlns:a16="http://schemas.microsoft.com/office/drawing/2014/main" id="{A7BCF866-F111-4E16-A2DC-68513914BF85}"/>
            </a:ext>
          </a:extLst>
        </xdr:cNvPr>
        <xdr:cNvCxnSpPr/>
      </xdr:nvCxnSpPr>
      <xdr:spPr>
        <a:xfrm>
          <a:off x="13703300" y="6774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74930</xdr:rowOff>
    </xdr:from>
    <xdr:to>
      <xdr:col>67</xdr:col>
      <xdr:colOff>101600</xdr:colOff>
      <xdr:row>40</xdr:row>
      <xdr:rowOff>5080</xdr:rowOff>
    </xdr:to>
    <xdr:sp macro="" textlink="">
      <xdr:nvSpPr>
        <xdr:cNvPr id="535" name="楕円 534">
          <a:extLst>
            <a:ext uri="{FF2B5EF4-FFF2-40B4-BE49-F238E27FC236}">
              <a16:creationId xmlns:a16="http://schemas.microsoft.com/office/drawing/2014/main" id="{00B7C243-D45F-4073-BEB0-19681D2BFEE7}"/>
            </a:ext>
          </a:extLst>
        </xdr:cNvPr>
        <xdr:cNvSpPr/>
      </xdr:nvSpPr>
      <xdr:spPr>
        <a:xfrm>
          <a:off x="12763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87630</xdr:rowOff>
    </xdr:from>
    <xdr:to>
      <xdr:col>71</xdr:col>
      <xdr:colOff>177800</xdr:colOff>
      <xdr:row>39</xdr:row>
      <xdr:rowOff>125730</xdr:rowOff>
    </xdr:to>
    <xdr:cxnSp macro="">
      <xdr:nvCxnSpPr>
        <xdr:cNvPr id="536" name="直線コネクタ 535">
          <a:extLst>
            <a:ext uri="{FF2B5EF4-FFF2-40B4-BE49-F238E27FC236}">
              <a16:creationId xmlns:a16="http://schemas.microsoft.com/office/drawing/2014/main" id="{9A0AFF45-2651-423F-B8DD-6422349A07CF}"/>
            </a:ext>
          </a:extLst>
        </xdr:cNvPr>
        <xdr:cNvCxnSpPr/>
      </xdr:nvCxnSpPr>
      <xdr:spPr>
        <a:xfrm flipV="1">
          <a:off x="12814300" y="6774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18F07F72-9E18-445B-AB53-BEBD4EC33AC6}"/>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318DBB36-AEF0-4F82-B300-E87728BD3FC5}"/>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58EC0558-2C93-4850-917A-34CB6E5C6D5C}"/>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DCDF08E8-71C1-4164-A52C-490B2C03F424}"/>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43832</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C4D63053-3170-400D-BC28-F15E3AF23840}"/>
            </a:ext>
          </a:extLst>
        </xdr:cNvPr>
        <xdr:cNvSpPr txBox="1"/>
      </xdr:nvSpPr>
      <xdr:spPr>
        <a:xfrm>
          <a:off x="152660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6535389E-F8EB-4D53-A860-9C8AB83116E6}"/>
            </a:ext>
          </a:extLst>
        </xdr:cNvPr>
        <xdr:cNvSpPr txBox="1"/>
      </xdr:nvSpPr>
      <xdr:spPr>
        <a:xfrm>
          <a:off x="14389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129557</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D9446968-2329-4C6D-B1A8-7FC4C00E17A7}"/>
            </a:ext>
          </a:extLst>
        </xdr:cNvPr>
        <xdr:cNvSpPr txBox="1"/>
      </xdr:nvSpPr>
      <xdr:spPr>
        <a:xfrm>
          <a:off x="13500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167657</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B8E88B57-47C4-4134-9AEC-E85545BDE0B5}"/>
            </a:ext>
          </a:extLst>
        </xdr:cNvPr>
        <xdr:cNvSpPr txBox="1"/>
      </xdr:nvSpPr>
      <xdr:spPr>
        <a:xfrm>
          <a:off x="12611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F18BA99F-406D-4031-82A6-6D1D22F05A7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34A424D6-C947-436D-9177-489D0439A21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7846069A-0D3E-4C5B-BBE0-ED095736AF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2B55C4F9-52B4-4509-A013-2D567F2D2D6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FF9EF67A-0078-46A5-A5E4-0881CED09B0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C1FC75C7-3853-48ED-9EC3-4A811C2378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BA98C186-640C-4DA3-A5F9-308954B369B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28D79162-9E95-4395-9357-370A6FDB2E2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CB6538A2-5EF0-47E3-9A5D-2D77263695A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8636D160-11ED-4461-9CF3-C1C625484E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a:extLst>
            <a:ext uri="{FF2B5EF4-FFF2-40B4-BE49-F238E27FC236}">
              <a16:creationId xmlns:a16="http://schemas.microsoft.com/office/drawing/2014/main" id="{C80469B8-6D0D-4870-AD49-948F70683E3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a:extLst>
            <a:ext uri="{FF2B5EF4-FFF2-40B4-BE49-F238E27FC236}">
              <a16:creationId xmlns:a16="http://schemas.microsoft.com/office/drawing/2014/main" id="{4811B220-120B-45B8-984F-DBFB0802E6B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a:extLst>
            <a:ext uri="{FF2B5EF4-FFF2-40B4-BE49-F238E27FC236}">
              <a16:creationId xmlns:a16="http://schemas.microsoft.com/office/drawing/2014/main" id="{D2856E28-54BB-42DB-AD81-8D69E3A1D5C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a:extLst>
            <a:ext uri="{FF2B5EF4-FFF2-40B4-BE49-F238E27FC236}">
              <a16:creationId xmlns:a16="http://schemas.microsoft.com/office/drawing/2014/main" id="{C36D69CC-803B-4AE7-94C0-3730F594C7C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a:extLst>
            <a:ext uri="{FF2B5EF4-FFF2-40B4-BE49-F238E27FC236}">
              <a16:creationId xmlns:a16="http://schemas.microsoft.com/office/drawing/2014/main" id="{11D71A8B-5ED9-44A2-8173-8241C8412F7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a:extLst>
            <a:ext uri="{FF2B5EF4-FFF2-40B4-BE49-F238E27FC236}">
              <a16:creationId xmlns:a16="http://schemas.microsoft.com/office/drawing/2014/main" id="{5F9884DA-33CB-442C-A558-364683F08C3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a:extLst>
            <a:ext uri="{FF2B5EF4-FFF2-40B4-BE49-F238E27FC236}">
              <a16:creationId xmlns:a16="http://schemas.microsoft.com/office/drawing/2014/main" id="{65965942-F0AB-424C-9E36-A4EC174EE6B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a:extLst>
            <a:ext uri="{FF2B5EF4-FFF2-40B4-BE49-F238E27FC236}">
              <a16:creationId xmlns:a16="http://schemas.microsoft.com/office/drawing/2014/main" id="{734E5302-7024-415D-AAD3-524F6750B5C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575CE454-D544-4430-8C46-FC239514B5C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a:extLst>
            <a:ext uri="{FF2B5EF4-FFF2-40B4-BE49-F238E27FC236}">
              <a16:creationId xmlns:a16="http://schemas.microsoft.com/office/drawing/2014/main" id="{AB673306-0162-40C5-B476-197A084303A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a:extLst>
            <a:ext uri="{FF2B5EF4-FFF2-40B4-BE49-F238E27FC236}">
              <a16:creationId xmlns:a16="http://schemas.microsoft.com/office/drawing/2014/main" id="{C43E8D22-8C46-4269-A40E-63BA772FEBC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6" name="直線コネクタ 565">
          <a:extLst>
            <a:ext uri="{FF2B5EF4-FFF2-40B4-BE49-F238E27FC236}">
              <a16:creationId xmlns:a16="http://schemas.microsoft.com/office/drawing/2014/main" id="{B645AAA7-419F-496E-99CA-95EE5505FDED}"/>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7" name="【認定こども園・幼稚園・保育所】&#10;一人当たり面積最小値テキスト">
          <a:extLst>
            <a:ext uri="{FF2B5EF4-FFF2-40B4-BE49-F238E27FC236}">
              <a16:creationId xmlns:a16="http://schemas.microsoft.com/office/drawing/2014/main" id="{073632E2-8001-45C5-AAF9-8684922DE5A6}"/>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8" name="直線コネクタ 567">
          <a:extLst>
            <a:ext uri="{FF2B5EF4-FFF2-40B4-BE49-F238E27FC236}">
              <a16:creationId xmlns:a16="http://schemas.microsoft.com/office/drawing/2014/main" id="{B8F41865-4CDA-4B9C-9332-69944A298B8C}"/>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9" name="【認定こども園・幼稚園・保育所】&#10;一人当たり面積最大値テキスト">
          <a:extLst>
            <a:ext uri="{FF2B5EF4-FFF2-40B4-BE49-F238E27FC236}">
              <a16:creationId xmlns:a16="http://schemas.microsoft.com/office/drawing/2014/main" id="{EBAEAFF5-8B0A-48C8-9FDC-15EFAD4A7834}"/>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70" name="直線コネクタ 569">
          <a:extLst>
            <a:ext uri="{FF2B5EF4-FFF2-40B4-BE49-F238E27FC236}">
              <a16:creationId xmlns:a16="http://schemas.microsoft.com/office/drawing/2014/main" id="{7B60C893-69A5-4D80-AFB2-E601BCB6709B}"/>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571" name="【認定こども園・幼稚園・保育所】&#10;一人当たり面積平均値テキスト">
          <a:extLst>
            <a:ext uri="{FF2B5EF4-FFF2-40B4-BE49-F238E27FC236}">
              <a16:creationId xmlns:a16="http://schemas.microsoft.com/office/drawing/2014/main" id="{6A543DA2-4AFE-4B00-AF31-E720EB9D2A8F}"/>
            </a:ext>
          </a:extLst>
        </xdr:cNvPr>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2" name="フローチャート: 判断 571">
          <a:extLst>
            <a:ext uri="{FF2B5EF4-FFF2-40B4-BE49-F238E27FC236}">
              <a16:creationId xmlns:a16="http://schemas.microsoft.com/office/drawing/2014/main" id="{CB5B8C74-F88D-4392-9C3C-5D9AF30C9A47}"/>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3" name="フローチャート: 判断 572">
          <a:extLst>
            <a:ext uri="{FF2B5EF4-FFF2-40B4-BE49-F238E27FC236}">
              <a16:creationId xmlns:a16="http://schemas.microsoft.com/office/drawing/2014/main" id="{4ACD0D16-C53D-4071-99A2-657E63E35ED2}"/>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4" name="フローチャート: 判断 573">
          <a:extLst>
            <a:ext uri="{FF2B5EF4-FFF2-40B4-BE49-F238E27FC236}">
              <a16:creationId xmlns:a16="http://schemas.microsoft.com/office/drawing/2014/main" id="{3E88147E-16D4-4B4A-842C-F664F13AC6DD}"/>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5" name="フローチャート: 判断 574">
          <a:extLst>
            <a:ext uri="{FF2B5EF4-FFF2-40B4-BE49-F238E27FC236}">
              <a16:creationId xmlns:a16="http://schemas.microsoft.com/office/drawing/2014/main" id="{6F037A57-0E48-4001-AC7B-38901BD822BC}"/>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6" name="フローチャート: 判断 575">
          <a:extLst>
            <a:ext uri="{FF2B5EF4-FFF2-40B4-BE49-F238E27FC236}">
              <a16:creationId xmlns:a16="http://schemas.microsoft.com/office/drawing/2014/main" id="{0EBABB25-EF47-40D3-AC3C-269D67E2B8D9}"/>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61939197-7554-4443-992E-5CD7CB80676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FC32B715-E9D2-4D59-B928-27DFE22BFD6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B9EA1711-9F12-4F8F-B12B-44082F60855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D23E5EC0-49C6-483E-8E3C-20F3887AFE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8C81F3CD-5AD0-4348-8B2C-C06AADCE037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48260</xdr:rowOff>
    </xdr:from>
    <xdr:to>
      <xdr:col>116</xdr:col>
      <xdr:colOff>114300</xdr:colOff>
      <xdr:row>41</xdr:row>
      <xdr:rowOff>149860</xdr:rowOff>
    </xdr:to>
    <xdr:sp macro="" textlink="">
      <xdr:nvSpPr>
        <xdr:cNvPr id="582" name="楕円 581">
          <a:extLst>
            <a:ext uri="{FF2B5EF4-FFF2-40B4-BE49-F238E27FC236}">
              <a16:creationId xmlns:a16="http://schemas.microsoft.com/office/drawing/2014/main" id="{4792A03F-DAB4-478C-BA7E-BA0FB998C238}"/>
            </a:ext>
          </a:extLst>
        </xdr:cNvPr>
        <xdr:cNvSpPr/>
      </xdr:nvSpPr>
      <xdr:spPr>
        <a:xfrm>
          <a:off x="22110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134637</xdr:rowOff>
    </xdr:from>
    <xdr:ext cx="469744" cy="259045"/>
    <xdr:sp macro="" textlink="">
      <xdr:nvSpPr>
        <xdr:cNvPr id="583" name="【認定こども園・幼稚園・保育所】&#10;一人当たり面積該当値テキスト">
          <a:extLst>
            <a:ext uri="{FF2B5EF4-FFF2-40B4-BE49-F238E27FC236}">
              <a16:creationId xmlns:a16="http://schemas.microsoft.com/office/drawing/2014/main" id="{A07A78A3-5DA5-4647-85B5-523A04742D74}"/>
            </a:ext>
          </a:extLst>
        </xdr:cNvPr>
        <xdr:cNvSpPr txBox="1"/>
      </xdr:nvSpPr>
      <xdr:spPr>
        <a:xfrm>
          <a:off x="221996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50546</xdr:rowOff>
    </xdr:from>
    <xdr:to>
      <xdr:col>112</xdr:col>
      <xdr:colOff>38100</xdr:colOff>
      <xdr:row>41</xdr:row>
      <xdr:rowOff>152146</xdr:rowOff>
    </xdr:to>
    <xdr:sp macro="" textlink="">
      <xdr:nvSpPr>
        <xdr:cNvPr id="584" name="楕円 583">
          <a:extLst>
            <a:ext uri="{FF2B5EF4-FFF2-40B4-BE49-F238E27FC236}">
              <a16:creationId xmlns:a16="http://schemas.microsoft.com/office/drawing/2014/main" id="{681B6C23-190C-4AE3-B6CA-6701A74CC94B}"/>
            </a:ext>
          </a:extLst>
        </xdr:cNvPr>
        <xdr:cNvSpPr/>
      </xdr:nvSpPr>
      <xdr:spPr>
        <a:xfrm>
          <a:off x="212725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99060</xdr:rowOff>
    </xdr:from>
    <xdr:to>
      <xdr:col>116</xdr:col>
      <xdr:colOff>63500</xdr:colOff>
      <xdr:row>41</xdr:row>
      <xdr:rowOff>101346</xdr:rowOff>
    </xdr:to>
    <xdr:cxnSp macro="">
      <xdr:nvCxnSpPr>
        <xdr:cNvPr id="585" name="直線コネクタ 584">
          <a:extLst>
            <a:ext uri="{FF2B5EF4-FFF2-40B4-BE49-F238E27FC236}">
              <a16:creationId xmlns:a16="http://schemas.microsoft.com/office/drawing/2014/main" id="{300B6A10-A9BB-42C0-88C0-476AB14F3DA4}"/>
            </a:ext>
          </a:extLst>
        </xdr:cNvPr>
        <xdr:cNvCxnSpPr/>
      </xdr:nvCxnSpPr>
      <xdr:spPr>
        <a:xfrm flipV="1">
          <a:off x="21323300" y="71285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48260</xdr:rowOff>
    </xdr:from>
    <xdr:to>
      <xdr:col>107</xdr:col>
      <xdr:colOff>101600</xdr:colOff>
      <xdr:row>41</xdr:row>
      <xdr:rowOff>149860</xdr:rowOff>
    </xdr:to>
    <xdr:sp macro="" textlink="">
      <xdr:nvSpPr>
        <xdr:cNvPr id="586" name="楕円 585">
          <a:extLst>
            <a:ext uri="{FF2B5EF4-FFF2-40B4-BE49-F238E27FC236}">
              <a16:creationId xmlns:a16="http://schemas.microsoft.com/office/drawing/2014/main" id="{044C0B40-2B01-4E5D-A8F4-224051C81EE1}"/>
            </a:ext>
          </a:extLst>
        </xdr:cNvPr>
        <xdr:cNvSpPr/>
      </xdr:nvSpPr>
      <xdr:spPr>
        <a:xfrm>
          <a:off x="2038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99060</xdr:rowOff>
    </xdr:from>
    <xdr:to>
      <xdr:col>111</xdr:col>
      <xdr:colOff>177800</xdr:colOff>
      <xdr:row>41</xdr:row>
      <xdr:rowOff>101346</xdr:rowOff>
    </xdr:to>
    <xdr:cxnSp macro="">
      <xdr:nvCxnSpPr>
        <xdr:cNvPr id="587" name="直線コネクタ 586">
          <a:extLst>
            <a:ext uri="{FF2B5EF4-FFF2-40B4-BE49-F238E27FC236}">
              <a16:creationId xmlns:a16="http://schemas.microsoft.com/office/drawing/2014/main" id="{A13AD583-C897-4B55-B75A-5CD8BAF0E913}"/>
            </a:ext>
          </a:extLst>
        </xdr:cNvPr>
        <xdr:cNvCxnSpPr/>
      </xdr:nvCxnSpPr>
      <xdr:spPr>
        <a:xfrm>
          <a:off x="20434300" y="71285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48260</xdr:rowOff>
    </xdr:from>
    <xdr:to>
      <xdr:col>102</xdr:col>
      <xdr:colOff>165100</xdr:colOff>
      <xdr:row>41</xdr:row>
      <xdr:rowOff>149860</xdr:rowOff>
    </xdr:to>
    <xdr:sp macro="" textlink="">
      <xdr:nvSpPr>
        <xdr:cNvPr id="588" name="楕円 587">
          <a:extLst>
            <a:ext uri="{FF2B5EF4-FFF2-40B4-BE49-F238E27FC236}">
              <a16:creationId xmlns:a16="http://schemas.microsoft.com/office/drawing/2014/main" id="{86137D1D-2A6A-4C14-8350-7901495DA8CB}"/>
            </a:ext>
          </a:extLst>
        </xdr:cNvPr>
        <xdr:cNvSpPr/>
      </xdr:nvSpPr>
      <xdr:spPr>
        <a:xfrm>
          <a:off x="19494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99060</xdr:rowOff>
    </xdr:from>
    <xdr:to>
      <xdr:col>107</xdr:col>
      <xdr:colOff>50800</xdr:colOff>
      <xdr:row>41</xdr:row>
      <xdr:rowOff>99060</xdr:rowOff>
    </xdr:to>
    <xdr:cxnSp macro="">
      <xdr:nvCxnSpPr>
        <xdr:cNvPr id="589" name="直線コネクタ 588">
          <a:extLst>
            <a:ext uri="{FF2B5EF4-FFF2-40B4-BE49-F238E27FC236}">
              <a16:creationId xmlns:a16="http://schemas.microsoft.com/office/drawing/2014/main" id="{F4982018-CCDF-4F10-A5DB-22B8BB77DA24}"/>
            </a:ext>
          </a:extLst>
        </xdr:cNvPr>
        <xdr:cNvCxnSpPr/>
      </xdr:nvCxnSpPr>
      <xdr:spPr>
        <a:xfrm>
          <a:off x="19545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11684</xdr:rowOff>
    </xdr:from>
    <xdr:to>
      <xdr:col>98</xdr:col>
      <xdr:colOff>38100</xdr:colOff>
      <xdr:row>40</xdr:row>
      <xdr:rowOff>113284</xdr:rowOff>
    </xdr:to>
    <xdr:sp macro="" textlink="">
      <xdr:nvSpPr>
        <xdr:cNvPr id="590" name="楕円 589">
          <a:extLst>
            <a:ext uri="{FF2B5EF4-FFF2-40B4-BE49-F238E27FC236}">
              <a16:creationId xmlns:a16="http://schemas.microsoft.com/office/drawing/2014/main" id="{C07EA939-7D61-449F-A2B1-5ACCD8A7D364}"/>
            </a:ext>
          </a:extLst>
        </xdr:cNvPr>
        <xdr:cNvSpPr/>
      </xdr:nvSpPr>
      <xdr:spPr>
        <a:xfrm>
          <a:off x="18605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62484</xdr:rowOff>
    </xdr:from>
    <xdr:to>
      <xdr:col>102</xdr:col>
      <xdr:colOff>114300</xdr:colOff>
      <xdr:row>41</xdr:row>
      <xdr:rowOff>99060</xdr:rowOff>
    </xdr:to>
    <xdr:cxnSp macro="">
      <xdr:nvCxnSpPr>
        <xdr:cNvPr id="591" name="直線コネクタ 590">
          <a:extLst>
            <a:ext uri="{FF2B5EF4-FFF2-40B4-BE49-F238E27FC236}">
              <a16:creationId xmlns:a16="http://schemas.microsoft.com/office/drawing/2014/main" id="{ADA91C3E-AA7B-41FE-AF08-515644FF6C16}"/>
            </a:ext>
          </a:extLst>
        </xdr:cNvPr>
        <xdr:cNvCxnSpPr/>
      </xdr:nvCxnSpPr>
      <xdr:spPr>
        <a:xfrm>
          <a:off x="18656300" y="6920484"/>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592" name="n_1aveValue【認定こども園・幼稚園・保育所】&#10;一人当たり面積">
          <a:extLst>
            <a:ext uri="{FF2B5EF4-FFF2-40B4-BE49-F238E27FC236}">
              <a16:creationId xmlns:a16="http://schemas.microsoft.com/office/drawing/2014/main" id="{F0542F81-9912-421D-8F55-D95286D4BAF0}"/>
            </a:ext>
          </a:extLst>
        </xdr:cNvPr>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93" name="n_2aveValue【認定こども園・幼稚園・保育所】&#10;一人当たり面積">
          <a:extLst>
            <a:ext uri="{FF2B5EF4-FFF2-40B4-BE49-F238E27FC236}">
              <a16:creationId xmlns:a16="http://schemas.microsoft.com/office/drawing/2014/main" id="{ABB67984-5C13-4D2D-BED8-BE473B7731DE}"/>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594" name="n_3aveValue【認定こども園・幼稚園・保育所】&#10;一人当たり面積">
          <a:extLst>
            <a:ext uri="{FF2B5EF4-FFF2-40B4-BE49-F238E27FC236}">
              <a16:creationId xmlns:a16="http://schemas.microsoft.com/office/drawing/2014/main" id="{29412427-F4A8-4D66-A570-3B14BC508F28}"/>
            </a:ext>
          </a:extLst>
        </xdr:cNvPr>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95" name="n_4aveValue【認定こども園・幼稚園・保育所】&#10;一人当たり面積">
          <a:extLst>
            <a:ext uri="{FF2B5EF4-FFF2-40B4-BE49-F238E27FC236}">
              <a16:creationId xmlns:a16="http://schemas.microsoft.com/office/drawing/2014/main" id="{CCA0FE3E-4F1C-4FE5-87A2-042E9694F003}"/>
            </a:ext>
          </a:extLst>
        </xdr:cNvPr>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143273</xdr:rowOff>
    </xdr:from>
    <xdr:ext cx="469744" cy="259045"/>
    <xdr:sp macro="" textlink="">
      <xdr:nvSpPr>
        <xdr:cNvPr id="596" name="n_1mainValue【認定こども園・幼稚園・保育所】&#10;一人当たり面積">
          <a:extLst>
            <a:ext uri="{FF2B5EF4-FFF2-40B4-BE49-F238E27FC236}">
              <a16:creationId xmlns:a16="http://schemas.microsoft.com/office/drawing/2014/main" id="{668D9770-2E90-44EA-83A9-946E4160ACCD}"/>
            </a:ext>
          </a:extLst>
        </xdr:cNvPr>
        <xdr:cNvSpPr txBox="1"/>
      </xdr:nvSpPr>
      <xdr:spPr>
        <a:xfrm>
          <a:off x="21075727" y="717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597" name="n_2mainValue【認定こども園・幼稚園・保育所】&#10;一人当たり面積">
          <a:extLst>
            <a:ext uri="{FF2B5EF4-FFF2-40B4-BE49-F238E27FC236}">
              <a16:creationId xmlns:a16="http://schemas.microsoft.com/office/drawing/2014/main" id="{5B7834DF-BDB0-45BB-B0F9-7AE797E3015D}"/>
            </a:ext>
          </a:extLst>
        </xdr:cNvPr>
        <xdr:cNvSpPr txBox="1"/>
      </xdr:nvSpPr>
      <xdr:spPr>
        <a:xfrm>
          <a:off x="20199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140987</xdr:rowOff>
    </xdr:from>
    <xdr:ext cx="469744" cy="259045"/>
    <xdr:sp macro="" textlink="">
      <xdr:nvSpPr>
        <xdr:cNvPr id="598" name="n_3mainValue【認定こども園・幼稚園・保育所】&#10;一人当たり面積">
          <a:extLst>
            <a:ext uri="{FF2B5EF4-FFF2-40B4-BE49-F238E27FC236}">
              <a16:creationId xmlns:a16="http://schemas.microsoft.com/office/drawing/2014/main" id="{A8BF72A7-B200-46A9-BDE1-F7E66B40FED1}"/>
            </a:ext>
          </a:extLst>
        </xdr:cNvPr>
        <xdr:cNvSpPr txBox="1"/>
      </xdr:nvSpPr>
      <xdr:spPr>
        <a:xfrm>
          <a:off x="19310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599" name="n_4mainValue【認定こども園・幼稚園・保育所】&#10;一人当たり面積">
          <a:extLst>
            <a:ext uri="{FF2B5EF4-FFF2-40B4-BE49-F238E27FC236}">
              <a16:creationId xmlns:a16="http://schemas.microsoft.com/office/drawing/2014/main" id="{E49C7DEC-DA5A-4864-90B2-06379EB48762}"/>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4ED7A6CA-F89D-455F-AD10-E557029EEA4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87C18526-65E2-4C03-AEA1-AF7E4D30AF9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56F26C93-E35C-4B85-965E-958C18F6A01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F2854AA4-6D94-4C68-9FB1-8ACD90F4A98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FF105830-FC94-4EE0-9009-C4DD5D7A872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43259A74-EFD5-480A-8778-91878179E43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86C8FE66-8C19-4E36-90BA-6792A6E135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EAA7732C-5BC6-4150-AF3F-0D57641AF38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734AEFCA-A0B2-4847-B01D-DF74E3FCAF5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5BF205FE-8076-480D-A8EC-CA03D4272C8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2284759E-AA15-46AB-940D-F6BF6ACDC19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1" name="直線コネクタ 610">
          <a:extLst>
            <a:ext uri="{FF2B5EF4-FFF2-40B4-BE49-F238E27FC236}">
              <a16:creationId xmlns:a16="http://schemas.microsoft.com/office/drawing/2014/main" id="{57154D07-1077-4953-8B45-03AAE128359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2" name="テキスト ボックス 611">
          <a:extLst>
            <a:ext uri="{FF2B5EF4-FFF2-40B4-BE49-F238E27FC236}">
              <a16:creationId xmlns:a16="http://schemas.microsoft.com/office/drawing/2014/main" id="{6D93A0A3-25A4-4CA5-A0FB-DDC6A61D31C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3" name="直線コネクタ 612">
          <a:extLst>
            <a:ext uri="{FF2B5EF4-FFF2-40B4-BE49-F238E27FC236}">
              <a16:creationId xmlns:a16="http://schemas.microsoft.com/office/drawing/2014/main" id="{D94F9126-45D2-4B6E-8DCE-DEA5287C13E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4" name="テキスト ボックス 613">
          <a:extLst>
            <a:ext uri="{FF2B5EF4-FFF2-40B4-BE49-F238E27FC236}">
              <a16:creationId xmlns:a16="http://schemas.microsoft.com/office/drawing/2014/main" id="{19FA1244-62A6-4ECF-88F0-581F5914C0E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5" name="直線コネクタ 614">
          <a:extLst>
            <a:ext uri="{FF2B5EF4-FFF2-40B4-BE49-F238E27FC236}">
              <a16:creationId xmlns:a16="http://schemas.microsoft.com/office/drawing/2014/main" id="{A345D81F-CDEE-4957-AEA6-FF5642FAFE4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6" name="テキスト ボックス 615">
          <a:extLst>
            <a:ext uri="{FF2B5EF4-FFF2-40B4-BE49-F238E27FC236}">
              <a16:creationId xmlns:a16="http://schemas.microsoft.com/office/drawing/2014/main" id="{53F556B0-0B7C-4CB6-8F7E-37871943342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7" name="直線コネクタ 616">
          <a:extLst>
            <a:ext uri="{FF2B5EF4-FFF2-40B4-BE49-F238E27FC236}">
              <a16:creationId xmlns:a16="http://schemas.microsoft.com/office/drawing/2014/main" id="{D9081CE5-3EEC-4A2D-B428-0279DA9BC05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8" name="テキスト ボックス 617">
          <a:extLst>
            <a:ext uri="{FF2B5EF4-FFF2-40B4-BE49-F238E27FC236}">
              <a16:creationId xmlns:a16="http://schemas.microsoft.com/office/drawing/2014/main" id="{811883FC-0AEE-4A36-AC6E-1DBB96D2961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9" name="直線コネクタ 618">
          <a:extLst>
            <a:ext uri="{FF2B5EF4-FFF2-40B4-BE49-F238E27FC236}">
              <a16:creationId xmlns:a16="http://schemas.microsoft.com/office/drawing/2014/main" id="{B422760B-088F-4A8D-BAFC-F0F5332357B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0" name="テキスト ボックス 619">
          <a:extLst>
            <a:ext uri="{FF2B5EF4-FFF2-40B4-BE49-F238E27FC236}">
              <a16:creationId xmlns:a16="http://schemas.microsoft.com/office/drawing/2014/main" id="{C62C4AB2-CBE2-46BC-8413-3151E2E5738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1" name="直線コネクタ 620">
          <a:extLst>
            <a:ext uri="{FF2B5EF4-FFF2-40B4-BE49-F238E27FC236}">
              <a16:creationId xmlns:a16="http://schemas.microsoft.com/office/drawing/2014/main" id="{E3B57A08-ACB6-42D3-9E68-2E0B6683DDB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2" name="テキスト ボックス 621">
          <a:extLst>
            <a:ext uri="{FF2B5EF4-FFF2-40B4-BE49-F238E27FC236}">
              <a16:creationId xmlns:a16="http://schemas.microsoft.com/office/drawing/2014/main" id="{3EE0E2A2-29B0-4C3A-9461-04423ACEE85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9ADAA938-6CF5-42F4-9542-E2CAE744519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2A67A29B-A971-44BC-9989-E337AF41FD7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5" name="直線コネクタ 624">
          <a:extLst>
            <a:ext uri="{FF2B5EF4-FFF2-40B4-BE49-F238E27FC236}">
              <a16:creationId xmlns:a16="http://schemas.microsoft.com/office/drawing/2014/main" id="{DBECE79C-7216-4075-8B26-A9BB274E2D90}"/>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0EA43205-7BBB-4186-8805-57769EE54D90}"/>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7" name="直線コネクタ 626">
          <a:extLst>
            <a:ext uri="{FF2B5EF4-FFF2-40B4-BE49-F238E27FC236}">
              <a16:creationId xmlns:a16="http://schemas.microsoft.com/office/drawing/2014/main" id="{D4B0612B-871A-44F0-9B59-F4ADF84556A7}"/>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8" name="【学校施設】&#10;有形固定資産減価償却率最大値テキスト">
          <a:extLst>
            <a:ext uri="{FF2B5EF4-FFF2-40B4-BE49-F238E27FC236}">
              <a16:creationId xmlns:a16="http://schemas.microsoft.com/office/drawing/2014/main" id="{CDBE1EE7-33CD-4A5A-BBD4-B29F1422841E}"/>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9" name="直線コネクタ 628">
          <a:extLst>
            <a:ext uri="{FF2B5EF4-FFF2-40B4-BE49-F238E27FC236}">
              <a16:creationId xmlns:a16="http://schemas.microsoft.com/office/drawing/2014/main" id="{6AE79DD1-54A9-4277-B9D4-E13D568508B8}"/>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97BC1CFA-F71B-49F7-B487-176325A402F7}"/>
            </a:ext>
          </a:extLst>
        </xdr:cNvPr>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31" name="フローチャート: 判断 630">
          <a:extLst>
            <a:ext uri="{FF2B5EF4-FFF2-40B4-BE49-F238E27FC236}">
              <a16:creationId xmlns:a16="http://schemas.microsoft.com/office/drawing/2014/main" id="{BEA77862-FA2A-417E-8B46-28B901088313}"/>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2" name="フローチャート: 判断 631">
          <a:extLst>
            <a:ext uri="{FF2B5EF4-FFF2-40B4-BE49-F238E27FC236}">
              <a16:creationId xmlns:a16="http://schemas.microsoft.com/office/drawing/2014/main" id="{64FD5237-D60F-487C-9BA5-7FBCA23F3484}"/>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3" name="フローチャート: 判断 632">
          <a:extLst>
            <a:ext uri="{FF2B5EF4-FFF2-40B4-BE49-F238E27FC236}">
              <a16:creationId xmlns:a16="http://schemas.microsoft.com/office/drawing/2014/main" id="{02F76B9B-59B3-41C9-9F01-D77BAE1672B5}"/>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4" name="フローチャート: 判断 633">
          <a:extLst>
            <a:ext uri="{FF2B5EF4-FFF2-40B4-BE49-F238E27FC236}">
              <a16:creationId xmlns:a16="http://schemas.microsoft.com/office/drawing/2014/main" id="{1BDD01E4-281F-44AB-A147-247C9FA269D7}"/>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5" name="フローチャート: 判断 634">
          <a:extLst>
            <a:ext uri="{FF2B5EF4-FFF2-40B4-BE49-F238E27FC236}">
              <a16:creationId xmlns:a16="http://schemas.microsoft.com/office/drawing/2014/main" id="{2962CF6C-925B-4C2D-99AD-766DA727B5C5}"/>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D2CBBE5-EEC8-4307-87CA-E5008368CFC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246297DE-5128-4B1F-BCB6-AFC6F9BF1AC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C808C4BF-7380-4621-85DC-910F921E677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5D6579DB-A6DD-410B-A19E-4918EFF6B95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ADDA05D-2737-4090-9A95-6E1CD538E02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107587</xdr:rowOff>
    </xdr:from>
    <xdr:to>
      <xdr:col>85</xdr:col>
      <xdr:colOff>177800</xdr:colOff>
      <xdr:row>61</xdr:row>
      <xdr:rowOff>37737</xdr:rowOff>
    </xdr:to>
    <xdr:sp macro="" textlink="">
      <xdr:nvSpPr>
        <xdr:cNvPr id="641" name="楕円 640">
          <a:extLst>
            <a:ext uri="{FF2B5EF4-FFF2-40B4-BE49-F238E27FC236}">
              <a16:creationId xmlns:a16="http://schemas.microsoft.com/office/drawing/2014/main" id="{3B9C3718-33D9-4F2C-920B-004D237A8660}"/>
            </a:ext>
          </a:extLst>
        </xdr:cNvPr>
        <xdr:cNvSpPr/>
      </xdr:nvSpPr>
      <xdr:spPr>
        <a:xfrm>
          <a:off x="16268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86014</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B64347A3-2B54-4B96-BC55-A90AB3AA11A1}"/>
            </a:ext>
          </a:extLst>
        </xdr:cNvPr>
        <xdr:cNvSpPr txBox="1"/>
      </xdr:nvSpPr>
      <xdr:spPr>
        <a:xfrm>
          <a:off x="16357600"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104322</xdr:rowOff>
    </xdr:from>
    <xdr:to>
      <xdr:col>81</xdr:col>
      <xdr:colOff>101600</xdr:colOff>
      <xdr:row>61</xdr:row>
      <xdr:rowOff>34472</xdr:rowOff>
    </xdr:to>
    <xdr:sp macro="" textlink="">
      <xdr:nvSpPr>
        <xdr:cNvPr id="643" name="楕円 642">
          <a:extLst>
            <a:ext uri="{FF2B5EF4-FFF2-40B4-BE49-F238E27FC236}">
              <a16:creationId xmlns:a16="http://schemas.microsoft.com/office/drawing/2014/main" id="{3AC8AFDB-FD1C-453F-9B4C-EE9D0014CB8A}"/>
            </a:ext>
          </a:extLst>
        </xdr:cNvPr>
        <xdr:cNvSpPr/>
      </xdr:nvSpPr>
      <xdr:spPr>
        <a:xfrm>
          <a:off x="15430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155122</xdr:rowOff>
    </xdr:from>
    <xdr:to>
      <xdr:col>85</xdr:col>
      <xdr:colOff>127000</xdr:colOff>
      <xdr:row>60</xdr:row>
      <xdr:rowOff>158387</xdr:rowOff>
    </xdr:to>
    <xdr:cxnSp macro="">
      <xdr:nvCxnSpPr>
        <xdr:cNvPr id="644" name="直線コネクタ 643">
          <a:extLst>
            <a:ext uri="{FF2B5EF4-FFF2-40B4-BE49-F238E27FC236}">
              <a16:creationId xmlns:a16="http://schemas.microsoft.com/office/drawing/2014/main" id="{DB7F1A0B-0B19-425E-868F-47EE14109902}"/>
            </a:ext>
          </a:extLst>
        </xdr:cNvPr>
        <xdr:cNvCxnSpPr/>
      </xdr:nvCxnSpPr>
      <xdr:spPr>
        <a:xfrm>
          <a:off x="15481300" y="1044212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71665</xdr:rowOff>
    </xdr:from>
    <xdr:to>
      <xdr:col>76</xdr:col>
      <xdr:colOff>165100</xdr:colOff>
      <xdr:row>61</xdr:row>
      <xdr:rowOff>1815</xdr:rowOff>
    </xdr:to>
    <xdr:sp macro="" textlink="">
      <xdr:nvSpPr>
        <xdr:cNvPr id="645" name="楕円 644">
          <a:extLst>
            <a:ext uri="{FF2B5EF4-FFF2-40B4-BE49-F238E27FC236}">
              <a16:creationId xmlns:a16="http://schemas.microsoft.com/office/drawing/2014/main" id="{483E6293-6F1C-4D80-AD32-DEBB8F9548AB}"/>
            </a:ext>
          </a:extLst>
        </xdr:cNvPr>
        <xdr:cNvSpPr/>
      </xdr:nvSpPr>
      <xdr:spPr>
        <a:xfrm>
          <a:off x="14541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122465</xdr:rowOff>
    </xdr:from>
    <xdr:to>
      <xdr:col>81</xdr:col>
      <xdr:colOff>50800</xdr:colOff>
      <xdr:row>60</xdr:row>
      <xdr:rowOff>155122</xdr:rowOff>
    </xdr:to>
    <xdr:cxnSp macro="">
      <xdr:nvCxnSpPr>
        <xdr:cNvPr id="646" name="直線コネクタ 645">
          <a:extLst>
            <a:ext uri="{FF2B5EF4-FFF2-40B4-BE49-F238E27FC236}">
              <a16:creationId xmlns:a16="http://schemas.microsoft.com/office/drawing/2014/main" id="{1AE4E048-BB46-49D0-9A66-D05E47BDE7BD}"/>
            </a:ext>
          </a:extLst>
        </xdr:cNvPr>
        <xdr:cNvCxnSpPr/>
      </xdr:nvCxnSpPr>
      <xdr:spPr>
        <a:xfrm>
          <a:off x="14592300" y="104094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37374</xdr:rowOff>
    </xdr:from>
    <xdr:to>
      <xdr:col>72</xdr:col>
      <xdr:colOff>38100</xdr:colOff>
      <xdr:row>60</xdr:row>
      <xdr:rowOff>138974</xdr:rowOff>
    </xdr:to>
    <xdr:sp macro="" textlink="">
      <xdr:nvSpPr>
        <xdr:cNvPr id="647" name="楕円 646">
          <a:extLst>
            <a:ext uri="{FF2B5EF4-FFF2-40B4-BE49-F238E27FC236}">
              <a16:creationId xmlns:a16="http://schemas.microsoft.com/office/drawing/2014/main" id="{0FE29126-113C-4D01-9C6B-2BE4A86EF9A9}"/>
            </a:ext>
          </a:extLst>
        </xdr:cNvPr>
        <xdr:cNvSpPr/>
      </xdr:nvSpPr>
      <xdr:spPr>
        <a:xfrm>
          <a:off x="13652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88174</xdr:rowOff>
    </xdr:from>
    <xdr:to>
      <xdr:col>76</xdr:col>
      <xdr:colOff>114300</xdr:colOff>
      <xdr:row>60</xdr:row>
      <xdr:rowOff>122465</xdr:rowOff>
    </xdr:to>
    <xdr:cxnSp macro="">
      <xdr:nvCxnSpPr>
        <xdr:cNvPr id="648" name="直線コネクタ 647">
          <a:extLst>
            <a:ext uri="{FF2B5EF4-FFF2-40B4-BE49-F238E27FC236}">
              <a16:creationId xmlns:a16="http://schemas.microsoft.com/office/drawing/2014/main" id="{93BCBBC9-0F78-4BF2-A471-FE1123639AEA}"/>
            </a:ext>
          </a:extLst>
        </xdr:cNvPr>
        <xdr:cNvCxnSpPr/>
      </xdr:nvCxnSpPr>
      <xdr:spPr>
        <a:xfrm>
          <a:off x="13703300" y="103751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xdr:rowOff>
    </xdr:from>
    <xdr:to>
      <xdr:col>67</xdr:col>
      <xdr:colOff>101600</xdr:colOff>
      <xdr:row>60</xdr:row>
      <xdr:rowOff>107950</xdr:rowOff>
    </xdr:to>
    <xdr:sp macro="" textlink="">
      <xdr:nvSpPr>
        <xdr:cNvPr id="649" name="楕円 648">
          <a:extLst>
            <a:ext uri="{FF2B5EF4-FFF2-40B4-BE49-F238E27FC236}">
              <a16:creationId xmlns:a16="http://schemas.microsoft.com/office/drawing/2014/main" id="{1D1DDDF1-70E8-4B48-A164-36EF92DE0317}"/>
            </a:ext>
          </a:extLst>
        </xdr:cNvPr>
        <xdr:cNvSpPr/>
      </xdr:nvSpPr>
      <xdr:spPr>
        <a:xfrm>
          <a:off x="1276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57150</xdr:rowOff>
    </xdr:from>
    <xdr:to>
      <xdr:col>71</xdr:col>
      <xdr:colOff>177800</xdr:colOff>
      <xdr:row>60</xdr:row>
      <xdr:rowOff>88174</xdr:rowOff>
    </xdr:to>
    <xdr:cxnSp macro="">
      <xdr:nvCxnSpPr>
        <xdr:cNvPr id="650" name="直線コネクタ 649">
          <a:extLst>
            <a:ext uri="{FF2B5EF4-FFF2-40B4-BE49-F238E27FC236}">
              <a16:creationId xmlns:a16="http://schemas.microsoft.com/office/drawing/2014/main" id="{5649E625-326A-4974-AE61-37255655C2BB}"/>
            </a:ext>
          </a:extLst>
        </xdr:cNvPr>
        <xdr:cNvCxnSpPr/>
      </xdr:nvCxnSpPr>
      <xdr:spPr>
        <a:xfrm>
          <a:off x="12814300" y="103441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651" name="n_1aveValue【学校施設】&#10;有形固定資産減価償却率">
          <a:extLst>
            <a:ext uri="{FF2B5EF4-FFF2-40B4-BE49-F238E27FC236}">
              <a16:creationId xmlns:a16="http://schemas.microsoft.com/office/drawing/2014/main" id="{FD238276-63E5-4116-ACC3-BE12F508B004}"/>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52" name="n_2aveValue【学校施設】&#10;有形固定資産減価償却率">
          <a:extLst>
            <a:ext uri="{FF2B5EF4-FFF2-40B4-BE49-F238E27FC236}">
              <a16:creationId xmlns:a16="http://schemas.microsoft.com/office/drawing/2014/main" id="{200D9C8E-7CB0-4C7D-98EF-4E76D212926F}"/>
            </a:ext>
          </a:extLst>
        </xdr:cNvPr>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53" name="n_3aveValue【学校施設】&#10;有形固定資産減価償却率">
          <a:extLst>
            <a:ext uri="{FF2B5EF4-FFF2-40B4-BE49-F238E27FC236}">
              <a16:creationId xmlns:a16="http://schemas.microsoft.com/office/drawing/2014/main" id="{418210B9-A36A-413E-A9B8-347C0C775AF7}"/>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54" name="n_4aveValue【学校施設】&#10;有形固定資産減価償却率">
          <a:extLst>
            <a:ext uri="{FF2B5EF4-FFF2-40B4-BE49-F238E27FC236}">
              <a16:creationId xmlns:a16="http://schemas.microsoft.com/office/drawing/2014/main" id="{E4491316-EC8A-4448-8229-05489EE5E112}"/>
            </a:ext>
          </a:extLst>
        </xdr:cNvPr>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25599</xdr:rowOff>
    </xdr:from>
    <xdr:ext cx="405111" cy="259045"/>
    <xdr:sp macro="" textlink="">
      <xdr:nvSpPr>
        <xdr:cNvPr id="655" name="n_1mainValue【学校施設】&#10;有形固定資産減価償却率">
          <a:extLst>
            <a:ext uri="{FF2B5EF4-FFF2-40B4-BE49-F238E27FC236}">
              <a16:creationId xmlns:a16="http://schemas.microsoft.com/office/drawing/2014/main" id="{163B0625-C73B-4607-940C-4F38C874595E}"/>
            </a:ext>
          </a:extLst>
        </xdr:cNvPr>
        <xdr:cNvSpPr txBox="1"/>
      </xdr:nvSpPr>
      <xdr:spPr>
        <a:xfrm>
          <a:off x="15266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18342</xdr:rowOff>
    </xdr:from>
    <xdr:ext cx="405111" cy="259045"/>
    <xdr:sp macro="" textlink="">
      <xdr:nvSpPr>
        <xdr:cNvPr id="656" name="n_2mainValue【学校施設】&#10;有形固定資産減価償却率">
          <a:extLst>
            <a:ext uri="{FF2B5EF4-FFF2-40B4-BE49-F238E27FC236}">
              <a16:creationId xmlns:a16="http://schemas.microsoft.com/office/drawing/2014/main" id="{6AD82019-12B2-4C99-8467-B5FC855A83ED}"/>
            </a:ext>
          </a:extLst>
        </xdr:cNvPr>
        <xdr:cNvSpPr txBox="1"/>
      </xdr:nvSpPr>
      <xdr:spPr>
        <a:xfrm>
          <a:off x="14389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155501</xdr:rowOff>
    </xdr:from>
    <xdr:ext cx="405111" cy="259045"/>
    <xdr:sp macro="" textlink="">
      <xdr:nvSpPr>
        <xdr:cNvPr id="657" name="n_3mainValue【学校施設】&#10;有形固定資産減価償却率">
          <a:extLst>
            <a:ext uri="{FF2B5EF4-FFF2-40B4-BE49-F238E27FC236}">
              <a16:creationId xmlns:a16="http://schemas.microsoft.com/office/drawing/2014/main" id="{BBA970B2-5515-4762-8F3C-56E13502E5EF}"/>
            </a:ext>
          </a:extLst>
        </xdr:cNvPr>
        <xdr:cNvSpPr txBox="1"/>
      </xdr:nvSpPr>
      <xdr:spPr>
        <a:xfrm>
          <a:off x="13500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124477</xdr:rowOff>
    </xdr:from>
    <xdr:ext cx="405111" cy="259045"/>
    <xdr:sp macro="" textlink="">
      <xdr:nvSpPr>
        <xdr:cNvPr id="658" name="n_4mainValue【学校施設】&#10;有形固定資産減価償却率">
          <a:extLst>
            <a:ext uri="{FF2B5EF4-FFF2-40B4-BE49-F238E27FC236}">
              <a16:creationId xmlns:a16="http://schemas.microsoft.com/office/drawing/2014/main" id="{A51E0EA2-7A39-461C-A012-76103CF29ED7}"/>
            </a:ext>
          </a:extLst>
        </xdr:cNvPr>
        <xdr:cNvSpPr txBox="1"/>
      </xdr:nvSpPr>
      <xdr:spPr>
        <a:xfrm>
          <a:off x="12611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6FA6B406-AC9E-49AD-8432-8ABAC12BBA8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D418EEFD-E4EB-40CB-BA95-2FDA0DB5277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115EB203-A386-4A80-95DC-10CBB086EAB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C424AE90-C44A-4BDD-A5D8-BF6E7B95360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A7E7D2F-E1B3-4F1A-8607-EC6E466D42E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3C789FE4-456D-43FE-95A4-BA65D9180D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8A6CF53-A2B5-41EC-8487-D8DADB8ADB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4D4C6BCF-AC6F-4A0A-9869-8FE8468108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7EA75E00-247A-47A3-A006-1062F374DB0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D657B4A0-BF85-4517-914C-25123C0AD10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F89A6187-BB8E-444F-8F56-CCCC4E84382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0" name="直線コネクタ 669">
          <a:extLst>
            <a:ext uri="{FF2B5EF4-FFF2-40B4-BE49-F238E27FC236}">
              <a16:creationId xmlns:a16="http://schemas.microsoft.com/office/drawing/2014/main" id="{31864394-D8D1-4249-A039-8805595CF4A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1" name="テキスト ボックス 670">
          <a:extLst>
            <a:ext uri="{FF2B5EF4-FFF2-40B4-BE49-F238E27FC236}">
              <a16:creationId xmlns:a16="http://schemas.microsoft.com/office/drawing/2014/main" id="{161F361E-0494-45AD-8A5D-655D7EC8262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2" name="直線コネクタ 671">
          <a:extLst>
            <a:ext uri="{FF2B5EF4-FFF2-40B4-BE49-F238E27FC236}">
              <a16:creationId xmlns:a16="http://schemas.microsoft.com/office/drawing/2014/main" id="{B1E73105-87ED-48CC-B689-F48E26F1863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3" name="テキスト ボックス 672">
          <a:extLst>
            <a:ext uri="{FF2B5EF4-FFF2-40B4-BE49-F238E27FC236}">
              <a16:creationId xmlns:a16="http://schemas.microsoft.com/office/drawing/2014/main" id="{BC90ECE3-4A4E-41A0-891D-514CD6892CB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4" name="直線コネクタ 673">
          <a:extLst>
            <a:ext uri="{FF2B5EF4-FFF2-40B4-BE49-F238E27FC236}">
              <a16:creationId xmlns:a16="http://schemas.microsoft.com/office/drawing/2014/main" id="{CC4F1DF0-A9F8-47F8-B57E-5FC444E1FD7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5" name="テキスト ボックス 674">
          <a:extLst>
            <a:ext uri="{FF2B5EF4-FFF2-40B4-BE49-F238E27FC236}">
              <a16:creationId xmlns:a16="http://schemas.microsoft.com/office/drawing/2014/main" id="{B710DF93-8584-4E7A-9ADA-20123C0600D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6" name="直線コネクタ 675">
          <a:extLst>
            <a:ext uri="{FF2B5EF4-FFF2-40B4-BE49-F238E27FC236}">
              <a16:creationId xmlns:a16="http://schemas.microsoft.com/office/drawing/2014/main" id="{A80D0EF5-60BF-474E-BFBC-0552CD9771E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7" name="テキスト ボックス 676">
          <a:extLst>
            <a:ext uri="{FF2B5EF4-FFF2-40B4-BE49-F238E27FC236}">
              <a16:creationId xmlns:a16="http://schemas.microsoft.com/office/drawing/2014/main" id="{CF3BD22A-9C43-4D39-876E-889366D07BD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7304B4E6-605D-474B-8C8E-DB21400BEB2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540F0A08-44A2-4DC0-A243-AB34C79CFC6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a:extLst>
            <a:ext uri="{FF2B5EF4-FFF2-40B4-BE49-F238E27FC236}">
              <a16:creationId xmlns:a16="http://schemas.microsoft.com/office/drawing/2014/main" id="{BF2B6400-8E5E-4B12-8823-06FC70F5E6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81" name="直線コネクタ 680">
          <a:extLst>
            <a:ext uri="{FF2B5EF4-FFF2-40B4-BE49-F238E27FC236}">
              <a16:creationId xmlns:a16="http://schemas.microsoft.com/office/drawing/2014/main" id="{1924406C-6FF6-4AFC-AB15-48EBD6C7829D}"/>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2" name="【学校施設】&#10;一人当たり面積最小値テキスト">
          <a:extLst>
            <a:ext uri="{FF2B5EF4-FFF2-40B4-BE49-F238E27FC236}">
              <a16:creationId xmlns:a16="http://schemas.microsoft.com/office/drawing/2014/main" id="{52B406DC-967D-44C4-B33E-541ABAC775EF}"/>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3" name="直線コネクタ 682">
          <a:extLst>
            <a:ext uri="{FF2B5EF4-FFF2-40B4-BE49-F238E27FC236}">
              <a16:creationId xmlns:a16="http://schemas.microsoft.com/office/drawing/2014/main" id="{A031A01E-774F-43AB-B1D7-BF2F024E6266}"/>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4" name="【学校施設】&#10;一人当たり面積最大値テキスト">
          <a:extLst>
            <a:ext uri="{FF2B5EF4-FFF2-40B4-BE49-F238E27FC236}">
              <a16:creationId xmlns:a16="http://schemas.microsoft.com/office/drawing/2014/main" id="{218C4C73-ACF4-4A21-960F-F1A114CF7D49}"/>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5" name="直線コネクタ 684">
          <a:extLst>
            <a:ext uri="{FF2B5EF4-FFF2-40B4-BE49-F238E27FC236}">
              <a16:creationId xmlns:a16="http://schemas.microsoft.com/office/drawing/2014/main" id="{AB34885C-B9D7-4C20-BEC6-BD86420C00FF}"/>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686" name="【学校施設】&#10;一人当たり面積平均値テキスト">
          <a:extLst>
            <a:ext uri="{FF2B5EF4-FFF2-40B4-BE49-F238E27FC236}">
              <a16:creationId xmlns:a16="http://schemas.microsoft.com/office/drawing/2014/main" id="{DB5B6A09-CE3A-41D8-B7AF-BAD33D2B3F3A}"/>
            </a:ext>
          </a:extLst>
        </xdr:cNvPr>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7" name="フローチャート: 判断 686">
          <a:extLst>
            <a:ext uri="{FF2B5EF4-FFF2-40B4-BE49-F238E27FC236}">
              <a16:creationId xmlns:a16="http://schemas.microsoft.com/office/drawing/2014/main" id="{3C986CA1-9395-4F94-806B-E9D348DDE4CB}"/>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8" name="フローチャート: 判断 687">
          <a:extLst>
            <a:ext uri="{FF2B5EF4-FFF2-40B4-BE49-F238E27FC236}">
              <a16:creationId xmlns:a16="http://schemas.microsoft.com/office/drawing/2014/main" id="{A2162937-9B15-453D-A271-153D8191A57C}"/>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9" name="フローチャート: 判断 688">
          <a:extLst>
            <a:ext uri="{FF2B5EF4-FFF2-40B4-BE49-F238E27FC236}">
              <a16:creationId xmlns:a16="http://schemas.microsoft.com/office/drawing/2014/main" id="{02346408-4CD3-4B27-85B3-A58DDBD575A5}"/>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90" name="フローチャート: 判断 689">
          <a:extLst>
            <a:ext uri="{FF2B5EF4-FFF2-40B4-BE49-F238E27FC236}">
              <a16:creationId xmlns:a16="http://schemas.microsoft.com/office/drawing/2014/main" id="{47600B11-CEFF-4A0A-9B4B-4D5AE402B95D}"/>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91" name="フローチャート: 判断 690">
          <a:extLst>
            <a:ext uri="{FF2B5EF4-FFF2-40B4-BE49-F238E27FC236}">
              <a16:creationId xmlns:a16="http://schemas.microsoft.com/office/drawing/2014/main" id="{23A3F133-A1C0-4587-9E2B-79222906C355}"/>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1027073B-60F9-400D-AC8D-32BABB1ABCE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A45D68C9-1C20-4C5F-8CC8-E7294DBF974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AA98A9B7-677A-4363-B2A3-8CD5F82C94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DC3C6956-64D0-4027-AA22-D7C5D81DAF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7FAB9A1B-9FFE-4BA2-978F-1EA2CD0EA94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26467</xdr:rowOff>
    </xdr:from>
    <xdr:to>
      <xdr:col>116</xdr:col>
      <xdr:colOff>114300</xdr:colOff>
      <xdr:row>61</xdr:row>
      <xdr:rowOff>128067</xdr:rowOff>
    </xdr:to>
    <xdr:sp macro="" textlink="">
      <xdr:nvSpPr>
        <xdr:cNvPr id="697" name="楕円 696">
          <a:extLst>
            <a:ext uri="{FF2B5EF4-FFF2-40B4-BE49-F238E27FC236}">
              <a16:creationId xmlns:a16="http://schemas.microsoft.com/office/drawing/2014/main" id="{E0D8C9FB-B330-4C70-97B8-2E2163E12806}"/>
            </a:ext>
          </a:extLst>
        </xdr:cNvPr>
        <xdr:cNvSpPr/>
      </xdr:nvSpPr>
      <xdr:spPr>
        <a:xfrm>
          <a:off x="22110700" y="1048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49344</xdr:rowOff>
    </xdr:from>
    <xdr:ext cx="469744" cy="259045"/>
    <xdr:sp macro="" textlink="">
      <xdr:nvSpPr>
        <xdr:cNvPr id="698" name="【学校施設】&#10;一人当たり面積該当値テキスト">
          <a:extLst>
            <a:ext uri="{FF2B5EF4-FFF2-40B4-BE49-F238E27FC236}">
              <a16:creationId xmlns:a16="http://schemas.microsoft.com/office/drawing/2014/main" id="{4417C4B3-69B6-445D-A537-B00E7C239898}"/>
            </a:ext>
          </a:extLst>
        </xdr:cNvPr>
        <xdr:cNvSpPr txBox="1"/>
      </xdr:nvSpPr>
      <xdr:spPr>
        <a:xfrm>
          <a:off x="22199600" y="103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42469</xdr:rowOff>
    </xdr:from>
    <xdr:to>
      <xdr:col>112</xdr:col>
      <xdr:colOff>38100</xdr:colOff>
      <xdr:row>61</xdr:row>
      <xdr:rowOff>144069</xdr:rowOff>
    </xdr:to>
    <xdr:sp macro="" textlink="">
      <xdr:nvSpPr>
        <xdr:cNvPr id="699" name="楕円 698">
          <a:extLst>
            <a:ext uri="{FF2B5EF4-FFF2-40B4-BE49-F238E27FC236}">
              <a16:creationId xmlns:a16="http://schemas.microsoft.com/office/drawing/2014/main" id="{83CB75F2-5969-41F5-97E3-2145F854B147}"/>
            </a:ext>
          </a:extLst>
        </xdr:cNvPr>
        <xdr:cNvSpPr/>
      </xdr:nvSpPr>
      <xdr:spPr>
        <a:xfrm>
          <a:off x="21272500" y="105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77267</xdr:rowOff>
    </xdr:from>
    <xdr:to>
      <xdr:col>116</xdr:col>
      <xdr:colOff>63500</xdr:colOff>
      <xdr:row>61</xdr:row>
      <xdr:rowOff>93269</xdr:rowOff>
    </xdr:to>
    <xdr:cxnSp macro="">
      <xdr:nvCxnSpPr>
        <xdr:cNvPr id="700" name="直線コネクタ 699">
          <a:extLst>
            <a:ext uri="{FF2B5EF4-FFF2-40B4-BE49-F238E27FC236}">
              <a16:creationId xmlns:a16="http://schemas.microsoft.com/office/drawing/2014/main" id="{8FA19C40-E5E4-4FCA-984F-0C15827D6B04}"/>
            </a:ext>
          </a:extLst>
        </xdr:cNvPr>
        <xdr:cNvCxnSpPr/>
      </xdr:nvCxnSpPr>
      <xdr:spPr>
        <a:xfrm flipV="1">
          <a:off x="21323300" y="1053571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55270</xdr:rowOff>
    </xdr:from>
    <xdr:to>
      <xdr:col>107</xdr:col>
      <xdr:colOff>101600</xdr:colOff>
      <xdr:row>61</xdr:row>
      <xdr:rowOff>156870</xdr:rowOff>
    </xdr:to>
    <xdr:sp macro="" textlink="">
      <xdr:nvSpPr>
        <xdr:cNvPr id="701" name="楕円 700">
          <a:extLst>
            <a:ext uri="{FF2B5EF4-FFF2-40B4-BE49-F238E27FC236}">
              <a16:creationId xmlns:a16="http://schemas.microsoft.com/office/drawing/2014/main" id="{8F5A9264-02A1-44F6-B3F7-21CF01187522}"/>
            </a:ext>
          </a:extLst>
        </xdr:cNvPr>
        <xdr:cNvSpPr/>
      </xdr:nvSpPr>
      <xdr:spPr>
        <a:xfrm>
          <a:off x="20383500" y="105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93269</xdr:rowOff>
    </xdr:from>
    <xdr:to>
      <xdr:col>111</xdr:col>
      <xdr:colOff>177800</xdr:colOff>
      <xdr:row>61</xdr:row>
      <xdr:rowOff>106070</xdr:rowOff>
    </xdr:to>
    <xdr:cxnSp macro="">
      <xdr:nvCxnSpPr>
        <xdr:cNvPr id="702" name="直線コネクタ 701">
          <a:extLst>
            <a:ext uri="{FF2B5EF4-FFF2-40B4-BE49-F238E27FC236}">
              <a16:creationId xmlns:a16="http://schemas.microsoft.com/office/drawing/2014/main" id="{E9FC6F38-985B-4A5C-8558-8C192984C3FB}"/>
            </a:ext>
          </a:extLst>
        </xdr:cNvPr>
        <xdr:cNvCxnSpPr/>
      </xdr:nvCxnSpPr>
      <xdr:spPr>
        <a:xfrm flipV="1">
          <a:off x="20434300" y="1055171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68986</xdr:rowOff>
    </xdr:from>
    <xdr:to>
      <xdr:col>102</xdr:col>
      <xdr:colOff>165100</xdr:colOff>
      <xdr:row>61</xdr:row>
      <xdr:rowOff>170586</xdr:rowOff>
    </xdr:to>
    <xdr:sp macro="" textlink="">
      <xdr:nvSpPr>
        <xdr:cNvPr id="703" name="楕円 702">
          <a:extLst>
            <a:ext uri="{FF2B5EF4-FFF2-40B4-BE49-F238E27FC236}">
              <a16:creationId xmlns:a16="http://schemas.microsoft.com/office/drawing/2014/main" id="{7C3C55BC-043B-441C-B7CA-68F1AA7FA3FC}"/>
            </a:ext>
          </a:extLst>
        </xdr:cNvPr>
        <xdr:cNvSpPr/>
      </xdr:nvSpPr>
      <xdr:spPr>
        <a:xfrm>
          <a:off x="19494500" y="105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106070</xdr:rowOff>
    </xdr:from>
    <xdr:to>
      <xdr:col>107</xdr:col>
      <xdr:colOff>50800</xdr:colOff>
      <xdr:row>61</xdr:row>
      <xdr:rowOff>119786</xdr:rowOff>
    </xdr:to>
    <xdr:cxnSp macro="">
      <xdr:nvCxnSpPr>
        <xdr:cNvPr id="704" name="直線コネクタ 703">
          <a:extLst>
            <a:ext uri="{FF2B5EF4-FFF2-40B4-BE49-F238E27FC236}">
              <a16:creationId xmlns:a16="http://schemas.microsoft.com/office/drawing/2014/main" id="{273CB27C-0F9C-4ED5-BBB5-3D954646AEDC}"/>
            </a:ext>
          </a:extLst>
        </xdr:cNvPr>
        <xdr:cNvCxnSpPr/>
      </xdr:nvCxnSpPr>
      <xdr:spPr>
        <a:xfrm flipV="1">
          <a:off x="19545300" y="105645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82703</xdr:rowOff>
    </xdr:from>
    <xdr:to>
      <xdr:col>98</xdr:col>
      <xdr:colOff>38100</xdr:colOff>
      <xdr:row>62</xdr:row>
      <xdr:rowOff>12853</xdr:rowOff>
    </xdr:to>
    <xdr:sp macro="" textlink="">
      <xdr:nvSpPr>
        <xdr:cNvPr id="705" name="楕円 704">
          <a:extLst>
            <a:ext uri="{FF2B5EF4-FFF2-40B4-BE49-F238E27FC236}">
              <a16:creationId xmlns:a16="http://schemas.microsoft.com/office/drawing/2014/main" id="{1B4D7E9A-E7DA-44E2-9E47-7358E0920A9C}"/>
            </a:ext>
          </a:extLst>
        </xdr:cNvPr>
        <xdr:cNvSpPr/>
      </xdr:nvSpPr>
      <xdr:spPr>
        <a:xfrm>
          <a:off x="18605500" y="105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119786</xdr:rowOff>
    </xdr:from>
    <xdr:to>
      <xdr:col>102</xdr:col>
      <xdr:colOff>114300</xdr:colOff>
      <xdr:row>61</xdr:row>
      <xdr:rowOff>133503</xdr:rowOff>
    </xdr:to>
    <xdr:cxnSp macro="">
      <xdr:nvCxnSpPr>
        <xdr:cNvPr id="706" name="直線コネクタ 705">
          <a:extLst>
            <a:ext uri="{FF2B5EF4-FFF2-40B4-BE49-F238E27FC236}">
              <a16:creationId xmlns:a16="http://schemas.microsoft.com/office/drawing/2014/main" id="{C55D5F0F-C42D-46B2-A2D3-5A9B5902947D}"/>
            </a:ext>
          </a:extLst>
        </xdr:cNvPr>
        <xdr:cNvCxnSpPr/>
      </xdr:nvCxnSpPr>
      <xdr:spPr>
        <a:xfrm flipV="1">
          <a:off x="18656300" y="1057823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707" name="n_1aveValue【学校施設】&#10;一人当たり面積">
          <a:extLst>
            <a:ext uri="{FF2B5EF4-FFF2-40B4-BE49-F238E27FC236}">
              <a16:creationId xmlns:a16="http://schemas.microsoft.com/office/drawing/2014/main" id="{380FF8F5-06A1-4B41-869E-D32709424E8D}"/>
            </a:ext>
          </a:extLst>
        </xdr:cNvPr>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708" name="n_2aveValue【学校施設】&#10;一人当たり面積">
          <a:extLst>
            <a:ext uri="{FF2B5EF4-FFF2-40B4-BE49-F238E27FC236}">
              <a16:creationId xmlns:a16="http://schemas.microsoft.com/office/drawing/2014/main" id="{320AB39A-9FCD-4103-AD05-628F58A71FDC}"/>
            </a:ext>
          </a:extLst>
        </xdr:cNvPr>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709" name="n_3aveValue【学校施設】&#10;一人当たり面積">
          <a:extLst>
            <a:ext uri="{FF2B5EF4-FFF2-40B4-BE49-F238E27FC236}">
              <a16:creationId xmlns:a16="http://schemas.microsoft.com/office/drawing/2014/main" id="{5E971025-1A90-4161-A0F3-714D563EC624}"/>
            </a:ext>
          </a:extLst>
        </xdr:cNvPr>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710" name="n_4aveValue【学校施設】&#10;一人当たり面積">
          <a:extLst>
            <a:ext uri="{FF2B5EF4-FFF2-40B4-BE49-F238E27FC236}">
              <a16:creationId xmlns:a16="http://schemas.microsoft.com/office/drawing/2014/main" id="{BADCB4EA-64AC-4374-8C41-AF3767787247}"/>
            </a:ext>
          </a:extLst>
        </xdr:cNvPr>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160596</xdr:rowOff>
    </xdr:from>
    <xdr:ext cx="469744" cy="259045"/>
    <xdr:sp macro="" textlink="">
      <xdr:nvSpPr>
        <xdr:cNvPr id="711" name="n_1mainValue【学校施設】&#10;一人当たり面積">
          <a:extLst>
            <a:ext uri="{FF2B5EF4-FFF2-40B4-BE49-F238E27FC236}">
              <a16:creationId xmlns:a16="http://schemas.microsoft.com/office/drawing/2014/main" id="{07DEC30E-CB9D-42F8-AD66-FC1BDA92E82A}"/>
            </a:ext>
          </a:extLst>
        </xdr:cNvPr>
        <xdr:cNvSpPr txBox="1"/>
      </xdr:nvSpPr>
      <xdr:spPr>
        <a:xfrm>
          <a:off x="21075727" y="1027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1947</xdr:rowOff>
    </xdr:from>
    <xdr:ext cx="469744" cy="259045"/>
    <xdr:sp macro="" textlink="">
      <xdr:nvSpPr>
        <xdr:cNvPr id="712" name="n_2mainValue【学校施設】&#10;一人当たり面積">
          <a:extLst>
            <a:ext uri="{FF2B5EF4-FFF2-40B4-BE49-F238E27FC236}">
              <a16:creationId xmlns:a16="http://schemas.microsoft.com/office/drawing/2014/main" id="{92529C8B-B7C9-49D9-9287-F5851A9BB63D}"/>
            </a:ext>
          </a:extLst>
        </xdr:cNvPr>
        <xdr:cNvSpPr txBox="1"/>
      </xdr:nvSpPr>
      <xdr:spPr>
        <a:xfrm>
          <a:off x="20199427" y="102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15663</xdr:rowOff>
    </xdr:from>
    <xdr:ext cx="469744" cy="259045"/>
    <xdr:sp macro="" textlink="">
      <xdr:nvSpPr>
        <xdr:cNvPr id="713" name="n_3mainValue【学校施設】&#10;一人当たり面積">
          <a:extLst>
            <a:ext uri="{FF2B5EF4-FFF2-40B4-BE49-F238E27FC236}">
              <a16:creationId xmlns:a16="http://schemas.microsoft.com/office/drawing/2014/main" id="{FA105E89-B006-412E-84C4-7026AA567D67}"/>
            </a:ext>
          </a:extLst>
        </xdr:cNvPr>
        <xdr:cNvSpPr txBox="1"/>
      </xdr:nvSpPr>
      <xdr:spPr>
        <a:xfrm>
          <a:off x="19310427" y="103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29380</xdr:rowOff>
    </xdr:from>
    <xdr:ext cx="469744" cy="259045"/>
    <xdr:sp macro="" textlink="">
      <xdr:nvSpPr>
        <xdr:cNvPr id="714" name="n_4mainValue【学校施設】&#10;一人当たり面積">
          <a:extLst>
            <a:ext uri="{FF2B5EF4-FFF2-40B4-BE49-F238E27FC236}">
              <a16:creationId xmlns:a16="http://schemas.microsoft.com/office/drawing/2014/main" id="{A47C57EC-B620-4A70-B6B9-4904F523E944}"/>
            </a:ext>
          </a:extLst>
        </xdr:cNvPr>
        <xdr:cNvSpPr txBox="1"/>
      </xdr:nvSpPr>
      <xdr:spPr>
        <a:xfrm>
          <a:off x="18421427" y="1031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A91CA539-F621-47F1-B666-15EDC1207C7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68FE435E-836F-4755-9D97-FB8945B77F8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404CFCA2-5386-40C9-B570-38DA8B53FA9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AEC5DB04-3CFF-4FA1-BB39-0D9760FA22C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B00966C5-AC6B-4715-9D5B-09BDCCED94F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2093CC6F-5CFB-4D95-A464-BC7EE1F36C9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21932171-109D-4E3E-A1B1-0CB1CA6A1D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C578F395-BBF1-4C5B-B4DA-0CC1E8DACB0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id="{FB0B8FBA-BD2E-43BF-97E5-0F1129712CF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id="{C340271A-F1D5-42E6-92F2-ABE090D3E44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id="{A603E0E4-7D27-46A9-BDDC-72950EEAC50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6" name="直線コネクタ 725">
          <a:extLst>
            <a:ext uri="{FF2B5EF4-FFF2-40B4-BE49-F238E27FC236}">
              <a16:creationId xmlns:a16="http://schemas.microsoft.com/office/drawing/2014/main" id="{C04B38EC-C4A6-403E-B966-68CD8A19DEE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7" name="テキスト ボックス 726">
          <a:extLst>
            <a:ext uri="{FF2B5EF4-FFF2-40B4-BE49-F238E27FC236}">
              <a16:creationId xmlns:a16="http://schemas.microsoft.com/office/drawing/2014/main" id="{015A90CB-E37E-45E7-9FA6-3A788FE2962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8" name="直線コネクタ 727">
          <a:extLst>
            <a:ext uri="{FF2B5EF4-FFF2-40B4-BE49-F238E27FC236}">
              <a16:creationId xmlns:a16="http://schemas.microsoft.com/office/drawing/2014/main" id="{CF846A7B-A065-4E20-AA8F-8510C9F0AAC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9" name="テキスト ボックス 728">
          <a:extLst>
            <a:ext uri="{FF2B5EF4-FFF2-40B4-BE49-F238E27FC236}">
              <a16:creationId xmlns:a16="http://schemas.microsoft.com/office/drawing/2014/main" id="{E50C6A64-8051-4E8C-92C4-5BB7D588F0C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0" name="直線コネクタ 729">
          <a:extLst>
            <a:ext uri="{FF2B5EF4-FFF2-40B4-BE49-F238E27FC236}">
              <a16:creationId xmlns:a16="http://schemas.microsoft.com/office/drawing/2014/main" id="{09246EC1-47BB-4590-A885-2DF328AFB41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1" name="テキスト ボックス 730">
          <a:extLst>
            <a:ext uri="{FF2B5EF4-FFF2-40B4-BE49-F238E27FC236}">
              <a16:creationId xmlns:a16="http://schemas.microsoft.com/office/drawing/2014/main" id="{AF819467-F79C-4FD7-BF31-96D1E94B671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2" name="直線コネクタ 731">
          <a:extLst>
            <a:ext uri="{FF2B5EF4-FFF2-40B4-BE49-F238E27FC236}">
              <a16:creationId xmlns:a16="http://schemas.microsoft.com/office/drawing/2014/main" id="{F28B07D0-0E6D-42E9-AB40-207A3892D2C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3" name="テキスト ボックス 732">
          <a:extLst>
            <a:ext uri="{FF2B5EF4-FFF2-40B4-BE49-F238E27FC236}">
              <a16:creationId xmlns:a16="http://schemas.microsoft.com/office/drawing/2014/main" id="{10B32789-B879-4EF0-8B08-F7999A57A8E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4" name="直線コネクタ 733">
          <a:extLst>
            <a:ext uri="{FF2B5EF4-FFF2-40B4-BE49-F238E27FC236}">
              <a16:creationId xmlns:a16="http://schemas.microsoft.com/office/drawing/2014/main" id="{E9A73353-E627-4565-8207-87941A8C72E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5" name="テキスト ボックス 734">
          <a:extLst>
            <a:ext uri="{FF2B5EF4-FFF2-40B4-BE49-F238E27FC236}">
              <a16:creationId xmlns:a16="http://schemas.microsoft.com/office/drawing/2014/main" id="{C796BF53-03D6-4DCB-97E9-989D0157798D}"/>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43157D66-CE71-41EB-825A-76F7E60C36E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児童館】&#10;有形固定資産減価償却率グラフ枠">
          <a:extLst>
            <a:ext uri="{FF2B5EF4-FFF2-40B4-BE49-F238E27FC236}">
              <a16:creationId xmlns:a16="http://schemas.microsoft.com/office/drawing/2014/main" id="{220350BC-BF7A-4F90-94A1-EBA988024CD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8" name="直線コネクタ 737">
          <a:extLst>
            <a:ext uri="{FF2B5EF4-FFF2-40B4-BE49-F238E27FC236}">
              <a16:creationId xmlns:a16="http://schemas.microsoft.com/office/drawing/2014/main" id="{87C44E08-6111-480D-8F0D-A71B1535996E}"/>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9" name="【児童館】&#10;有形固定資産減価償却率最小値テキスト">
          <a:extLst>
            <a:ext uri="{FF2B5EF4-FFF2-40B4-BE49-F238E27FC236}">
              <a16:creationId xmlns:a16="http://schemas.microsoft.com/office/drawing/2014/main" id="{310DC0DE-5FA4-45F5-A32C-B2D9CF83FFB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0" name="直線コネクタ 739">
          <a:extLst>
            <a:ext uri="{FF2B5EF4-FFF2-40B4-BE49-F238E27FC236}">
              <a16:creationId xmlns:a16="http://schemas.microsoft.com/office/drawing/2014/main" id="{CB55733D-EA20-47B9-B5F4-A51553934B4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1" name="【児童館】&#10;有形固定資産減価償却率最大値テキスト">
          <a:extLst>
            <a:ext uri="{FF2B5EF4-FFF2-40B4-BE49-F238E27FC236}">
              <a16:creationId xmlns:a16="http://schemas.microsoft.com/office/drawing/2014/main" id="{B9A4A712-4E50-4A1A-A689-9F8E0266AD06}"/>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2" name="直線コネクタ 741">
          <a:extLst>
            <a:ext uri="{FF2B5EF4-FFF2-40B4-BE49-F238E27FC236}">
              <a16:creationId xmlns:a16="http://schemas.microsoft.com/office/drawing/2014/main" id="{2D0C00E2-79D0-4A5D-A970-19691FF759D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743" name="【児童館】&#10;有形固定資産減価償却率平均値テキスト">
          <a:extLst>
            <a:ext uri="{FF2B5EF4-FFF2-40B4-BE49-F238E27FC236}">
              <a16:creationId xmlns:a16="http://schemas.microsoft.com/office/drawing/2014/main" id="{57622249-61A2-406D-A0DF-69AD432AA9D2}"/>
            </a:ext>
          </a:extLst>
        </xdr:cNvPr>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44" name="フローチャート: 判断 743">
          <a:extLst>
            <a:ext uri="{FF2B5EF4-FFF2-40B4-BE49-F238E27FC236}">
              <a16:creationId xmlns:a16="http://schemas.microsoft.com/office/drawing/2014/main" id="{1D265BC2-0F36-4435-B23B-1D62D827F881}"/>
            </a:ext>
          </a:extLst>
        </xdr:cNvPr>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45" name="フローチャート: 判断 744">
          <a:extLst>
            <a:ext uri="{FF2B5EF4-FFF2-40B4-BE49-F238E27FC236}">
              <a16:creationId xmlns:a16="http://schemas.microsoft.com/office/drawing/2014/main" id="{5B637F31-1CAD-4133-93F3-0B7EEBB7C9A2}"/>
            </a:ext>
          </a:extLst>
        </xdr:cNvPr>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46" name="フローチャート: 判断 745">
          <a:extLst>
            <a:ext uri="{FF2B5EF4-FFF2-40B4-BE49-F238E27FC236}">
              <a16:creationId xmlns:a16="http://schemas.microsoft.com/office/drawing/2014/main" id="{0AFEAD36-E1C4-432A-B6E6-51C90D5F1DE3}"/>
            </a:ext>
          </a:extLst>
        </xdr:cNvPr>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7" name="フローチャート: 判断 746">
          <a:extLst>
            <a:ext uri="{FF2B5EF4-FFF2-40B4-BE49-F238E27FC236}">
              <a16:creationId xmlns:a16="http://schemas.microsoft.com/office/drawing/2014/main" id="{247AB82A-C60B-4BBC-9279-56EF888AD2DD}"/>
            </a:ext>
          </a:extLst>
        </xdr:cNvPr>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8" name="フローチャート: 判断 747">
          <a:extLst>
            <a:ext uri="{FF2B5EF4-FFF2-40B4-BE49-F238E27FC236}">
              <a16:creationId xmlns:a16="http://schemas.microsoft.com/office/drawing/2014/main" id="{02210DA3-0B43-44ED-AA6A-FFFE437756AF}"/>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774E517C-3BD4-4358-A5C7-2AB124B9CEE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C04887B8-7959-4E1C-B5E0-A58C71F8E24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BA20F68B-6454-4120-94A7-524560F6552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BE0CC39B-72B8-4214-B0C2-B4EBCDA33A0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3DBBD619-D5E8-402A-9797-9F7D7B8EB40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15239</xdr:rowOff>
    </xdr:from>
    <xdr:to>
      <xdr:col>85</xdr:col>
      <xdr:colOff>177800</xdr:colOff>
      <xdr:row>80</xdr:row>
      <xdr:rowOff>116839</xdr:rowOff>
    </xdr:to>
    <xdr:sp macro="" textlink="">
      <xdr:nvSpPr>
        <xdr:cNvPr id="754" name="楕円 753">
          <a:extLst>
            <a:ext uri="{FF2B5EF4-FFF2-40B4-BE49-F238E27FC236}">
              <a16:creationId xmlns:a16="http://schemas.microsoft.com/office/drawing/2014/main" id="{B6B2DC9D-EEBA-4043-A2C5-61EA6005ABF0}"/>
            </a:ext>
          </a:extLst>
        </xdr:cNvPr>
        <xdr:cNvSpPr/>
      </xdr:nvSpPr>
      <xdr:spPr>
        <a:xfrm>
          <a:off x="162687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38116</xdr:rowOff>
    </xdr:from>
    <xdr:ext cx="405111" cy="259045"/>
    <xdr:sp macro="" textlink="">
      <xdr:nvSpPr>
        <xdr:cNvPr id="755" name="【児童館】&#10;有形固定資産減価償却率該当値テキスト">
          <a:extLst>
            <a:ext uri="{FF2B5EF4-FFF2-40B4-BE49-F238E27FC236}">
              <a16:creationId xmlns:a16="http://schemas.microsoft.com/office/drawing/2014/main" id="{37D9B5D2-AC9E-4EE5-9597-1620923E6705}"/>
            </a:ext>
          </a:extLst>
        </xdr:cNvPr>
        <xdr:cNvSpPr txBox="1"/>
      </xdr:nvSpPr>
      <xdr:spPr>
        <a:xfrm>
          <a:off x="16357600" y="1358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132080</xdr:rowOff>
    </xdr:from>
    <xdr:to>
      <xdr:col>81</xdr:col>
      <xdr:colOff>101600</xdr:colOff>
      <xdr:row>80</xdr:row>
      <xdr:rowOff>62230</xdr:rowOff>
    </xdr:to>
    <xdr:sp macro="" textlink="">
      <xdr:nvSpPr>
        <xdr:cNvPr id="756" name="楕円 755">
          <a:extLst>
            <a:ext uri="{FF2B5EF4-FFF2-40B4-BE49-F238E27FC236}">
              <a16:creationId xmlns:a16="http://schemas.microsoft.com/office/drawing/2014/main" id="{76684762-ED4A-4AFE-A5AB-E3D803917045}"/>
            </a:ext>
          </a:extLst>
        </xdr:cNvPr>
        <xdr:cNvSpPr/>
      </xdr:nvSpPr>
      <xdr:spPr>
        <a:xfrm>
          <a:off x="15430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xdr:rowOff>
    </xdr:from>
    <xdr:to>
      <xdr:col>85</xdr:col>
      <xdr:colOff>127000</xdr:colOff>
      <xdr:row>80</xdr:row>
      <xdr:rowOff>66039</xdr:rowOff>
    </xdr:to>
    <xdr:cxnSp macro="">
      <xdr:nvCxnSpPr>
        <xdr:cNvPr id="757" name="直線コネクタ 756">
          <a:extLst>
            <a:ext uri="{FF2B5EF4-FFF2-40B4-BE49-F238E27FC236}">
              <a16:creationId xmlns:a16="http://schemas.microsoft.com/office/drawing/2014/main" id="{73486D2F-37AF-4F78-B76B-30A6E2AE1A3D}"/>
            </a:ext>
          </a:extLst>
        </xdr:cNvPr>
        <xdr:cNvCxnSpPr/>
      </xdr:nvCxnSpPr>
      <xdr:spPr>
        <a:xfrm>
          <a:off x="15481300" y="13727430"/>
          <a:ext cx="8382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50800</xdr:rowOff>
    </xdr:from>
    <xdr:to>
      <xdr:col>76</xdr:col>
      <xdr:colOff>165100</xdr:colOff>
      <xdr:row>82</xdr:row>
      <xdr:rowOff>152400</xdr:rowOff>
    </xdr:to>
    <xdr:sp macro="" textlink="">
      <xdr:nvSpPr>
        <xdr:cNvPr id="758" name="楕円 757">
          <a:extLst>
            <a:ext uri="{FF2B5EF4-FFF2-40B4-BE49-F238E27FC236}">
              <a16:creationId xmlns:a16="http://schemas.microsoft.com/office/drawing/2014/main" id="{C31CD25E-4187-449D-8AA4-AF8CB6452DB2}"/>
            </a:ext>
          </a:extLst>
        </xdr:cNvPr>
        <xdr:cNvSpPr/>
      </xdr:nvSpPr>
      <xdr:spPr>
        <a:xfrm>
          <a:off x="14541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11430</xdr:rowOff>
    </xdr:from>
    <xdr:to>
      <xdr:col>81</xdr:col>
      <xdr:colOff>50800</xdr:colOff>
      <xdr:row>82</xdr:row>
      <xdr:rowOff>101600</xdr:rowOff>
    </xdr:to>
    <xdr:cxnSp macro="">
      <xdr:nvCxnSpPr>
        <xdr:cNvPr id="759" name="直線コネクタ 758">
          <a:extLst>
            <a:ext uri="{FF2B5EF4-FFF2-40B4-BE49-F238E27FC236}">
              <a16:creationId xmlns:a16="http://schemas.microsoft.com/office/drawing/2014/main" id="{A3D46073-F188-4472-A481-FC413029D2D7}"/>
            </a:ext>
          </a:extLst>
        </xdr:cNvPr>
        <xdr:cNvCxnSpPr/>
      </xdr:nvCxnSpPr>
      <xdr:spPr>
        <a:xfrm flipV="1">
          <a:off x="14592300" y="13727430"/>
          <a:ext cx="889000" cy="4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2539</xdr:rowOff>
    </xdr:from>
    <xdr:to>
      <xdr:col>72</xdr:col>
      <xdr:colOff>38100</xdr:colOff>
      <xdr:row>82</xdr:row>
      <xdr:rowOff>104139</xdr:rowOff>
    </xdr:to>
    <xdr:sp macro="" textlink="">
      <xdr:nvSpPr>
        <xdr:cNvPr id="760" name="楕円 759">
          <a:extLst>
            <a:ext uri="{FF2B5EF4-FFF2-40B4-BE49-F238E27FC236}">
              <a16:creationId xmlns:a16="http://schemas.microsoft.com/office/drawing/2014/main" id="{214436F2-318A-4D89-868F-182E5A499F47}"/>
            </a:ext>
          </a:extLst>
        </xdr:cNvPr>
        <xdr:cNvSpPr/>
      </xdr:nvSpPr>
      <xdr:spPr>
        <a:xfrm>
          <a:off x="13652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53339</xdr:rowOff>
    </xdr:from>
    <xdr:to>
      <xdr:col>76</xdr:col>
      <xdr:colOff>114300</xdr:colOff>
      <xdr:row>82</xdr:row>
      <xdr:rowOff>101600</xdr:rowOff>
    </xdr:to>
    <xdr:cxnSp macro="">
      <xdr:nvCxnSpPr>
        <xdr:cNvPr id="761" name="直線コネクタ 760">
          <a:extLst>
            <a:ext uri="{FF2B5EF4-FFF2-40B4-BE49-F238E27FC236}">
              <a16:creationId xmlns:a16="http://schemas.microsoft.com/office/drawing/2014/main" id="{F1A285DC-3AE0-47FB-B172-E71C5958E8D8}"/>
            </a:ext>
          </a:extLst>
        </xdr:cNvPr>
        <xdr:cNvCxnSpPr/>
      </xdr:nvCxnSpPr>
      <xdr:spPr>
        <a:xfrm>
          <a:off x="13703300" y="141122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125730</xdr:rowOff>
    </xdr:from>
    <xdr:to>
      <xdr:col>67</xdr:col>
      <xdr:colOff>101600</xdr:colOff>
      <xdr:row>82</xdr:row>
      <xdr:rowOff>55880</xdr:rowOff>
    </xdr:to>
    <xdr:sp macro="" textlink="">
      <xdr:nvSpPr>
        <xdr:cNvPr id="762" name="楕円 761">
          <a:extLst>
            <a:ext uri="{FF2B5EF4-FFF2-40B4-BE49-F238E27FC236}">
              <a16:creationId xmlns:a16="http://schemas.microsoft.com/office/drawing/2014/main" id="{59A81D45-4BAE-4DB6-9EE9-713C46213CB4}"/>
            </a:ext>
          </a:extLst>
        </xdr:cNvPr>
        <xdr:cNvSpPr/>
      </xdr:nvSpPr>
      <xdr:spPr>
        <a:xfrm>
          <a:off x="127635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5080</xdr:rowOff>
    </xdr:from>
    <xdr:to>
      <xdr:col>71</xdr:col>
      <xdr:colOff>177800</xdr:colOff>
      <xdr:row>82</xdr:row>
      <xdr:rowOff>53339</xdr:rowOff>
    </xdr:to>
    <xdr:cxnSp macro="">
      <xdr:nvCxnSpPr>
        <xdr:cNvPr id="763" name="直線コネクタ 762">
          <a:extLst>
            <a:ext uri="{FF2B5EF4-FFF2-40B4-BE49-F238E27FC236}">
              <a16:creationId xmlns:a16="http://schemas.microsoft.com/office/drawing/2014/main" id="{F60D47CA-27D6-4D99-ADE2-68F204D8D3DE}"/>
            </a:ext>
          </a:extLst>
        </xdr:cNvPr>
        <xdr:cNvCxnSpPr/>
      </xdr:nvCxnSpPr>
      <xdr:spPr>
        <a:xfrm>
          <a:off x="12814300" y="140639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64" name="n_1aveValue【児童館】&#10;有形固定資産減価償却率">
          <a:extLst>
            <a:ext uri="{FF2B5EF4-FFF2-40B4-BE49-F238E27FC236}">
              <a16:creationId xmlns:a16="http://schemas.microsoft.com/office/drawing/2014/main" id="{409F9DC8-5CA3-438B-9566-C8D1E6DA1D9D}"/>
            </a:ext>
          </a:extLst>
        </xdr:cNvPr>
        <xdr:cNvSpPr txBox="1"/>
      </xdr:nvSpPr>
      <xdr:spPr>
        <a:xfrm>
          <a:off x="152660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765" name="n_2aveValue【児童館】&#10;有形固定資産減価償却率">
          <a:extLst>
            <a:ext uri="{FF2B5EF4-FFF2-40B4-BE49-F238E27FC236}">
              <a16:creationId xmlns:a16="http://schemas.microsoft.com/office/drawing/2014/main" id="{F62B3C61-CD2B-4A7B-8158-1D0AD754E89A}"/>
            </a:ext>
          </a:extLst>
        </xdr:cNvPr>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766" name="n_3aveValue【児童館】&#10;有形固定資産減価償却率">
          <a:extLst>
            <a:ext uri="{FF2B5EF4-FFF2-40B4-BE49-F238E27FC236}">
              <a16:creationId xmlns:a16="http://schemas.microsoft.com/office/drawing/2014/main" id="{058FCE79-0067-4BF1-AF66-5E6DD966A8D6}"/>
            </a:ext>
          </a:extLst>
        </xdr:cNvPr>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767" name="n_4aveValue【児童館】&#10;有形固定資産減価償却率">
          <a:extLst>
            <a:ext uri="{FF2B5EF4-FFF2-40B4-BE49-F238E27FC236}">
              <a16:creationId xmlns:a16="http://schemas.microsoft.com/office/drawing/2014/main" id="{48AC96E8-24B4-459C-900C-9236AE060794}"/>
            </a:ext>
          </a:extLst>
        </xdr:cNvPr>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78757</xdr:rowOff>
    </xdr:from>
    <xdr:ext cx="405111" cy="259045"/>
    <xdr:sp macro="" textlink="">
      <xdr:nvSpPr>
        <xdr:cNvPr id="768" name="n_1mainValue【児童館】&#10;有形固定資産減価償却率">
          <a:extLst>
            <a:ext uri="{FF2B5EF4-FFF2-40B4-BE49-F238E27FC236}">
              <a16:creationId xmlns:a16="http://schemas.microsoft.com/office/drawing/2014/main" id="{1223EBC3-A340-4A4A-8244-2D0FB24803EE}"/>
            </a:ext>
          </a:extLst>
        </xdr:cNvPr>
        <xdr:cNvSpPr txBox="1"/>
      </xdr:nvSpPr>
      <xdr:spPr>
        <a:xfrm>
          <a:off x="15266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143527</xdr:rowOff>
    </xdr:from>
    <xdr:ext cx="405111" cy="259045"/>
    <xdr:sp macro="" textlink="">
      <xdr:nvSpPr>
        <xdr:cNvPr id="769" name="n_2mainValue【児童館】&#10;有形固定資産減価償却率">
          <a:extLst>
            <a:ext uri="{FF2B5EF4-FFF2-40B4-BE49-F238E27FC236}">
              <a16:creationId xmlns:a16="http://schemas.microsoft.com/office/drawing/2014/main" id="{E8F63A55-860E-424C-8275-7269754E1FFF}"/>
            </a:ext>
          </a:extLst>
        </xdr:cNvPr>
        <xdr:cNvSpPr txBox="1"/>
      </xdr:nvSpPr>
      <xdr:spPr>
        <a:xfrm>
          <a:off x="14389744" y="1420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95266</xdr:rowOff>
    </xdr:from>
    <xdr:ext cx="405111" cy="259045"/>
    <xdr:sp macro="" textlink="">
      <xdr:nvSpPr>
        <xdr:cNvPr id="770" name="n_3mainValue【児童館】&#10;有形固定資産減価償却率">
          <a:extLst>
            <a:ext uri="{FF2B5EF4-FFF2-40B4-BE49-F238E27FC236}">
              <a16:creationId xmlns:a16="http://schemas.microsoft.com/office/drawing/2014/main" id="{DB0D0F9B-3DFF-4C93-8EE2-1532DE6EA223}"/>
            </a:ext>
          </a:extLst>
        </xdr:cNvPr>
        <xdr:cNvSpPr txBox="1"/>
      </xdr:nvSpPr>
      <xdr:spPr>
        <a:xfrm>
          <a:off x="13500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47007</xdr:rowOff>
    </xdr:from>
    <xdr:ext cx="405111" cy="259045"/>
    <xdr:sp macro="" textlink="">
      <xdr:nvSpPr>
        <xdr:cNvPr id="771" name="n_4mainValue【児童館】&#10;有形固定資産減価償却率">
          <a:extLst>
            <a:ext uri="{FF2B5EF4-FFF2-40B4-BE49-F238E27FC236}">
              <a16:creationId xmlns:a16="http://schemas.microsoft.com/office/drawing/2014/main" id="{84E06B58-6E80-4B40-8B34-5CC373EA9C90}"/>
            </a:ext>
          </a:extLst>
        </xdr:cNvPr>
        <xdr:cNvSpPr txBox="1"/>
      </xdr:nvSpPr>
      <xdr:spPr>
        <a:xfrm>
          <a:off x="12611744" y="1410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A090B886-F0A7-400A-8A4C-5B3A1DA642C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B59E16FA-D3F0-43C3-A42A-99E6695A023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DAF3447D-D929-4A3F-B5FA-9B49573F768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A9FEE68C-FAF4-4BC3-B2FE-F4CCC7FFEA6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CE4A31DE-66B3-4F9E-8EC9-C3EED2820CE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991F3047-327C-449C-B098-005199A997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6351AD52-107E-45D0-827A-BD326F53279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A1D04569-ED9D-4480-907E-6BB91562BC6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989CC23B-FBE7-4468-9916-9B56741566D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75ED4662-3258-4889-AB33-B7ED728953D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a:extLst>
            <a:ext uri="{FF2B5EF4-FFF2-40B4-BE49-F238E27FC236}">
              <a16:creationId xmlns:a16="http://schemas.microsoft.com/office/drawing/2014/main" id="{EC71BB0A-7790-4BD7-93A9-F907C604085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a:extLst>
            <a:ext uri="{FF2B5EF4-FFF2-40B4-BE49-F238E27FC236}">
              <a16:creationId xmlns:a16="http://schemas.microsoft.com/office/drawing/2014/main" id="{19077503-703E-40C6-82E5-6AC5933E856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a:extLst>
            <a:ext uri="{FF2B5EF4-FFF2-40B4-BE49-F238E27FC236}">
              <a16:creationId xmlns:a16="http://schemas.microsoft.com/office/drawing/2014/main" id="{A52ED635-B2DE-4464-A5A9-B8D34CEADAA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a:extLst>
            <a:ext uri="{FF2B5EF4-FFF2-40B4-BE49-F238E27FC236}">
              <a16:creationId xmlns:a16="http://schemas.microsoft.com/office/drawing/2014/main" id="{3C2520A1-C42C-464E-A275-8CBE554CA0A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a:extLst>
            <a:ext uri="{FF2B5EF4-FFF2-40B4-BE49-F238E27FC236}">
              <a16:creationId xmlns:a16="http://schemas.microsoft.com/office/drawing/2014/main" id="{E423CA88-181D-4846-8C4B-F16E69A322F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a:extLst>
            <a:ext uri="{FF2B5EF4-FFF2-40B4-BE49-F238E27FC236}">
              <a16:creationId xmlns:a16="http://schemas.microsoft.com/office/drawing/2014/main" id="{2D5E3992-DF25-4B76-B245-460BE22825A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a:extLst>
            <a:ext uri="{FF2B5EF4-FFF2-40B4-BE49-F238E27FC236}">
              <a16:creationId xmlns:a16="http://schemas.microsoft.com/office/drawing/2014/main" id="{E6C8A4B2-705D-42C5-83C0-7B2085903B7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a:extLst>
            <a:ext uri="{FF2B5EF4-FFF2-40B4-BE49-F238E27FC236}">
              <a16:creationId xmlns:a16="http://schemas.microsoft.com/office/drawing/2014/main" id="{D068884B-2435-461C-B2CC-FEEEB360A3B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a:extLst>
            <a:ext uri="{FF2B5EF4-FFF2-40B4-BE49-F238E27FC236}">
              <a16:creationId xmlns:a16="http://schemas.microsoft.com/office/drawing/2014/main" id="{55C07CC8-19AC-45DB-BD19-B4EC73CF2C8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a:extLst>
            <a:ext uri="{FF2B5EF4-FFF2-40B4-BE49-F238E27FC236}">
              <a16:creationId xmlns:a16="http://schemas.microsoft.com/office/drawing/2014/main" id="{770A1F20-93A2-42D9-A58B-FEE6C85372C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072B9B5C-67B7-4EDB-BD51-FF0AB873EDA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EE4448CC-3EA2-4A06-817E-9C1BA12D704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児童館】&#10;一人当たり面積グラフ枠">
          <a:extLst>
            <a:ext uri="{FF2B5EF4-FFF2-40B4-BE49-F238E27FC236}">
              <a16:creationId xmlns:a16="http://schemas.microsoft.com/office/drawing/2014/main" id="{0D970750-476F-40B2-A7AA-C3F6F15EEAC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95" name="直線コネクタ 794">
          <a:extLst>
            <a:ext uri="{FF2B5EF4-FFF2-40B4-BE49-F238E27FC236}">
              <a16:creationId xmlns:a16="http://schemas.microsoft.com/office/drawing/2014/main" id="{47222A88-4001-4B5B-9732-454E26649DA0}"/>
            </a:ext>
          </a:extLst>
        </xdr:cNvPr>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6" name="【児童館】&#10;一人当たり面積最小値テキスト">
          <a:extLst>
            <a:ext uri="{FF2B5EF4-FFF2-40B4-BE49-F238E27FC236}">
              <a16:creationId xmlns:a16="http://schemas.microsoft.com/office/drawing/2014/main" id="{5C97EFD4-C6FA-4E49-9B2A-36E039638D3D}"/>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7" name="直線コネクタ 796">
          <a:extLst>
            <a:ext uri="{FF2B5EF4-FFF2-40B4-BE49-F238E27FC236}">
              <a16:creationId xmlns:a16="http://schemas.microsoft.com/office/drawing/2014/main" id="{34EAB2F7-365F-4234-96C3-C7358429F55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8" name="【児童館】&#10;一人当たり面積最大値テキスト">
          <a:extLst>
            <a:ext uri="{FF2B5EF4-FFF2-40B4-BE49-F238E27FC236}">
              <a16:creationId xmlns:a16="http://schemas.microsoft.com/office/drawing/2014/main" id="{CB7E4CDE-47E0-4BB9-BAD1-2225E50875E5}"/>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9" name="直線コネクタ 798">
          <a:extLst>
            <a:ext uri="{FF2B5EF4-FFF2-40B4-BE49-F238E27FC236}">
              <a16:creationId xmlns:a16="http://schemas.microsoft.com/office/drawing/2014/main" id="{BF78CF01-0E21-4C37-B911-5D9396919464}"/>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800" name="【児童館】&#10;一人当たり面積平均値テキスト">
          <a:extLst>
            <a:ext uri="{FF2B5EF4-FFF2-40B4-BE49-F238E27FC236}">
              <a16:creationId xmlns:a16="http://schemas.microsoft.com/office/drawing/2014/main" id="{65C4F6B6-9DE3-4B35-BBED-47B79511EABC}"/>
            </a:ext>
          </a:extLst>
        </xdr:cNvPr>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801" name="フローチャート: 判断 800">
          <a:extLst>
            <a:ext uri="{FF2B5EF4-FFF2-40B4-BE49-F238E27FC236}">
              <a16:creationId xmlns:a16="http://schemas.microsoft.com/office/drawing/2014/main" id="{4BC5EEBC-CDB7-4AEB-9CBD-35CCD5C2382A}"/>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2" name="フローチャート: 判断 801">
          <a:extLst>
            <a:ext uri="{FF2B5EF4-FFF2-40B4-BE49-F238E27FC236}">
              <a16:creationId xmlns:a16="http://schemas.microsoft.com/office/drawing/2014/main" id="{D5769BED-A39A-492C-B6F3-F01A3ADC3FF2}"/>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3" name="フローチャート: 判断 802">
          <a:extLst>
            <a:ext uri="{FF2B5EF4-FFF2-40B4-BE49-F238E27FC236}">
              <a16:creationId xmlns:a16="http://schemas.microsoft.com/office/drawing/2014/main" id="{3504B7C6-5136-484B-A3AA-0864A5182551}"/>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4" name="フローチャート: 判断 803">
          <a:extLst>
            <a:ext uri="{FF2B5EF4-FFF2-40B4-BE49-F238E27FC236}">
              <a16:creationId xmlns:a16="http://schemas.microsoft.com/office/drawing/2014/main" id="{AC6F2F3E-57BE-458B-B3BA-1F946037616C}"/>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05" name="フローチャート: 判断 804">
          <a:extLst>
            <a:ext uri="{FF2B5EF4-FFF2-40B4-BE49-F238E27FC236}">
              <a16:creationId xmlns:a16="http://schemas.microsoft.com/office/drawing/2014/main" id="{597CDCF1-DD06-4C58-B51F-E8C6B34FCB60}"/>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EF1DBE6B-76A2-4A93-845E-533591022BB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CE180AA1-69F8-4DA7-BEC0-7DDCF86DE27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B15A641A-0652-49CA-91BB-8FBF4F71874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81707EF4-0BBA-4853-9A17-B0107762879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396C7A38-3694-4F91-ACAB-FD528ECAC89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1" name="楕円 810">
          <a:extLst>
            <a:ext uri="{FF2B5EF4-FFF2-40B4-BE49-F238E27FC236}">
              <a16:creationId xmlns:a16="http://schemas.microsoft.com/office/drawing/2014/main" id="{CAC48B75-25B6-4423-88A0-AC02BD1B2AFB}"/>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812" name="【児童館】&#10;一人当たり面積該当値テキスト">
          <a:extLst>
            <a:ext uri="{FF2B5EF4-FFF2-40B4-BE49-F238E27FC236}">
              <a16:creationId xmlns:a16="http://schemas.microsoft.com/office/drawing/2014/main" id="{29AA25DD-9588-45EE-833C-82FD1A393342}"/>
            </a:ext>
          </a:extLst>
        </xdr:cNvPr>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139700</xdr:rowOff>
    </xdr:from>
    <xdr:to>
      <xdr:col>112</xdr:col>
      <xdr:colOff>38100</xdr:colOff>
      <xdr:row>84</xdr:row>
      <xdr:rowOff>69850</xdr:rowOff>
    </xdr:to>
    <xdr:sp macro="" textlink="">
      <xdr:nvSpPr>
        <xdr:cNvPr id="813" name="楕円 812">
          <a:extLst>
            <a:ext uri="{FF2B5EF4-FFF2-40B4-BE49-F238E27FC236}">
              <a16:creationId xmlns:a16="http://schemas.microsoft.com/office/drawing/2014/main" id="{E3C61588-D5C1-49B9-83EC-0629FF071157}"/>
            </a:ext>
          </a:extLst>
        </xdr:cNvPr>
        <xdr:cNvSpPr/>
      </xdr:nvSpPr>
      <xdr:spPr>
        <a:xfrm>
          <a:off x="21272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19050</xdr:rowOff>
    </xdr:to>
    <xdr:cxnSp macro="">
      <xdr:nvCxnSpPr>
        <xdr:cNvPr id="814" name="直線コネクタ 813">
          <a:extLst>
            <a:ext uri="{FF2B5EF4-FFF2-40B4-BE49-F238E27FC236}">
              <a16:creationId xmlns:a16="http://schemas.microsoft.com/office/drawing/2014/main" id="{F6FFB9A6-C307-4541-BDE6-282526804A9E}"/>
            </a:ext>
          </a:extLst>
        </xdr:cNvPr>
        <xdr:cNvCxnSpPr/>
      </xdr:nvCxnSpPr>
      <xdr:spPr>
        <a:xfrm flipV="1">
          <a:off x="21323300" y="14401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139700</xdr:rowOff>
    </xdr:from>
    <xdr:to>
      <xdr:col>107</xdr:col>
      <xdr:colOff>101600</xdr:colOff>
      <xdr:row>84</xdr:row>
      <xdr:rowOff>69850</xdr:rowOff>
    </xdr:to>
    <xdr:sp macro="" textlink="">
      <xdr:nvSpPr>
        <xdr:cNvPr id="815" name="楕円 814">
          <a:extLst>
            <a:ext uri="{FF2B5EF4-FFF2-40B4-BE49-F238E27FC236}">
              <a16:creationId xmlns:a16="http://schemas.microsoft.com/office/drawing/2014/main" id="{816C75CC-144E-4D65-A635-8A896974875F}"/>
            </a:ext>
          </a:extLst>
        </xdr:cNvPr>
        <xdr:cNvSpPr/>
      </xdr:nvSpPr>
      <xdr:spPr>
        <a:xfrm>
          <a:off x="20383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19050</xdr:rowOff>
    </xdr:from>
    <xdr:to>
      <xdr:col>111</xdr:col>
      <xdr:colOff>177800</xdr:colOff>
      <xdr:row>84</xdr:row>
      <xdr:rowOff>19050</xdr:rowOff>
    </xdr:to>
    <xdr:cxnSp macro="">
      <xdr:nvCxnSpPr>
        <xdr:cNvPr id="816" name="直線コネクタ 815">
          <a:extLst>
            <a:ext uri="{FF2B5EF4-FFF2-40B4-BE49-F238E27FC236}">
              <a16:creationId xmlns:a16="http://schemas.microsoft.com/office/drawing/2014/main" id="{58F13C27-2961-44EF-B74C-88FB92E898E5}"/>
            </a:ext>
          </a:extLst>
        </xdr:cNvPr>
        <xdr:cNvCxnSpPr/>
      </xdr:nvCxnSpPr>
      <xdr:spPr>
        <a:xfrm>
          <a:off x="20434300" y="1442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楕円 816">
          <a:extLst>
            <a:ext uri="{FF2B5EF4-FFF2-40B4-BE49-F238E27FC236}">
              <a16:creationId xmlns:a16="http://schemas.microsoft.com/office/drawing/2014/main" id="{E354D4C0-01FF-4A03-B827-C1EB537E8D0B}"/>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19050</xdr:rowOff>
    </xdr:from>
    <xdr:to>
      <xdr:col>107</xdr:col>
      <xdr:colOff>50800</xdr:colOff>
      <xdr:row>84</xdr:row>
      <xdr:rowOff>38100</xdr:rowOff>
    </xdr:to>
    <xdr:cxnSp macro="">
      <xdr:nvCxnSpPr>
        <xdr:cNvPr id="818" name="直線コネクタ 817">
          <a:extLst>
            <a:ext uri="{FF2B5EF4-FFF2-40B4-BE49-F238E27FC236}">
              <a16:creationId xmlns:a16="http://schemas.microsoft.com/office/drawing/2014/main" id="{B312668A-EEE3-4768-AB17-1269BD0F32CF}"/>
            </a:ext>
          </a:extLst>
        </xdr:cNvPr>
        <xdr:cNvCxnSpPr/>
      </xdr:nvCxnSpPr>
      <xdr:spPr>
        <a:xfrm flipV="1">
          <a:off x="19545300" y="14420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9" name="楕円 818">
          <a:extLst>
            <a:ext uri="{FF2B5EF4-FFF2-40B4-BE49-F238E27FC236}">
              <a16:creationId xmlns:a16="http://schemas.microsoft.com/office/drawing/2014/main" id="{90521A56-6C43-4E34-8CFE-177F1F4D3882}"/>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20" name="直線コネクタ 819">
          <a:extLst>
            <a:ext uri="{FF2B5EF4-FFF2-40B4-BE49-F238E27FC236}">
              <a16:creationId xmlns:a16="http://schemas.microsoft.com/office/drawing/2014/main" id="{C6F22FDD-F212-432F-912D-C4AAC34B0DAA}"/>
            </a:ext>
          </a:extLst>
        </xdr:cNvPr>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21" name="n_1aveValue【児童館】&#10;一人当たり面積">
          <a:extLst>
            <a:ext uri="{FF2B5EF4-FFF2-40B4-BE49-F238E27FC236}">
              <a16:creationId xmlns:a16="http://schemas.microsoft.com/office/drawing/2014/main" id="{AD31ABAC-FEE8-4157-AA3A-4087AEA6E717}"/>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2" name="n_2aveValue【児童館】&#10;一人当たり面積">
          <a:extLst>
            <a:ext uri="{FF2B5EF4-FFF2-40B4-BE49-F238E27FC236}">
              <a16:creationId xmlns:a16="http://schemas.microsoft.com/office/drawing/2014/main" id="{B6F3EA9D-99D4-4365-83D3-79B1FA32B4D6}"/>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3" name="n_3aveValue【児童館】&#10;一人当たり面積">
          <a:extLst>
            <a:ext uri="{FF2B5EF4-FFF2-40B4-BE49-F238E27FC236}">
              <a16:creationId xmlns:a16="http://schemas.microsoft.com/office/drawing/2014/main" id="{38FD0EF3-6841-4163-9E16-AE909730B63F}"/>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24" name="n_4aveValue【児童館】&#10;一人当たり面積">
          <a:extLst>
            <a:ext uri="{FF2B5EF4-FFF2-40B4-BE49-F238E27FC236}">
              <a16:creationId xmlns:a16="http://schemas.microsoft.com/office/drawing/2014/main" id="{CAB2C23D-A13E-4ECC-BC18-91A20FD55A35}"/>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60977</xdr:rowOff>
    </xdr:from>
    <xdr:ext cx="469744" cy="259045"/>
    <xdr:sp macro="" textlink="">
      <xdr:nvSpPr>
        <xdr:cNvPr id="825" name="n_1mainValue【児童館】&#10;一人当たり面積">
          <a:extLst>
            <a:ext uri="{FF2B5EF4-FFF2-40B4-BE49-F238E27FC236}">
              <a16:creationId xmlns:a16="http://schemas.microsoft.com/office/drawing/2014/main" id="{EC797D8B-E9BD-4AD3-89A3-ED3E27D8B4E3}"/>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826" name="n_2mainValue【児童館】&#10;一人当たり面積">
          <a:extLst>
            <a:ext uri="{FF2B5EF4-FFF2-40B4-BE49-F238E27FC236}">
              <a16:creationId xmlns:a16="http://schemas.microsoft.com/office/drawing/2014/main" id="{E6BF56D7-90DC-4C4A-B3CD-CCC02913DA22}"/>
            </a:ext>
          </a:extLst>
        </xdr:cNvPr>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27" name="n_3mainValue【児童館】&#10;一人当たり面積">
          <a:extLst>
            <a:ext uri="{FF2B5EF4-FFF2-40B4-BE49-F238E27FC236}">
              <a16:creationId xmlns:a16="http://schemas.microsoft.com/office/drawing/2014/main" id="{A15A9BC5-58FD-447A-BDB5-FF6B68F228A1}"/>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28" name="n_4mainValue【児童館】&#10;一人当たり面積">
          <a:extLst>
            <a:ext uri="{FF2B5EF4-FFF2-40B4-BE49-F238E27FC236}">
              <a16:creationId xmlns:a16="http://schemas.microsoft.com/office/drawing/2014/main" id="{163EBE40-423D-4637-8C34-A21E350B2D60}"/>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7603E15C-223E-48D1-B823-1FB0C96D406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A8EAB069-CFB8-4C46-B827-C4AEE63BEC9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CDAD6C02-5401-4458-993C-A3F6ADE27A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860C9FB0-3899-47EF-8330-6F597DCD7B0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EA208054-6FE9-49AC-933B-56E6D10D002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CA056E62-BB02-4326-A1BB-F29CD39676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374AAD45-97F1-46EA-89C8-5C37872920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1DEE2410-1D6C-4946-9978-C0B3FDAE63A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3DE61885-7200-470D-AAAE-56D85E48E25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99864DC6-5338-43ED-9282-6762F9C977E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A165BA87-5759-4DCC-A1C5-9FAFF605C8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0" name="直線コネクタ 839">
          <a:extLst>
            <a:ext uri="{FF2B5EF4-FFF2-40B4-BE49-F238E27FC236}">
              <a16:creationId xmlns:a16="http://schemas.microsoft.com/office/drawing/2014/main" id="{5E40455B-1539-4F51-9AF0-596C5D4DCD4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1" name="テキスト ボックス 840">
          <a:extLst>
            <a:ext uri="{FF2B5EF4-FFF2-40B4-BE49-F238E27FC236}">
              <a16:creationId xmlns:a16="http://schemas.microsoft.com/office/drawing/2014/main" id="{94615997-AD66-41BC-BCB9-71D18EF1004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2" name="直線コネクタ 841">
          <a:extLst>
            <a:ext uri="{FF2B5EF4-FFF2-40B4-BE49-F238E27FC236}">
              <a16:creationId xmlns:a16="http://schemas.microsoft.com/office/drawing/2014/main" id="{E0A2D4A5-6D30-438D-A5C3-D1F901295E8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3" name="テキスト ボックス 842">
          <a:extLst>
            <a:ext uri="{FF2B5EF4-FFF2-40B4-BE49-F238E27FC236}">
              <a16:creationId xmlns:a16="http://schemas.microsoft.com/office/drawing/2014/main" id="{736A2EB9-50F7-42D9-AA32-0D3C61A426F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4" name="直線コネクタ 843">
          <a:extLst>
            <a:ext uri="{FF2B5EF4-FFF2-40B4-BE49-F238E27FC236}">
              <a16:creationId xmlns:a16="http://schemas.microsoft.com/office/drawing/2014/main" id="{9FC3D650-42A2-4994-BD47-194FC4546B5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5" name="テキスト ボックス 844">
          <a:extLst>
            <a:ext uri="{FF2B5EF4-FFF2-40B4-BE49-F238E27FC236}">
              <a16:creationId xmlns:a16="http://schemas.microsoft.com/office/drawing/2014/main" id="{0B8DCF37-C51A-48AD-9A54-7CB2447F872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6" name="直線コネクタ 845">
          <a:extLst>
            <a:ext uri="{FF2B5EF4-FFF2-40B4-BE49-F238E27FC236}">
              <a16:creationId xmlns:a16="http://schemas.microsoft.com/office/drawing/2014/main" id="{DF615CAF-8202-4494-8EF4-58C7C9CF5F9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7" name="テキスト ボックス 846">
          <a:extLst>
            <a:ext uri="{FF2B5EF4-FFF2-40B4-BE49-F238E27FC236}">
              <a16:creationId xmlns:a16="http://schemas.microsoft.com/office/drawing/2014/main" id="{BC34F084-EDDF-4043-AC6C-61CD18E8773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8" name="直線コネクタ 847">
          <a:extLst>
            <a:ext uri="{FF2B5EF4-FFF2-40B4-BE49-F238E27FC236}">
              <a16:creationId xmlns:a16="http://schemas.microsoft.com/office/drawing/2014/main" id="{9459D661-11AC-4640-94EC-AB844A8B34B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9" name="テキスト ボックス 848">
          <a:extLst>
            <a:ext uri="{FF2B5EF4-FFF2-40B4-BE49-F238E27FC236}">
              <a16:creationId xmlns:a16="http://schemas.microsoft.com/office/drawing/2014/main" id="{F69D0DC8-40F6-4DA4-B7F9-766C3871B7C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4ED6F636-23F1-4A04-8247-B377EA82CE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1" name="テキスト ボックス 850">
          <a:extLst>
            <a:ext uri="{FF2B5EF4-FFF2-40B4-BE49-F238E27FC236}">
              <a16:creationId xmlns:a16="http://schemas.microsoft.com/office/drawing/2014/main" id="{CE78586C-9098-475D-9D69-0D9481DC242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13A2E715-C85A-4424-9D49-76DA6B9C29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53" name="直線コネクタ 852">
          <a:extLst>
            <a:ext uri="{FF2B5EF4-FFF2-40B4-BE49-F238E27FC236}">
              <a16:creationId xmlns:a16="http://schemas.microsoft.com/office/drawing/2014/main" id="{471AF0D8-8913-4BD1-844A-651F1C1CA559}"/>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54" name="【公民館】&#10;有形固定資産減価償却率最小値テキスト">
          <a:extLst>
            <a:ext uri="{FF2B5EF4-FFF2-40B4-BE49-F238E27FC236}">
              <a16:creationId xmlns:a16="http://schemas.microsoft.com/office/drawing/2014/main" id="{42E5755F-0B23-47EE-8DAB-278913B635DE}"/>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55" name="直線コネクタ 854">
          <a:extLst>
            <a:ext uri="{FF2B5EF4-FFF2-40B4-BE49-F238E27FC236}">
              <a16:creationId xmlns:a16="http://schemas.microsoft.com/office/drawing/2014/main" id="{D8A1137F-CA9C-4250-9E84-50AB12DA3B39}"/>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56" name="【公民館】&#10;有形固定資産減価償却率最大値テキスト">
          <a:extLst>
            <a:ext uri="{FF2B5EF4-FFF2-40B4-BE49-F238E27FC236}">
              <a16:creationId xmlns:a16="http://schemas.microsoft.com/office/drawing/2014/main" id="{3CCCCB45-1DEC-44B1-B0B9-7896064F4FEE}"/>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57" name="直線コネクタ 856">
          <a:extLst>
            <a:ext uri="{FF2B5EF4-FFF2-40B4-BE49-F238E27FC236}">
              <a16:creationId xmlns:a16="http://schemas.microsoft.com/office/drawing/2014/main" id="{909209F2-F7F5-4FF3-9C88-26B4769410EA}"/>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858" name="【公民館】&#10;有形固定資産減価償却率平均値テキスト">
          <a:extLst>
            <a:ext uri="{FF2B5EF4-FFF2-40B4-BE49-F238E27FC236}">
              <a16:creationId xmlns:a16="http://schemas.microsoft.com/office/drawing/2014/main" id="{A9283A99-2E4E-45B5-B371-512EA604CBC5}"/>
            </a:ext>
          </a:extLst>
        </xdr:cNvPr>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59" name="フローチャート: 判断 858">
          <a:extLst>
            <a:ext uri="{FF2B5EF4-FFF2-40B4-BE49-F238E27FC236}">
              <a16:creationId xmlns:a16="http://schemas.microsoft.com/office/drawing/2014/main" id="{97D7E9CE-1EEB-4FD6-B73F-0C42A1062E8C}"/>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60" name="フローチャート: 判断 859">
          <a:extLst>
            <a:ext uri="{FF2B5EF4-FFF2-40B4-BE49-F238E27FC236}">
              <a16:creationId xmlns:a16="http://schemas.microsoft.com/office/drawing/2014/main" id="{180CAE3D-2C4C-4F0D-8B81-5A93595BD7F9}"/>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61" name="フローチャート: 判断 860">
          <a:extLst>
            <a:ext uri="{FF2B5EF4-FFF2-40B4-BE49-F238E27FC236}">
              <a16:creationId xmlns:a16="http://schemas.microsoft.com/office/drawing/2014/main" id="{DB736667-42C3-4D65-8AD2-9E3642F43787}"/>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2" name="フローチャート: 判断 861">
          <a:extLst>
            <a:ext uri="{FF2B5EF4-FFF2-40B4-BE49-F238E27FC236}">
              <a16:creationId xmlns:a16="http://schemas.microsoft.com/office/drawing/2014/main" id="{69CB07B9-1173-4FA1-A640-363623DA446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63" name="フローチャート: 判断 862">
          <a:extLst>
            <a:ext uri="{FF2B5EF4-FFF2-40B4-BE49-F238E27FC236}">
              <a16:creationId xmlns:a16="http://schemas.microsoft.com/office/drawing/2014/main" id="{A16367CF-AD15-4EB3-962C-A9C5DF6B0FAE}"/>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E570A9AE-191F-4DC1-ACA0-5466402C78F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1582500D-C04B-4DBF-9715-2199CE053D4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D0389314-17DC-48E5-B756-E1A30358F85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82953E72-C131-4C20-B37E-0D254440661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22446DC-48DF-421F-AF2A-E722FBC415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xdr:rowOff>
    </xdr:from>
    <xdr:to>
      <xdr:col>85</xdr:col>
      <xdr:colOff>177800</xdr:colOff>
      <xdr:row>105</xdr:row>
      <xdr:rowOff>117475</xdr:rowOff>
    </xdr:to>
    <xdr:sp macro="" textlink="">
      <xdr:nvSpPr>
        <xdr:cNvPr id="869" name="楕円 868">
          <a:extLst>
            <a:ext uri="{FF2B5EF4-FFF2-40B4-BE49-F238E27FC236}">
              <a16:creationId xmlns:a16="http://schemas.microsoft.com/office/drawing/2014/main" id="{7CAE9EF7-A014-4974-8233-452E0841CF2D}"/>
            </a:ext>
          </a:extLst>
        </xdr:cNvPr>
        <xdr:cNvSpPr/>
      </xdr:nvSpPr>
      <xdr:spPr>
        <a:xfrm>
          <a:off x="162687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165752</xdr:rowOff>
    </xdr:from>
    <xdr:ext cx="405111" cy="259045"/>
    <xdr:sp macro="" textlink="">
      <xdr:nvSpPr>
        <xdr:cNvPr id="870" name="【公民館】&#10;有形固定資産減価償却率該当値テキスト">
          <a:extLst>
            <a:ext uri="{FF2B5EF4-FFF2-40B4-BE49-F238E27FC236}">
              <a16:creationId xmlns:a16="http://schemas.microsoft.com/office/drawing/2014/main" id="{B964CED1-6C55-4861-BE1B-2029C3E4B513}"/>
            </a:ext>
          </a:extLst>
        </xdr:cNvPr>
        <xdr:cNvSpPr txBox="1"/>
      </xdr:nvSpPr>
      <xdr:spPr>
        <a:xfrm>
          <a:off x="163576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147320</xdr:rowOff>
    </xdr:from>
    <xdr:to>
      <xdr:col>81</xdr:col>
      <xdr:colOff>101600</xdr:colOff>
      <xdr:row>105</xdr:row>
      <xdr:rowOff>77470</xdr:rowOff>
    </xdr:to>
    <xdr:sp macro="" textlink="">
      <xdr:nvSpPr>
        <xdr:cNvPr id="871" name="楕円 870">
          <a:extLst>
            <a:ext uri="{FF2B5EF4-FFF2-40B4-BE49-F238E27FC236}">
              <a16:creationId xmlns:a16="http://schemas.microsoft.com/office/drawing/2014/main" id="{24456108-4747-490D-98F6-1073EF424416}"/>
            </a:ext>
          </a:extLst>
        </xdr:cNvPr>
        <xdr:cNvSpPr/>
      </xdr:nvSpPr>
      <xdr:spPr>
        <a:xfrm>
          <a:off x="1543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26670</xdr:rowOff>
    </xdr:from>
    <xdr:to>
      <xdr:col>85</xdr:col>
      <xdr:colOff>127000</xdr:colOff>
      <xdr:row>105</xdr:row>
      <xdr:rowOff>66675</xdr:rowOff>
    </xdr:to>
    <xdr:cxnSp macro="">
      <xdr:nvCxnSpPr>
        <xdr:cNvPr id="872" name="直線コネクタ 871">
          <a:extLst>
            <a:ext uri="{FF2B5EF4-FFF2-40B4-BE49-F238E27FC236}">
              <a16:creationId xmlns:a16="http://schemas.microsoft.com/office/drawing/2014/main" id="{083FEFB2-85AA-4537-B595-9D4ACBED4FC2}"/>
            </a:ext>
          </a:extLst>
        </xdr:cNvPr>
        <xdr:cNvCxnSpPr/>
      </xdr:nvCxnSpPr>
      <xdr:spPr>
        <a:xfrm>
          <a:off x="15481300" y="180289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3" name="楕円 872">
          <a:extLst>
            <a:ext uri="{FF2B5EF4-FFF2-40B4-BE49-F238E27FC236}">
              <a16:creationId xmlns:a16="http://schemas.microsoft.com/office/drawing/2014/main" id="{EC763DB6-CAAF-4D49-849C-FC78FB9BA603}"/>
            </a:ext>
          </a:extLst>
        </xdr:cNvPr>
        <xdr:cNvSpPr/>
      </xdr:nvSpPr>
      <xdr:spPr>
        <a:xfrm>
          <a:off x="14541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158114</xdr:rowOff>
    </xdr:from>
    <xdr:to>
      <xdr:col>81</xdr:col>
      <xdr:colOff>50800</xdr:colOff>
      <xdr:row>105</xdr:row>
      <xdr:rowOff>26670</xdr:rowOff>
    </xdr:to>
    <xdr:cxnSp macro="">
      <xdr:nvCxnSpPr>
        <xdr:cNvPr id="874" name="直線コネクタ 873">
          <a:extLst>
            <a:ext uri="{FF2B5EF4-FFF2-40B4-BE49-F238E27FC236}">
              <a16:creationId xmlns:a16="http://schemas.microsoft.com/office/drawing/2014/main" id="{53F4337B-D794-4F4F-8D56-F1C7EE83D833}"/>
            </a:ext>
          </a:extLst>
        </xdr:cNvPr>
        <xdr:cNvCxnSpPr/>
      </xdr:nvCxnSpPr>
      <xdr:spPr>
        <a:xfrm>
          <a:off x="14592300" y="179889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875" name="楕円 874">
          <a:extLst>
            <a:ext uri="{FF2B5EF4-FFF2-40B4-BE49-F238E27FC236}">
              <a16:creationId xmlns:a16="http://schemas.microsoft.com/office/drawing/2014/main" id="{07B43DD1-88FC-43A5-9489-91BFE76945C8}"/>
            </a:ext>
          </a:extLst>
        </xdr:cNvPr>
        <xdr:cNvSpPr/>
      </xdr:nvSpPr>
      <xdr:spPr>
        <a:xfrm>
          <a:off x="13652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116205</xdr:rowOff>
    </xdr:from>
    <xdr:to>
      <xdr:col>76</xdr:col>
      <xdr:colOff>114300</xdr:colOff>
      <xdr:row>104</xdr:row>
      <xdr:rowOff>158114</xdr:rowOff>
    </xdr:to>
    <xdr:cxnSp macro="">
      <xdr:nvCxnSpPr>
        <xdr:cNvPr id="876" name="直線コネクタ 875">
          <a:extLst>
            <a:ext uri="{FF2B5EF4-FFF2-40B4-BE49-F238E27FC236}">
              <a16:creationId xmlns:a16="http://schemas.microsoft.com/office/drawing/2014/main" id="{8C371291-092C-4B5B-8CDF-BCEFB95DB760}"/>
            </a:ext>
          </a:extLst>
        </xdr:cNvPr>
        <xdr:cNvCxnSpPr/>
      </xdr:nvCxnSpPr>
      <xdr:spPr>
        <a:xfrm>
          <a:off x="13703300" y="179470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46355</xdr:rowOff>
    </xdr:from>
    <xdr:to>
      <xdr:col>67</xdr:col>
      <xdr:colOff>101600</xdr:colOff>
      <xdr:row>104</xdr:row>
      <xdr:rowOff>147955</xdr:rowOff>
    </xdr:to>
    <xdr:sp macro="" textlink="">
      <xdr:nvSpPr>
        <xdr:cNvPr id="877" name="楕円 876">
          <a:extLst>
            <a:ext uri="{FF2B5EF4-FFF2-40B4-BE49-F238E27FC236}">
              <a16:creationId xmlns:a16="http://schemas.microsoft.com/office/drawing/2014/main" id="{AD488F72-7251-4965-906A-344756A5C21F}"/>
            </a:ext>
          </a:extLst>
        </xdr:cNvPr>
        <xdr:cNvSpPr/>
      </xdr:nvSpPr>
      <xdr:spPr>
        <a:xfrm>
          <a:off x="12763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97155</xdr:rowOff>
    </xdr:from>
    <xdr:to>
      <xdr:col>71</xdr:col>
      <xdr:colOff>177800</xdr:colOff>
      <xdr:row>104</xdr:row>
      <xdr:rowOff>116205</xdr:rowOff>
    </xdr:to>
    <xdr:cxnSp macro="">
      <xdr:nvCxnSpPr>
        <xdr:cNvPr id="878" name="直線コネクタ 877">
          <a:extLst>
            <a:ext uri="{FF2B5EF4-FFF2-40B4-BE49-F238E27FC236}">
              <a16:creationId xmlns:a16="http://schemas.microsoft.com/office/drawing/2014/main" id="{D6922CFA-1798-45A8-A00F-2DB327467426}"/>
            </a:ext>
          </a:extLst>
        </xdr:cNvPr>
        <xdr:cNvCxnSpPr/>
      </xdr:nvCxnSpPr>
      <xdr:spPr>
        <a:xfrm>
          <a:off x="12814300" y="179279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79" name="n_1aveValue【公民館】&#10;有形固定資産減価償却率">
          <a:extLst>
            <a:ext uri="{FF2B5EF4-FFF2-40B4-BE49-F238E27FC236}">
              <a16:creationId xmlns:a16="http://schemas.microsoft.com/office/drawing/2014/main" id="{51167EC2-3883-44FF-8839-C6D566A90852}"/>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880" name="n_2aveValue【公民館】&#10;有形固定資産減価償却率">
          <a:extLst>
            <a:ext uri="{FF2B5EF4-FFF2-40B4-BE49-F238E27FC236}">
              <a16:creationId xmlns:a16="http://schemas.microsoft.com/office/drawing/2014/main" id="{ED93E5B7-E4B6-4DAF-A772-E3A0981DCCE3}"/>
            </a:ext>
          </a:extLst>
        </xdr:cNvPr>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81" name="n_3aveValue【公民館】&#10;有形固定資産減価償却率">
          <a:extLst>
            <a:ext uri="{FF2B5EF4-FFF2-40B4-BE49-F238E27FC236}">
              <a16:creationId xmlns:a16="http://schemas.microsoft.com/office/drawing/2014/main" id="{426BB704-CF03-4FAF-B1AC-DA3452109669}"/>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82" name="n_4aveValue【公民館】&#10;有形固定資産減価償却率">
          <a:extLst>
            <a:ext uri="{FF2B5EF4-FFF2-40B4-BE49-F238E27FC236}">
              <a16:creationId xmlns:a16="http://schemas.microsoft.com/office/drawing/2014/main" id="{4C133600-60F2-4294-8B41-863D9C00F395}"/>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68597</xdr:rowOff>
    </xdr:from>
    <xdr:ext cx="405111" cy="259045"/>
    <xdr:sp macro="" textlink="">
      <xdr:nvSpPr>
        <xdr:cNvPr id="883" name="n_1mainValue【公民館】&#10;有形固定資産減価償却率">
          <a:extLst>
            <a:ext uri="{FF2B5EF4-FFF2-40B4-BE49-F238E27FC236}">
              <a16:creationId xmlns:a16="http://schemas.microsoft.com/office/drawing/2014/main" id="{BD505772-EEDE-4349-BB19-2D49C9876798}"/>
            </a:ext>
          </a:extLst>
        </xdr:cNvPr>
        <xdr:cNvSpPr txBox="1"/>
      </xdr:nvSpPr>
      <xdr:spPr>
        <a:xfrm>
          <a:off x="152660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884" name="n_2mainValue【公民館】&#10;有形固定資産減価償却率">
          <a:extLst>
            <a:ext uri="{FF2B5EF4-FFF2-40B4-BE49-F238E27FC236}">
              <a16:creationId xmlns:a16="http://schemas.microsoft.com/office/drawing/2014/main" id="{7B22EA3C-DC21-4784-A61D-102BAC5A281F}"/>
            </a:ext>
          </a:extLst>
        </xdr:cNvPr>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885" name="n_3mainValue【公民館】&#10;有形固定資産減価償却率">
          <a:extLst>
            <a:ext uri="{FF2B5EF4-FFF2-40B4-BE49-F238E27FC236}">
              <a16:creationId xmlns:a16="http://schemas.microsoft.com/office/drawing/2014/main" id="{07A7671E-6112-408F-B034-154C5EA578A4}"/>
            </a:ext>
          </a:extLst>
        </xdr:cNvPr>
        <xdr:cNvSpPr txBox="1"/>
      </xdr:nvSpPr>
      <xdr:spPr>
        <a:xfrm>
          <a:off x="13500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139082</xdr:rowOff>
    </xdr:from>
    <xdr:ext cx="405111" cy="259045"/>
    <xdr:sp macro="" textlink="">
      <xdr:nvSpPr>
        <xdr:cNvPr id="886" name="n_4mainValue【公民館】&#10;有形固定資産減価償却率">
          <a:extLst>
            <a:ext uri="{FF2B5EF4-FFF2-40B4-BE49-F238E27FC236}">
              <a16:creationId xmlns:a16="http://schemas.microsoft.com/office/drawing/2014/main" id="{BBF1D2CD-0AD7-4F92-8A1E-B6106A61E26F}"/>
            </a:ext>
          </a:extLst>
        </xdr:cNvPr>
        <xdr:cNvSpPr txBox="1"/>
      </xdr:nvSpPr>
      <xdr:spPr>
        <a:xfrm>
          <a:off x="12611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2596F693-D828-49DB-A441-C9B632AB48A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B6B05C97-1F4A-4018-ADAE-E2DC3CED168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A982537C-F5F2-41BB-93CE-09A268B5DFA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3B447CA3-A915-487F-AD38-22E98F78F44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6C6F3E81-A66C-4698-B484-9BAD2E9EA4B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E42E918E-5B42-4DB7-8DE1-E7F1D28E5B8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4535AB49-0646-4222-A206-2B7CA3D18E0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D79ED97F-D62A-436E-8FD5-4098E87D03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44EFC10C-70D1-4E4A-BE02-48A63C8625F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5D8EBF97-C51D-4E0B-91AE-5F847CD1CDF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7" name="直線コネクタ 896">
          <a:extLst>
            <a:ext uri="{FF2B5EF4-FFF2-40B4-BE49-F238E27FC236}">
              <a16:creationId xmlns:a16="http://schemas.microsoft.com/office/drawing/2014/main" id="{7C59071A-DF31-4256-B237-13EBFC54B1C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8" name="テキスト ボックス 897">
          <a:extLst>
            <a:ext uri="{FF2B5EF4-FFF2-40B4-BE49-F238E27FC236}">
              <a16:creationId xmlns:a16="http://schemas.microsoft.com/office/drawing/2014/main" id="{B229B903-4BCE-43C3-BB8F-F3DBFCD5D1B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9" name="直線コネクタ 898">
          <a:extLst>
            <a:ext uri="{FF2B5EF4-FFF2-40B4-BE49-F238E27FC236}">
              <a16:creationId xmlns:a16="http://schemas.microsoft.com/office/drawing/2014/main" id="{8C5C8249-0652-4F84-BC4E-06A47E48FF0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0" name="テキスト ボックス 899">
          <a:extLst>
            <a:ext uri="{FF2B5EF4-FFF2-40B4-BE49-F238E27FC236}">
              <a16:creationId xmlns:a16="http://schemas.microsoft.com/office/drawing/2014/main" id="{C47B4D56-926F-450B-AF72-E6D7B6FDB94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1" name="直線コネクタ 900">
          <a:extLst>
            <a:ext uri="{FF2B5EF4-FFF2-40B4-BE49-F238E27FC236}">
              <a16:creationId xmlns:a16="http://schemas.microsoft.com/office/drawing/2014/main" id="{69F48DF0-56FC-41FF-BE63-CC480BE3856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2" name="テキスト ボックス 901">
          <a:extLst>
            <a:ext uri="{FF2B5EF4-FFF2-40B4-BE49-F238E27FC236}">
              <a16:creationId xmlns:a16="http://schemas.microsoft.com/office/drawing/2014/main" id="{605183EB-80E1-4B0F-B03C-D0963293DC0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3" name="直線コネクタ 902">
          <a:extLst>
            <a:ext uri="{FF2B5EF4-FFF2-40B4-BE49-F238E27FC236}">
              <a16:creationId xmlns:a16="http://schemas.microsoft.com/office/drawing/2014/main" id="{77955DB0-4E60-4E41-8D1B-BB343E8E239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4" name="テキスト ボックス 903">
          <a:extLst>
            <a:ext uri="{FF2B5EF4-FFF2-40B4-BE49-F238E27FC236}">
              <a16:creationId xmlns:a16="http://schemas.microsoft.com/office/drawing/2014/main" id="{FD2F894A-B528-4AA8-8970-55CF535B864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D0834257-88B9-4352-9CC2-27C0A6AE783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F98034C4-C6DA-47A9-B157-AABAEA8F8FC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公民館】&#10;一人当たり面積グラフ枠">
          <a:extLst>
            <a:ext uri="{FF2B5EF4-FFF2-40B4-BE49-F238E27FC236}">
              <a16:creationId xmlns:a16="http://schemas.microsoft.com/office/drawing/2014/main" id="{DFA69B94-1031-4677-AB2D-CEC1AAFC84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908" name="直線コネクタ 907">
          <a:extLst>
            <a:ext uri="{FF2B5EF4-FFF2-40B4-BE49-F238E27FC236}">
              <a16:creationId xmlns:a16="http://schemas.microsoft.com/office/drawing/2014/main" id="{089BDDD7-6A72-4034-8398-2DCDACEAC9A5}"/>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909" name="【公民館】&#10;一人当たり面積最小値テキスト">
          <a:extLst>
            <a:ext uri="{FF2B5EF4-FFF2-40B4-BE49-F238E27FC236}">
              <a16:creationId xmlns:a16="http://schemas.microsoft.com/office/drawing/2014/main" id="{51E960B4-62DF-4B39-8163-523EE6BA0719}"/>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910" name="直線コネクタ 909">
          <a:extLst>
            <a:ext uri="{FF2B5EF4-FFF2-40B4-BE49-F238E27FC236}">
              <a16:creationId xmlns:a16="http://schemas.microsoft.com/office/drawing/2014/main" id="{39DA5024-195A-4C0F-AD38-12D96AF403DD}"/>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11" name="【公民館】&#10;一人当たり面積最大値テキスト">
          <a:extLst>
            <a:ext uri="{FF2B5EF4-FFF2-40B4-BE49-F238E27FC236}">
              <a16:creationId xmlns:a16="http://schemas.microsoft.com/office/drawing/2014/main" id="{33FC4799-C1E9-4FB0-9E73-8B6F9DBD231E}"/>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12" name="直線コネクタ 911">
          <a:extLst>
            <a:ext uri="{FF2B5EF4-FFF2-40B4-BE49-F238E27FC236}">
              <a16:creationId xmlns:a16="http://schemas.microsoft.com/office/drawing/2014/main" id="{9686619C-0250-4CAD-9E75-135F74FE30A9}"/>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913" name="【公民館】&#10;一人当たり面積平均値テキスト">
          <a:extLst>
            <a:ext uri="{FF2B5EF4-FFF2-40B4-BE49-F238E27FC236}">
              <a16:creationId xmlns:a16="http://schemas.microsoft.com/office/drawing/2014/main" id="{332A0683-DA44-4EDE-B11F-E3AE131EADFA}"/>
            </a:ext>
          </a:extLst>
        </xdr:cNvPr>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914" name="フローチャート: 判断 913">
          <a:extLst>
            <a:ext uri="{FF2B5EF4-FFF2-40B4-BE49-F238E27FC236}">
              <a16:creationId xmlns:a16="http://schemas.microsoft.com/office/drawing/2014/main" id="{16B87AB5-D269-4C8E-B99A-C0B30047F8D8}"/>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5" name="フローチャート: 判断 914">
          <a:extLst>
            <a:ext uri="{FF2B5EF4-FFF2-40B4-BE49-F238E27FC236}">
              <a16:creationId xmlns:a16="http://schemas.microsoft.com/office/drawing/2014/main" id="{E989C21D-BD96-45FD-95E5-48703DFA06AE}"/>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916" name="フローチャート: 判断 915">
          <a:extLst>
            <a:ext uri="{FF2B5EF4-FFF2-40B4-BE49-F238E27FC236}">
              <a16:creationId xmlns:a16="http://schemas.microsoft.com/office/drawing/2014/main" id="{1701F966-C4FE-475D-B8A1-69A9D84AF875}"/>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7" name="フローチャート: 判断 916">
          <a:extLst>
            <a:ext uri="{FF2B5EF4-FFF2-40B4-BE49-F238E27FC236}">
              <a16:creationId xmlns:a16="http://schemas.microsoft.com/office/drawing/2014/main" id="{4713333D-3BD1-4183-A186-092052DD6961}"/>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18" name="フローチャート: 判断 917">
          <a:extLst>
            <a:ext uri="{FF2B5EF4-FFF2-40B4-BE49-F238E27FC236}">
              <a16:creationId xmlns:a16="http://schemas.microsoft.com/office/drawing/2014/main" id="{5EFD26F7-ED90-4399-A524-02C07F7CD905}"/>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2F6EBDFB-57C5-42EB-8DEF-61C23D12B8A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F33AC553-BF5B-4355-8F89-C23A211CD98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23AACE60-FFA2-4AE4-9C85-388A7F98AB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206FD86C-B791-4DA1-9E27-1200968F7D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E1843FB8-C520-4673-8A0B-2C4BFE8CE33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20828</xdr:rowOff>
    </xdr:from>
    <xdr:to>
      <xdr:col>116</xdr:col>
      <xdr:colOff>114300</xdr:colOff>
      <xdr:row>105</xdr:row>
      <xdr:rowOff>122428</xdr:rowOff>
    </xdr:to>
    <xdr:sp macro="" textlink="">
      <xdr:nvSpPr>
        <xdr:cNvPr id="924" name="楕円 923">
          <a:extLst>
            <a:ext uri="{FF2B5EF4-FFF2-40B4-BE49-F238E27FC236}">
              <a16:creationId xmlns:a16="http://schemas.microsoft.com/office/drawing/2014/main" id="{07C2D7CA-E30C-467F-9140-B1A2259AC9D0}"/>
            </a:ext>
          </a:extLst>
        </xdr:cNvPr>
        <xdr:cNvSpPr/>
      </xdr:nvSpPr>
      <xdr:spPr>
        <a:xfrm>
          <a:off x="221107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43705</xdr:rowOff>
    </xdr:from>
    <xdr:ext cx="469744" cy="259045"/>
    <xdr:sp macro="" textlink="">
      <xdr:nvSpPr>
        <xdr:cNvPr id="925" name="【公民館】&#10;一人当たり面積該当値テキスト">
          <a:extLst>
            <a:ext uri="{FF2B5EF4-FFF2-40B4-BE49-F238E27FC236}">
              <a16:creationId xmlns:a16="http://schemas.microsoft.com/office/drawing/2014/main" id="{BA1F976B-FAF7-4FB7-BAD3-76B06502A23E}"/>
            </a:ext>
          </a:extLst>
        </xdr:cNvPr>
        <xdr:cNvSpPr txBox="1"/>
      </xdr:nvSpPr>
      <xdr:spPr>
        <a:xfrm>
          <a:off x="22199600" y="178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27687</xdr:rowOff>
    </xdr:from>
    <xdr:to>
      <xdr:col>112</xdr:col>
      <xdr:colOff>38100</xdr:colOff>
      <xdr:row>105</xdr:row>
      <xdr:rowOff>129287</xdr:rowOff>
    </xdr:to>
    <xdr:sp macro="" textlink="">
      <xdr:nvSpPr>
        <xdr:cNvPr id="926" name="楕円 925">
          <a:extLst>
            <a:ext uri="{FF2B5EF4-FFF2-40B4-BE49-F238E27FC236}">
              <a16:creationId xmlns:a16="http://schemas.microsoft.com/office/drawing/2014/main" id="{B53CA4A6-2F54-430D-9A72-25B476F03931}"/>
            </a:ext>
          </a:extLst>
        </xdr:cNvPr>
        <xdr:cNvSpPr/>
      </xdr:nvSpPr>
      <xdr:spPr>
        <a:xfrm>
          <a:off x="21272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71628</xdr:rowOff>
    </xdr:from>
    <xdr:to>
      <xdr:col>116</xdr:col>
      <xdr:colOff>63500</xdr:colOff>
      <xdr:row>105</xdr:row>
      <xdr:rowOff>78487</xdr:rowOff>
    </xdr:to>
    <xdr:cxnSp macro="">
      <xdr:nvCxnSpPr>
        <xdr:cNvPr id="927" name="直線コネクタ 926">
          <a:extLst>
            <a:ext uri="{FF2B5EF4-FFF2-40B4-BE49-F238E27FC236}">
              <a16:creationId xmlns:a16="http://schemas.microsoft.com/office/drawing/2014/main" id="{802C6A3B-9F63-49A3-9FE0-7BEA86225937}"/>
            </a:ext>
          </a:extLst>
        </xdr:cNvPr>
        <xdr:cNvCxnSpPr/>
      </xdr:nvCxnSpPr>
      <xdr:spPr>
        <a:xfrm flipV="1">
          <a:off x="21323300" y="1807387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28" name="楕円 927">
          <a:extLst>
            <a:ext uri="{FF2B5EF4-FFF2-40B4-BE49-F238E27FC236}">
              <a16:creationId xmlns:a16="http://schemas.microsoft.com/office/drawing/2014/main" id="{30F233EC-6B55-4A31-B917-C98D10004E41}"/>
            </a:ext>
          </a:extLst>
        </xdr:cNvPr>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78487</xdr:rowOff>
    </xdr:from>
    <xdr:to>
      <xdr:col>111</xdr:col>
      <xdr:colOff>177800</xdr:colOff>
      <xdr:row>105</xdr:row>
      <xdr:rowOff>87630</xdr:rowOff>
    </xdr:to>
    <xdr:cxnSp macro="">
      <xdr:nvCxnSpPr>
        <xdr:cNvPr id="929" name="直線コネクタ 928">
          <a:extLst>
            <a:ext uri="{FF2B5EF4-FFF2-40B4-BE49-F238E27FC236}">
              <a16:creationId xmlns:a16="http://schemas.microsoft.com/office/drawing/2014/main" id="{846FE92D-646E-4DBD-BFE2-272EA36C78C9}"/>
            </a:ext>
          </a:extLst>
        </xdr:cNvPr>
        <xdr:cNvCxnSpPr/>
      </xdr:nvCxnSpPr>
      <xdr:spPr>
        <a:xfrm flipV="1">
          <a:off x="20434300" y="180807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18542</xdr:rowOff>
    </xdr:from>
    <xdr:to>
      <xdr:col>102</xdr:col>
      <xdr:colOff>165100</xdr:colOff>
      <xdr:row>104</xdr:row>
      <xdr:rowOff>120142</xdr:rowOff>
    </xdr:to>
    <xdr:sp macro="" textlink="">
      <xdr:nvSpPr>
        <xdr:cNvPr id="930" name="楕円 929">
          <a:extLst>
            <a:ext uri="{FF2B5EF4-FFF2-40B4-BE49-F238E27FC236}">
              <a16:creationId xmlns:a16="http://schemas.microsoft.com/office/drawing/2014/main" id="{EF850BFC-2DD0-444D-85D8-82F6CE7B1E51}"/>
            </a:ext>
          </a:extLst>
        </xdr:cNvPr>
        <xdr:cNvSpPr/>
      </xdr:nvSpPr>
      <xdr:spPr>
        <a:xfrm>
          <a:off x="19494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69342</xdr:rowOff>
    </xdr:from>
    <xdr:to>
      <xdr:col>107</xdr:col>
      <xdr:colOff>50800</xdr:colOff>
      <xdr:row>105</xdr:row>
      <xdr:rowOff>87630</xdr:rowOff>
    </xdr:to>
    <xdr:cxnSp macro="">
      <xdr:nvCxnSpPr>
        <xdr:cNvPr id="931" name="直線コネクタ 930">
          <a:extLst>
            <a:ext uri="{FF2B5EF4-FFF2-40B4-BE49-F238E27FC236}">
              <a16:creationId xmlns:a16="http://schemas.microsoft.com/office/drawing/2014/main" id="{40EFED6F-ACA4-4588-AE4F-95C504E69A76}"/>
            </a:ext>
          </a:extLst>
        </xdr:cNvPr>
        <xdr:cNvCxnSpPr/>
      </xdr:nvCxnSpPr>
      <xdr:spPr>
        <a:xfrm>
          <a:off x="19545300" y="17900142"/>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27687</xdr:rowOff>
    </xdr:from>
    <xdr:to>
      <xdr:col>98</xdr:col>
      <xdr:colOff>38100</xdr:colOff>
      <xdr:row>104</xdr:row>
      <xdr:rowOff>129287</xdr:rowOff>
    </xdr:to>
    <xdr:sp macro="" textlink="">
      <xdr:nvSpPr>
        <xdr:cNvPr id="932" name="楕円 931">
          <a:extLst>
            <a:ext uri="{FF2B5EF4-FFF2-40B4-BE49-F238E27FC236}">
              <a16:creationId xmlns:a16="http://schemas.microsoft.com/office/drawing/2014/main" id="{F3A86438-F983-4554-879F-A251914B0D97}"/>
            </a:ext>
          </a:extLst>
        </xdr:cNvPr>
        <xdr:cNvSpPr/>
      </xdr:nvSpPr>
      <xdr:spPr>
        <a:xfrm>
          <a:off x="18605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69342</xdr:rowOff>
    </xdr:from>
    <xdr:to>
      <xdr:col>102</xdr:col>
      <xdr:colOff>114300</xdr:colOff>
      <xdr:row>104</xdr:row>
      <xdr:rowOff>78487</xdr:rowOff>
    </xdr:to>
    <xdr:cxnSp macro="">
      <xdr:nvCxnSpPr>
        <xdr:cNvPr id="933" name="直線コネクタ 932">
          <a:extLst>
            <a:ext uri="{FF2B5EF4-FFF2-40B4-BE49-F238E27FC236}">
              <a16:creationId xmlns:a16="http://schemas.microsoft.com/office/drawing/2014/main" id="{DD0E240D-9754-453C-B487-EEAD38ED82EA}"/>
            </a:ext>
          </a:extLst>
        </xdr:cNvPr>
        <xdr:cNvCxnSpPr/>
      </xdr:nvCxnSpPr>
      <xdr:spPr>
        <a:xfrm flipV="1">
          <a:off x="18656300" y="179001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4" name="n_1aveValue【公民館】&#10;一人当たり面積">
          <a:extLst>
            <a:ext uri="{FF2B5EF4-FFF2-40B4-BE49-F238E27FC236}">
              <a16:creationId xmlns:a16="http://schemas.microsoft.com/office/drawing/2014/main" id="{06CD4587-47AA-4A9C-A19F-0AE1B28CD1B2}"/>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935" name="n_2aveValue【公民館】&#10;一人当たり面積">
          <a:extLst>
            <a:ext uri="{FF2B5EF4-FFF2-40B4-BE49-F238E27FC236}">
              <a16:creationId xmlns:a16="http://schemas.microsoft.com/office/drawing/2014/main" id="{26C82DEF-74E3-4551-AE3D-2BCBD2EAEE08}"/>
            </a:ext>
          </a:extLst>
        </xdr:cNvPr>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936" name="n_3aveValue【公民館】&#10;一人当たり面積">
          <a:extLst>
            <a:ext uri="{FF2B5EF4-FFF2-40B4-BE49-F238E27FC236}">
              <a16:creationId xmlns:a16="http://schemas.microsoft.com/office/drawing/2014/main" id="{F43A23AD-BD9A-4CFB-8E7F-5B6F7CFD5C36}"/>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937" name="n_4aveValue【公民館】&#10;一人当たり面積">
          <a:extLst>
            <a:ext uri="{FF2B5EF4-FFF2-40B4-BE49-F238E27FC236}">
              <a16:creationId xmlns:a16="http://schemas.microsoft.com/office/drawing/2014/main" id="{C12397D0-574F-4169-9807-3BEFC5F3240E}"/>
            </a:ext>
          </a:extLst>
        </xdr:cNvPr>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145814</xdr:rowOff>
    </xdr:from>
    <xdr:ext cx="469744" cy="259045"/>
    <xdr:sp macro="" textlink="">
      <xdr:nvSpPr>
        <xdr:cNvPr id="938" name="n_1mainValue【公民館】&#10;一人当たり面積">
          <a:extLst>
            <a:ext uri="{FF2B5EF4-FFF2-40B4-BE49-F238E27FC236}">
              <a16:creationId xmlns:a16="http://schemas.microsoft.com/office/drawing/2014/main" id="{A5EB6399-8DE1-47B6-B528-C8D465E01849}"/>
            </a:ext>
          </a:extLst>
        </xdr:cNvPr>
        <xdr:cNvSpPr txBox="1"/>
      </xdr:nvSpPr>
      <xdr:spPr>
        <a:xfrm>
          <a:off x="210757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939" name="n_2mainValue【公民館】&#10;一人当たり面積">
          <a:extLst>
            <a:ext uri="{FF2B5EF4-FFF2-40B4-BE49-F238E27FC236}">
              <a16:creationId xmlns:a16="http://schemas.microsoft.com/office/drawing/2014/main" id="{A9752656-31FC-4ECA-8D3C-A897F580DE00}"/>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136669</xdr:rowOff>
    </xdr:from>
    <xdr:ext cx="469744" cy="259045"/>
    <xdr:sp macro="" textlink="">
      <xdr:nvSpPr>
        <xdr:cNvPr id="940" name="n_3mainValue【公民館】&#10;一人当たり面積">
          <a:extLst>
            <a:ext uri="{FF2B5EF4-FFF2-40B4-BE49-F238E27FC236}">
              <a16:creationId xmlns:a16="http://schemas.microsoft.com/office/drawing/2014/main" id="{650341B2-29E2-4186-8035-D60B96E2784B}"/>
            </a:ext>
          </a:extLst>
        </xdr:cNvPr>
        <xdr:cNvSpPr txBox="1"/>
      </xdr:nvSpPr>
      <xdr:spPr>
        <a:xfrm>
          <a:off x="1931042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145814</xdr:rowOff>
    </xdr:from>
    <xdr:ext cx="469744" cy="259045"/>
    <xdr:sp macro="" textlink="">
      <xdr:nvSpPr>
        <xdr:cNvPr id="941" name="n_4mainValue【公民館】&#10;一人当たり面積">
          <a:extLst>
            <a:ext uri="{FF2B5EF4-FFF2-40B4-BE49-F238E27FC236}">
              <a16:creationId xmlns:a16="http://schemas.microsoft.com/office/drawing/2014/main" id="{5151A345-32DA-40C2-B453-049ADF0FFB51}"/>
            </a:ext>
          </a:extLst>
        </xdr:cNvPr>
        <xdr:cNvSpPr txBox="1"/>
      </xdr:nvSpPr>
      <xdr:spPr>
        <a:xfrm>
          <a:off x="18421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237CCA76-DABA-4824-8280-FEF66226EF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3A7044A9-8546-47CD-BDD5-AF41A5EB268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104775</xdr:colOff>
      <xdr:row>115</xdr:row>
      <xdr:rowOff>3174</xdr:rowOff>
    </xdr:from>
    <xdr:to>
      <xdr:col>120</xdr:col>
      <xdr:colOff>92075</xdr:colOff>
      <xdr:row>124</xdr:row>
      <xdr:rowOff>0</xdr:rowOff>
    </xdr:to>
    <xdr:sp macro="" textlink="" fLocksText="0">
      <xdr:nvSpPr>
        <xdr:cNvPr id="944" name="テキスト ボックス 943">
          <a:extLst>
            <a:ext uri="{FF2B5EF4-FFF2-40B4-BE49-F238E27FC236}">
              <a16:creationId xmlns:a16="http://schemas.microsoft.com/office/drawing/2014/main" id="{AF104E04-C348-4ED7-A975-4729106ED9D6}"/>
            </a:ext>
          </a:extLst>
        </xdr:cNvPr>
        <xdr:cNvSpPr txBox="1"/>
      </xdr:nvSpPr>
      <xdr:spPr>
        <a:xfrm>
          <a:off x="866775" y="19719924"/>
          <a:ext cx="22085300" cy="1539876"/>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900">
              <a:solidFill>
                <a:schemeClr val="tx1"/>
              </a:solidFill>
              <a:effectLst/>
              <a:latin typeface="+mn-lt"/>
              <a:ea typeface="+mn-ea"/>
              <a:cs typeface="+mn-cs"/>
            </a:rPr>
            <a:t>有形固定資産減価償却率について、類似団体平均と比較して特に比率が高い施設は「認定こども園・幼稚園・保育所」、比率が低い施設は「</a:t>
          </a:r>
          <a:r>
            <a:rPr kumimoji="1" lang="ja-JP" altLang="en-US" sz="900">
              <a:solidFill>
                <a:schemeClr val="tx1"/>
              </a:solidFill>
              <a:effectLst/>
              <a:latin typeface="+mn-lt"/>
              <a:ea typeface="+mn-ea"/>
              <a:cs typeface="+mn-cs"/>
            </a:rPr>
            <a:t>港湾・漁港</a:t>
          </a:r>
          <a:r>
            <a:rPr kumimoji="1" lang="ja-JP" altLang="ja-JP" sz="900">
              <a:solidFill>
                <a:schemeClr val="tx1"/>
              </a:solidFill>
              <a:effectLst/>
              <a:latin typeface="+mn-lt"/>
              <a:ea typeface="+mn-ea"/>
              <a:cs typeface="+mn-cs"/>
            </a:rPr>
            <a:t>」となっている。</a:t>
          </a:r>
          <a:endParaRPr kumimoji="1" lang="en-US" altLang="ja-JP" sz="9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「道路」については、</a:t>
          </a:r>
          <a:r>
            <a:rPr kumimoji="1" lang="ja-JP" altLang="en-US" sz="900">
              <a:solidFill>
                <a:schemeClr val="tx1"/>
              </a:solidFill>
              <a:effectLst/>
              <a:latin typeface="+mn-lt"/>
              <a:ea typeface="+mn-ea"/>
              <a:cs typeface="+mn-cs"/>
            </a:rPr>
            <a:t>令和元年度に</a:t>
          </a:r>
          <a:r>
            <a:rPr lang="ja-JP" altLang="ja-JP" sz="900">
              <a:solidFill>
                <a:schemeClr val="tx1"/>
              </a:solidFill>
              <a:effectLst/>
              <a:latin typeface="+mn-lt"/>
              <a:ea typeface="+mn-ea"/>
              <a:cs typeface="+mn-cs"/>
            </a:rPr>
            <a:t>耐用年数を１０年から国の基準である５０年（開始時のみ）に見直ししたため</a:t>
          </a:r>
          <a:r>
            <a:rPr kumimoji="1" lang="ja-JP" altLang="ja-JP" sz="900">
              <a:solidFill>
                <a:schemeClr val="tx1"/>
              </a:solidFill>
              <a:effectLst/>
              <a:latin typeface="+mn-lt"/>
              <a:ea typeface="+mn-ea"/>
              <a:cs typeface="+mn-cs"/>
            </a:rPr>
            <a:t>、有形固定資産減価償却率は大幅な減少となった。</a:t>
          </a:r>
          <a:endParaRPr lang="ja-JP" altLang="ja-JP" sz="900">
            <a:solidFill>
              <a:schemeClr val="tx1"/>
            </a:solidFill>
            <a:effectLst/>
          </a:endParaRPr>
        </a:p>
        <a:p>
          <a:pPr>
            <a:lnSpc>
              <a:spcPts val="1600"/>
            </a:lnSpc>
          </a:pPr>
          <a:r>
            <a:rPr kumimoji="1" lang="ja-JP" altLang="en-US" sz="900">
              <a:solidFill>
                <a:schemeClr val="tx1"/>
              </a:solidFill>
              <a:effectLst/>
              <a:latin typeface="+mn-lt"/>
              <a:ea typeface="+mn-ea"/>
              <a:cs typeface="+mn-cs"/>
            </a:rPr>
            <a:t>「認定こども園・幼稚園・保育所」について、保育所は平成２８年度までに全て民間社会福祉法人へ譲渡をしている。また、幼稚園の施設も譲渡する予定となっていることから将来的に市が保有する施設は無くなる見込みである。</a:t>
          </a:r>
          <a:endParaRPr kumimoji="1" lang="en-US" altLang="ja-JP" sz="900">
            <a:solidFill>
              <a:schemeClr val="tx1"/>
            </a:solidFill>
            <a:effectLst/>
            <a:latin typeface="+mn-lt"/>
            <a:ea typeface="+mn-ea"/>
            <a:cs typeface="+mn-cs"/>
          </a:endParaRPr>
        </a:p>
        <a:p>
          <a:pPr>
            <a:lnSpc>
              <a:spcPts val="1600"/>
            </a:lnSpc>
          </a:pP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学校施設</a:t>
          </a:r>
          <a:r>
            <a:rPr kumimoji="1" lang="ja-JP" altLang="ja-JP" sz="900">
              <a:solidFill>
                <a:schemeClr val="tx1"/>
              </a:solidFill>
              <a:effectLst/>
              <a:latin typeface="+mn-lt"/>
              <a:ea typeface="+mn-ea"/>
              <a:cs typeface="+mn-cs"/>
            </a:rPr>
            <a:t>」につい</a:t>
          </a:r>
          <a:r>
            <a:rPr kumimoji="1" lang="ja-JP" altLang="en-US" sz="900">
              <a:solidFill>
                <a:schemeClr val="tx1"/>
              </a:solidFill>
              <a:effectLst/>
              <a:latin typeface="+mn-lt"/>
              <a:ea typeface="+mn-ea"/>
              <a:cs typeface="+mn-cs"/>
            </a:rPr>
            <a:t>て</a:t>
          </a: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有形固定資産減価償却率は類似団体とほぼ同水準であり、</a:t>
          </a:r>
          <a:r>
            <a:rPr kumimoji="1" lang="ja-JP" altLang="ja-JP" sz="900">
              <a:solidFill>
                <a:schemeClr val="tx1"/>
              </a:solidFill>
              <a:effectLst/>
              <a:latin typeface="+mn-lt"/>
              <a:ea typeface="+mn-ea"/>
              <a:cs typeface="+mn-cs"/>
            </a:rPr>
            <a:t>今後も</a:t>
          </a:r>
          <a:r>
            <a:rPr kumimoji="1" lang="ja-JP" altLang="en-US" sz="900">
              <a:solidFill>
                <a:schemeClr val="tx1"/>
              </a:solidFill>
              <a:effectLst/>
              <a:latin typeface="+mn-lt"/>
              <a:ea typeface="+mn-ea"/>
              <a:cs typeface="+mn-cs"/>
            </a:rPr>
            <a:t>由利本荘市</a:t>
          </a:r>
          <a:r>
            <a:rPr kumimoji="1" lang="ja-JP" altLang="ja-JP" sz="900">
              <a:solidFill>
                <a:schemeClr val="tx1"/>
              </a:solidFill>
              <a:effectLst/>
              <a:latin typeface="+mn-lt"/>
              <a:ea typeface="+mn-ea"/>
              <a:cs typeface="+mn-cs"/>
            </a:rPr>
            <a:t>公共施設等総合管理計画に基づいた計画的な</a:t>
          </a:r>
          <a:r>
            <a:rPr kumimoji="1" lang="ja-JP" altLang="en-US" sz="900">
              <a:solidFill>
                <a:schemeClr val="tx1"/>
              </a:solidFill>
              <a:effectLst/>
              <a:latin typeface="+mn-lt"/>
              <a:ea typeface="+mn-ea"/>
              <a:cs typeface="+mn-cs"/>
            </a:rPr>
            <a:t>統合や</a:t>
          </a:r>
          <a:r>
            <a:rPr kumimoji="1" lang="ja-JP" altLang="ja-JP" sz="900">
              <a:solidFill>
                <a:schemeClr val="tx1"/>
              </a:solidFill>
              <a:effectLst/>
              <a:latin typeface="+mn-lt"/>
              <a:ea typeface="+mn-ea"/>
              <a:cs typeface="+mn-cs"/>
            </a:rPr>
            <a:t>施設改修を行い、</a:t>
          </a:r>
          <a:r>
            <a:rPr kumimoji="1" lang="ja-JP" altLang="en-US" sz="900">
              <a:solidFill>
                <a:schemeClr val="tx1"/>
              </a:solidFill>
              <a:effectLst/>
              <a:latin typeface="+mn-lt"/>
              <a:ea typeface="+mn-ea"/>
              <a:cs typeface="+mn-cs"/>
            </a:rPr>
            <a:t>既存施設の長寿命化を図りながら適切な維持管理を行っていく。</a:t>
          </a:r>
          <a:endParaRPr kumimoji="1" lang="en-US" altLang="ja-JP" sz="900">
            <a:solidFill>
              <a:schemeClr val="tx1"/>
            </a:solidFill>
            <a:effectLst/>
            <a:latin typeface="+mn-lt"/>
            <a:ea typeface="+mn-ea"/>
            <a:cs typeface="+mn-cs"/>
          </a:endParaRPr>
        </a:p>
        <a:p>
          <a:pPr>
            <a:lnSpc>
              <a:spcPts val="1600"/>
            </a:lnSpc>
          </a:pPr>
          <a:r>
            <a:rPr kumimoji="1" lang="ja-JP" altLang="ja-JP" sz="900">
              <a:solidFill>
                <a:schemeClr val="tx1"/>
              </a:solidFill>
              <a:effectLst/>
              <a:latin typeface="+mn-lt"/>
              <a:ea typeface="+mn-ea"/>
              <a:cs typeface="+mn-cs"/>
            </a:rPr>
            <a:t>「公営住宅」については、施設の多くが更新時期を迎えていることから、策定</a:t>
          </a:r>
          <a:r>
            <a:rPr kumimoji="1" lang="ja-JP" altLang="en-US" sz="900">
              <a:solidFill>
                <a:schemeClr val="tx1"/>
              </a:solidFill>
              <a:effectLst/>
              <a:latin typeface="+mn-lt"/>
              <a:ea typeface="+mn-ea"/>
              <a:cs typeface="+mn-cs"/>
            </a:rPr>
            <a:t>阿恵川まえかわ</a:t>
          </a:r>
          <a:r>
            <a:rPr kumimoji="1" lang="ja-JP" altLang="ja-JP" sz="900">
              <a:solidFill>
                <a:schemeClr val="tx1"/>
              </a:solidFill>
              <a:effectLst/>
              <a:latin typeface="+mn-lt"/>
              <a:ea typeface="+mn-ea"/>
              <a:cs typeface="+mn-cs"/>
            </a:rPr>
            <a:t>済の各「長寿命化計画」を基に、</a:t>
          </a:r>
          <a:r>
            <a:rPr kumimoji="1" lang="ja-JP" altLang="en-US" sz="900">
              <a:solidFill>
                <a:schemeClr val="tx1"/>
              </a:solidFill>
              <a:effectLst/>
              <a:latin typeface="+mn-lt"/>
              <a:ea typeface="+mn-ea"/>
              <a:cs typeface="+mn-cs"/>
            </a:rPr>
            <a:t>人口動向に応じた解体や計画的な</a:t>
          </a:r>
          <a:r>
            <a:rPr kumimoji="1" lang="ja-JP" altLang="ja-JP" sz="900">
              <a:solidFill>
                <a:schemeClr val="tx1"/>
              </a:solidFill>
              <a:effectLst/>
              <a:latin typeface="+mn-lt"/>
              <a:ea typeface="+mn-ea"/>
              <a:cs typeface="+mn-cs"/>
            </a:rPr>
            <a:t>長寿命化を推進し、今後の施設整備及び改修内容について検討を重ねていく。</a:t>
          </a:r>
          <a:endParaRPr lang="ja-JP" altLang="ja-JP" sz="900">
            <a:solidFill>
              <a:schemeClr val="tx1"/>
            </a:solidFill>
            <a:effectLst/>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「児童館」については、令和元年度に子育て支援センターと学童保育を複合した施設を整備したことにより、有形固定資産減価償却率は大幅な減少となった。</a:t>
          </a:r>
          <a:endParaRPr lang="ja-JP" altLang="ja-JP" sz="900">
            <a:solidFill>
              <a:schemeClr val="tx1"/>
            </a:solidFill>
            <a:effectLst/>
          </a:endParaRPr>
        </a:p>
        <a:p>
          <a:pPr>
            <a:lnSpc>
              <a:spcPts val="1600"/>
            </a:lnSpc>
          </a:pP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公民館</a:t>
          </a:r>
          <a:r>
            <a:rPr kumimoji="1" lang="ja-JP" altLang="ja-JP" sz="900">
              <a:solidFill>
                <a:schemeClr val="tx1"/>
              </a:solidFill>
              <a:effectLst/>
              <a:latin typeface="+mn-lt"/>
              <a:ea typeface="+mn-ea"/>
              <a:cs typeface="+mn-cs"/>
            </a:rPr>
            <a:t>」については、有形固定資産減価償却率</a:t>
          </a:r>
          <a:r>
            <a:rPr kumimoji="1" lang="ja-JP" altLang="en-US" sz="900">
              <a:solidFill>
                <a:schemeClr val="tx1"/>
              </a:solidFill>
              <a:effectLst/>
              <a:latin typeface="+mn-lt"/>
              <a:ea typeface="+mn-ea"/>
              <a:cs typeface="+mn-cs"/>
            </a:rPr>
            <a:t>が</a:t>
          </a:r>
          <a:r>
            <a:rPr kumimoji="1" lang="ja-JP" altLang="ja-JP" sz="900">
              <a:solidFill>
                <a:schemeClr val="tx1"/>
              </a:solidFill>
              <a:effectLst/>
              <a:latin typeface="+mn-lt"/>
              <a:ea typeface="+mn-ea"/>
              <a:cs typeface="+mn-cs"/>
            </a:rPr>
            <a:t>類似団体</a:t>
          </a:r>
          <a:r>
            <a:rPr kumimoji="1" lang="ja-JP" altLang="en-US" sz="900">
              <a:solidFill>
                <a:schemeClr val="tx1"/>
              </a:solidFill>
              <a:effectLst/>
              <a:latin typeface="+mn-lt"/>
              <a:ea typeface="+mn-ea"/>
              <a:cs typeface="+mn-cs"/>
            </a:rPr>
            <a:t>よりやや高い</a:t>
          </a:r>
          <a:r>
            <a:rPr kumimoji="1" lang="ja-JP" altLang="ja-JP" sz="900">
              <a:solidFill>
                <a:schemeClr val="tx1"/>
              </a:solidFill>
              <a:effectLst/>
              <a:latin typeface="+mn-lt"/>
              <a:ea typeface="+mn-ea"/>
              <a:cs typeface="+mn-cs"/>
            </a:rPr>
            <a:t>水準であ</a:t>
          </a:r>
          <a:r>
            <a:rPr kumimoji="1" lang="ja-JP" altLang="en-US" sz="900">
              <a:solidFill>
                <a:schemeClr val="tx1"/>
              </a:solidFill>
              <a:effectLst/>
              <a:latin typeface="+mn-lt"/>
              <a:ea typeface="+mn-ea"/>
              <a:cs typeface="+mn-cs"/>
            </a:rPr>
            <a:t>るが</a:t>
          </a:r>
          <a:r>
            <a:rPr kumimoji="1" lang="ja-JP" altLang="ja-JP" sz="900">
              <a:solidFill>
                <a:schemeClr val="tx1"/>
              </a:solidFill>
              <a:effectLst/>
              <a:latin typeface="+mn-lt"/>
              <a:ea typeface="+mn-ea"/>
              <a:cs typeface="+mn-cs"/>
            </a:rPr>
            <a:t>、由利本荘市公共施設等総合管理計画</a:t>
          </a:r>
          <a:r>
            <a:rPr kumimoji="1" lang="ja-JP" altLang="en-US" sz="900">
              <a:solidFill>
                <a:schemeClr val="tx1"/>
              </a:solidFill>
              <a:effectLst/>
              <a:latin typeface="+mn-lt"/>
              <a:ea typeface="+mn-ea"/>
              <a:cs typeface="+mn-cs"/>
            </a:rPr>
            <a:t>により老朽化が著しい近隣施設や類似施設との集約や廃止を行っていく。</a:t>
          </a:r>
          <a:endParaRPr lang="ja-JP" altLang="ja-JP" sz="9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8D1CD7-B1F6-4E4C-89F9-0C613105D35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AE89FA-36B5-4B9A-AF93-F7FCBA7DE13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8C803F-5CE8-4717-A811-6F0C9937B1A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7BB8A2-08FE-4C64-AD86-94D11B7F55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49FB72-CAC3-4DFA-AF01-C3E7E401F58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E70EFD-360C-4A9E-9C44-17A2C3413C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C7CD37-B9BC-42B7-A135-BD91855171C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DA16DF1-FFDD-4D8F-B5CE-0666E51959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B0AC3B4-BE0E-4A8C-B3AA-B1391835FF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CAF048-0CD0-458E-85EF-BA87A74CC54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75,040
74,751
1,209.59
59,938,210
57,883,064
1,691,702
28,121,965
67,977,676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88D3A3-9C7E-4871-8E8F-53C8E45E321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42116B-D273-4675-B401-5998A6FDC5F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0B93DA-E45B-477D-B7A9-AB8A33E559F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9B7193-19BC-4546-9074-C3A7C148AA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3C13AA-9F07-4FEA-A52C-BEBF466F860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214990D-1802-41E4-A05D-D1C258098C4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0D3892E-7A87-4585-8FBA-B55A862D6E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A9E696-1B21-486A-B95F-1BF005FC77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27B720D-74FB-49F3-AF81-9FDDA49D65C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849C8D-C124-4F34-9DD6-D03CCA3AA4C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890314-93EC-4512-9E2F-F11C21E0500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19D45F-33D4-4BD8-BA21-2856B5F50D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26479D-6553-4FDA-865E-6744BCD0F7E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DFBD710-064C-4541-9271-56C96D8D629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5998AE-EFE9-4C88-8880-12988F4B46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BB5222C-CCB4-4895-987D-FABBF2DD3B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E4A1370-9B6F-4892-AAED-CC9BDBE103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66A870-F6C7-409F-B65E-2B4907BCD3C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2364199-9218-4CFA-A2CA-5B141CFDA4B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B6A43FD-8411-4E3D-BE76-E2BE4A0F8D9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3CA7598-8BF2-4CD0-8CCC-3C887361659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E053F06-F757-46BC-A5CE-C9EC1193986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9DA662-572F-4F8F-918A-F5BB97D5A91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EE6AD69-B59A-4F97-B4C9-7653287D01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2FA659-DF18-4BDA-9E69-6D404CC03E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175430-EA93-4724-AB02-B236B77022E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956556E-01DF-401C-878E-7C15BBE1338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98F8511-898E-4008-9697-C8B7C7CFBA3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DBD16D-CA97-42DD-A5C2-427A29BA0FF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C820E6F-A0D7-4132-9F47-8B30CF28D4E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23447A0-0D39-49B3-B6E5-FF08588D519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5B0C168-E2A4-4AAC-85CC-F1A57E57360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36ABC13-E297-4ABC-B108-C85294E5B8A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850CDF9-B61D-44B6-A2F4-702CD9C8C94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8FF12C7-4390-4108-AFFE-40FB10F02FF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E2BBC2B-3400-492C-9412-1DBF29AE160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C1D80FC-C8E8-4F01-85DD-C05940AD01B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5D1BA65-2DC9-4333-B13C-AB00C587113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41F7687-85B2-4F0A-BA86-F21A4B9B6C1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8D4F376-18FE-41F6-8FE3-079CC918C73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B8C7C7F-873D-4BAD-9429-08A56B60279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A51E5EE-1259-4B8B-9A04-188942B4F5A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8BAB4E6-728D-4678-BEFB-6362EF4EFDB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E219B63-7B60-4090-A6AC-9E136663C9E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77000EC-713D-4DDD-88BF-E296BC328CD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812ACA6-107F-4E85-8BE1-9B5920B12A4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05E3DA0-A3CE-40FF-8B1A-1FFEDBFE52B4}"/>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1704649-B53D-47CE-8145-BBCA1AACEF8E}"/>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2CCD010-9EC2-4B00-ACAB-4248FD6F763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AEEC4E21-7EAE-4826-8004-5B6398228BE6}"/>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EF9B05F4-0652-40B9-B4FD-0DD76C26BFEA}"/>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597C1FA4-F5FA-45AA-8DDB-F37647247C70}"/>
            </a:ext>
          </a:extLst>
        </xdr:cNvPr>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538BFE4B-5D85-4DB5-BBB4-FB50C733915C}"/>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E1E60399-1226-42B2-9104-9CC8122FE27E}"/>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2E2FE53F-D094-4E3D-A602-8195067ED8A0}"/>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8C5741E1-8485-46FB-8B6A-FA34780A02BA}"/>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59132C9C-D687-4699-A30A-743DDF41595A}"/>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4A1561D-E9AA-44F2-949D-03DD94C2C81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A77CCB-2E02-46DA-8BFE-21F71EC5E89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33D95D9-CC66-47E3-8BD8-8C1F82D1A97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2CDECF3-D1AA-417F-B6A0-3EF3C57CECE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8DD912A-5E7D-4B42-AB3C-736BD4AD8DD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xdr:rowOff>
    </xdr:from>
    <xdr:to>
      <xdr:col>24</xdr:col>
      <xdr:colOff>114300</xdr:colOff>
      <xdr:row>38</xdr:row>
      <xdr:rowOff>113937</xdr:rowOff>
    </xdr:to>
    <xdr:sp macro="" textlink="">
      <xdr:nvSpPr>
        <xdr:cNvPr id="74" name="楕円 73">
          <a:extLst>
            <a:ext uri="{FF2B5EF4-FFF2-40B4-BE49-F238E27FC236}">
              <a16:creationId xmlns:a16="http://schemas.microsoft.com/office/drawing/2014/main" id="{6216DDA1-CF2A-4EF9-89CB-45F116EAAB39}"/>
            </a:ext>
          </a:extLst>
        </xdr:cNvPr>
        <xdr:cNvSpPr/>
      </xdr:nvSpPr>
      <xdr:spPr>
        <a:xfrm>
          <a:off x="4584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162214</xdr:rowOff>
    </xdr:from>
    <xdr:ext cx="405111" cy="259045"/>
    <xdr:sp macro="" textlink="">
      <xdr:nvSpPr>
        <xdr:cNvPr id="75" name="【図書館】&#10;有形固定資産減価償却率該当値テキスト">
          <a:extLst>
            <a:ext uri="{FF2B5EF4-FFF2-40B4-BE49-F238E27FC236}">
              <a16:creationId xmlns:a16="http://schemas.microsoft.com/office/drawing/2014/main" id="{BE20B4E4-E356-4B61-830F-2321382DBF2A}"/>
            </a:ext>
          </a:extLst>
        </xdr:cNvPr>
        <xdr:cNvSpPr txBox="1"/>
      </xdr:nvSpPr>
      <xdr:spPr>
        <a:xfrm>
          <a:off x="4673600"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134801</xdr:rowOff>
    </xdr:from>
    <xdr:to>
      <xdr:col>20</xdr:col>
      <xdr:colOff>38100</xdr:colOff>
      <xdr:row>38</xdr:row>
      <xdr:rowOff>64951</xdr:rowOff>
    </xdr:to>
    <xdr:sp macro="" textlink="">
      <xdr:nvSpPr>
        <xdr:cNvPr id="76" name="楕円 75">
          <a:extLst>
            <a:ext uri="{FF2B5EF4-FFF2-40B4-BE49-F238E27FC236}">
              <a16:creationId xmlns:a16="http://schemas.microsoft.com/office/drawing/2014/main" id="{0DB83E31-BB02-4EE4-8F29-2C5C7DB1E8C5}"/>
            </a:ext>
          </a:extLst>
        </xdr:cNvPr>
        <xdr:cNvSpPr/>
      </xdr:nvSpPr>
      <xdr:spPr>
        <a:xfrm>
          <a:off x="3746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14151</xdr:rowOff>
    </xdr:from>
    <xdr:to>
      <xdr:col>24</xdr:col>
      <xdr:colOff>63500</xdr:colOff>
      <xdr:row>38</xdr:row>
      <xdr:rowOff>63137</xdr:rowOff>
    </xdr:to>
    <xdr:cxnSp macro="">
      <xdr:nvCxnSpPr>
        <xdr:cNvPr id="77" name="直線コネクタ 76">
          <a:extLst>
            <a:ext uri="{FF2B5EF4-FFF2-40B4-BE49-F238E27FC236}">
              <a16:creationId xmlns:a16="http://schemas.microsoft.com/office/drawing/2014/main" id="{0D98DEC8-D98E-4394-9678-9ED445015127}"/>
            </a:ext>
          </a:extLst>
        </xdr:cNvPr>
        <xdr:cNvCxnSpPr/>
      </xdr:nvCxnSpPr>
      <xdr:spPr>
        <a:xfrm>
          <a:off x="3797300" y="652925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87449</xdr:rowOff>
    </xdr:from>
    <xdr:to>
      <xdr:col>15</xdr:col>
      <xdr:colOff>101600</xdr:colOff>
      <xdr:row>38</xdr:row>
      <xdr:rowOff>17599</xdr:rowOff>
    </xdr:to>
    <xdr:sp macro="" textlink="">
      <xdr:nvSpPr>
        <xdr:cNvPr id="78" name="楕円 77">
          <a:extLst>
            <a:ext uri="{FF2B5EF4-FFF2-40B4-BE49-F238E27FC236}">
              <a16:creationId xmlns:a16="http://schemas.microsoft.com/office/drawing/2014/main" id="{FC73F2FC-030E-436B-947D-15D394665FA4}"/>
            </a:ext>
          </a:extLst>
        </xdr:cNvPr>
        <xdr:cNvSpPr/>
      </xdr:nvSpPr>
      <xdr:spPr>
        <a:xfrm>
          <a:off x="2857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138249</xdr:rowOff>
    </xdr:from>
    <xdr:to>
      <xdr:col>19</xdr:col>
      <xdr:colOff>177800</xdr:colOff>
      <xdr:row>38</xdr:row>
      <xdr:rowOff>14151</xdr:rowOff>
    </xdr:to>
    <xdr:cxnSp macro="">
      <xdr:nvCxnSpPr>
        <xdr:cNvPr id="79" name="直線コネクタ 78">
          <a:extLst>
            <a:ext uri="{FF2B5EF4-FFF2-40B4-BE49-F238E27FC236}">
              <a16:creationId xmlns:a16="http://schemas.microsoft.com/office/drawing/2014/main" id="{A462CEA5-5E8A-4280-9B26-938F00134492}"/>
            </a:ext>
          </a:extLst>
        </xdr:cNvPr>
        <xdr:cNvCxnSpPr/>
      </xdr:nvCxnSpPr>
      <xdr:spPr>
        <a:xfrm>
          <a:off x="2908300" y="648189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38463</xdr:rowOff>
    </xdr:from>
    <xdr:to>
      <xdr:col>10</xdr:col>
      <xdr:colOff>165100</xdr:colOff>
      <xdr:row>37</xdr:row>
      <xdr:rowOff>140063</xdr:rowOff>
    </xdr:to>
    <xdr:sp macro="" textlink="">
      <xdr:nvSpPr>
        <xdr:cNvPr id="80" name="楕円 79">
          <a:extLst>
            <a:ext uri="{FF2B5EF4-FFF2-40B4-BE49-F238E27FC236}">
              <a16:creationId xmlns:a16="http://schemas.microsoft.com/office/drawing/2014/main" id="{681526EB-1BDF-4855-99D4-DF121716ACEB}"/>
            </a:ext>
          </a:extLst>
        </xdr:cNvPr>
        <xdr:cNvSpPr/>
      </xdr:nvSpPr>
      <xdr:spPr>
        <a:xfrm>
          <a:off x="1968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89263</xdr:rowOff>
    </xdr:from>
    <xdr:to>
      <xdr:col>15</xdr:col>
      <xdr:colOff>50800</xdr:colOff>
      <xdr:row>37</xdr:row>
      <xdr:rowOff>138249</xdr:rowOff>
    </xdr:to>
    <xdr:cxnSp macro="">
      <xdr:nvCxnSpPr>
        <xdr:cNvPr id="81" name="直線コネクタ 80">
          <a:extLst>
            <a:ext uri="{FF2B5EF4-FFF2-40B4-BE49-F238E27FC236}">
              <a16:creationId xmlns:a16="http://schemas.microsoft.com/office/drawing/2014/main" id="{94362C03-B0DB-4000-B29B-5CFF9EAA40D7}"/>
            </a:ext>
          </a:extLst>
        </xdr:cNvPr>
        <xdr:cNvCxnSpPr/>
      </xdr:nvCxnSpPr>
      <xdr:spPr>
        <a:xfrm>
          <a:off x="2019300" y="643291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82" name="楕円 81">
          <a:extLst>
            <a:ext uri="{FF2B5EF4-FFF2-40B4-BE49-F238E27FC236}">
              <a16:creationId xmlns:a16="http://schemas.microsoft.com/office/drawing/2014/main" id="{4EDFE7D7-4A3C-47F8-B559-017470E74333}"/>
            </a:ext>
          </a:extLst>
        </xdr:cNvPr>
        <xdr:cNvSpPr/>
      </xdr:nvSpPr>
      <xdr:spPr>
        <a:xfrm>
          <a:off x="107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89263</xdr:rowOff>
    </xdr:to>
    <xdr:cxnSp macro="">
      <xdr:nvCxnSpPr>
        <xdr:cNvPr id="83" name="直線コネクタ 82">
          <a:extLst>
            <a:ext uri="{FF2B5EF4-FFF2-40B4-BE49-F238E27FC236}">
              <a16:creationId xmlns:a16="http://schemas.microsoft.com/office/drawing/2014/main" id="{4587EBBC-9656-47F7-896A-829811248249}"/>
            </a:ext>
          </a:extLst>
        </xdr:cNvPr>
        <xdr:cNvCxnSpPr/>
      </xdr:nvCxnSpPr>
      <xdr:spPr>
        <a:xfrm>
          <a:off x="1130300" y="638556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D6AA0342-684D-486C-B747-B03012A1BE66}"/>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6B6C93BC-1840-4C1F-994E-2F8B44BE6D2B}"/>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8FD8ECC7-4012-48B1-B4D8-9C91C2C35717}"/>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D169037E-A376-4F00-B59F-2C81470300BC}"/>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56078</xdr:rowOff>
    </xdr:from>
    <xdr:ext cx="405111" cy="259045"/>
    <xdr:sp macro="" textlink="">
      <xdr:nvSpPr>
        <xdr:cNvPr id="88" name="n_1mainValue【図書館】&#10;有形固定資産減価償却率">
          <a:extLst>
            <a:ext uri="{FF2B5EF4-FFF2-40B4-BE49-F238E27FC236}">
              <a16:creationId xmlns:a16="http://schemas.microsoft.com/office/drawing/2014/main" id="{0A9B8A85-7C37-45CA-AE11-BB4280888767}"/>
            </a:ext>
          </a:extLst>
        </xdr:cNvPr>
        <xdr:cNvSpPr txBox="1"/>
      </xdr:nvSpPr>
      <xdr:spPr>
        <a:xfrm>
          <a:off x="35820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8726</xdr:rowOff>
    </xdr:from>
    <xdr:ext cx="405111" cy="259045"/>
    <xdr:sp macro="" textlink="">
      <xdr:nvSpPr>
        <xdr:cNvPr id="89" name="n_2mainValue【図書館】&#10;有形固定資産減価償却率">
          <a:extLst>
            <a:ext uri="{FF2B5EF4-FFF2-40B4-BE49-F238E27FC236}">
              <a16:creationId xmlns:a16="http://schemas.microsoft.com/office/drawing/2014/main" id="{B437AFDA-F08A-4AD6-895E-EE1B4BF82EB2}"/>
            </a:ext>
          </a:extLst>
        </xdr:cNvPr>
        <xdr:cNvSpPr txBox="1"/>
      </xdr:nvSpPr>
      <xdr:spPr>
        <a:xfrm>
          <a:off x="2705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90" name="n_3mainValue【図書館】&#10;有形固定資産減価償却率">
          <a:extLst>
            <a:ext uri="{FF2B5EF4-FFF2-40B4-BE49-F238E27FC236}">
              <a16:creationId xmlns:a16="http://schemas.microsoft.com/office/drawing/2014/main" id="{D8AA5838-DE20-46BD-9B68-23BD796EEE4D}"/>
            </a:ext>
          </a:extLst>
        </xdr:cNvPr>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91" name="n_4mainValue【図書館】&#10;有形固定資産減価償却率">
          <a:extLst>
            <a:ext uri="{FF2B5EF4-FFF2-40B4-BE49-F238E27FC236}">
              <a16:creationId xmlns:a16="http://schemas.microsoft.com/office/drawing/2014/main" id="{B5DBA943-F244-41F8-AD75-B7F9993D54E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89B8A13-3319-41F4-B387-0DC4C9BFD9F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1F8BB52-A6AC-4C5F-971B-683C03CD1C1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34A5CCB-264A-47FA-A637-D05A397B13E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5EC65B6-9E1D-464D-BD50-6768C0E120C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DA39057-38A7-4A66-9F89-910CE9FD411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2FDEE83-4576-40A4-8CEC-153FD8F6A48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9D0F913-1478-4BE4-98BD-963BB431D57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6BC1E97-32AB-41A7-8281-ACAF439F15C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8C43A68-76B8-44A1-AD35-1ACAAE8E351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F6AA79A-9119-49E3-952B-52BB742F664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DF46F364-BF49-42A0-BDF4-698DC96324AA}"/>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8B0A8B32-E501-4DD7-82DE-FDA329855609}"/>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B6D47A30-268A-4519-B1CC-9BE0C753C839}"/>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804D1917-C156-45AF-A9E3-64A09504C28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8787BA30-7186-4990-8697-E8C6571F1A57}"/>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99A63F07-3465-4E7B-B0C8-2B8F0D7B01B8}"/>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402650C1-EFEC-44A8-997B-DF74952A93E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997E7B6E-E2D1-404D-94B6-869C7FDCAC5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B264C53F-3D72-46D9-924F-6FECAB829A51}"/>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DC0F7C60-E03C-4991-B2FC-96655A015F7E}"/>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665F59B6-10FF-496F-8961-1EEA35502843}"/>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FFEDD54F-6D50-4458-9336-E4D846E5F697}"/>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6E9B4945-52D2-4748-B715-B633DC682563}"/>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E3854199-AE69-4BDF-BD4D-7403CC9C53B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79FFECB9-B7EE-4609-9398-6BF057C7F7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74ACDC91-CC88-4482-BED6-EA9AFF997D0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EF663D10-44A0-4303-9A99-C51F7408465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F7912445-4887-4B08-80C6-1976CD847332}"/>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DF28B7BC-5715-43DE-8BB8-202B2C64AA44}"/>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EE214B2E-D1BC-4A29-AFA6-F5A4C4A1C793}"/>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4D9AF5B8-5354-4807-937B-2941F898E932}"/>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18996557-58C0-4370-8408-F1C4A8601245}"/>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a:extLst>
            <a:ext uri="{FF2B5EF4-FFF2-40B4-BE49-F238E27FC236}">
              <a16:creationId xmlns:a16="http://schemas.microsoft.com/office/drawing/2014/main" id="{7FC0FF5D-BAD4-447A-B5F1-F5D6D05D29C5}"/>
            </a:ext>
          </a:extLst>
        </xdr:cNvPr>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FF11688C-7712-4DB6-B73C-E0521B3ABAA0}"/>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4C5571C6-EC4B-4CBA-BBF0-939E01556CA8}"/>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5EC65B69-EF25-4636-8767-7AF200D37E78}"/>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4EA406D6-A9E3-4DA0-9116-813A33C0ACF3}"/>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B34012EC-E039-49AB-B179-28EB207BAA45}"/>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BE73F64-20A4-42AE-97E7-7F60FB2E1F7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7ED763C-ECAC-4600-9C44-1EA14A85036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E1D199B6-0B1C-46C5-9533-D75D3CE33FC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17E49387-C4CA-4A91-AF5A-E7F2F19ED59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D323C45B-6DED-41FA-ADEF-A3090C95B45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96838</xdr:rowOff>
    </xdr:from>
    <xdr:to>
      <xdr:col>55</xdr:col>
      <xdr:colOff>50800</xdr:colOff>
      <xdr:row>41</xdr:row>
      <xdr:rowOff>26988</xdr:rowOff>
    </xdr:to>
    <xdr:sp macro="" textlink="">
      <xdr:nvSpPr>
        <xdr:cNvPr id="135" name="楕円 134">
          <a:extLst>
            <a:ext uri="{FF2B5EF4-FFF2-40B4-BE49-F238E27FC236}">
              <a16:creationId xmlns:a16="http://schemas.microsoft.com/office/drawing/2014/main" id="{FFFF4391-4C4C-4850-B772-65942600E8EA}"/>
            </a:ext>
          </a:extLst>
        </xdr:cNvPr>
        <xdr:cNvSpPr/>
      </xdr:nvSpPr>
      <xdr:spPr>
        <a:xfrm>
          <a:off x="104267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75265</xdr:rowOff>
    </xdr:from>
    <xdr:ext cx="469744" cy="259045"/>
    <xdr:sp macro="" textlink="">
      <xdr:nvSpPr>
        <xdr:cNvPr id="136" name="【図書館】&#10;一人当たり面積該当値テキスト">
          <a:extLst>
            <a:ext uri="{FF2B5EF4-FFF2-40B4-BE49-F238E27FC236}">
              <a16:creationId xmlns:a16="http://schemas.microsoft.com/office/drawing/2014/main" id="{33BE9036-99AA-48F5-83C9-FBAEB9BC39C9}"/>
            </a:ext>
          </a:extLst>
        </xdr:cNvPr>
        <xdr:cNvSpPr txBox="1"/>
      </xdr:nvSpPr>
      <xdr:spPr>
        <a:xfrm>
          <a:off x="10515600" y="69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96838</xdr:rowOff>
    </xdr:from>
    <xdr:to>
      <xdr:col>50</xdr:col>
      <xdr:colOff>165100</xdr:colOff>
      <xdr:row>41</xdr:row>
      <xdr:rowOff>26988</xdr:rowOff>
    </xdr:to>
    <xdr:sp macro="" textlink="">
      <xdr:nvSpPr>
        <xdr:cNvPr id="137" name="楕円 136">
          <a:extLst>
            <a:ext uri="{FF2B5EF4-FFF2-40B4-BE49-F238E27FC236}">
              <a16:creationId xmlns:a16="http://schemas.microsoft.com/office/drawing/2014/main" id="{BD15CB7C-77F8-470E-9140-4B9154387D51}"/>
            </a:ext>
          </a:extLst>
        </xdr:cNvPr>
        <xdr:cNvSpPr/>
      </xdr:nvSpPr>
      <xdr:spPr>
        <a:xfrm>
          <a:off x="95885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147638</xdr:rowOff>
    </xdr:from>
    <xdr:to>
      <xdr:col>55</xdr:col>
      <xdr:colOff>0</xdr:colOff>
      <xdr:row>40</xdr:row>
      <xdr:rowOff>147638</xdr:rowOff>
    </xdr:to>
    <xdr:cxnSp macro="">
      <xdr:nvCxnSpPr>
        <xdr:cNvPr id="138" name="直線コネクタ 137">
          <a:extLst>
            <a:ext uri="{FF2B5EF4-FFF2-40B4-BE49-F238E27FC236}">
              <a16:creationId xmlns:a16="http://schemas.microsoft.com/office/drawing/2014/main" id="{3E7548CB-9F7A-44FB-9643-5245EBE82B1D}"/>
            </a:ext>
          </a:extLst>
        </xdr:cNvPr>
        <xdr:cNvCxnSpPr/>
      </xdr:nvCxnSpPr>
      <xdr:spPr>
        <a:xfrm>
          <a:off x="9639300" y="7005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111125</xdr:rowOff>
    </xdr:from>
    <xdr:to>
      <xdr:col>46</xdr:col>
      <xdr:colOff>38100</xdr:colOff>
      <xdr:row>41</xdr:row>
      <xdr:rowOff>41275</xdr:rowOff>
    </xdr:to>
    <xdr:sp macro="" textlink="">
      <xdr:nvSpPr>
        <xdr:cNvPr id="139" name="楕円 138">
          <a:extLst>
            <a:ext uri="{FF2B5EF4-FFF2-40B4-BE49-F238E27FC236}">
              <a16:creationId xmlns:a16="http://schemas.microsoft.com/office/drawing/2014/main" id="{670B495D-9B3A-484A-947A-1444BD5A799A}"/>
            </a:ext>
          </a:extLst>
        </xdr:cNvPr>
        <xdr:cNvSpPr/>
      </xdr:nvSpPr>
      <xdr:spPr>
        <a:xfrm>
          <a:off x="8699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147638</xdr:rowOff>
    </xdr:from>
    <xdr:to>
      <xdr:col>50</xdr:col>
      <xdr:colOff>114300</xdr:colOff>
      <xdr:row>40</xdr:row>
      <xdr:rowOff>161925</xdr:rowOff>
    </xdr:to>
    <xdr:cxnSp macro="">
      <xdr:nvCxnSpPr>
        <xdr:cNvPr id="140" name="直線コネクタ 139">
          <a:extLst>
            <a:ext uri="{FF2B5EF4-FFF2-40B4-BE49-F238E27FC236}">
              <a16:creationId xmlns:a16="http://schemas.microsoft.com/office/drawing/2014/main" id="{2E5E69E8-913E-46BD-979B-EAE73BBF2663}"/>
            </a:ext>
          </a:extLst>
        </xdr:cNvPr>
        <xdr:cNvCxnSpPr/>
      </xdr:nvCxnSpPr>
      <xdr:spPr>
        <a:xfrm flipV="1">
          <a:off x="8750300" y="70056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111125</xdr:rowOff>
    </xdr:from>
    <xdr:to>
      <xdr:col>41</xdr:col>
      <xdr:colOff>101600</xdr:colOff>
      <xdr:row>41</xdr:row>
      <xdr:rowOff>41275</xdr:rowOff>
    </xdr:to>
    <xdr:sp macro="" textlink="">
      <xdr:nvSpPr>
        <xdr:cNvPr id="141" name="楕円 140">
          <a:extLst>
            <a:ext uri="{FF2B5EF4-FFF2-40B4-BE49-F238E27FC236}">
              <a16:creationId xmlns:a16="http://schemas.microsoft.com/office/drawing/2014/main" id="{6E69072B-492D-4621-83A9-6528469D438A}"/>
            </a:ext>
          </a:extLst>
        </xdr:cNvPr>
        <xdr:cNvSpPr/>
      </xdr:nvSpPr>
      <xdr:spPr>
        <a:xfrm>
          <a:off x="7810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161925</xdr:rowOff>
    </xdr:from>
    <xdr:to>
      <xdr:col>45</xdr:col>
      <xdr:colOff>177800</xdr:colOff>
      <xdr:row>40</xdr:row>
      <xdr:rowOff>161925</xdr:rowOff>
    </xdr:to>
    <xdr:cxnSp macro="">
      <xdr:nvCxnSpPr>
        <xdr:cNvPr id="142" name="直線コネクタ 141">
          <a:extLst>
            <a:ext uri="{FF2B5EF4-FFF2-40B4-BE49-F238E27FC236}">
              <a16:creationId xmlns:a16="http://schemas.microsoft.com/office/drawing/2014/main" id="{903AF944-299D-436E-93BC-E1EEEB79FF90}"/>
            </a:ext>
          </a:extLst>
        </xdr:cNvPr>
        <xdr:cNvCxnSpPr/>
      </xdr:nvCxnSpPr>
      <xdr:spPr>
        <a:xfrm>
          <a:off x="7861300" y="701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43" name="楕円 142">
          <a:extLst>
            <a:ext uri="{FF2B5EF4-FFF2-40B4-BE49-F238E27FC236}">
              <a16:creationId xmlns:a16="http://schemas.microsoft.com/office/drawing/2014/main" id="{9275BB15-F29C-4A0C-99CA-5A3B388C1331}"/>
            </a:ext>
          </a:extLst>
        </xdr:cNvPr>
        <xdr:cNvSpPr/>
      </xdr:nvSpPr>
      <xdr:spPr>
        <a:xfrm>
          <a:off x="6921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161925</xdr:rowOff>
    </xdr:from>
    <xdr:to>
      <xdr:col>41</xdr:col>
      <xdr:colOff>50800</xdr:colOff>
      <xdr:row>40</xdr:row>
      <xdr:rowOff>161925</xdr:rowOff>
    </xdr:to>
    <xdr:cxnSp macro="">
      <xdr:nvCxnSpPr>
        <xdr:cNvPr id="144" name="直線コネクタ 143">
          <a:extLst>
            <a:ext uri="{FF2B5EF4-FFF2-40B4-BE49-F238E27FC236}">
              <a16:creationId xmlns:a16="http://schemas.microsoft.com/office/drawing/2014/main" id="{6C2213FD-B230-4FD1-B461-56E919FA7B0B}"/>
            </a:ext>
          </a:extLst>
        </xdr:cNvPr>
        <xdr:cNvCxnSpPr/>
      </xdr:nvCxnSpPr>
      <xdr:spPr>
        <a:xfrm>
          <a:off x="6972300" y="701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a:extLst>
            <a:ext uri="{FF2B5EF4-FFF2-40B4-BE49-F238E27FC236}">
              <a16:creationId xmlns:a16="http://schemas.microsoft.com/office/drawing/2014/main" id="{0FF738E3-AA85-4AAD-89AB-509D4863EE4B}"/>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a:extLst>
            <a:ext uri="{FF2B5EF4-FFF2-40B4-BE49-F238E27FC236}">
              <a16:creationId xmlns:a16="http://schemas.microsoft.com/office/drawing/2014/main" id="{1DB60EF0-A6B8-4969-B58D-743B28419DE8}"/>
            </a:ext>
          </a:extLst>
        </xdr:cNvPr>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a:extLst>
            <a:ext uri="{FF2B5EF4-FFF2-40B4-BE49-F238E27FC236}">
              <a16:creationId xmlns:a16="http://schemas.microsoft.com/office/drawing/2014/main" id="{ADD73880-0871-4474-BAF2-97D2FEDDDE03}"/>
            </a:ext>
          </a:extLst>
        </xdr:cNvPr>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a:extLst>
            <a:ext uri="{FF2B5EF4-FFF2-40B4-BE49-F238E27FC236}">
              <a16:creationId xmlns:a16="http://schemas.microsoft.com/office/drawing/2014/main" id="{4A395E46-E960-4A46-B49E-9B81C9665657}"/>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18115</xdr:rowOff>
    </xdr:from>
    <xdr:ext cx="469744" cy="259045"/>
    <xdr:sp macro="" textlink="">
      <xdr:nvSpPr>
        <xdr:cNvPr id="149" name="n_1mainValue【図書館】&#10;一人当たり面積">
          <a:extLst>
            <a:ext uri="{FF2B5EF4-FFF2-40B4-BE49-F238E27FC236}">
              <a16:creationId xmlns:a16="http://schemas.microsoft.com/office/drawing/2014/main" id="{207F7D54-56B7-4EE2-9DFF-B4F6C852BB3C}"/>
            </a:ext>
          </a:extLst>
        </xdr:cNvPr>
        <xdr:cNvSpPr txBox="1"/>
      </xdr:nvSpPr>
      <xdr:spPr>
        <a:xfrm>
          <a:off x="9391727" y="70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32402</xdr:rowOff>
    </xdr:from>
    <xdr:ext cx="469744" cy="259045"/>
    <xdr:sp macro="" textlink="">
      <xdr:nvSpPr>
        <xdr:cNvPr id="150" name="n_2mainValue【図書館】&#10;一人当たり面積">
          <a:extLst>
            <a:ext uri="{FF2B5EF4-FFF2-40B4-BE49-F238E27FC236}">
              <a16:creationId xmlns:a16="http://schemas.microsoft.com/office/drawing/2014/main" id="{B180E9E3-924C-421E-A4A0-006597D79E10}"/>
            </a:ext>
          </a:extLst>
        </xdr:cNvPr>
        <xdr:cNvSpPr txBox="1"/>
      </xdr:nvSpPr>
      <xdr:spPr>
        <a:xfrm>
          <a:off x="8515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32402</xdr:rowOff>
    </xdr:from>
    <xdr:ext cx="469744" cy="259045"/>
    <xdr:sp macro="" textlink="">
      <xdr:nvSpPr>
        <xdr:cNvPr id="151" name="n_3mainValue【図書館】&#10;一人当たり面積">
          <a:extLst>
            <a:ext uri="{FF2B5EF4-FFF2-40B4-BE49-F238E27FC236}">
              <a16:creationId xmlns:a16="http://schemas.microsoft.com/office/drawing/2014/main" id="{D489C7B5-0056-47BF-8BBC-B379E37F4CE9}"/>
            </a:ext>
          </a:extLst>
        </xdr:cNvPr>
        <xdr:cNvSpPr txBox="1"/>
      </xdr:nvSpPr>
      <xdr:spPr>
        <a:xfrm>
          <a:off x="7626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32402</xdr:rowOff>
    </xdr:from>
    <xdr:ext cx="469744" cy="259045"/>
    <xdr:sp macro="" textlink="">
      <xdr:nvSpPr>
        <xdr:cNvPr id="152" name="n_4mainValue【図書館】&#10;一人当たり面積">
          <a:extLst>
            <a:ext uri="{FF2B5EF4-FFF2-40B4-BE49-F238E27FC236}">
              <a16:creationId xmlns:a16="http://schemas.microsoft.com/office/drawing/2014/main" id="{03CD3232-1B6E-4FF5-8B1F-5207F5BFF8B6}"/>
            </a:ext>
          </a:extLst>
        </xdr:cNvPr>
        <xdr:cNvSpPr txBox="1"/>
      </xdr:nvSpPr>
      <xdr:spPr>
        <a:xfrm>
          <a:off x="6737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B54B7E7D-6F4F-4F3A-B7CC-1791D38091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780CC987-73C6-4729-9212-4EE513E2DD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775D7E6A-9729-46DC-B898-C1429E45682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37FAF7A7-0852-4DDD-91DF-4D180744D3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D7AEC83E-4F6B-4043-B19A-2320318CAD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A6FFE02B-DB4C-48EA-BC3C-770341AE409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A99A07D2-2164-43CC-94BF-CF6BC386B5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A63D2CE8-6EFF-4623-A87F-6D1AC8D30C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E0B12D17-B0D9-4775-91B2-6AD1E638893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2DD203DB-9D48-40AD-8846-82FDAB1AE9F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CDBDA040-6A41-45C0-BF91-7B046860E36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F11C076E-DE8B-4FB8-941D-AB45808813F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617E7F5C-BA07-429C-AE08-36FC666D033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CBBAFD17-46F3-459B-ADCE-81D637C9196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675A87F2-D48B-490D-8637-5DBE4B90C58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219196BC-4BD7-4F9F-B0A4-722382A7858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223D97F9-823D-4550-83B4-166D7B621A2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7655D632-B952-4A80-8159-5B035FD1A9A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1FE2540A-7AE9-4CFE-8407-187A7D853F4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BA2F1F38-C686-4B7C-BF98-F3FF424C7CC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9947EEC7-EE3B-43C3-9281-45A91A64224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D978C70D-BB8A-4329-9966-9555B4DF3E9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006EEF1E-B644-47DF-8A0C-FCB1077C894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922D2590-0421-471F-90AD-155A6482509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9F15ED19-9C80-47F1-91A4-70586CA55CFB}"/>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5293A0EF-19E8-4D20-863C-18CDE4F56DFE}"/>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6B98DEC6-6672-4905-826A-45D85F9C0D3C}"/>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5718FAC0-0C01-44E1-907B-FDECF68583F4}"/>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397ED993-741E-4941-9377-2F7E64E6E32B}"/>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33FA0638-B34D-4B41-9FBC-DF5CF660CE04}"/>
            </a:ext>
          </a:extLst>
        </xdr:cNvPr>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1903D2D2-FDA2-493F-BA68-95745F57DA8A}"/>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FE6C354B-804B-4BFE-A2D6-2F73D7577426}"/>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CFBBF3F8-B91F-4475-8EAD-E7D268A35480}"/>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3A55BF36-95F2-41C3-AE10-7A27429E2CFE}"/>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284AE9B9-2D86-418D-AA0B-49321E93529A}"/>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E370FEC-DB11-4F58-A5DE-99C78D1C516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4944C02-39D9-4F9B-A806-F730365256E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6DCBCB9A-ECD6-4E97-A3DD-EC2AD0E8B55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6AA66A2F-6BFB-43E7-A564-5C04CBB711A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7524D8BC-B03E-4B3F-A424-777D63A11A9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93" name="楕円 192">
          <a:extLst>
            <a:ext uri="{FF2B5EF4-FFF2-40B4-BE49-F238E27FC236}">
              <a16:creationId xmlns:a16="http://schemas.microsoft.com/office/drawing/2014/main" id="{DD1174A0-EA15-4D16-B74C-A1DF664A1234}"/>
            </a:ext>
          </a:extLst>
        </xdr:cNvPr>
        <xdr:cNvSpPr/>
      </xdr:nvSpPr>
      <xdr:spPr>
        <a:xfrm>
          <a:off x="4584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144797</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14962D0E-FD23-43DD-9214-8CB0C0192EB0}"/>
            </a:ext>
          </a:extLst>
        </xdr:cNvPr>
        <xdr:cNvSpPr txBox="1"/>
      </xdr:nvSpPr>
      <xdr:spPr>
        <a:xfrm>
          <a:off x="4673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130175</xdr:rowOff>
    </xdr:from>
    <xdr:to>
      <xdr:col>20</xdr:col>
      <xdr:colOff>38100</xdr:colOff>
      <xdr:row>61</xdr:row>
      <xdr:rowOff>60325</xdr:rowOff>
    </xdr:to>
    <xdr:sp macro="" textlink="">
      <xdr:nvSpPr>
        <xdr:cNvPr id="195" name="楕円 194">
          <a:extLst>
            <a:ext uri="{FF2B5EF4-FFF2-40B4-BE49-F238E27FC236}">
              <a16:creationId xmlns:a16="http://schemas.microsoft.com/office/drawing/2014/main" id="{63C7D767-C617-4773-9885-D3DA83BFD661}"/>
            </a:ext>
          </a:extLst>
        </xdr:cNvPr>
        <xdr:cNvSpPr/>
      </xdr:nvSpPr>
      <xdr:spPr>
        <a:xfrm>
          <a:off x="3746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xdr:rowOff>
    </xdr:from>
    <xdr:to>
      <xdr:col>24</xdr:col>
      <xdr:colOff>63500</xdr:colOff>
      <xdr:row>61</xdr:row>
      <xdr:rowOff>45720</xdr:rowOff>
    </xdr:to>
    <xdr:cxnSp macro="">
      <xdr:nvCxnSpPr>
        <xdr:cNvPr id="196" name="直線コネクタ 195">
          <a:extLst>
            <a:ext uri="{FF2B5EF4-FFF2-40B4-BE49-F238E27FC236}">
              <a16:creationId xmlns:a16="http://schemas.microsoft.com/office/drawing/2014/main" id="{E127D616-E2A6-4D70-92F2-1CDB3D99B82B}"/>
            </a:ext>
          </a:extLst>
        </xdr:cNvPr>
        <xdr:cNvCxnSpPr/>
      </xdr:nvCxnSpPr>
      <xdr:spPr>
        <a:xfrm>
          <a:off x="3797300" y="104679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7" name="楕円 196">
          <a:extLst>
            <a:ext uri="{FF2B5EF4-FFF2-40B4-BE49-F238E27FC236}">
              <a16:creationId xmlns:a16="http://schemas.microsoft.com/office/drawing/2014/main" id="{4B66F7E6-5125-4C21-9B68-F84F8990DE3A}"/>
            </a:ext>
          </a:extLst>
        </xdr:cNvPr>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61</xdr:row>
      <xdr:rowOff>9525</xdr:rowOff>
    </xdr:to>
    <xdr:cxnSp macro="">
      <xdr:nvCxnSpPr>
        <xdr:cNvPr id="198" name="直線コネクタ 197">
          <a:extLst>
            <a:ext uri="{FF2B5EF4-FFF2-40B4-BE49-F238E27FC236}">
              <a16:creationId xmlns:a16="http://schemas.microsoft.com/office/drawing/2014/main" id="{32441E83-7F18-4E88-AD14-98A0CEBA41B7}"/>
            </a:ext>
          </a:extLst>
        </xdr:cNvPr>
        <xdr:cNvCxnSpPr/>
      </xdr:nvCxnSpPr>
      <xdr:spPr>
        <a:xfrm>
          <a:off x="2908300" y="104241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53975</xdr:rowOff>
    </xdr:from>
    <xdr:to>
      <xdr:col>10</xdr:col>
      <xdr:colOff>165100</xdr:colOff>
      <xdr:row>60</xdr:row>
      <xdr:rowOff>155575</xdr:rowOff>
    </xdr:to>
    <xdr:sp macro="" textlink="">
      <xdr:nvSpPr>
        <xdr:cNvPr id="199" name="楕円 198">
          <a:extLst>
            <a:ext uri="{FF2B5EF4-FFF2-40B4-BE49-F238E27FC236}">
              <a16:creationId xmlns:a16="http://schemas.microsoft.com/office/drawing/2014/main" id="{5FB87C7A-5170-41CC-B00B-B38EABD7D652}"/>
            </a:ext>
          </a:extLst>
        </xdr:cNvPr>
        <xdr:cNvSpPr/>
      </xdr:nvSpPr>
      <xdr:spPr>
        <a:xfrm>
          <a:off x="1968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104775</xdr:rowOff>
    </xdr:from>
    <xdr:to>
      <xdr:col>15</xdr:col>
      <xdr:colOff>50800</xdr:colOff>
      <xdr:row>60</xdr:row>
      <xdr:rowOff>137160</xdr:rowOff>
    </xdr:to>
    <xdr:cxnSp macro="">
      <xdr:nvCxnSpPr>
        <xdr:cNvPr id="200" name="直線コネクタ 199">
          <a:extLst>
            <a:ext uri="{FF2B5EF4-FFF2-40B4-BE49-F238E27FC236}">
              <a16:creationId xmlns:a16="http://schemas.microsoft.com/office/drawing/2014/main" id="{39B47098-D151-4583-8084-2BFDAE56127F}"/>
            </a:ext>
          </a:extLst>
        </xdr:cNvPr>
        <xdr:cNvCxnSpPr/>
      </xdr:nvCxnSpPr>
      <xdr:spPr>
        <a:xfrm>
          <a:off x="2019300" y="10391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8255</xdr:rowOff>
    </xdr:from>
    <xdr:to>
      <xdr:col>6</xdr:col>
      <xdr:colOff>38100</xdr:colOff>
      <xdr:row>60</xdr:row>
      <xdr:rowOff>109855</xdr:rowOff>
    </xdr:to>
    <xdr:sp macro="" textlink="">
      <xdr:nvSpPr>
        <xdr:cNvPr id="201" name="楕円 200">
          <a:extLst>
            <a:ext uri="{FF2B5EF4-FFF2-40B4-BE49-F238E27FC236}">
              <a16:creationId xmlns:a16="http://schemas.microsoft.com/office/drawing/2014/main" id="{BFD3023A-7F8D-41AF-ADBC-51CCB5A87307}"/>
            </a:ext>
          </a:extLst>
        </xdr:cNvPr>
        <xdr:cNvSpPr/>
      </xdr:nvSpPr>
      <xdr:spPr>
        <a:xfrm>
          <a:off x="1079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59055</xdr:rowOff>
    </xdr:from>
    <xdr:to>
      <xdr:col>10</xdr:col>
      <xdr:colOff>114300</xdr:colOff>
      <xdr:row>60</xdr:row>
      <xdr:rowOff>104775</xdr:rowOff>
    </xdr:to>
    <xdr:cxnSp macro="">
      <xdr:nvCxnSpPr>
        <xdr:cNvPr id="202" name="直線コネクタ 201">
          <a:extLst>
            <a:ext uri="{FF2B5EF4-FFF2-40B4-BE49-F238E27FC236}">
              <a16:creationId xmlns:a16="http://schemas.microsoft.com/office/drawing/2014/main" id="{F2E07FEE-F3E4-4BA6-A5AF-9C18769AB6F6}"/>
            </a:ext>
          </a:extLst>
        </xdr:cNvPr>
        <xdr:cNvCxnSpPr/>
      </xdr:nvCxnSpPr>
      <xdr:spPr>
        <a:xfrm>
          <a:off x="1130300" y="103460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a:extLst>
            <a:ext uri="{FF2B5EF4-FFF2-40B4-BE49-F238E27FC236}">
              <a16:creationId xmlns:a16="http://schemas.microsoft.com/office/drawing/2014/main" id="{2539AAD5-5055-4FC1-AC54-940B15403FE4}"/>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a:extLst>
            <a:ext uri="{FF2B5EF4-FFF2-40B4-BE49-F238E27FC236}">
              <a16:creationId xmlns:a16="http://schemas.microsoft.com/office/drawing/2014/main" id="{D678A5FD-1293-41C0-91CA-50CE19BC1DED}"/>
            </a:ext>
          </a:extLst>
        </xdr:cNvPr>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a:extLst>
            <a:ext uri="{FF2B5EF4-FFF2-40B4-BE49-F238E27FC236}">
              <a16:creationId xmlns:a16="http://schemas.microsoft.com/office/drawing/2014/main" id="{D669ED50-71F4-4BD0-B433-AF2C9E532B74}"/>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a:extLst>
            <a:ext uri="{FF2B5EF4-FFF2-40B4-BE49-F238E27FC236}">
              <a16:creationId xmlns:a16="http://schemas.microsoft.com/office/drawing/2014/main" id="{12C61AD7-985D-4957-BCCD-A3A3F6D6A330}"/>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51452</xdr:rowOff>
    </xdr:from>
    <xdr:ext cx="405111" cy="259045"/>
    <xdr:sp macro="" textlink="">
      <xdr:nvSpPr>
        <xdr:cNvPr id="207" name="n_1mainValue【体育館・プール】&#10;有形固定資産減価償却率">
          <a:extLst>
            <a:ext uri="{FF2B5EF4-FFF2-40B4-BE49-F238E27FC236}">
              <a16:creationId xmlns:a16="http://schemas.microsoft.com/office/drawing/2014/main" id="{266CBDBA-F5DC-40EC-9647-901752CC39FE}"/>
            </a:ext>
          </a:extLst>
        </xdr:cNvPr>
        <xdr:cNvSpPr txBox="1"/>
      </xdr:nvSpPr>
      <xdr:spPr>
        <a:xfrm>
          <a:off x="3582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208" name="n_2mainValue【体育館・プール】&#10;有形固定資産減価償却率">
          <a:extLst>
            <a:ext uri="{FF2B5EF4-FFF2-40B4-BE49-F238E27FC236}">
              <a16:creationId xmlns:a16="http://schemas.microsoft.com/office/drawing/2014/main" id="{2A270BB7-486F-4F28-B8F1-E08D4EACBB8D}"/>
            </a:ext>
          </a:extLst>
        </xdr:cNvPr>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146702</xdr:rowOff>
    </xdr:from>
    <xdr:ext cx="405111" cy="259045"/>
    <xdr:sp macro="" textlink="">
      <xdr:nvSpPr>
        <xdr:cNvPr id="209" name="n_3mainValue【体育館・プール】&#10;有形固定資産減価償却率">
          <a:extLst>
            <a:ext uri="{FF2B5EF4-FFF2-40B4-BE49-F238E27FC236}">
              <a16:creationId xmlns:a16="http://schemas.microsoft.com/office/drawing/2014/main" id="{1B174E13-6712-480B-8ADA-A5A154A8D236}"/>
            </a:ext>
          </a:extLst>
        </xdr:cNvPr>
        <xdr:cNvSpPr txBox="1"/>
      </xdr:nvSpPr>
      <xdr:spPr>
        <a:xfrm>
          <a:off x="1816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100982</xdr:rowOff>
    </xdr:from>
    <xdr:ext cx="405111" cy="259045"/>
    <xdr:sp macro="" textlink="">
      <xdr:nvSpPr>
        <xdr:cNvPr id="210" name="n_4mainValue【体育館・プール】&#10;有形固定資産減価償却率">
          <a:extLst>
            <a:ext uri="{FF2B5EF4-FFF2-40B4-BE49-F238E27FC236}">
              <a16:creationId xmlns:a16="http://schemas.microsoft.com/office/drawing/2014/main" id="{EC82149F-DBAF-4E52-B123-78F8A22FF824}"/>
            </a:ext>
          </a:extLst>
        </xdr:cNvPr>
        <xdr:cNvSpPr txBox="1"/>
      </xdr:nvSpPr>
      <xdr:spPr>
        <a:xfrm>
          <a:off x="927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A3384E36-A4C2-4C67-93EE-1162323665C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016EC863-294A-4FC1-A866-FA634E8D0CA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DC09571A-82EF-4DEC-AE0C-4562D1B613E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2B0F5E41-4037-4914-85CF-820A773387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ECE5DDB3-434A-4DB4-96EA-3EAE23C272C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1E09C272-2640-479D-BEF3-F6E58C685B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319849C5-249E-4923-BDBE-311371627F9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2C8098C9-0AD2-4DC3-8083-40820D0104C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14F756BE-4CD3-440A-A18E-1D60B71184E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2AAFC6EA-7F8B-4788-B648-DBCCAAD4B2C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9ED98B31-1A4F-4504-B2F4-8E3F27F8282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94AA5390-E61E-486C-938E-D67C2F1F8F6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5CFE2ED3-D3CA-4CD3-9090-58426FE6A4B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6335D0FC-5CAF-4C6F-997A-EF27205C344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6043BB28-2162-44D4-B53E-D950E30CC00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1B61AA03-D19C-4A1B-8FE0-B11C007A4D1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EEA25340-3A48-476D-A849-6A4BBFE3BF7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7FD405AF-CA7D-4E5A-9DF4-EB2CC6BA646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A1E2F305-F1CE-4DEB-A40E-7F5A9E02E3D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23469137-4B23-4160-9EA0-B21AB55C6ED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A90E319D-5EF0-4966-A924-CBA98A32CC9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316540F0-4686-4753-9BB4-1F4EE8B68BC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F9B1EEA4-D787-4692-85FB-812E7DFE70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4DCD7DED-20D0-4F53-8126-F03265C0F32E}"/>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0A882D27-3C85-4C94-BC35-973B9F826427}"/>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97ADF240-B7AF-4D95-9578-6613F1266F53}"/>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44D9377D-51AE-41DC-8FC2-949E17EFD62E}"/>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64E7BCB2-0444-46F5-8BE2-E2ED92CBC9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a:extLst>
            <a:ext uri="{FF2B5EF4-FFF2-40B4-BE49-F238E27FC236}">
              <a16:creationId xmlns:a16="http://schemas.microsoft.com/office/drawing/2014/main" id="{F33BF8EF-EC67-4D82-A7D6-2E08CD25390F}"/>
            </a:ext>
          </a:extLst>
        </xdr:cNvPr>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A7FDCD3F-6119-4CF6-BA5B-69B8BBB3E55F}"/>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BB2DACD7-0AC2-44D5-9738-72DA18C7D284}"/>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13B30EF7-0363-4499-AE74-8B5AACC5D476}"/>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06FE9377-6498-44DD-B6D1-198C32E7A439}"/>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1C67F1E0-3ACA-4E93-B31D-D52557FFE6CB}"/>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2CD5772-91DA-443F-810E-9C9DA88EF1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BAB2589-9A79-4505-9813-5D9E1ABB6F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8ECCC67-A022-4697-92A1-FEDB20A5C8F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D4086FAD-AE3F-4FAC-8B92-CB161F768FE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E767F096-FB46-4DD6-B5B1-C01616750DE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111760</xdr:rowOff>
    </xdr:from>
    <xdr:to>
      <xdr:col>55</xdr:col>
      <xdr:colOff>50800</xdr:colOff>
      <xdr:row>61</xdr:row>
      <xdr:rowOff>41910</xdr:rowOff>
    </xdr:to>
    <xdr:sp macro="" textlink="">
      <xdr:nvSpPr>
        <xdr:cNvPr id="250" name="楕円 249">
          <a:extLst>
            <a:ext uri="{FF2B5EF4-FFF2-40B4-BE49-F238E27FC236}">
              <a16:creationId xmlns:a16="http://schemas.microsoft.com/office/drawing/2014/main" id="{B1B5F50B-F4C8-4659-B4C7-827BC2E891B8}"/>
            </a:ext>
          </a:extLst>
        </xdr:cNvPr>
        <xdr:cNvSpPr/>
      </xdr:nvSpPr>
      <xdr:spPr>
        <a:xfrm>
          <a:off x="10426700" y="10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134637</xdr:rowOff>
    </xdr:from>
    <xdr:ext cx="469744" cy="259045"/>
    <xdr:sp macro="" textlink="">
      <xdr:nvSpPr>
        <xdr:cNvPr id="251" name="【体育館・プール】&#10;一人当たり面積該当値テキスト">
          <a:extLst>
            <a:ext uri="{FF2B5EF4-FFF2-40B4-BE49-F238E27FC236}">
              <a16:creationId xmlns:a16="http://schemas.microsoft.com/office/drawing/2014/main" id="{27BB25C0-F444-43DD-B5B9-11BF1D9AB774}"/>
            </a:ext>
          </a:extLst>
        </xdr:cNvPr>
        <xdr:cNvSpPr txBox="1"/>
      </xdr:nvSpPr>
      <xdr:spPr>
        <a:xfrm>
          <a:off x="10515600"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130810</xdr:rowOff>
    </xdr:from>
    <xdr:to>
      <xdr:col>50</xdr:col>
      <xdr:colOff>165100</xdr:colOff>
      <xdr:row>61</xdr:row>
      <xdr:rowOff>60960</xdr:rowOff>
    </xdr:to>
    <xdr:sp macro="" textlink="">
      <xdr:nvSpPr>
        <xdr:cNvPr id="252" name="楕円 251">
          <a:extLst>
            <a:ext uri="{FF2B5EF4-FFF2-40B4-BE49-F238E27FC236}">
              <a16:creationId xmlns:a16="http://schemas.microsoft.com/office/drawing/2014/main" id="{6F34D3FB-55B0-4C23-A79B-E57EBFBC18AE}"/>
            </a:ext>
          </a:extLst>
        </xdr:cNvPr>
        <xdr:cNvSpPr/>
      </xdr:nvSpPr>
      <xdr:spPr>
        <a:xfrm>
          <a:off x="9588500" y="10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162560</xdr:rowOff>
    </xdr:from>
    <xdr:to>
      <xdr:col>55</xdr:col>
      <xdr:colOff>0</xdr:colOff>
      <xdr:row>61</xdr:row>
      <xdr:rowOff>10160</xdr:rowOff>
    </xdr:to>
    <xdr:cxnSp macro="">
      <xdr:nvCxnSpPr>
        <xdr:cNvPr id="253" name="直線コネクタ 252">
          <a:extLst>
            <a:ext uri="{FF2B5EF4-FFF2-40B4-BE49-F238E27FC236}">
              <a16:creationId xmlns:a16="http://schemas.microsoft.com/office/drawing/2014/main" id="{E2C8C9D0-C18A-46C8-871C-E77A24BB883F}"/>
            </a:ext>
          </a:extLst>
        </xdr:cNvPr>
        <xdr:cNvCxnSpPr/>
      </xdr:nvCxnSpPr>
      <xdr:spPr>
        <a:xfrm flipV="1">
          <a:off x="9639300" y="104495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139700</xdr:rowOff>
    </xdr:from>
    <xdr:to>
      <xdr:col>46</xdr:col>
      <xdr:colOff>38100</xdr:colOff>
      <xdr:row>61</xdr:row>
      <xdr:rowOff>69850</xdr:rowOff>
    </xdr:to>
    <xdr:sp macro="" textlink="">
      <xdr:nvSpPr>
        <xdr:cNvPr id="254" name="楕円 253">
          <a:extLst>
            <a:ext uri="{FF2B5EF4-FFF2-40B4-BE49-F238E27FC236}">
              <a16:creationId xmlns:a16="http://schemas.microsoft.com/office/drawing/2014/main" id="{7AA61BDD-FE78-4366-867D-3B31CC50685B}"/>
            </a:ext>
          </a:extLst>
        </xdr:cNvPr>
        <xdr:cNvSpPr/>
      </xdr:nvSpPr>
      <xdr:spPr>
        <a:xfrm>
          <a:off x="8699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10160</xdr:rowOff>
    </xdr:from>
    <xdr:to>
      <xdr:col>50</xdr:col>
      <xdr:colOff>114300</xdr:colOff>
      <xdr:row>61</xdr:row>
      <xdr:rowOff>19050</xdr:rowOff>
    </xdr:to>
    <xdr:cxnSp macro="">
      <xdr:nvCxnSpPr>
        <xdr:cNvPr id="255" name="直線コネクタ 254">
          <a:extLst>
            <a:ext uri="{FF2B5EF4-FFF2-40B4-BE49-F238E27FC236}">
              <a16:creationId xmlns:a16="http://schemas.microsoft.com/office/drawing/2014/main" id="{D4281E13-9AD4-4F23-91E9-94254CC2F25C}"/>
            </a:ext>
          </a:extLst>
        </xdr:cNvPr>
        <xdr:cNvCxnSpPr/>
      </xdr:nvCxnSpPr>
      <xdr:spPr>
        <a:xfrm flipV="1">
          <a:off x="8750300" y="104686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153670</xdr:rowOff>
    </xdr:from>
    <xdr:to>
      <xdr:col>41</xdr:col>
      <xdr:colOff>101600</xdr:colOff>
      <xdr:row>61</xdr:row>
      <xdr:rowOff>83820</xdr:rowOff>
    </xdr:to>
    <xdr:sp macro="" textlink="">
      <xdr:nvSpPr>
        <xdr:cNvPr id="256" name="楕円 255">
          <a:extLst>
            <a:ext uri="{FF2B5EF4-FFF2-40B4-BE49-F238E27FC236}">
              <a16:creationId xmlns:a16="http://schemas.microsoft.com/office/drawing/2014/main" id="{CEC771BD-91D4-4F76-955E-1F6410612AFA}"/>
            </a:ext>
          </a:extLst>
        </xdr:cNvPr>
        <xdr:cNvSpPr/>
      </xdr:nvSpPr>
      <xdr:spPr>
        <a:xfrm>
          <a:off x="78105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19050</xdr:rowOff>
    </xdr:from>
    <xdr:to>
      <xdr:col>45</xdr:col>
      <xdr:colOff>177800</xdr:colOff>
      <xdr:row>61</xdr:row>
      <xdr:rowOff>33020</xdr:rowOff>
    </xdr:to>
    <xdr:cxnSp macro="">
      <xdr:nvCxnSpPr>
        <xdr:cNvPr id="257" name="直線コネクタ 256">
          <a:extLst>
            <a:ext uri="{FF2B5EF4-FFF2-40B4-BE49-F238E27FC236}">
              <a16:creationId xmlns:a16="http://schemas.microsoft.com/office/drawing/2014/main" id="{C053B8EB-817C-4950-B7C5-7C5CEE7048B4}"/>
            </a:ext>
          </a:extLst>
        </xdr:cNvPr>
        <xdr:cNvCxnSpPr/>
      </xdr:nvCxnSpPr>
      <xdr:spPr>
        <a:xfrm flipV="1">
          <a:off x="7861300" y="1047750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162560</xdr:rowOff>
    </xdr:from>
    <xdr:to>
      <xdr:col>36</xdr:col>
      <xdr:colOff>165100</xdr:colOff>
      <xdr:row>61</xdr:row>
      <xdr:rowOff>92710</xdr:rowOff>
    </xdr:to>
    <xdr:sp macro="" textlink="">
      <xdr:nvSpPr>
        <xdr:cNvPr id="258" name="楕円 257">
          <a:extLst>
            <a:ext uri="{FF2B5EF4-FFF2-40B4-BE49-F238E27FC236}">
              <a16:creationId xmlns:a16="http://schemas.microsoft.com/office/drawing/2014/main" id="{79A08E58-C20A-45F9-9C7B-32CE8B699E64}"/>
            </a:ext>
          </a:extLst>
        </xdr:cNvPr>
        <xdr:cNvSpPr/>
      </xdr:nvSpPr>
      <xdr:spPr>
        <a:xfrm>
          <a:off x="6921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33020</xdr:rowOff>
    </xdr:from>
    <xdr:to>
      <xdr:col>41</xdr:col>
      <xdr:colOff>50800</xdr:colOff>
      <xdr:row>61</xdr:row>
      <xdr:rowOff>41910</xdr:rowOff>
    </xdr:to>
    <xdr:cxnSp macro="">
      <xdr:nvCxnSpPr>
        <xdr:cNvPr id="259" name="直線コネクタ 258">
          <a:extLst>
            <a:ext uri="{FF2B5EF4-FFF2-40B4-BE49-F238E27FC236}">
              <a16:creationId xmlns:a16="http://schemas.microsoft.com/office/drawing/2014/main" id="{E1F8353E-2091-42D6-B555-2CACFA88BA94}"/>
            </a:ext>
          </a:extLst>
        </xdr:cNvPr>
        <xdr:cNvCxnSpPr/>
      </xdr:nvCxnSpPr>
      <xdr:spPr>
        <a:xfrm flipV="1">
          <a:off x="6972300" y="104914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a:extLst>
            <a:ext uri="{FF2B5EF4-FFF2-40B4-BE49-F238E27FC236}">
              <a16:creationId xmlns:a16="http://schemas.microsoft.com/office/drawing/2014/main" id="{72863ABA-F7D2-49A9-BCB1-23AD485D6A74}"/>
            </a:ext>
          </a:extLst>
        </xdr:cNvPr>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a:extLst>
            <a:ext uri="{FF2B5EF4-FFF2-40B4-BE49-F238E27FC236}">
              <a16:creationId xmlns:a16="http://schemas.microsoft.com/office/drawing/2014/main" id="{99740A9D-1416-4068-86D2-8FCE6335EE23}"/>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a:extLst>
            <a:ext uri="{FF2B5EF4-FFF2-40B4-BE49-F238E27FC236}">
              <a16:creationId xmlns:a16="http://schemas.microsoft.com/office/drawing/2014/main" id="{BA4B53E9-83AF-45F8-BED1-3CADD481BC04}"/>
            </a:ext>
          </a:extLst>
        </xdr:cNvPr>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a:extLst>
            <a:ext uri="{FF2B5EF4-FFF2-40B4-BE49-F238E27FC236}">
              <a16:creationId xmlns:a16="http://schemas.microsoft.com/office/drawing/2014/main" id="{3B55061F-8968-4221-8072-4EE6A5CECDF5}"/>
            </a:ext>
          </a:extLst>
        </xdr:cNvPr>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77487</xdr:rowOff>
    </xdr:from>
    <xdr:ext cx="469744" cy="259045"/>
    <xdr:sp macro="" textlink="">
      <xdr:nvSpPr>
        <xdr:cNvPr id="264" name="n_1mainValue【体育館・プール】&#10;一人当たり面積">
          <a:extLst>
            <a:ext uri="{FF2B5EF4-FFF2-40B4-BE49-F238E27FC236}">
              <a16:creationId xmlns:a16="http://schemas.microsoft.com/office/drawing/2014/main" id="{4480898E-7A5A-4BFF-B0AD-78883AC30583}"/>
            </a:ext>
          </a:extLst>
        </xdr:cNvPr>
        <xdr:cNvSpPr txBox="1"/>
      </xdr:nvSpPr>
      <xdr:spPr>
        <a:xfrm>
          <a:off x="939172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86377</xdr:rowOff>
    </xdr:from>
    <xdr:ext cx="469744" cy="259045"/>
    <xdr:sp macro="" textlink="">
      <xdr:nvSpPr>
        <xdr:cNvPr id="265" name="n_2mainValue【体育館・プール】&#10;一人当たり面積">
          <a:extLst>
            <a:ext uri="{FF2B5EF4-FFF2-40B4-BE49-F238E27FC236}">
              <a16:creationId xmlns:a16="http://schemas.microsoft.com/office/drawing/2014/main" id="{5E49A087-5C62-4CEE-9C55-4A2EF658AA17}"/>
            </a:ext>
          </a:extLst>
        </xdr:cNvPr>
        <xdr:cNvSpPr txBox="1"/>
      </xdr:nvSpPr>
      <xdr:spPr>
        <a:xfrm>
          <a:off x="8515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100347</xdr:rowOff>
    </xdr:from>
    <xdr:ext cx="469744" cy="259045"/>
    <xdr:sp macro="" textlink="">
      <xdr:nvSpPr>
        <xdr:cNvPr id="266" name="n_3mainValue【体育館・プール】&#10;一人当たり面積">
          <a:extLst>
            <a:ext uri="{FF2B5EF4-FFF2-40B4-BE49-F238E27FC236}">
              <a16:creationId xmlns:a16="http://schemas.microsoft.com/office/drawing/2014/main" id="{FAE1A68D-DCAA-4269-A33C-2DB7C1F00F60}"/>
            </a:ext>
          </a:extLst>
        </xdr:cNvPr>
        <xdr:cNvSpPr txBox="1"/>
      </xdr:nvSpPr>
      <xdr:spPr>
        <a:xfrm>
          <a:off x="7626427" y="1021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109237</xdr:rowOff>
    </xdr:from>
    <xdr:ext cx="469744" cy="259045"/>
    <xdr:sp macro="" textlink="">
      <xdr:nvSpPr>
        <xdr:cNvPr id="267" name="n_4mainValue【体育館・プール】&#10;一人当たり面積">
          <a:extLst>
            <a:ext uri="{FF2B5EF4-FFF2-40B4-BE49-F238E27FC236}">
              <a16:creationId xmlns:a16="http://schemas.microsoft.com/office/drawing/2014/main" id="{D47F3BC9-D805-45EC-9E56-4B51A4386A7E}"/>
            </a:ext>
          </a:extLst>
        </xdr:cNvPr>
        <xdr:cNvSpPr txBox="1"/>
      </xdr:nvSpPr>
      <xdr:spPr>
        <a:xfrm>
          <a:off x="6737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5621BBE-2ADE-4280-881B-CE70239280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4F0CE883-86E0-445C-B6CF-7CAAA2ADAD2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128FE2F8-8B87-49B4-9987-04B354FC34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C7C567B4-DBB7-4D85-BAE1-C4B5E88C0B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4775CC91-A68B-4647-8B39-FA46812574F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D0BC2E93-E713-4882-897B-8BEB5781BB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AF6CE738-AC46-471D-A110-718CE8D63B3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8DF43446-61B5-4A46-9A4C-52E399FDC9B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8DEEBA52-3E9A-467B-887F-D62C9403FEA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F7276831-2A56-4221-853D-ECF37B11C5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B85F3B5A-6C7E-472C-883B-B15B8720769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000380A0-F25A-4CE6-A4EF-9E9B67C42FC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746AC700-101B-48A6-997A-95653D56A5C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A61F3610-C330-4700-93D1-1D2D65071DF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BC4EE457-978A-43AB-BD79-4C0FB28C404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245F3457-3562-4227-8A8B-0E9B6F8ABF0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5C3F9276-75F7-46BB-BE70-A47FC1E21BD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CA8B1B8E-BAC0-4EAA-AF71-D1EFB36B1ED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7F1699C1-E9A8-4A0E-AA6D-6C47BF1827F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93B40FED-6CDF-48B5-AA9C-4CB7F23A80C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2B66E68C-CEE4-4E05-84C3-88CDC67C8D3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733D5EE0-EB59-4F22-945C-96E5F561685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F344BABD-3F90-4432-A107-845A28A5325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D2DF9786-3DC6-44E4-8971-FE3892312BD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6781D1D1-9463-46A4-9752-AFF9D51699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6AED0754-3D99-4A62-9E96-701E69D17D04}"/>
            </a:ext>
          </a:extLst>
        </xdr:cNvPr>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073E0199-8008-46AA-9590-083E90211E2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719E4AE7-0750-4F00-9F6C-784F4CAD280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4F9B2631-6A06-4BE6-BAF6-154168BAA61F}"/>
            </a:ext>
          </a:extLst>
        </xdr:cNvPr>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EDBC9F09-E9B0-4461-92A4-CDD051BA980B}"/>
            </a:ext>
          </a:extLst>
        </xdr:cNvPr>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905A885A-481B-4425-B9AB-F653614D2D49}"/>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D16D7029-74BB-4C9F-B4B7-82A7B9D05765}"/>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5996DA44-11C6-4C1F-A930-6F3D792C4479}"/>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67250FA6-3B78-4F97-B888-1A0892A5BBB1}"/>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47F6D26C-33F1-469E-942F-2B95E8A781E6}"/>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A75A1C3D-463A-4A0E-B621-65F5D6EB56DC}"/>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49BFEF8-564F-42ED-9A40-1F8BBDF9B88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0006C66-2BFC-4C92-A35B-E60506746D6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33414BC-47E7-4EAC-80D0-EC1A98FADB2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AF29CB14-80CA-4D1B-8798-F6C6357BEA0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8407D74-F496-4413-9F39-DF036BDBD8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26488</xdr:rowOff>
    </xdr:from>
    <xdr:to>
      <xdr:col>24</xdr:col>
      <xdr:colOff>114300</xdr:colOff>
      <xdr:row>84</xdr:row>
      <xdr:rowOff>128088</xdr:rowOff>
    </xdr:to>
    <xdr:sp macro="" textlink="">
      <xdr:nvSpPr>
        <xdr:cNvPr id="309" name="楕円 308">
          <a:extLst>
            <a:ext uri="{FF2B5EF4-FFF2-40B4-BE49-F238E27FC236}">
              <a16:creationId xmlns:a16="http://schemas.microsoft.com/office/drawing/2014/main" id="{2C89491F-B119-4B76-A09B-01FFA14CE109}"/>
            </a:ext>
          </a:extLst>
        </xdr:cNvPr>
        <xdr:cNvSpPr/>
      </xdr:nvSpPr>
      <xdr:spPr>
        <a:xfrm>
          <a:off x="45847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4915</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B719A263-0C4B-4A32-B7A2-C9BFEACD4294}"/>
            </a:ext>
          </a:extLst>
        </xdr:cNvPr>
        <xdr:cNvSpPr txBox="1"/>
      </xdr:nvSpPr>
      <xdr:spPr>
        <a:xfrm>
          <a:off x="4673600"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165281</xdr:rowOff>
    </xdr:from>
    <xdr:to>
      <xdr:col>20</xdr:col>
      <xdr:colOff>38100</xdr:colOff>
      <xdr:row>84</xdr:row>
      <xdr:rowOff>95431</xdr:rowOff>
    </xdr:to>
    <xdr:sp macro="" textlink="">
      <xdr:nvSpPr>
        <xdr:cNvPr id="311" name="楕円 310">
          <a:extLst>
            <a:ext uri="{FF2B5EF4-FFF2-40B4-BE49-F238E27FC236}">
              <a16:creationId xmlns:a16="http://schemas.microsoft.com/office/drawing/2014/main" id="{A1B9959B-481D-4B62-92C2-927ED233CE1A}"/>
            </a:ext>
          </a:extLst>
        </xdr:cNvPr>
        <xdr:cNvSpPr/>
      </xdr:nvSpPr>
      <xdr:spPr>
        <a:xfrm>
          <a:off x="3746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44631</xdr:rowOff>
    </xdr:from>
    <xdr:to>
      <xdr:col>24</xdr:col>
      <xdr:colOff>63500</xdr:colOff>
      <xdr:row>84</xdr:row>
      <xdr:rowOff>77288</xdr:rowOff>
    </xdr:to>
    <xdr:cxnSp macro="">
      <xdr:nvCxnSpPr>
        <xdr:cNvPr id="312" name="直線コネクタ 311">
          <a:extLst>
            <a:ext uri="{FF2B5EF4-FFF2-40B4-BE49-F238E27FC236}">
              <a16:creationId xmlns:a16="http://schemas.microsoft.com/office/drawing/2014/main" id="{AAD79750-570D-46B8-B2FC-5D1F8BED1F92}"/>
            </a:ext>
          </a:extLst>
        </xdr:cNvPr>
        <xdr:cNvCxnSpPr/>
      </xdr:nvCxnSpPr>
      <xdr:spPr>
        <a:xfrm>
          <a:off x="3797300" y="144464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127726</xdr:rowOff>
    </xdr:from>
    <xdr:to>
      <xdr:col>15</xdr:col>
      <xdr:colOff>101600</xdr:colOff>
      <xdr:row>84</xdr:row>
      <xdr:rowOff>57876</xdr:rowOff>
    </xdr:to>
    <xdr:sp macro="" textlink="">
      <xdr:nvSpPr>
        <xdr:cNvPr id="313" name="楕円 312">
          <a:extLst>
            <a:ext uri="{FF2B5EF4-FFF2-40B4-BE49-F238E27FC236}">
              <a16:creationId xmlns:a16="http://schemas.microsoft.com/office/drawing/2014/main" id="{EA75E6E4-67C9-416F-9D9F-83BA8423410D}"/>
            </a:ext>
          </a:extLst>
        </xdr:cNvPr>
        <xdr:cNvSpPr/>
      </xdr:nvSpPr>
      <xdr:spPr>
        <a:xfrm>
          <a:off x="2857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7076</xdr:rowOff>
    </xdr:from>
    <xdr:to>
      <xdr:col>19</xdr:col>
      <xdr:colOff>177800</xdr:colOff>
      <xdr:row>84</xdr:row>
      <xdr:rowOff>44631</xdr:rowOff>
    </xdr:to>
    <xdr:cxnSp macro="">
      <xdr:nvCxnSpPr>
        <xdr:cNvPr id="314" name="直線コネクタ 313">
          <a:extLst>
            <a:ext uri="{FF2B5EF4-FFF2-40B4-BE49-F238E27FC236}">
              <a16:creationId xmlns:a16="http://schemas.microsoft.com/office/drawing/2014/main" id="{7EA4BB23-8564-4EE5-8BC9-00AD4AFAAE06}"/>
            </a:ext>
          </a:extLst>
        </xdr:cNvPr>
        <xdr:cNvCxnSpPr/>
      </xdr:nvCxnSpPr>
      <xdr:spPr>
        <a:xfrm>
          <a:off x="2908300" y="144088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88537</xdr:rowOff>
    </xdr:from>
    <xdr:to>
      <xdr:col>10</xdr:col>
      <xdr:colOff>165100</xdr:colOff>
      <xdr:row>84</xdr:row>
      <xdr:rowOff>18687</xdr:rowOff>
    </xdr:to>
    <xdr:sp macro="" textlink="">
      <xdr:nvSpPr>
        <xdr:cNvPr id="315" name="楕円 314">
          <a:extLst>
            <a:ext uri="{FF2B5EF4-FFF2-40B4-BE49-F238E27FC236}">
              <a16:creationId xmlns:a16="http://schemas.microsoft.com/office/drawing/2014/main" id="{7126ABF9-9AB2-47CD-BA67-E3DC9A14679D}"/>
            </a:ext>
          </a:extLst>
        </xdr:cNvPr>
        <xdr:cNvSpPr/>
      </xdr:nvSpPr>
      <xdr:spPr>
        <a:xfrm>
          <a:off x="1968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139337</xdr:rowOff>
    </xdr:from>
    <xdr:to>
      <xdr:col>15</xdr:col>
      <xdr:colOff>50800</xdr:colOff>
      <xdr:row>84</xdr:row>
      <xdr:rowOff>7076</xdr:rowOff>
    </xdr:to>
    <xdr:cxnSp macro="">
      <xdr:nvCxnSpPr>
        <xdr:cNvPr id="316" name="直線コネクタ 315">
          <a:extLst>
            <a:ext uri="{FF2B5EF4-FFF2-40B4-BE49-F238E27FC236}">
              <a16:creationId xmlns:a16="http://schemas.microsoft.com/office/drawing/2014/main" id="{97552C75-64D7-4715-80C7-B233FAB347CB}"/>
            </a:ext>
          </a:extLst>
        </xdr:cNvPr>
        <xdr:cNvCxnSpPr/>
      </xdr:nvCxnSpPr>
      <xdr:spPr>
        <a:xfrm>
          <a:off x="2019300" y="143696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168548</xdr:rowOff>
    </xdr:from>
    <xdr:to>
      <xdr:col>6</xdr:col>
      <xdr:colOff>38100</xdr:colOff>
      <xdr:row>83</xdr:row>
      <xdr:rowOff>98698</xdr:rowOff>
    </xdr:to>
    <xdr:sp macro="" textlink="">
      <xdr:nvSpPr>
        <xdr:cNvPr id="317" name="楕円 316">
          <a:extLst>
            <a:ext uri="{FF2B5EF4-FFF2-40B4-BE49-F238E27FC236}">
              <a16:creationId xmlns:a16="http://schemas.microsoft.com/office/drawing/2014/main" id="{64259CB7-7E17-4688-8EA5-A0641189A1FA}"/>
            </a:ext>
          </a:extLst>
        </xdr:cNvPr>
        <xdr:cNvSpPr/>
      </xdr:nvSpPr>
      <xdr:spPr>
        <a:xfrm>
          <a:off x="1079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47898</xdr:rowOff>
    </xdr:from>
    <xdr:to>
      <xdr:col>10</xdr:col>
      <xdr:colOff>114300</xdr:colOff>
      <xdr:row>83</xdr:row>
      <xdr:rowOff>139337</xdr:rowOff>
    </xdr:to>
    <xdr:cxnSp macro="">
      <xdr:nvCxnSpPr>
        <xdr:cNvPr id="318" name="直線コネクタ 317">
          <a:extLst>
            <a:ext uri="{FF2B5EF4-FFF2-40B4-BE49-F238E27FC236}">
              <a16:creationId xmlns:a16="http://schemas.microsoft.com/office/drawing/2014/main" id="{AA7AF5BD-6904-4B21-834B-82E7A9923F56}"/>
            </a:ext>
          </a:extLst>
        </xdr:cNvPr>
        <xdr:cNvCxnSpPr/>
      </xdr:nvCxnSpPr>
      <xdr:spPr>
        <a:xfrm>
          <a:off x="1130300" y="142782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a:extLst>
            <a:ext uri="{FF2B5EF4-FFF2-40B4-BE49-F238E27FC236}">
              <a16:creationId xmlns:a16="http://schemas.microsoft.com/office/drawing/2014/main" id="{A1E13570-FEA6-4E6A-AF95-E062778F18F2}"/>
            </a:ext>
          </a:extLst>
        </xdr:cNvPr>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a:extLst>
            <a:ext uri="{FF2B5EF4-FFF2-40B4-BE49-F238E27FC236}">
              <a16:creationId xmlns:a16="http://schemas.microsoft.com/office/drawing/2014/main" id="{1B7D0D5D-1D2D-4361-886E-1242DFFC11E1}"/>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a:extLst>
            <a:ext uri="{FF2B5EF4-FFF2-40B4-BE49-F238E27FC236}">
              <a16:creationId xmlns:a16="http://schemas.microsoft.com/office/drawing/2014/main" id="{023D0209-46BB-4155-A32A-E818A28E0FCE}"/>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a:extLst>
            <a:ext uri="{FF2B5EF4-FFF2-40B4-BE49-F238E27FC236}">
              <a16:creationId xmlns:a16="http://schemas.microsoft.com/office/drawing/2014/main" id="{0CE29A68-40FE-441A-84BF-AB4749C34B0B}"/>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86558</xdr:rowOff>
    </xdr:from>
    <xdr:ext cx="405111" cy="259045"/>
    <xdr:sp macro="" textlink="">
      <xdr:nvSpPr>
        <xdr:cNvPr id="323" name="n_1mainValue【福祉施設】&#10;有形固定資産減価償却率">
          <a:extLst>
            <a:ext uri="{FF2B5EF4-FFF2-40B4-BE49-F238E27FC236}">
              <a16:creationId xmlns:a16="http://schemas.microsoft.com/office/drawing/2014/main" id="{881D1DC6-4C1C-493C-8765-8DFF95FE2A8A}"/>
            </a:ext>
          </a:extLst>
        </xdr:cNvPr>
        <xdr:cNvSpPr txBox="1"/>
      </xdr:nvSpPr>
      <xdr:spPr>
        <a:xfrm>
          <a:off x="35820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49003</xdr:rowOff>
    </xdr:from>
    <xdr:ext cx="405111" cy="259045"/>
    <xdr:sp macro="" textlink="">
      <xdr:nvSpPr>
        <xdr:cNvPr id="324" name="n_2mainValue【福祉施設】&#10;有形固定資産減価償却率">
          <a:extLst>
            <a:ext uri="{FF2B5EF4-FFF2-40B4-BE49-F238E27FC236}">
              <a16:creationId xmlns:a16="http://schemas.microsoft.com/office/drawing/2014/main" id="{27CA92AD-286B-468F-8391-1E4C17ABB06E}"/>
            </a:ext>
          </a:extLst>
        </xdr:cNvPr>
        <xdr:cNvSpPr txBox="1"/>
      </xdr:nvSpPr>
      <xdr:spPr>
        <a:xfrm>
          <a:off x="2705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9814</xdr:rowOff>
    </xdr:from>
    <xdr:ext cx="405111" cy="259045"/>
    <xdr:sp macro="" textlink="">
      <xdr:nvSpPr>
        <xdr:cNvPr id="325" name="n_3mainValue【福祉施設】&#10;有形固定資産減価償却率">
          <a:extLst>
            <a:ext uri="{FF2B5EF4-FFF2-40B4-BE49-F238E27FC236}">
              <a16:creationId xmlns:a16="http://schemas.microsoft.com/office/drawing/2014/main" id="{3E6AD9FE-9563-489E-8642-B15B612FC29D}"/>
            </a:ext>
          </a:extLst>
        </xdr:cNvPr>
        <xdr:cNvSpPr txBox="1"/>
      </xdr:nvSpPr>
      <xdr:spPr>
        <a:xfrm>
          <a:off x="1816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26" name="n_4mainValue【福祉施設】&#10;有形固定資産減価償却率">
          <a:extLst>
            <a:ext uri="{FF2B5EF4-FFF2-40B4-BE49-F238E27FC236}">
              <a16:creationId xmlns:a16="http://schemas.microsoft.com/office/drawing/2014/main" id="{A4E0B8B5-6133-4061-A89B-282525A15AEC}"/>
            </a:ext>
          </a:extLst>
        </xdr:cNvPr>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F727D83D-B4DB-4AF4-A564-C2BF0B58C62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A767E6D6-B87A-4B9D-8884-B8E6FD19D46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A4068887-F5E3-4E67-937B-C470724B92B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399CF7C5-9FEF-4585-9322-72ACA9ED4E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0EA78254-C915-41A1-94D7-0C1B8B53CB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B659A917-731D-4C00-8072-996C0C0ACD7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E9AF6DBC-DCBE-4C96-A991-8725C8F001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31DADC51-30F9-4161-9DBE-2D2324F9AD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A1E82A4F-9DB8-484C-B257-1CAA5FF473D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DFF6229B-93ED-4D40-BE63-ED8EAF0CED3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CCB83F32-A5A0-43DE-9EE6-4AD9547E094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43107226-7D99-47BB-87E1-9A04C2FA464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41CE3B34-5877-4FD2-9EC2-C935DB39498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89EDCEF2-CC74-49DB-AD99-C2EB43CDAD9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72113E99-67F4-4C71-8760-B03F2AA508C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202E915F-51BF-473D-AE0F-174A0C7DC33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29A6A844-77E6-4E98-B933-BBAFF5868EE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C1E125F0-101F-44C0-8A15-890A93B19C0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DBA46AA1-8864-40D9-BE7A-35F0FEB1BF0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24E88812-1CEB-450F-8F18-9E23D0ED030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F68D4757-86E3-43D7-A9CA-E4D9298D94E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C3AD36A9-F847-4879-945D-92C6F8F0504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53C297A2-DB06-4E0A-8D66-1C1A80F9FA3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a:extLst>
            <a:ext uri="{FF2B5EF4-FFF2-40B4-BE49-F238E27FC236}">
              <a16:creationId xmlns:a16="http://schemas.microsoft.com/office/drawing/2014/main" id="{17460C5F-131A-4D7B-B3E4-816601190B56}"/>
            </a:ext>
          </a:extLst>
        </xdr:cNvPr>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a:extLst>
            <a:ext uri="{FF2B5EF4-FFF2-40B4-BE49-F238E27FC236}">
              <a16:creationId xmlns:a16="http://schemas.microsoft.com/office/drawing/2014/main" id="{4E7D458E-1627-4AED-B97D-E593E88390C5}"/>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a:extLst>
            <a:ext uri="{FF2B5EF4-FFF2-40B4-BE49-F238E27FC236}">
              <a16:creationId xmlns:a16="http://schemas.microsoft.com/office/drawing/2014/main" id="{A77CA843-0223-44E3-B1CF-5759B1BF698A}"/>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a:extLst>
            <a:ext uri="{FF2B5EF4-FFF2-40B4-BE49-F238E27FC236}">
              <a16:creationId xmlns:a16="http://schemas.microsoft.com/office/drawing/2014/main" id="{4F03B4DC-35E9-42A0-976C-6ACF32000E8C}"/>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a:extLst>
            <a:ext uri="{FF2B5EF4-FFF2-40B4-BE49-F238E27FC236}">
              <a16:creationId xmlns:a16="http://schemas.microsoft.com/office/drawing/2014/main" id="{720DF73E-3603-4975-B432-01470E51919E}"/>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5" name="【福祉施設】&#10;一人当たり面積平均値テキスト">
          <a:extLst>
            <a:ext uri="{FF2B5EF4-FFF2-40B4-BE49-F238E27FC236}">
              <a16:creationId xmlns:a16="http://schemas.microsoft.com/office/drawing/2014/main" id="{F457F1CB-EE0B-4900-82F9-40CF9C39D7C6}"/>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a:extLst>
            <a:ext uri="{FF2B5EF4-FFF2-40B4-BE49-F238E27FC236}">
              <a16:creationId xmlns:a16="http://schemas.microsoft.com/office/drawing/2014/main" id="{7D8E3B75-A2E5-4484-ABBB-A114B6CBD654}"/>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a:extLst>
            <a:ext uri="{FF2B5EF4-FFF2-40B4-BE49-F238E27FC236}">
              <a16:creationId xmlns:a16="http://schemas.microsoft.com/office/drawing/2014/main" id="{AD347CF7-E27C-4ED4-BC16-E27F0FF13366}"/>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a:extLst>
            <a:ext uri="{FF2B5EF4-FFF2-40B4-BE49-F238E27FC236}">
              <a16:creationId xmlns:a16="http://schemas.microsoft.com/office/drawing/2014/main" id="{0F61D125-4C96-4D42-91C2-6A87520EB6BD}"/>
            </a:ext>
          </a:extLst>
        </xdr:cNvPr>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a:extLst>
            <a:ext uri="{FF2B5EF4-FFF2-40B4-BE49-F238E27FC236}">
              <a16:creationId xmlns:a16="http://schemas.microsoft.com/office/drawing/2014/main" id="{50B05761-A36D-40C0-91C3-01569DEA3C71}"/>
            </a:ext>
          </a:extLst>
        </xdr:cNvPr>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a:extLst>
            <a:ext uri="{FF2B5EF4-FFF2-40B4-BE49-F238E27FC236}">
              <a16:creationId xmlns:a16="http://schemas.microsoft.com/office/drawing/2014/main" id="{5DCF5C31-42B6-4F73-B25A-E9ABEFDE507C}"/>
            </a:ext>
          </a:extLst>
        </xdr:cNvPr>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795127D-CF9F-48B5-A03D-98539F246BF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6F85EA7-6326-4409-B2E8-4BA1BF89EC8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BAB0F07-C651-4AB5-9841-41ECFBD8E7A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81BE2A0-90B7-420E-A119-F445B1C135E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C89F50E6-7443-4B38-9FD9-27FC5660D9C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135889</xdr:rowOff>
    </xdr:from>
    <xdr:to>
      <xdr:col>55</xdr:col>
      <xdr:colOff>50800</xdr:colOff>
      <xdr:row>78</xdr:row>
      <xdr:rowOff>66039</xdr:rowOff>
    </xdr:to>
    <xdr:sp macro="" textlink="">
      <xdr:nvSpPr>
        <xdr:cNvPr id="366" name="楕円 365">
          <a:extLst>
            <a:ext uri="{FF2B5EF4-FFF2-40B4-BE49-F238E27FC236}">
              <a16:creationId xmlns:a16="http://schemas.microsoft.com/office/drawing/2014/main" id="{CAAA55E7-ACB9-45F2-8E31-11624D885619}"/>
            </a:ext>
          </a:extLst>
        </xdr:cNvPr>
        <xdr:cNvSpPr/>
      </xdr:nvSpPr>
      <xdr:spPr>
        <a:xfrm>
          <a:off x="104267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88916</xdr:rowOff>
    </xdr:from>
    <xdr:ext cx="469744" cy="259045"/>
    <xdr:sp macro="" textlink="">
      <xdr:nvSpPr>
        <xdr:cNvPr id="367" name="【福祉施設】&#10;一人当たり面積該当値テキスト">
          <a:extLst>
            <a:ext uri="{FF2B5EF4-FFF2-40B4-BE49-F238E27FC236}">
              <a16:creationId xmlns:a16="http://schemas.microsoft.com/office/drawing/2014/main" id="{64782281-C856-4C5C-84A9-332D4240B625}"/>
            </a:ext>
          </a:extLst>
        </xdr:cNvPr>
        <xdr:cNvSpPr txBox="1"/>
      </xdr:nvSpPr>
      <xdr:spPr>
        <a:xfrm>
          <a:off x="10515600" y="132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158750</xdr:rowOff>
    </xdr:from>
    <xdr:to>
      <xdr:col>50</xdr:col>
      <xdr:colOff>165100</xdr:colOff>
      <xdr:row>78</xdr:row>
      <xdr:rowOff>88900</xdr:rowOff>
    </xdr:to>
    <xdr:sp macro="" textlink="">
      <xdr:nvSpPr>
        <xdr:cNvPr id="368" name="楕円 367">
          <a:extLst>
            <a:ext uri="{FF2B5EF4-FFF2-40B4-BE49-F238E27FC236}">
              <a16:creationId xmlns:a16="http://schemas.microsoft.com/office/drawing/2014/main" id="{4DA3E56D-B8E2-4B53-93DD-92A9C735622B}"/>
            </a:ext>
          </a:extLst>
        </xdr:cNvPr>
        <xdr:cNvSpPr/>
      </xdr:nvSpPr>
      <xdr:spPr>
        <a:xfrm>
          <a:off x="958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15239</xdr:rowOff>
    </xdr:from>
    <xdr:to>
      <xdr:col>55</xdr:col>
      <xdr:colOff>0</xdr:colOff>
      <xdr:row>78</xdr:row>
      <xdr:rowOff>38100</xdr:rowOff>
    </xdr:to>
    <xdr:cxnSp macro="">
      <xdr:nvCxnSpPr>
        <xdr:cNvPr id="369" name="直線コネクタ 368">
          <a:extLst>
            <a:ext uri="{FF2B5EF4-FFF2-40B4-BE49-F238E27FC236}">
              <a16:creationId xmlns:a16="http://schemas.microsoft.com/office/drawing/2014/main" id="{B3384F6B-75F5-49B6-A07F-FFE05C399726}"/>
            </a:ext>
          </a:extLst>
        </xdr:cNvPr>
        <xdr:cNvCxnSpPr/>
      </xdr:nvCxnSpPr>
      <xdr:spPr>
        <a:xfrm flipV="1">
          <a:off x="9639300" y="13388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6350</xdr:rowOff>
    </xdr:from>
    <xdr:to>
      <xdr:col>46</xdr:col>
      <xdr:colOff>38100</xdr:colOff>
      <xdr:row>78</xdr:row>
      <xdr:rowOff>107950</xdr:rowOff>
    </xdr:to>
    <xdr:sp macro="" textlink="">
      <xdr:nvSpPr>
        <xdr:cNvPr id="370" name="楕円 369">
          <a:extLst>
            <a:ext uri="{FF2B5EF4-FFF2-40B4-BE49-F238E27FC236}">
              <a16:creationId xmlns:a16="http://schemas.microsoft.com/office/drawing/2014/main" id="{0E0D365F-6EE9-4D13-9DB6-4FB05075147D}"/>
            </a:ext>
          </a:extLst>
        </xdr:cNvPr>
        <xdr:cNvSpPr/>
      </xdr:nvSpPr>
      <xdr:spPr>
        <a:xfrm>
          <a:off x="8699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38100</xdr:rowOff>
    </xdr:from>
    <xdr:to>
      <xdr:col>50</xdr:col>
      <xdr:colOff>114300</xdr:colOff>
      <xdr:row>78</xdr:row>
      <xdr:rowOff>57150</xdr:rowOff>
    </xdr:to>
    <xdr:cxnSp macro="">
      <xdr:nvCxnSpPr>
        <xdr:cNvPr id="371" name="直線コネクタ 370">
          <a:extLst>
            <a:ext uri="{FF2B5EF4-FFF2-40B4-BE49-F238E27FC236}">
              <a16:creationId xmlns:a16="http://schemas.microsoft.com/office/drawing/2014/main" id="{2DC6E0F0-5986-4213-98D2-0E335BF7E589}"/>
            </a:ext>
          </a:extLst>
        </xdr:cNvPr>
        <xdr:cNvCxnSpPr/>
      </xdr:nvCxnSpPr>
      <xdr:spPr>
        <a:xfrm flipV="1">
          <a:off x="8750300" y="13411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29211</xdr:rowOff>
    </xdr:from>
    <xdr:to>
      <xdr:col>41</xdr:col>
      <xdr:colOff>101600</xdr:colOff>
      <xdr:row>78</xdr:row>
      <xdr:rowOff>130811</xdr:rowOff>
    </xdr:to>
    <xdr:sp macro="" textlink="">
      <xdr:nvSpPr>
        <xdr:cNvPr id="372" name="楕円 371">
          <a:extLst>
            <a:ext uri="{FF2B5EF4-FFF2-40B4-BE49-F238E27FC236}">
              <a16:creationId xmlns:a16="http://schemas.microsoft.com/office/drawing/2014/main" id="{C72E274C-587D-40D1-B61A-DBEF0CDADE5B}"/>
            </a:ext>
          </a:extLst>
        </xdr:cNvPr>
        <xdr:cNvSpPr/>
      </xdr:nvSpPr>
      <xdr:spPr>
        <a:xfrm>
          <a:off x="7810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57150</xdr:rowOff>
    </xdr:from>
    <xdr:to>
      <xdr:col>45</xdr:col>
      <xdr:colOff>177800</xdr:colOff>
      <xdr:row>78</xdr:row>
      <xdr:rowOff>80011</xdr:rowOff>
    </xdr:to>
    <xdr:cxnSp macro="">
      <xdr:nvCxnSpPr>
        <xdr:cNvPr id="373" name="直線コネクタ 372">
          <a:extLst>
            <a:ext uri="{FF2B5EF4-FFF2-40B4-BE49-F238E27FC236}">
              <a16:creationId xmlns:a16="http://schemas.microsoft.com/office/drawing/2014/main" id="{BF560FD7-85B1-4B14-ACA7-659AE56542C1}"/>
            </a:ext>
          </a:extLst>
        </xdr:cNvPr>
        <xdr:cNvCxnSpPr/>
      </xdr:nvCxnSpPr>
      <xdr:spPr>
        <a:xfrm flipV="1">
          <a:off x="7861300" y="13430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48261</xdr:rowOff>
    </xdr:from>
    <xdr:to>
      <xdr:col>36</xdr:col>
      <xdr:colOff>165100</xdr:colOff>
      <xdr:row>78</xdr:row>
      <xdr:rowOff>149861</xdr:rowOff>
    </xdr:to>
    <xdr:sp macro="" textlink="">
      <xdr:nvSpPr>
        <xdr:cNvPr id="374" name="楕円 373">
          <a:extLst>
            <a:ext uri="{FF2B5EF4-FFF2-40B4-BE49-F238E27FC236}">
              <a16:creationId xmlns:a16="http://schemas.microsoft.com/office/drawing/2014/main" id="{CF541707-5387-4ABF-BF45-5CCC766A48D2}"/>
            </a:ext>
          </a:extLst>
        </xdr:cNvPr>
        <xdr:cNvSpPr/>
      </xdr:nvSpPr>
      <xdr:spPr>
        <a:xfrm>
          <a:off x="6921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80011</xdr:rowOff>
    </xdr:from>
    <xdr:to>
      <xdr:col>41</xdr:col>
      <xdr:colOff>50800</xdr:colOff>
      <xdr:row>78</xdr:row>
      <xdr:rowOff>99061</xdr:rowOff>
    </xdr:to>
    <xdr:cxnSp macro="">
      <xdr:nvCxnSpPr>
        <xdr:cNvPr id="375" name="直線コネクタ 374">
          <a:extLst>
            <a:ext uri="{FF2B5EF4-FFF2-40B4-BE49-F238E27FC236}">
              <a16:creationId xmlns:a16="http://schemas.microsoft.com/office/drawing/2014/main" id="{7398927B-4D40-45F6-B581-99E8D50C21D9}"/>
            </a:ext>
          </a:extLst>
        </xdr:cNvPr>
        <xdr:cNvCxnSpPr/>
      </xdr:nvCxnSpPr>
      <xdr:spPr>
        <a:xfrm flipV="1">
          <a:off x="6972300" y="134531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6" name="n_1aveValue【福祉施設】&#10;一人当たり面積">
          <a:extLst>
            <a:ext uri="{FF2B5EF4-FFF2-40B4-BE49-F238E27FC236}">
              <a16:creationId xmlns:a16="http://schemas.microsoft.com/office/drawing/2014/main" id="{7B478972-09A2-44D6-8EB0-388B65743556}"/>
            </a:ext>
          </a:extLst>
        </xdr:cNvPr>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95266</xdr:rowOff>
    </xdr:from>
    <xdr:ext cx="469744" cy="259045"/>
    <xdr:sp macro="" textlink="">
      <xdr:nvSpPr>
        <xdr:cNvPr id="377" name="n_2aveValue【福祉施設】&#10;一人当たり面積">
          <a:extLst>
            <a:ext uri="{FF2B5EF4-FFF2-40B4-BE49-F238E27FC236}">
              <a16:creationId xmlns:a16="http://schemas.microsoft.com/office/drawing/2014/main" id="{73ED5631-67C7-44AC-B43A-611585EC7EEF}"/>
            </a:ext>
          </a:extLst>
        </xdr:cNvPr>
        <xdr:cNvSpPr txBox="1"/>
      </xdr:nvSpPr>
      <xdr:spPr>
        <a:xfrm>
          <a:off x="8515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53357</xdr:rowOff>
    </xdr:from>
    <xdr:ext cx="469744" cy="259045"/>
    <xdr:sp macro="" textlink="">
      <xdr:nvSpPr>
        <xdr:cNvPr id="378" name="n_3aveValue【福祉施設】&#10;一人当たり面積">
          <a:extLst>
            <a:ext uri="{FF2B5EF4-FFF2-40B4-BE49-F238E27FC236}">
              <a16:creationId xmlns:a16="http://schemas.microsoft.com/office/drawing/2014/main" id="{BB269218-E0E5-4F15-A4FB-8E3CC9C8286C}"/>
            </a:ext>
          </a:extLst>
        </xdr:cNvPr>
        <xdr:cNvSpPr txBox="1"/>
      </xdr:nvSpPr>
      <xdr:spPr>
        <a:xfrm>
          <a:off x="7626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53357</xdr:rowOff>
    </xdr:from>
    <xdr:ext cx="469744" cy="259045"/>
    <xdr:sp macro="" textlink="">
      <xdr:nvSpPr>
        <xdr:cNvPr id="379" name="n_4aveValue【福祉施設】&#10;一人当たり面積">
          <a:extLst>
            <a:ext uri="{FF2B5EF4-FFF2-40B4-BE49-F238E27FC236}">
              <a16:creationId xmlns:a16="http://schemas.microsoft.com/office/drawing/2014/main" id="{173CEA13-1691-4A9E-AC2B-F59D889EF8DF}"/>
            </a:ext>
          </a:extLst>
        </xdr:cNvPr>
        <xdr:cNvSpPr txBox="1"/>
      </xdr:nvSpPr>
      <xdr:spPr>
        <a:xfrm>
          <a:off x="6737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105427</xdr:rowOff>
    </xdr:from>
    <xdr:ext cx="469744" cy="259045"/>
    <xdr:sp macro="" textlink="">
      <xdr:nvSpPr>
        <xdr:cNvPr id="380" name="n_1mainValue【福祉施設】&#10;一人当たり面積">
          <a:extLst>
            <a:ext uri="{FF2B5EF4-FFF2-40B4-BE49-F238E27FC236}">
              <a16:creationId xmlns:a16="http://schemas.microsoft.com/office/drawing/2014/main" id="{F75BE8B8-B908-408A-977D-C13B3DBC580C}"/>
            </a:ext>
          </a:extLst>
        </xdr:cNvPr>
        <xdr:cNvSpPr txBox="1"/>
      </xdr:nvSpPr>
      <xdr:spPr>
        <a:xfrm>
          <a:off x="9391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124477</xdr:rowOff>
    </xdr:from>
    <xdr:ext cx="469744" cy="259045"/>
    <xdr:sp macro="" textlink="">
      <xdr:nvSpPr>
        <xdr:cNvPr id="381" name="n_2mainValue【福祉施設】&#10;一人当たり面積">
          <a:extLst>
            <a:ext uri="{FF2B5EF4-FFF2-40B4-BE49-F238E27FC236}">
              <a16:creationId xmlns:a16="http://schemas.microsoft.com/office/drawing/2014/main" id="{7A287AEA-0898-4710-A0C6-BF5BC69BAC23}"/>
            </a:ext>
          </a:extLst>
        </xdr:cNvPr>
        <xdr:cNvSpPr txBox="1"/>
      </xdr:nvSpPr>
      <xdr:spPr>
        <a:xfrm>
          <a:off x="8515427"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147338</xdr:rowOff>
    </xdr:from>
    <xdr:ext cx="469744" cy="259045"/>
    <xdr:sp macro="" textlink="">
      <xdr:nvSpPr>
        <xdr:cNvPr id="382" name="n_3mainValue【福祉施設】&#10;一人当たり面積">
          <a:extLst>
            <a:ext uri="{FF2B5EF4-FFF2-40B4-BE49-F238E27FC236}">
              <a16:creationId xmlns:a16="http://schemas.microsoft.com/office/drawing/2014/main" id="{E0F2F24F-A75F-4EB2-924F-33AB63C6628E}"/>
            </a:ext>
          </a:extLst>
        </xdr:cNvPr>
        <xdr:cNvSpPr txBox="1"/>
      </xdr:nvSpPr>
      <xdr:spPr>
        <a:xfrm>
          <a:off x="7626427" y="131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166388</xdr:rowOff>
    </xdr:from>
    <xdr:ext cx="469744" cy="259045"/>
    <xdr:sp macro="" textlink="">
      <xdr:nvSpPr>
        <xdr:cNvPr id="383" name="n_4mainValue【福祉施設】&#10;一人当たり面積">
          <a:extLst>
            <a:ext uri="{FF2B5EF4-FFF2-40B4-BE49-F238E27FC236}">
              <a16:creationId xmlns:a16="http://schemas.microsoft.com/office/drawing/2014/main" id="{89145151-22A5-45A3-8D02-11FC3B885CF4}"/>
            </a:ext>
          </a:extLst>
        </xdr:cNvPr>
        <xdr:cNvSpPr txBox="1"/>
      </xdr:nvSpPr>
      <xdr:spPr>
        <a:xfrm>
          <a:off x="6737427" y="1319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73359FF1-BCCF-42E0-AF90-0FAD630460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857A94C5-D1E5-4FD9-AA5D-48E3BE30DD2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3B949984-BEB1-41ED-A680-353027791C0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DEC5D675-E08E-4918-86F0-5679FC8D368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35EE7745-FE07-4778-8EBD-E32A44180FB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72489AE4-B334-45F0-8F05-97D25958981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6AA54A7-97CD-4414-9BCA-271AFDE21EB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85A1500D-BB79-4F26-BF8F-FC0A49A64C9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CFB9C3D2-D8E8-4016-8DDE-2775099BE7B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9A97E939-5E07-4694-9DAB-52156C68D3E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EED05CB-879B-4945-B9E1-E1DEA5B6942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CB9651A2-AA1C-45A8-987D-254F823FCEE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9061BFED-4884-4C23-999F-A20A441E891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3B10A6CD-5BCC-48DF-9598-A00CD6305F2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5D8D753C-38DE-4E4A-8ADE-8EA50ADAC81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1E0CEAA3-97BC-47CE-BD8E-5F2A2F80D75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5AE53F6F-962F-4E7C-BE30-A9F20C5B672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055111CE-4179-4348-A82B-66AD0B572D9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0E9DFD7B-61DD-4C03-9291-E7C539AC6C9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8ADF78CC-410A-4652-856F-B6A813BAD91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43D6D802-6957-47A1-AC80-68B588EBAF9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09085C97-F039-41D3-A434-9F82196BD48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866F2FE5-0795-46E4-8D1A-C764F5FF88D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93DF4E83-B316-40DA-AAA7-9C10E44AE46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CF5C24B7-46FC-4CDE-8B11-F9A9F88FD8E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1247050B-3199-459F-B9A6-2E90B6CB3958}"/>
            </a:ext>
          </a:extLst>
        </xdr:cNvPr>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33AA3E5D-FE96-44A7-9427-77583708694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412A514D-E4C6-4243-A2ED-91B334024BA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FD073C47-BDB5-4020-82CA-88D6CEAEF5A4}"/>
            </a:ext>
          </a:extLst>
        </xdr:cNvPr>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a:extLst>
            <a:ext uri="{FF2B5EF4-FFF2-40B4-BE49-F238E27FC236}">
              <a16:creationId xmlns:a16="http://schemas.microsoft.com/office/drawing/2014/main" id="{0261411B-5A7A-45FF-B995-E260F29844E9}"/>
            </a:ext>
          </a:extLst>
        </xdr:cNvPr>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77B11BC5-4983-44F0-BE34-EF1890AE78D3}"/>
            </a:ext>
          </a:extLst>
        </xdr:cNvPr>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a:extLst>
            <a:ext uri="{FF2B5EF4-FFF2-40B4-BE49-F238E27FC236}">
              <a16:creationId xmlns:a16="http://schemas.microsoft.com/office/drawing/2014/main" id="{1EEBE33B-975E-43A6-BFAA-E9430708E896}"/>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a:extLst>
            <a:ext uri="{FF2B5EF4-FFF2-40B4-BE49-F238E27FC236}">
              <a16:creationId xmlns:a16="http://schemas.microsoft.com/office/drawing/2014/main" id="{D51C780F-B1A7-400E-8996-6C703304997E}"/>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a:extLst>
            <a:ext uri="{FF2B5EF4-FFF2-40B4-BE49-F238E27FC236}">
              <a16:creationId xmlns:a16="http://schemas.microsoft.com/office/drawing/2014/main" id="{5747518D-192D-45B7-89E6-4F9155378ADA}"/>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a:extLst>
            <a:ext uri="{FF2B5EF4-FFF2-40B4-BE49-F238E27FC236}">
              <a16:creationId xmlns:a16="http://schemas.microsoft.com/office/drawing/2014/main" id="{32436443-023F-4BA5-BEF7-4815E2E0B3C5}"/>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a:extLst>
            <a:ext uri="{FF2B5EF4-FFF2-40B4-BE49-F238E27FC236}">
              <a16:creationId xmlns:a16="http://schemas.microsoft.com/office/drawing/2014/main" id="{76F68036-DE4F-4EF7-A67B-711937EEBC12}"/>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BD5D835-CF8C-4BDE-86E7-B67A4D8B040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B60BD551-46B7-45D7-8420-1B276009137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72CA38AA-6A1C-4E9F-A253-79B9BAE9DD5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37280270-1C79-470C-8193-331AFE45F3D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D442DD53-87AE-4388-BC01-B6F20D07477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25" name="楕円 424">
          <a:extLst>
            <a:ext uri="{FF2B5EF4-FFF2-40B4-BE49-F238E27FC236}">
              <a16:creationId xmlns:a16="http://schemas.microsoft.com/office/drawing/2014/main" id="{B9FB88C2-90B4-402D-9DBA-3BBC072E0E4A}"/>
            </a:ext>
          </a:extLst>
        </xdr:cNvPr>
        <xdr:cNvSpPr/>
      </xdr:nvSpPr>
      <xdr:spPr>
        <a:xfrm>
          <a:off x="4584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48277</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1B174053-B647-4AAB-A892-8896C53F047B}"/>
            </a:ext>
          </a:extLst>
        </xdr:cNvPr>
        <xdr:cNvSpPr txBox="1"/>
      </xdr:nvSpPr>
      <xdr:spPr>
        <a:xfrm>
          <a:off x="4673600"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125005</xdr:rowOff>
    </xdr:from>
    <xdr:to>
      <xdr:col>20</xdr:col>
      <xdr:colOff>38100</xdr:colOff>
      <xdr:row>103</xdr:row>
      <xdr:rowOff>55155</xdr:rowOff>
    </xdr:to>
    <xdr:sp macro="" textlink="">
      <xdr:nvSpPr>
        <xdr:cNvPr id="427" name="楕円 426">
          <a:extLst>
            <a:ext uri="{FF2B5EF4-FFF2-40B4-BE49-F238E27FC236}">
              <a16:creationId xmlns:a16="http://schemas.microsoft.com/office/drawing/2014/main" id="{8715E40E-B9E6-463D-B715-48AE64054186}"/>
            </a:ext>
          </a:extLst>
        </xdr:cNvPr>
        <xdr:cNvSpPr/>
      </xdr:nvSpPr>
      <xdr:spPr>
        <a:xfrm>
          <a:off x="3746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4355</xdr:rowOff>
    </xdr:from>
    <xdr:to>
      <xdr:col>24</xdr:col>
      <xdr:colOff>63500</xdr:colOff>
      <xdr:row>103</xdr:row>
      <xdr:rowOff>76200</xdr:rowOff>
    </xdr:to>
    <xdr:cxnSp macro="">
      <xdr:nvCxnSpPr>
        <xdr:cNvPr id="428" name="直線コネクタ 427">
          <a:extLst>
            <a:ext uri="{FF2B5EF4-FFF2-40B4-BE49-F238E27FC236}">
              <a16:creationId xmlns:a16="http://schemas.microsoft.com/office/drawing/2014/main" id="{EAC15779-F600-429A-8F85-9780D859700B}"/>
            </a:ext>
          </a:extLst>
        </xdr:cNvPr>
        <xdr:cNvCxnSpPr/>
      </xdr:nvCxnSpPr>
      <xdr:spPr>
        <a:xfrm>
          <a:off x="3797300" y="17663705"/>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53158</xdr:rowOff>
    </xdr:from>
    <xdr:to>
      <xdr:col>15</xdr:col>
      <xdr:colOff>101600</xdr:colOff>
      <xdr:row>102</xdr:row>
      <xdr:rowOff>154758</xdr:rowOff>
    </xdr:to>
    <xdr:sp macro="" textlink="">
      <xdr:nvSpPr>
        <xdr:cNvPr id="429" name="楕円 428">
          <a:extLst>
            <a:ext uri="{FF2B5EF4-FFF2-40B4-BE49-F238E27FC236}">
              <a16:creationId xmlns:a16="http://schemas.microsoft.com/office/drawing/2014/main" id="{71B9F6A2-29B1-43C6-B7CE-67CF21C76FE0}"/>
            </a:ext>
          </a:extLst>
        </xdr:cNvPr>
        <xdr:cNvSpPr/>
      </xdr:nvSpPr>
      <xdr:spPr>
        <a:xfrm>
          <a:off x="28575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103958</xdr:rowOff>
    </xdr:from>
    <xdr:to>
      <xdr:col>19</xdr:col>
      <xdr:colOff>177800</xdr:colOff>
      <xdr:row>103</xdr:row>
      <xdr:rowOff>4355</xdr:rowOff>
    </xdr:to>
    <xdr:cxnSp macro="">
      <xdr:nvCxnSpPr>
        <xdr:cNvPr id="430" name="直線コネクタ 429">
          <a:extLst>
            <a:ext uri="{FF2B5EF4-FFF2-40B4-BE49-F238E27FC236}">
              <a16:creationId xmlns:a16="http://schemas.microsoft.com/office/drawing/2014/main" id="{83E7ACE8-F0C0-4022-A538-835C6D62F9EF}"/>
            </a:ext>
          </a:extLst>
        </xdr:cNvPr>
        <xdr:cNvCxnSpPr/>
      </xdr:nvCxnSpPr>
      <xdr:spPr>
        <a:xfrm>
          <a:off x="2908300" y="17591858"/>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431" name="n_1aveValue【市民会館】&#10;有形固定資産減価償却率">
          <a:extLst>
            <a:ext uri="{FF2B5EF4-FFF2-40B4-BE49-F238E27FC236}">
              <a16:creationId xmlns:a16="http://schemas.microsoft.com/office/drawing/2014/main" id="{32670A24-280D-4D73-86AE-E0C5389CD562}"/>
            </a:ext>
          </a:extLst>
        </xdr:cNvPr>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2" name="n_2aveValue【市民会館】&#10;有形固定資産減価償却率">
          <a:extLst>
            <a:ext uri="{FF2B5EF4-FFF2-40B4-BE49-F238E27FC236}">
              <a16:creationId xmlns:a16="http://schemas.microsoft.com/office/drawing/2014/main" id="{FD584DC6-FF86-4D2C-BD23-DECE0D102561}"/>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3" name="n_3aveValue【市民会館】&#10;有形固定資産減価償却率">
          <a:extLst>
            <a:ext uri="{FF2B5EF4-FFF2-40B4-BE49-F238E27FC236}">
              <a16:creationId xmlns:a16="http://schemas.microsoft.com/office/drawing/2014/main" id="{AAEC6683-8ACA-427B-82D5-7B342B84188E}"/>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4" name="n_4aveValue【市民会館】&#10;有形固定資産減価償却率">
          <a:extLst>
            <a:ext uri="{FF2B5EF4-FFF2-40B4-BE49-F238E27FC236}">
              <a16:creationId xmlns:a16="http://schemas.microsoft.com/office/drawing/2014/main" id="{E5014524-19E3-4A03-8CDB-05814526026B}"/>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71682</xdr:rowOff>
    </xdr:from>
    <xdr:ext cx="405111" cy="259045"/>
    <xdr:sp macro="" textlink="">
      <xdr:nvSpPr>
        <xdr:cNvPr id="435" name="n_1mainValue【市民会館】&#10;有形固定資産減価償却率">
          <a:extLst>
            <a:ext uri="{FF2B5EF4-FFF2-40B4-BE49-F238E27FC236}">
              <a16:creationId xmlns:a16="http://schemas.microsoft.com/office/drawing/2014/main" id="{78CF98BD-9B02-42D9-9DE3-609000629866}"/>
            </a:ext>
          </a:extLst>
        </xdr:cNvPr>
        <xdr:cNvSpPr txBox="1"/>
      </xdr:nvSpPr>
      <xdr:spPr>
        <a:xfrm>
          <a:off x="35820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171285</xdr:rowOff>
    </xdr:from>
    <xdr:ext cx="405111" cy="259045"/>
    <xdr:sp macro="" textlink="">
      <xdr:nvSpPr>
        <xdr:cNvPr id="436" name="n_2mainValue【市民会館】&#10;有形固定資産減価償却率">
          <a:extLst>
            <a:ext uri="{FF2B5EF4-FFF2-40B4-BE49-F238E27FC236}">
              <a16:creationId xmlns:a16="http://schemas.microsoft.com/office/drawing/2014/main" id="{2E057172-CD0F-49FB-94BA-D93EDED330CA}"/>
            </a:ext>
          </a:extLst>
        </xdr:cNvPr>
        <xdr:cNvSpPr txBox="1"/>
      </xdr:nvSpPr>
      <xdr:spPr>
        <a:xfrm>
          <a:off x="2705744" y="1731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119CB7EC-C3C3-4F5E-A084-D6EA8F958AE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E0C862D5-B0BC-46F8-BEF7-36201E31CD1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731D0DE8-DEF1-402A-AB8F-190D894CC99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1E813F17-3EA4-490E-A445-6CB4B73E6E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50FEA55B-E872-47B8-A3A4-6C5910744C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4784637F-C6C0-4884-BF4C-08A5E52EFE9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E42D37D4-EBB5-4E2E-A910-B99A4166B3B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2DED46D7-110A-498A-8751-25BA440A2DD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8DAB114F-BEFE-48E2-A7C4-C2AF4FCC830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2D3BD8CC-4014-4C79-B1AF-BC3764E1F08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986E6DD9-7DD3-47FD-A2EA-C2B22A12782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8" name="テキスト ボックス 447">
          <a:extLst>
            <a:ext uri="{FF2B5EF4-FFF2-40B4-BE49-F238E27FC236}">
              <a16:creationId xmlns:a16="http://schemas.microsoft.com/office/drawing/2014/main" id="{497B0F7E-F25D-402E-957C-AA9B988ED1CB}"/>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29ED8564-6A09-4849-9C10-E445EF54A8D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0" name="テキスト ボックス 449">
          <a:extLst>
            <a:ext uri="{FF2B5EF4-FFF2-40B4-BE49-F238E27FC236}">
              <a16:creationId xmlns:a16="http://schemas.microsoft.com/office/drawing/2014/main" id="{F95A2EF2-F914-43B0-B36B-8D3204378244}"/>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E0311EAA-307C-4922-9417-BE304B76D18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2" name="テキスト ボックス 451">
          <a:extLst>
            <a:ext uri="{FF2B5EF4-FFF2-40B4-BE49-F238E27FC236}">
              <a16:creationId xmlns:a16="http://schemas.microsoft.com/office/drawing/2014/main" id="{32526DEB-F36C-41DE-A4BC-153888F742D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F0C6D515-E7CB-4917-9C97-B478ACFC12E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4" name="テキスト ボックス 453">
          <a:extLst>
            <a:ext uri="{FF2B5EF4-FFF2-40B4-BE49-F238E27FC236}">
              <a16:creationId xmlns:a16="http://schemas.microsoft.com/office/drawing/2014/main" id="{B3046447-3DC3-483E-9111-94B7315460C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69877F8B-C8B7-4A1B-B743-3ECFCE1AEE6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25365721-4CBD-4B29-BF66-120E6DCB92C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F9AD6B05-A904-4312-BEA3-04E29112E39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58" name="直線コネクタ 457">
          <a:extLst>
            <a:ext uri="{FF2B5EF4-FFF2-40B4-BE49-F238E27FC236}">
              <a16:creationId xmlns:a16="http://schemas.microsoft.com/office/drawing/2014/main" id="{F446B06D-222B-41F9-918E-3DA3D1C59CC7}"/>
            </a:ext>
          </a:extLst>
        </xdr:cNvPr>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59" name="【市民会館】&#10;一人当たり面積最小値テキスト">
          <a:extLst>
            <a:ext uri="{FF2B5EF4-FFF2-40B4-BE49-F238E27FC236}">
              <a16:creationId xmlns:a16="http://schemas.microsoft.com/office/drawing/2014/main" id="{67E25773-7FFA-4F31-A9E7-ACE4207BEBFD}"/>
            </a:ext>
          </a:extLst>
        </xdr:cNvPr>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0" name="直線コネクタ 459">
          <a:extLst>
            <a:ext uri="{FF2B5EF4-FFF2-40B4-BE49-F238E27FC236}">
              <a16:creationId xmlns:a16="http://schemas.microsoft.com/office/drawing/2014/main" id="{D848155B-974D-4B78-A468-648C37785F92}"/>
            </a:ext>
          </a:extLst>
        </xdr:cNvPr>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1" name="【市民会館】&#10;一人当たり面積最大値テキスト">
          <a:extLst>
            <a:ext uri="{FF2B5EF4-FFF2-40B4-BE49-F238E27FC236}">
              <a16:creationId xmlns:a16="http://schemas.microsoft.com/office/drawing/2014/main" id="{C7F41511-92E8-4FC3-96FA-7F5749074640}"/>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2" name="直線コネクタ 461">
          <a:extLst>
            <a:ext uri="{FF2B5EF4-FFF2-40B4-BE49-F238E27FC236}">
              <a16:creationId xmlns:a16="http://schemas.microsoft.com/office/drawing/2014/main" id="{8E9DA850-17A1-46C0-A8D5-2416B41DD7AD}"/>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3" name="【市民会館】&#10;一人当たり面積平均値テキスト">
          <a:extLst>
            <a:ext uri="{FF2B5EF4-FFF2-40B4-BE49-F238E27FC236}">
              <a16:creationId xmlns:a16="http://schemas.microsoft.com/office/drawing/2014/main" id="{4DF85C59-15AC-45BE-8FBE-DDE01152D88A}"/>
            </a:ext>
          </a:extLst>
        </xdr:cNvPr>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64" name="フローチャート: 判断 463">
          <a:extLst>
            <a:ext uri="{FF2B5EF4-FFF2-40B4-BE49-F238E27FC236}">
              <a16:creationId xmlns:a16="http://schemas.microsoft.com/office/drawing/2014/main" id="{0AC85BB2-ACC2-46A4-A346-A7AA0BA5BBFD}"/>
            </a:ext>
          </a:extLst>
        </xdr:cNvPr>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65" name="フローチャート: 判断 464">
          <a:extLst>
            <a:ext uri="{FF2B5EF4-FFF2-40B4-BE49-F238E27FC236}">
              <a16:creationId xmlns:a16="http://schemas.microsoft.com/office/drawing/2014/main" id="{5060748B-AB4F-4545-AE00-49419667ADB8}"/>
            </a:ext>
          </a:extLst>
        </xdr:cNvPr>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6" name="フローチャート: 判断 465">
          <a:extLst>
            <a:ext uri="{FF2B5EF4-FFF2-40B4-BE49-F238E27FC236}">
              <a16:creationId xmlns:a16="http://schemas.microsoft.com/office/drawing/2014/main" id="{277D10DA-A9E6-470B-9D64-6D7928AD069D}"/>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7" name="フローチャート: 判断 466">
          <a:extLst>
            <a:ext uri="{FF2B5EF4-FFF2-40B4-BE49-F238E27FC236}">
              <a16:creationId xmlns:a16="http://schemas.microsoft.com/office/drawing/2014/main" id="{5BC20D5B-D6DC-447B-BF75-C7A93A3332D5}"/>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68" name="フローチャート: 判断 467">
          <a:extLst>
            <a:ext uri="{FF2B5EF4-FFF2-40B4-BE49-F238E27FC236}">
              <a16:creationId xmlns:a16="http://schemas.microsoft.com/office/drawing/2014/main" id="{89478F40-92C5-494D-8366-6968C2408AF7}"/>
            </a:ext>
          </a:extLst>
        </xdr:cNvPr>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3D5A52D-817C-4189-9DE7-09C5CBCC215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53D3D3A-6F9A-419B-BC96-34E222BE89C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ED6E04F-80FB-4DA7-B8DE-0AB369CA974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9A8BA79-2130-479C-86AC-C7F5E74FE55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5E3E76C-18D2-4D91-AEE1-6927B5462F8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164846</xdr:rowOff>
    </xdr:from>
    <xdr:to>
      <xdr:col>55</xdr:col>
      <xdr:colOff>50800</xdr:colOff>
      <xdr:row>104</xdr:row>
      <xdr:rowOff>94996</xdr:rowOff>
    </xdr:to>
    <xdr:sp macro="" textlink="">
      <xdr:nvSpPr>
        <xdr:cNvPr id="474" name="楕円 473">
          <a:extLst>
            <a:ext uri="{FF2B5EF4-FFF2-40B4-BE49-F238E27FC236}">
              <a16:creationId xmlns:a16="http://schemas.microsoft.com/office/drawing/2014/main" id="{B1E7CF42-B249-4718-A085-B659B827DAF2}"/>
            </a:ext>
          </a:extLst>
        </xdr:cNvPr>
        <xdr:cNvSpPr/>
      </xdr:nvSpPr>
      <xdr:spPr>
        <a:xfrm>
          <a:off x="104267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16273</xdr:rowOff>
    </xdr:from>
    <xdr:ext cx="469744" cy="259045"/>
    <xdr:sp macro="" textlink="">
      <xdr:nvSpPr>
        <xdr:cNvPr id="475" name="【市民会館】&#10;一人当たり面積該当値テキスト">
          <a:extLst>
            <a:ext uri="{FF2B5EF4-FFF2-40B4-BE49-F238E27FC236}">
              <a16:creationId xmlns:a16="http://schemas.microsoft.com/office/drawing/2014/main" id="{853E086E-286C-4279-81F1-AFE411D4F8AB}"/>
            </a:ext>
          </a:extLst>
        </xdr:cNvPr>
        <xdr:cNvSpPr txBox="1"/>
      </xdr:nvSpPr>
      <xdr:spPr>
        <a:xfrm>
          <a:off x="10515600" y="1767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7113</xdr:rowOff>
    </xdr:from>
    <xdr:to>
      <xdr:col>50</xdr:col>
      <xdr:colOff>165100</xdr:colOff>
      <xdr:row>104</xdr:row>
      <xdr:rowOff>108713</xdr:rowOff>
    </xdr:to>
    <xdr:sp macro="" textlink="">
      <xdr:nvSpPr>
        <xdr:cNvPr id="476" name="楕円 475">
          <a:extLst>
            <a:ext uri="{FF2B5EF4-FFF2-40B4-BE49-F238E27FC236}">
              <a16:creationId xmlns:a16="http://schemas.microsoft.com/office/drawing/2014/main" id="{BC4E9572-DA6E-4978-BEDB-112263CECDF1}"/>
            </a:ext>
          </a:extLst>
        </xdr:cNvPr>
        <xdr:cNvSpPr/>
      </xdr:nvSpPr>
      <xdr:spPr>
        <a:xfrm>
          <a:off x="9588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44196</xdr:rowOff>
    </xdr:from>
    <xdr:to>
      <xdr:col>55</xdr:col>
      <xdr:colOff>0</xdr:colOff>
      <xdr:row>104</xdr:row>
      <xdr:rowOff>57913</xdr:rowOff>
    </xdr:to>
    <xdr:cxnSp macro="">
      <xdr:nvCxnSpPr>
        <xdr:cNvPr id="477" name="直線コネクタ 476">
          <a:extLst>
            <a:ext uri="{FF2B5EF4-FFF2-40B4-BE49-F238E27FC236}">
              <a16:creationId xmlns:a16="http://schemas.microsoft.com/office/drawing/2014/main" id="{4F575A80-BC03-4B8F-BE2C-53B62FEEC0BA}"/>
            </a:ext>
          </a:extLst>
        </xdr:cNvPr>
        <xdr:cNvCxnSpPr/>
      </xdr:nvCxnSpPr>
      <xdr:spPr>
        <a:xfrm flipV="1">
          <a:off x="9639300" y="178749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16256</xdr:rowOff>
    </xdr:from>
    <xdr:to>
      <xdr:col>46</xdr:col>
      <xdr:colOff>38100</xdr:colOff>
      <xdr:row>104</xdr:row>
      <xdr:rowOff>117856</xdr:rowOff>
    </xdr:to>
    <xdr:sp macro="" textlink="">
      <xdr:nvSpPr>
        <xdr:cNvPr id="478" name="楕円 477">
          <a:extLst>
            <a:ext uri="{FF2B5EF4-FFF2-40B4-BE49-F238E27FC236}">
              <a16:creationId xmlns:a16="http://schemas.microsoft.com/office/drawing/2014/main" id="{A2AAFC2B-8347-426B-B32B-6C97800E742A}"/>
            </a:ext>
          </a:extLst>
        </xdr:cNvPr>
        <xdr:cNvSpPr/>
      </xdr:nvSpPr>
      <xdr:spPr>
        <a:xfrm>
          <a:off x="8699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57913</xdr:rowOff>
    </xdr:from>
    <xdr:to>
      <xdr:col>50</xdr:col>
      <xdr:colOff>114300</xdr:colOff>
      <xdr:row>104</xdr:row>
      <xdr:rowOff>67056</xdr:rowOff>
    </xdr:to>
    <xdr:cxnSp macro="">
      <xdr:nvCxnSpPr>
        <xdr:cNvPr id="479" name="直線コネクタ 478">
          <a:extLst>
            <a:ext uri="{FF2B5EF4-FFF2-40B4-BE49-F238E27FC236}">
              <a16:creationId xmlns:a16="http://schemas.microsoft.com/office/drawing/2014/main" id="{6E836742-740E-4D87-AF8A-CDB19581C9BE}"/>
            </a:ext>
          </a:extLst>
        </xdr:cNvPr>
        <xdr:cNvCxnSpPr/>
      </xdr:nvCxnSpPr>
      <xdr:spPr>
        <a:xfrm flipV="1">
          <a:off x="8750300" y="178887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80" name="n_1aveValue【市民会館】&#10;一人当たり面積">
          <a:extLst>
            <a:ext uri="{FF2B5EF4-FFF2-40B4-BE49-F238E27FC236}">
              <a16:creationId xmlns:a16="http://schemas.microsoft.com/office/drawing/2014/main" id="{A2D6BA59-3F26-4137-98E9-5F7B81C37512}"/>
            </a:ext>
          </a:extLst>
        </xdr:cNvPr>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1" name="n_2aveValue【市民会館】&#10;一人当たり面積">
          <a:extLst>
            <a:ext uri="{FF2B5EF4-FFF2-40B4-BE49-F238E27FC236}">
              <a16:creationId xmlns:a16="http://schemas.microsoft.com/office/drawing/2014/main" id="{89EC13A3-9B65-4DD8-8FC5-E46FEDA2E7A9}"/>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2" name="n_3aveValue【市民会館】&#10;一人当たり面積">
          <a:extLst>
            <a:ext uri="{FF2B5EF4-FFF2-40B4-BE49-F238E27FC236}">
              <a16:creationId xmlns:a16="http://schemas.microsoft.com/office/drawing/2014/main" id="{3DDC130A-827A-42BE-8102-66CCC86176CD}"/>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83" name="n_4aveValue【市民会館】&#10;一人当たり面積">
          <a:extLst>
            <a:ext uri="{FF2B5EF4-FFF2-40B4-BE49-F238E27FC236}">
              <a16:creationId xmlns:a16="http://schemas.microsoft.com/office/drawing/2014/main" id="{534B8A39-FCCC-4195-906D-08049CFF4EF0}"/>
            </a:ext>
          </a:extLst>
        </xdr:cNvPr>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125240</xdr:rowOff>
    </xdr:from>
    <xdr:ext cx="469744" cy="259045"/>
    <xdr:sp macro="" textlink="">
      <xdr:nvSpPr>
        <xdr:cNvPr id="484" name="n_1mainValue【市民会館】&#10;一人当たり面積">
          <a:extLst>
            <a:ext uri="{FF2B5EF4-FFF2-40B4-BE49-F238E27FC236}">
              <a16:creationId xmlns:a16="http://schemas.microsoft.com/office/drawing/2014/main" id="{39068C33-04CC-4B84-AC40-9159A18A6556}"/>
            </a:ext>
          </a:extLst>
        </xdr:cNvPr>
        <xdr:cNvSpPr txBox="1"/>
      </xdr:nvSpPr>
      <xdr:spPr>
        <a:xfrm>
          <a:off x="93917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134383</xdr:rowOff>
    </xdr:from>
    <xdr:ext cx="469744" cy="259045"/>
    <xdr:sp macro="" textlink="">
      <xdr:nvSpPr>
        <xdr:cNvPr id="485" name="n_2mainValue【市民会館】&#10;一人当たり面積">
          <a:extLst>
            <a:ext uri="{FF2B5EF4-FFF2-40B4-BE49-F238E27FC236}">
              <a16:creationId xmlns:a16="http://schemas.microsoft.com/office/drawing/2014/main" id="{ED117660-16D5-4E8B-AD10-3E656B795CBA}"/>
            </a:ext>
          </a:extLst>
        </xdr:cNvPr>
        <xdr:cNvSpPr txBox="1"/>
      </xdr:nvSpPr>
      <xdr:spPr>
        <a:xfrm>
          <a:off x="85154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ED416F4C-668F-48E4-AA95-D7DEEC8E45D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A30CAD86-E934-4A8D-B83B-416BA50970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86678545-57D9-4F55-9AA7-DD6731EA035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5E30165D-03EE-4B1C-956E-BD03D111058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EE230E19-C630-4BF7-9448-5BCD4A79064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A900CAAD-BC69-457A-B790-7C31199FB20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77CCA255-B9D5-41E3-A21F-017F1F4DE68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AE5024E8-C603-4526-A67F-8524EEDF4C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266EE320-7347-4F0C-8C79-6CE63FF86C6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1EFD87CF-4CEE-4AE8-8A2E-CE4F152CBC2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F6888075-B538-4E6A-9D1C-61B35E526BC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8112F1A0-A040-4C38-8B7D-A388EE5526D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B5738A92-3772-4A76-A860-7294CFF3FB7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A5B299D2-F29B-4995-97D0-0FB379EBEE4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AF1A0537-2C0F-49BA-AECE-50B631507EA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D9024357-CC3C-46AB-A1FC-37917204059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F3FCE135-EF41-4CCF-98EE-251B7FC2CAC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43B66203-AA5E-44C0-8B99-2532FB925B3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B7A8287E-AB3D-422B-82DC-F28C41B058D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7CE31420-AFBF-4166-BC14-BC0E4BF18A3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25A16AA5-F0DD-4D42-B8EC-7BAB1BD0635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7A2A4013-C7D6-4F3D-A611-366F8FA3DEB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3B6B3EEE-C9D6-45F9-AFEB-8530CF02A8F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258D0081-D33D-4411-AFDE-A9BF46713DA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82270788-F6F8-48D4-A856-628BF6AE342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11" name="直線コネクタ 510">
          <a:extLst>
            <a:ext uri="{FF2B5EF4-FFF2-40B4-BE49-F238E27FC236}">
              <a16:creationId xmlns:a16="http://schemas.microsoft.com/office/drawing/2014/main" id="{1238F085-A468-4B0D-94C2-572735DA7603}"/>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A5A3C0F5-9407-413C-B9A3-7CA3392E422D}"/>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13" name="直線コネクタ 512">
          <a:extLst>
            <a:ext uri="{FF2B5EF4-FFF2-40B4-BE49-F238E27FC236}">
              <a16:creationId xmlns:a16="http://schemas.microsoft.com/office/drawing/2014/main" id="{E921A3EE-0610-405F-8F06-067CB4484EBD}"/>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5085D5E6-30F5-4B3F-949C-D632B716B28F}"/>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15" name="直線コネクタ 514">
          <a:extLst>
            <a:ext uri="{FF2B5EF4-FFF2-40B4-BE49-F238E27FC236}">
              <a16:creationId xmlns:a16="http://schemas.microsoft.com/office/drawing/2014/main" id="{85D74183-354E-4FA0-B39E-F3F823FF17B9}"/>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C884CECE-45F3-4455-BF95-D62113417F98}"/>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17" name="フローチャート: 判断 516">
          <a:extLst>
            <a:ext uri="{FF2B5EF4-FFF2-40B4-BE49-F238E27FC236}">
              <a16:creationId xmlns:a16="http://schemas.microsoft.com/office/drawing/2014/main" id="{FA38B819-6C11-4A47-B8B7-42EA95BEB9AA}"/>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18" name="フローチャート: 判断 517">
          <a:extLst>
            <a:ext uri="{FF2B5EF4-FFF2-40B4-BE49-F238E27FC236}">
              <a16:creationId xmlns:a16="http://schemas.microsoft.com/office/drawing/2014/main" id="{6E3C0FB9-BE31-41BF-A28B-54C31A9E3F19}"/>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19" name="フローチャート: 判断 518">
          <a:extLst>
            <a:ext uri="{FF2B5EF4-FFF2-40B4-BE49-F238E27FC236}">
              <a16:creationId xmlns:a16="http://schemas.microsoft.com/office/drawing/2014/main" id="{3DBC3BD9-D241-4FCD-915C-68D9E7ECFD79}"/>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20" name="フローチャート: 判断 519">
          <a:extLst>
            <a:ext uri="{FF2B5EF4-FFF2-40B4-BE49-F238E27FC236}">
              <a16:creationId xmlns:a16="http://schemas.microsoft.com/office/drawing/2014/main" id="{43C668CF-ECCD-4248-B70B-877E435A270D}"/>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21" name="フローチャート: 判断 520">
          <a:extLst>
            <a:ext uri="{FF2B5EF4-FFF2-40B4-BE49-F238E27FC236}">
              <a16:creationId xmlns:a16="http://schemas.microsoft.com/office/drawing/2014/main" id="{B8E4D151-F81E-4CC6-ADE7-C9CF0865CCE6}"/>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CA1479D5-DD6D-4406-8548-7639BE3627A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DCC76EB-1E2F-4D04-B36E-DB3D1DDEB13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A9842A27-37DA-443C-95AD-4CD56BFA026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EE2BB257-E73A-46D6-B99D-6B10A90C8DE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34ABA01-0DDC-4648-B1F7-3D83A8AE08E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xdr:rowOff>
    </xdr:from>
    <xdr:to>
      <xdr:col>85</xdr:col>
      <xdr:colOff>177800</xdr:colOff>
      <xdr:row>39</xdr:row>
      <xdr:rowOff>102507</xdr:rowOff>
    </xdr:to>
    <xdr:sp macro="" textlink="">
      <xdr:nvSpPr>
        <xdr:cNvPr id="527" name="楕円 526">
          <a:extLst>
            <a:ext uri="{FF2B5EF4-FFF2-40B4-BE49-F238E27FC236}">
              <a16:creationId xmlns:a16="http://schemas.microsoft.com/office/drawing/2014/main" id="{1B18A08E-5415-4AFA-947E-6A43F22F0C19}"/>
            </a:ext>
          </a:extLst>
        </xdr:cNvPr>
        <xdr:cNvSpPr/>
      </xdr:nvSpPr>
      <xdr:spPr>
        <a:xfrm>
          <a:off x="16268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150784</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9F6C93F6-A62C-4C69-BA0B-86633A3AC1E2}"/>
            </a:ext>
          </a:extLst>
        </xdr:cNvPr>
        <xdr:cNvSpPr txBox="1"/>
      </xdr:nvSpPr>
      <xdr:spPr>
        <a:xfrm>
          <a:off x="16357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129903</xdr:rowOff>
    </xdr:from>
    <xdr:to>
      <xdr:col>81</xdr:col>
      <xdr:colOff>101600</xdr:colOff>
      <xdr:row>39</xdr:row>
      <xdr:rowOff>60053</xdr:rowOff>
    </xdr:to>
    <xdr:sp macro="" textlink="">
      <xdr:nvSpPr>
        <xdr:cNvPr id="529" name="楕円 528">
          <a:extLst>
            <a:ext uri="{FF2B5EF4-FFF2-40B4-BE49-F238E27FC236}">
              <a16:creationId xmlns:a16="http://schemas.microsoft.com/office/drawing/2014/main" id="{AF53973B-7A96-49AC-A036-B0D142DDDAAD}"/>
            </a:ext>
          </a:extLst>
        </xdr:cNvPr>
        <xdr:cNvSpPr/>
      </xdr:nvSpPr>
      <xdr:spPr>
        <a:xfrm>
          <a:off x="15430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9253</xdr:rowOff>
    </xdr:from>
    <xdr:to>
      <xdr:col>85</xdr:col>
      <xdr:colOff>127000</xdr:colOff>
      <xdr:row>39</xdr:row>
      <xdr:rowOff>51707</xdr:rowOff>
    </xdr:to>
    <xdr:cxnSp macro="">
      <xdr:nvCxnSpPr>
        <xdr:cNvPr id="530" name="直線コネクタ 529">
          <a:extLst>
            <a:ext uri="{FF2B5EF4-FFF2-40B4-BE49-F238E27FC236}">
              <a16:creationId xmlns:a16="http://schemas.microsoft.com/office/drawing/2014/main" id="{0E9CA3B3-87F6-47A8-B182-D7F5D42F972F}"/>
            </a:ext>
          </a:extLst>
        </xdr:cNvPr>
        <xdr:cNvCxnSpPr/>
      </xdr:nvCxnSpPr>
      <xdr:spPr>
        <a:xfrm>
          <a:off x="15481300" y="669580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85816</xdr:rowOff>
    </xdr:from>
    <xdr:to>
      <xdr:col>76</xdr:col>
      <xdr:colOff>165100</xdr:colOff>
      <xdr:row>39</xdr:row>
      <xdr:rowOff>15966</xdr:rowOff>
    </xdr:to>
    <xdr:sp macro="" textlink="">
      <xdr:nvSpPr>
        <xdr:cNvPr id="531" name="楕円 530">
          <a:extLst>
            <a:ext uri="{FF2B5EF4-FFF2-40B4-BE49-F238E27FC236}">
              <a16:creationId xmlns:a16="http://schemas.microsoft.com/office/drawing/2014/main" id="{0CC9949E-4AB0-4CEB-8EC8-672358C8098A}"/>
            </a:ext>
          </a:extLst>
        </xdr:cNvPr>
        <xdr:cNvSpPr/>
      </xdr:nvSpPr>
      <xdr:spPr>
        <a:xfrm>
          <a:off x="14541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136616</xdr:rowOff>
    </xdr:from>
    <xdr:to>
      <xdr:col>81</xdr:col>
      <xdr:colOff>50800</xdr:colOff>
      <xdr:row>39</xdr:row>
      <xdr:rowOff>9253</xdr:rowOff>
    </xdr:to>
    <xdr:cxnSp macro="">
      <xdr:nvCxnSpPr>
        <xdr:cNvPr id="532" name="直線コネクタ 531">
          <a:extLst>
            <a:ext uri="{FF2B5EF4-FFF2-40B4-BE49-F238E27FC236}">
              <a16:creationId xmlns:a16="http://schemas.microsoft.com/office/drawing/2014/main" id="{AA428D14-2F6B-4071-A06E-E86547F6D63C}"/>
            </a:ext>
          </a:extLst>
        </xdr:cNvPr>
        <xdr:cNvCxnSpPr/>
      </xdr:nvCxnSpPr>
      <xdr:spPr>
        <a:xfrm>
          <a:off x="14592300" y="66517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41728</xdr:rowOff>
    </xdr:from>
    <xdr:to>
      <xdr:col>72</xdr:col>
      <xdr:colOff>38100</xdr:colOff>
      <xdr:row>38</xdr:row>
      <xdr:rowOff>143328</xdr:rowOff>
    </xdr:to>
    <xdr:sp macro="" textlink="">
      <xdr:nvSpPr>
        <xdr:cNvPr id="533" name="楕円 532">
          <a:extLst>
            <a:ext uri="{FF2B5EF4-FFF2-40B4-BE49-F238E27FC236}">
              <a16:creationId xmlns:a16="http://schemas.microsoft.com/office/drawing/2014/main" id="{1584B5D9-60F9-426E-85A8-1653AABF1DBD}"/>
            </a:ext>
          </a:extLst>
        </xdr:cNvPr>
        <xdr:cNvSpPr/>
      </xdr:nvSpPr>
      <xdr:spPr>
        <a:xfrm>
          <a:off x="13652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92528</xdr:rowOff>
    </xdr:from>
    <xdr:to>
      <xdr:col>76</xdr:col>
      <xdr:colOff>114300</xdr:colOff>
      <xdr:row>38</xdr:row>
      <xdr:rowOff>136616</xdr:rowOff>
    </xdr:to>
    <xdr:cxnSp macro="">
      <xdr:nvCxnSpPr>
        <xdr:cNvPr id="534" name="直線コネクタ 533">
          <a:extLst>
            <a:ext uri="{FF2B5EF4-FFF2-40B4-BE49-F238E27FC236}">
              <a16:creationId xmlns:a16="http://schemas.microsoft.com/office/drawing/2014/main" id="{A839777E-0D71-435A-8139-D67745839ED1}"/>
            </a:ext>
          </a:extLst>
        </xdr:cNvPr>
        <xdr:cNvCxnSpPr/>
      </xdr:nvCxnSpPr>
      <xdr:spPr>
        <a:xfrm>
          <a:off x="13703300" y="66076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169091</xdr:rowOff>
    </xdr:from>
    <xdr:to>
      <xdr:col>67</xdr:col>
      <xdr:colOff>101600</xdr:colOff>
      <xdr:row>38</xdr:row>
      <xdr:rowOff>99241</xdr:rowOff>
    </xdr:to>
    <xdr:sp macro="" textlink="">
      <xdr:nvSpPr>
        <xdr:cNvPr id="535" name="楕円 534">
          <a:extLst>
            <a:ext uri="{FF2B5EF4-FFF2-40B4-BE49-F238E27FC236}">
              <a16:creationId xmlns:a16="http://schemas.microsoft.com/office/drawing/2014/main" id="{91A091F2-971A-4108-B6C6-76D8DC9C8D65}"/>
            </a:ext>
          </a:extLst>
        </xdr:cNvPr>
        <xdr:cNvSpPr/>
      </xdr:nvSpPr>
      <xdr:spPr>
        <a:xfrm>
          <a:off x="12763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48441</xdr:rowOff>
    </xdr:from>
    <xdr:to>
      <xdr:col>71</xdr:col>
      <xdr:colOff>177800</xdr:colOff>
      <xdr:row>38</xdr:row>
      <xdr:rowOff>92528</xdr:rowOff>
    </xdr:to>
    <xdr:cxnSp macro="">
      <xdr:nvCxnSpPr>
        <xdr:cNvPr id="536" name="直線コネクタ 535">
          <a:extLst>
            <a:ext uri="{FF2B5EF4-FFF2-40B4-BE49-F238E27FC236}">
              <a16:creationId xmlns:a16="http://schemas.microsoft.com/office/drawing/2014/main" id="{C0705D96-535D-4951-9344-797916A7E5A5}"/>
            </a:ext>
          </a:extLst>
        </xdr:cNvPr>
        <xdr:cNvCxnSpPr/>
      </xdr:nvCxnSpPr>
      <xdr:spPr>
        <a:xfrm>
          <a:off x="12814300" y="656354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9CA5643D-6814-4899-89BC-A7D28B04F774}"/>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127F6695-F0B6-42EE-8FCD-D089F2BCC0F6}"/>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BE663215-E924-4FEF-AFC7-86E16EB28C40}"/>
            </a:ext>
          </a:extLst>
        </xdr:cNvPr>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3373D490-6DDA-4072-A872-027798FB90C4}"/>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51180</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E6FE04A6-F50D-423D-8EB1-5B41DFE977CE}"/>
            </a:ext>
          </a:extLst>
        </xdr:cNvPr>
        <xdr:cNvSpPr txBox="1"/>
      </xdr:nvSpPr>
      <xdr:spPr>
        <a:xfrm>
          <a:off x="152660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7093</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B0B178BA-0DE4-4607-90CE-B4974FE26546}"/>
            </a:ext>
          </a:extLst>
        </xdr:cNvPr>
        <xdr:cNvSpPr txBox="1"/>
      </xdr:nvSpPr>
      <xdr:spPr>
        <a:xfrm>
          <a:off x="14389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134455</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933720A5-A09D-415F-ABC6-B8782C90BDF5}"/>
            </a:ext>
          </a:extLst>
        </xdr:cNvPr>
        <xdr:cNvSpPr txBox="1"/>
      </xdr:nvSpPr>
      <xdr:spPr>
        <a:xfrm>
          <a:off x="13500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90368</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0F753E85-179F-4314-B12E-4FF91D9FE1E9}"/>
            </a:ext>
          </a:extLst>
        </xdr:cNvPr>
        <xdr:cNvSpPr txBox="1"/>
      </xdr:nvSpPr>
      <xdr:spPr>
        <a:xfrm>
          <a:off x="12611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D8A694D6-C8B1-433F-872B-951C4F4CCBD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D46B30B-716B-4B1F-AD07-34379D01F48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9CDBC851-CD23-4F96-81A9-66503873B0E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30459473-27C1-4537-BEED-9BEC1054A60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D365F543-0C13-48E9-AFE3-60220B9A0EC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7C5AFE4E-A263-47DD-B08B-A211C869ED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704DBF90-98AE-4A18-9B7C-3CAA21BB45C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94504AF6-42E2-4DAE-B2CE-FD3767EAD9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9801EF64-C6EC-4F67-B586-94E781DD3C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37C2E48D-C2A3-4FCE-A868-D16A75D7D63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a:extLst>
            <a:ext uri="{FF2B5EF4-FFF2-40B4-BE49-F238E27FC236}">
              <a16:creationId xmlns:a16="http://schemas.microsoft.com/office/drawing/2014/main" id="{2DBB1A89-C725-4FE1-9345-255A92F9438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6" name="テキスト ボックス 555">
          <a:extLst>
            <a:ext uri="{FF2B5EF4-FFF2-40B4-BE49-F238E27FC236}">
              <a16:creationId xmlns:a16="http://schemas.microsoft.com/office/drawing/2014/main" id="{2BB6EE94-312F-4CFE-9C79-F792042A772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a:extLst>
            <a:ext uri="{FF2B5EF4-FFF2-40B4-BE49-F238E27FC236}">
              <a16:creationId xmlns:a16="http://schemas.microsoft.com/office/drawing/2014/main" id="{3C0A478A-3D37-4019-8FBC-F038CA6585A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8" name="テキスト ボックス 557">
          <a:extLst>
            <a:ext uri="{FF2B5EF4-FFF2-40B4-BE49-F238E27FC236}">
              <a16:creationId xmlns:a16="http://schemas.microsoft.com/office/drawing/2014/main" id="{060865B9-A661-4BB9-A53C-73272332679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a:extLst>
            <a:ext uri="{FF2B5EF4-FFF2-40B4-BE49-F238E27FC236}">
              <a16:creationId xmlns:a16="http://schemas.microsoft.com/office/drawing/2014/main" id="{09DF50B3-DFCC-4A8A-8656-F1AA6989324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0" name="テキスト ボックス 559">
          <a:extLst>
            <a:ext uri="{FF2B5EF4-FFF2-40B4-BE49-F238E27FC236}">
              <a16:creationId xmlns:a16="http://schemas.microsoft.com/office/drawing/2014/main" id="{AF6F4284-D240-4101-B3A3-69BD221BC51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a:extLst>
            <a:ext uri="{FF2B5EF4-FFF2-40B4-BE49-F238E27FC236}">
              <a16:creationId xmlns:a16="http://schemas.microsoft.com/office/drawing/2014/main" id="{4C12A5E8-48AA-4960-A980-96E8D31CE03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2" name="テキスト ボックス 561">
          <a:extLst>
            <a:ext uri="{FF2B5EF4-FFF2-40B4-BE49-F238E27FC236}">
              <a16:creationId xmlns:a16="http://schemas.microsoft.com/office/drawing/2014/main" id="{1CFD354F-38CE-45F9-99FB-2EBF43D6FD6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738AAECE-3ED2-4BDF-B4F4-E90645F22B8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C55210EF-0CE2-4505-B7D7-27698E73D83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823F72E4-6CD8-4B06-A8E2-D4C8F8EC0E2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66" name="直線コネクタ 565">
          <a:extLst>
            <a:ext uri="{FF2B5EF4-FFF2-40B4-BE49-F238E27FC236}">
              <a16:creationId xmlns:a16="http://schemas.microsoft.com/office/drawing/2014/main" id="{D17EF0BF-7CA1-48F3-B3CD-3F2B81BB7D45}"/>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AE54444D-6491-4687-B2CB-38B4A2DEBE25}"/>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68" name="直線コネクタ 567">
          <a:extLst>
            <a:ext uri="{FF2B5EF4-FFF2-40B4-BE49-F238E27FC236}">
              <a16:creationId xmlns:a16="http://schemas.microsoft.com/office/drawing/2014/main" id="{D82F742C-04ED-4B57-B61A-584022BB921C}"/>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C94DCB17-AFA9-4FB4-9065-21658490715F}"/>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70" name="直線コネクタ 569">
          <a:extLst>
            <a:ext uri="{FF2B5EF4-FFF2-40B4-BE49-F238E27FC236}">
              <a16:creationId xmlns:a16="http://schemas.microsoft.com/office/drawing/2014/main" id="{DA9E49F3-135F-4225-9949-AA7F1BFA4AAF}"/>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B555E693-B8A1-4522-9E4A-FE12D3391111}"/>
            </a:ext>
          </a:extLst>
        </xdr:cNvPr>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72" name="フローチャート: 判断 571">
          <a:extLst>
            <a:ext uri="{FF2B5EF4-FFF2-40B4-BE49-F238E27FC236}">
              <a16:creationId xmlns:a16="http://schemas.microsoft.com/office/drawing/2014/main" id="{1A440F51-1908-4E7D-AB13-DA5ED6DAAB13}"/>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73" name="フローチャート: 判断 572">
          <a:extLst>
            <a:ext uri="{FF2B5EF4-FFF2-40B4-BE49-F238E27FC236}">
              <a16:creationId xmlns:a16="http://schemas.microsoft.com/office/drawing/2014/main" id="{4DFF6459-6EBF-4322-B5D7-6F56331F6284}"/>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74" name="フローチャート: 判断 573">
          <a:extLst>
            <a:ext uri="{FF2B5EF4-FFF2-40B4-BE49-F238E27FC236}">
              <a16:creationId xmlns:a16="http://schemas.microsoft.com/office/drawing/2014/main" id="{BD2DA3F0-99BD-4E0B-8ECF-50B81EE075C0}"/>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75" name="フローチャート: 判断 574">
          <a:extLst>
            <a:ext uri="{FF2B5EF4-FFF2-40B4-BE49-F238E27FC236}">
              <a16:creationId xmlns:a16="http://schemas.microsoft.com/office/drawing/2014/main" id="{272F76AC-ECCB-4A55-994C-162F5835159A}"/>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76" name="フローチャート: 判断 575">
          <a:extLst>
            <a:ext uri="{FF2B5EF4-FFF2-40B4-BE49-F238E27FC236}">
              <a16:creationId xmlns:a16="http://schemas.microsoft.com/office/drawing/2014/main" id="{C16693F4-2072-4FCE-B76A-C9CA3526C216}"/>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B01061AB-E488-42FA-9C21-315110651F3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CCB56E12-E682-4C90-823A-4D88AF65ADC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2A9EBD1F-7940-457F-8F57-49135C35DC9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CC50FE47-810C-4A76-8546-6C38EB64229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ED3600AC-2921-46D3-88D8-97103810EAC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32569</xdr:rowOff>
    </xdr:from>
    <xdr:to>
      <xdr:col>116</xdr:col>
      <xdr:colOff>114300</xdr:colOff>
      <xdr:row>39</xdr:row>
      <xdr:rowOff>134169</xdr:rowOff>
    </xdr:to>
    <xdr:sp macro="" textlink="">
      <xdr:nvSpPr>
        <xdr:cNvPr id="582" name="楕円 581">
          <a:extLst>
            <a:ext uri="{FF2B5EF4-FFF2-40B4-BE49-F238E27FC236}">
              <a16:creationId xmlns:a16="http://schemas.microsoft.com/office/drawing/2014/main" id="{B5396548-44EA-4262-ADBF-AE731C699B95}"/>
            </a:ext>
          </a:extLst>
        </xdr:cNvPr>
        <xdr:cNvSpPr/>
      </xdr:nvSpPr>
      <xdr:spPr>
        <a:xfrm>
          <a:off x="22110700" y="67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10996</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27124519-D492-4D69-A373-33E0419C5B32}"/>
            </a:ext>
          </a:extLst>
        </xdr:cNvPr>
        <xdr:cNvSpPr txBox="1"/>
      </xdr:nvSpPr>
      <xdr:spPr>
        <a:xfrm>
          <a:off x="22199600" y="669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38462</xdr:rowOff>
    </xdr:from>
    <xdr:to>
      <xdr:col>112</xdr:col>
      <xdr:colOff>38100</xdr:colOff>
      <xdr:row>39</xdr:row>
      <xdr:rowOff>140062</xdr:rowOff>
    </xdr:to>
    <xdr:sp macro="" textlink="">
      <xdr:nvSpPr>
        <xdr:cNvPr id="584" name="楕円 583">
          <a:extLst>
            <a:ext uri="{FF2B5EF4-FFF2-40B4-BE49-F238E27FC236}">
              <a16:creationId xmlns:a16="http://schemas.microsoft.com/office/drawing/2014/main" id="{A9E044C3-68FA-4967-9CA4-6F9794D12B56}"/>
            </a:ext>
          </a:extLst>
        </xdr:cNvPr>
        <xdr:cNvSpPr/>
      </xdr:nvSpPr>
      <xdr:spPr>
        <a:xfrm>
          <a:off x="21272500" y="67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83369</xdr:rowOff>
    </xdr:from>
    <xdr:to>
      <xdr:col>116</xdr:col>
      <xdr:colOff>63500</xdr:colOff>
      <xdr:row>39</xdr:row>
      <xdr:rowOff>89262</xdr:rowOff>
    </xdr:to>
    <xdr:cxnSp macro="">
      <xdr:nvCxnSpPr>
        <xdr:cNvPr id="585" name="直線コネクタ 584">
          <a:extLst>
            <a:ext uri="{FF2B5EF4-FFF2-40B4-BE49-F238E27FC236}">
              <a16:creationId xmlns:a16="http://schemas.microsoft.com/office/drawing/2014/main" id="{6D3ECED4-90C3-4D0C-8607-E3DFE55FF060}"/>
            </a:ext>
          </a:extLst>
        </xdr:cNvPr>
        <xdr:cNvCxnSpPr/>
      </xdr:nvCxnSpPr>
      <xdr:spPr>
        <a:xfrm flipV="1">
          <a:off x="21323300" y="6769919"/>
          <a:ext cx="8382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44090</xdr:rowOff>
    </xdr:from>
    <xdr:to>
      <xdr:col>107</xdr:col>
      <xdr:colOff>101600</xdr:colOff>
      <xdr:row>39</xdr:row>
      <xdr:rowOff>145690</xdr:rowOff>
    </xdr:to>
    <xdr:sp macro="" textlink="">
      <xdr:nvSpPr>
        <xdr:cNvPr id="586" name="楕円 585">
          <a:extLst>
            <a:ext uri="{FF2B5EF4-FFF2-40B4-BE49-F238E27FC236}">
              <a16:creationId xmlns:a16="http://schemas.microsoft.com/office/drawing/2014/main" id="{1CC90D34-31A8-49BD-9150-84B06EBAB469}"/>
            </a:ext>
          </a:extLst>
        </xdr:cNvPr>
        <xdr:cNvSpPr/>
      </xdr:nvSpPr>
      <xdr:spPr>
        <a:xfrm>
          <a:off x="20383500" y="67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89262</xdr:rowOff>
    </xdr:from>
    <xdr:to>
      <xdr:col>111</xdr:col>
      <xdr:colOff>177800</xdr:colOff>
      <xdr:row>39</xdr:row>
      <xdr:rowOff>94890</xdr:rowOff>
    </xdr:to>
    <xdr:cxnSp macro="">
      <xdr:nvCxnSpPr>
        <xdr:cNvPr id="587" name="直線コネクタ 586">
          <a:extLst>
            <a:ext uri="{FF2B5EF4-FFF2-40B4-BE49-F238E27FC236}">
              <a16:creationId xmlns:a16="http://schemas.microsoft.com/office/drawing/2014/main" id="{0690443D-F8CF-4DBE-9E40-B9C56F3DF915}"/>
            </a:ext>
          </a:extLst>
        </xdr:cNvPr>
        <xdr:cNvCxnSpPr/>
      </xdr:nvCxnSpPr>
      <xdr:spPr>
        <a:xfrm flipV="1">
          <a:off x="20434300" y="6775812"/>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49910</xdr:rowOff>
    </xdr:from>
    <xdr:to>
      <xdr:col>102</xdr:col>
      <xdr:colOff>165100</xdr:colOff>
      <xdr:row>39</xdr:row>
      <xdr:rowOff>151510</xdr:rowOff>
    </xdr:to>
    <xdr:sp macro="" textlink="">
      <xdr:nvSpPr>
        <xdr:cNvPr id="588" name="楕円 587">
          <a:extLst>
            <a:ext uri="{FF2B5EF4-FFF2-40B4-BE49-F238E27FC236}">
              <a16:creationId xmlns:a16="http://schemas.microsoft.com/office/drawing/2014/main" id="{CB05840D-4DA7-40D0-94EB-4D9382CB2C9E}"/>
            </a:ext>
          </a:extLst>
        </xdr:cNvPr>
        <xdr:cNvSpPr/>
      </xdr:nvSpPr>
      <xdr:spPr>
        <a:xfrm>
          <a:off x="19494500" y="67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94890</xdr:rowOff>
    </xdr:from>
    <xdr:to>
      <xdr:col>107</xdr:col>
      <xdr:colOff>50800</xdr:colOff>
      <xdr:row>39</xdr:row>
      <xdr:rowOff>100710</xdr:rowOff>
    </xdr:to>
    <xdr:cxnSp macro="">
      <xdr:nvCxnSpPr>
        <xdr:cNvPr id="589" name="直線コネクタ 588">
          <a:extLst>
            <a:ext uri="{FF2B5EF4-FFF2-40B4-BE49-F238E27FC236}">
              <a16:creationId xmlns:a16="http://schemas.microsoft.com/office/drawing/2014/main" id="{36ECB280-884B-4D07-A910-6D73EDDE5FCA}"/>
            </a:ext>
          </a:extLst>
        </xdr:cNvPr>
        <xdr:cNvCxnSpPr/>
      </xdr:nvCxnSpPr>
      <xdr:spPr>
        <a:xfrm flipV="1">
          <a:off x="19545300" y="6781440"/>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55342</xdr:rowOff>
    </xdr:from>
    <xdr:to>
      <xdr:col>98</xdr:col>
      <xdr:colOff>38100</xdr:colOff>
      <xdr:row>39</xdr:row>
      <xdr:rowOff>156942</xdr:rowOff>
    </xdr:to>
    <xdr:sp macro="" textlink="">
      <xdr:nvSpPr>
        <xdr:cNvPr id="590" name="楕円 589">
          <a:extLst>
            <a:ext uri="{FF2B5EF4-FFF2-40B4-BE49-F238E27FC236}">
              <a16:creationId xmlns:a16="http://schemas.microsoft.com/office/drawing/2014/main" id="{0394EE99-8EB4-4121-9071-9A5C81E713A1}"/>
            </a:ext>
          </a:extLst>
        </xdr:cNvPr>
        <xdr:cNvSpPr/>
      </xdr:nvSpPr>
      <xdr:spPr>
        <a:xfrm>
          <a:off x="18605500" y="674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100710</xdr:rowOff>
    </xdr:from>
    <xdr:to>
      <xdr:col>102</xdr:col>
      <xdr:colOff>114300</xdr:colOff>
      <xdr:row>39</xdr:row>
      <xdr:rowOff>106142</xdr:rowOff>
    </xdr:to>
    <xdr:cxnSp macro="">
      <xdr:nvCxnSpPr>
        <xdr:cNvPr id="591" name="直線コネクタ 590">
          <a:extLst>
            <a:ext uri="{FF2B5EF4-FFF2-40B4-BE49-F238E27FC236}">
              <a16:creationId xmlns:a16="http://schemas.microsoft.com/office/drawing/2014/main" id="{183B2093-0AFE-4F39-989D-CC5D441D5766}"/>
            </a:ext>
          </a:extLst>
        </xdr:cNvPr>
        <xdr:cNvCxnSpPr/>
      </xdr:nvCxnSpPr>
      <xdr:spPr>
        <a:xfrm flipV="1">
          <a:off x="18656300" y="6787260"/>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5BBF3612-61A0-4EA8-ACDE-BB73E1D72A7A}"/>
            </a:ext>
          </a:extLst>
        </xdr:cNvPr>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9F3CB582-2E4D-4CFA-AD2E-9FE707769C52}"/>
            </a:ext>
          </a:extLst>
        </xdr:cNvPr>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F6270645-BF39-45F2-9201-18926A0F3CD2}"/>
            </a:ext>
          </a:extLst>
        </xdr:cNvPr>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92FDDA0E-FB5A-4B25-AD13-2104428BEB73}"/>
            </a:ext>
          </a:extLst>
        </xdr:cNvPr>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131189</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1B6AAA34-48D3-45A6-AC49-22CB84A99DA8}"/>
            </a:ext>
          </a:extLst>
        </xdr:cNvPr>
        <xdr:cNvSpPr txBox="1"/>
      </xdr:nvSpPr>
      <xdr:spPr>
        <a:xfrm>
          <a:off x="21043411" y="681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136817</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28D5D126-08E9-42A8-A14A-CCDD362E0650}"/>
            </a:ext>
          </a:extLst>
        </xdr:cNvPr>
        <xdr:cNvSpPr txBox="1"/>
      </xdr:nvSpPr>
      <xdr:spPr>
        <a:xfrm>
          <a:off x="20167111" y="68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168037</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1391AB94-B7B2-49FC-AC78-9B505C12907A}"/>
            </a:ext>
          </a:extLst>
        </xdr:cNvPr>
        <xdr:cNvSpPr txBox="1"/>
      </xdr:nvSpPr>
      <xdr:spPr>
        <a:xfrm>
          <a:off x="19278111" y="65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2019</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F3FD3BC4-CB06-4147-BADC-D2EBB1F2B1FA}"/>
            </a:ext>
          </a:extLst>
        </xdr:cNvPr>
        <xdr:cNvSpPr txBox="1"/>
      </xdr:nvSpPr>
      <xdr:spPr>
        <a:xfrm>
          <a:off x="18389111" y="651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9CCF2376-2809-4380-8D6A-6A953192224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19C50427-F20F-48F6-92D7-6D6DE73E018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30AA7E12-D88F-4D33-AF82-7767C894B79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4C74F9F0-5252-43D1-A176-86D67F5E0E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4ED2D481-533E-4072-B83A-D00102DFE7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FF0B77E6-6C14-4056-8D44-FE4CC0C082E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795DEBA3-504A-45BA-A4DC-04EE7718BA1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7BDE3B20-7AC7-438A-9918-136C774A835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194BFE4E-CEF4-4AE2-BE10-1508254A03F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FDDD4633-7965-4A49-B2E6-321C3A4339E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E39C8801-DEB5-4F02-990D-9BE38E42DC6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1" name="直線コネクタ 610">
          <a:extLst>
            <a:ext uri="{FF2B5EF4-FFF2-40B4-BE49-F238E27FC236}">
              <a16:creationId xmlns:a16="http://schemas.microsoft.com/office/drawing/2014/main" id="{41E07387-D405-4720-8409-04AD692A15B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2" name="テキスト ボックス 611">
          <a:extLst>
            <a:ext uri="{FF2B5EF4-FFF2-40B4-BE49-F238E27FC236}">
              <a16:creationId xmlns:a16="http://schemas.microsoft.com/office/drawing/2014/main" id="{1F18EFA4-BDE3-416D-A539-4495C361853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3" name="直線コネクタ 612">
          <a:extLst>
            <a:ext uri="{FF2B5EF4-FFF2-40B4-BE49-F238E27FC236}">
              <a16:creationId xmlns:a16="http://schemas.microsoft.com/office/drawing/2014/main" id="{3AB9EF9B-412A-4698-B2DF-3647B26421E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4" name="テキスト ボックス 613">
          <a:extLst>
            <a:ext uri="{FF2B5EF4-FFF2-40B4-BE49-F238E27FC236}">
              <a16:creationId xmlns:a16="http://schemas.microsoft.com/office/drawing/2014/main" id="{E2FD509E-09B8-4873-98D4-CDEE1249EA5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5" name="直線コネクタ 614">
          <a:extLst>
            <a:ext uri="{FF2B5EF4-FFF2-40B4-BE49-F238E27FC236}">
              <a16:creationId xmlns:a16="http://schemas.microsoft.com/office/drawing/2014/main" id="{CFAAEC10-F0FC-49CE-B27C-33429D6B672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6" name="テキスト ボックス 615">
          <a:extLst>
            <a:ext uri="{FF2B5EF4-FFF2-40B4-BE49-F238E27FC236}">
              <a16:creationId xmlns:a16="http://schemas.microsoft.com/office/drawing/2014/main" id="{039BEDB4-AE19-4AF9-A68F-C45723ED680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7" name="直線コネクタ 616">
          <a:extLst>
            <a:ext uri="{FF2B5EF4-FFF2-40B4-BE49-F238E27FC236}">
              <a16:creationId xmlns:a16="http://schemas.microsoft.com/office/drawing/2014/main" id="{710A974F-AAE2-49A6-B162-6684B4FC64F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8" name="テキスト ボックス 617">
          <a:extLst>
            <a:ext uri="{FF2B5EF4-FFF2-40B4-BE49-F238E27FC236}">
              <a16:creationId xmlns:a16="http://schemas.microsoft.com/office/drawing/2014/main" id="{EAE1F5B9-82EA-4FF5-841A-5E98AF54A92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9" name="直線コネクタ 618">
          <a:extLst>
            <a:ext uri="{FF2B5EF4-FFF2-40B4-BE49-F238E27FC236}">
              <a16:creationId xmlns:a16="http://schemas.microsoft.com/office/drawing/2014/main" id="{EB8DEFC4-CF15-41F1-812C-938C173E311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0" name="テキスト ボックス 619">
          <a:extLst>
            <a:ext uri="{FF2B5EF4-FFF2-40B4-BE49-F238E27FC236}">
              <a16:creationId xmlns:a16="http://schemas.microsoft.com/office/drawing/2014/main" id="{77F5FDFA-987A-4B3C-BF25-2ED8C221BCA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1" name="直線コネクタ 620">
          <a:extLst>
            <a:ext uri="{FF2B5EF4-FFF2-40B4-BE49-F238E27FC236}">
              <a16:creationId xmlns:a16="http://schemas.microsoft.com/office/drawing/2014/main" id="{7829231C-A8CF-47ED-848E-377CE06D32C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2" name="テキスト ボックス 621">
          <a:extLst>
            <a:ext uri="{FF2B5EF4-FFF2-40B4-BE49-F238E27FC236}">
              <a16:creationId xmlns:a16="http://schemas.microsoft.com/office/drawing/2014/main" id="{F91B35EF-6108-4F37-A3DB-D69CE9B358C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4457EF4A-07FA-403E-B0C5-504C582BDE7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a16="http://schemas.microsoft.com/office/drawing/2014/main" id="{F6FB38F7-AFD2-4065-AD06-1B187E73AB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25" name="直線コネクタ 624">
          <a:extLst>
            <a:ext uri="{FF2B5EF4-FFF2-40B4-BE49-F238E27FC236}">
              <a16:creationId xmlns:a16="http://schemas.microsoft.com/office/drawing/2014/main" id="{1028758F-2288-46D7-81EB-2180D802685F}"/>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26" name="【保健センター・保健所】&#10;有形固定資産減価償却率最小値テキスト">
          <a:extLst>
            <a:ext uri="{FF2B5EF4-FFF2-40B4-BE49-F238E27FC236}">
              <a16:creationId xmlns:a16="http://schemas.microsoft.com/office/drawing/2014/main" id="{D18B7270-6049-4433-A967-864F5DE59A27}"/>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27" name="直線コネクタ 626">
          <a:extLst>
            <a:ext uri="{FF2B5EF4-FFF2-40B4-BE49-F238E27FC236}">
              <a16:creationId xmlns:a16="http://schemas.microsoft.com/office/drawing/2014/main" id="{1BB2E8B6-9FE9-495A-831B-367619547B5E}"/>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28" name="【保健センター・保健所】&#10;有形固定資産減価償却率最大値テキスト">
          <a:extLst>
            <a:ext uri="{FF2B5EF4-FFF2-40B4-BE49-F238E27FC236}">
              <a16:creationId xmlns:a16="http://schemas.microsoft.com/office/drawing/2014/main" id="{B39CD11C-4306-4701-9431-E5DF9FB187EF}"/>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29" name="直線コネクタ 628">
          <a:extLst>
            <a:ext uri="{FF2B5EF4-FFF2-40B4-BE49-F238E27FC236}">
              <a16:creationId xmlns:a16="http://schemas.microsoft.com/office/drawing/2014/main" id="{6188361A-4B60-47E0-99D0-3773EEA898C4}"/>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30" name="【保健センター・保健所】&#10;有形固定資産減価償却率平均値テキスト">
          <a:extLst>
            <a:ext uri="{FF2B5EF4-FFF2-40B4-BE49-F238E27FC236}">
              <a16:creationId xmlns:a16="http://schemas.microsoft.com/office/drawing/2014/main" id="{52243902-E7EA-4E64-BDB6-6F7395700246}"/>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31" name="フローチャート: 判断 630">
          <a:extLst>
            <a:ext uri="{FF2B5EF4-FFF2-40B4-BE49-F238E27FC236}">
              <a16:creationId xmlns:a16="http://schemas.microsoft.com/office/drawing/2014/main" id="{54B060F8-60CE-43B5-9426-811EB070B59D}"/>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32" name="フローチャート: 判断 631">
          <a:extLst>
            <a:ext uri="{FF2B5EF4-FFF2-40B4-BE49-F238E27FC236}">
              <a16:creationId xmlns:a16="http://schemas.microsoft.com/office/drawing/2014/main" id="{2F7423DB-F6C7-4401-B07B-E89E67CAD805}"/>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33" name="フローチャート: 判断 632">
          <a:extLst>
            <a:ext uri="{FF2B5EF4-FFF2-40B4-BE49-F238E27FC236}">
              <a16:creationId xmlns:a16="http://schemas.microsoft.com/office/drawing/2014/main" id="{5F7B2C37-ACBB-4A4C-BF3A-163A5A8C44DC}"/>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34" name="フローチャート: 判断 633">
          <a:extLst>
            <a:ext uri="{FF2B5EF4-FFF2-40B4-BE49-F238E27FC236}">
              <a16:creationId xmlns:a16="http://schemas.microsoft.com/office/drawing/2014/main" id="{EDCB13E4-BBCC-4DE7-A420-D6C0984E3C29}"/>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35" name="フローチャート: 判断 634">
          <a:extLst>
            <a:ext uri="{FF2B5EF4-FFF2-40B4-BE49-F238E27FC236}">
              <a16:creationId xmlns:a16="http://schemas.microsoft.com/office/drawing/2014/main" id="{42DB1796-CBFE-457C-BE4D-54226A1121CE}"/>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2CA5EE76-A2E4-440D-8D92-290D737E73F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15387530-3248-4131-B4AF-58521AC0B7A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CD0A673A-FBEB-4CAE-BB42-E8F9085247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DFEA4A17-A99B-4DFB-9750-B0070193CA2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A9DBC924-EB02-4E68-B9CE-50242FBC8A8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84727</xdr:rowOff>
    </xdr:from>
    <xdr:to>
      <xdr:col>85</xdr:col>
      <xdr:colOff>177800</xdr:colOff>
      <xdr:row>62</xdr:row>
      <xdr:rowOff>14877</xdr:rowOff>
    </xdr:to>
    <xdr:sp macro="" textlink="">
      <xdr:nvSpPr>
        <xdr:cNvPr id="641" name="楕円 640">
          <a:extLst>
            <a:ext uri="{FF2B5EF4-FFF2-40B4-BE49-F238E27FC236}">
              <a16:creationId xmlns:a16="http://schemas.microsoft.com/office/drawing/2014/main" id="{267984B9-0B0B-4D79-A870-BC559A1FB6FE}"/>
            </a:ext>
          </a:extLst>
        </xdr:cNvPr>
        <xdr:cNvSpPr/>
      </xdr:nvSpPr>
      <xdr:spPr>
        <a:xfrm>
          <a:off x="16268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63154</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id="{4439D8A6-3DF0-4DE5-A146-E6C19FAFD10D}"/>
            </a:ext>
          </a:extLst>
        </xdr:cNvPr>
        <xdr:cNvSpPr txBox="1"/>
      </xdr:nvSpPr>
      <xdr:spPr>
        <a:xfrm>
          <a:off x="16357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48804</xdr:rowOff>
    </xdr:from>
    <xdr:to>
      <xdr:col>81</xdr:col>
      <xdr:colOff>101600</xdr:colOff>
      <xdr:row>61</xdr:row>
      <xdr:rowOff>150404</xdr:rowOff>
    </xdr:to>
    <xdr:sp macro="" textlink="">
      <xdr:nvSpPr>
        <xdr:cNvPr id="643" name="楕円 642">
          <a:extLst>
            <a:ext uri="{FF2B5EF4-FFF2-40B4-BE49-F238E27FC236}">
              <a16:creationId xmlns:a16="http://schemas.microsoft.com/office/drawing/2014/main" id="{045733E2-9696-4E9A-B6A4-31D6C3904428}"/>
            </a:ext>
          </a:extLst>
        </xdr:cNvPr>
        <xdr:cNvSpPr/>
      </xdr:nvSpPr>
      <xdr:spPr>
        <a:xfrm>
          <a:off x="15430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99604</xdr:rowOff>
    </xdr:from>
    <xdr:to>
      <xdr:col>85</xdr:col>
      <xdr:colOff>127000</xdr:colOff>
      <xdr:row>61</xdr:row>
      <xdr:rowOff>135527</xdr:rowOff>
    </xdr:to>
    <xdr:cxnSp macro="">
      <xdr:nvCxnSpPr>
        <xdr:cNvPr id="644" name="直線コネクタ 643">
          <a:extLst>
            <a:ext uri="{FF2B5EF4-FFF2-40B4-BE49-F238E27FC236}">
              <a16:creationId xmlns:a16="http://schemas.microsoft.com/office/drawing/2014/main" id="{B6147BEF-F3AA-4F2B-95BA-889C4EB19710}"/>
            </a:ext>
          </a:extLst>
        </xdr:cNvPr>
        <xdr:cNvCxnSpPr/>
      </xdr:nvCxnSpPr>
      <xdr:spPr>
        <a:xfrm>
          <a:off x="15481300" y="105580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9616</xdr:rowOff>
    </xdr:from>
    <xdr:to>
      <xdr:col>76</xdr:col>
      <xdr:colOff>165100</xdr:colOff>
      <xdr:row>61</xdr:row>
      <xdr:rowOff>111216</xdr:rowOff>
    </xdr:to>
    <xdr:sp macro="" textlink="">
      <xdr:nvSpPr>
        <xdr:cNvPr id="645" name="楕円 644">
          <a:extLst>
            <a:ext uri="{FF2B5EF4-FFF2-40B4-BE49-F238E27FC236}">
              <a16:creationId xmlns:a16="http://schemas.microsoft.com/office/drawing/2014/main" id="{950D575D-03A7-4C23-A964-5218407D5F5A}"/>
            </a:ext>
          </a:extLst>
        </xdr:cNvPr>
        <xdr:cNvSpPr/>
      </xdr:nvSpPr>
      <xdr:spPr>
        <a:xfrm>
          <a:off x="14541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60416</xdr:rowOff>
    </xdr:from>
    <xdr:to>
      <xdr:col>81</xdr:col>
      <xdr:colOff>50800</xdr:colOff>
      <xdr:row>61</xdr:row>
      <xdr:rowOff>99604</xdr:rowOff>
    </xdr:to>
    <xdr:cxnSp macro="">
      <xdr:nvCxnSpPr>
        <xdr:cNvPr id="646" name="直線コネクタ 645">
          <a:extLst>
            <a:ext uri="{FF2B5EF4-FFF2-40B4-BE49-F238E27FC236}">
              <a16:creationId xmlns:a16="http://schemas.microsoft.com/office/drawing/2014/main" id="{D6048949-1514-45E7-9FE6-8484887365DC}"/>
            </a:ext>
          </a:extLst>
        </xdr:cNvPr>
        <xdr:cNvCxnSpPr/>
      </xdr:nvCxnSpPr>
      <xdr:spPr>
        <a:xfrm>
          <a:off x="14592300" y="105188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647" name="楕円 646">
          <a:extLst>
            <a:ext uri="{FF2B5EF4-FFF2-40B4-BE49-F238E27FC236}">
              <a16:creationId xmlns:a16="http://schemas.microsoft.com/office/drawing/2014/main" id="{B405A1BD-864D-4037-B3B6-90A7F96CD9E4}"/>
            </a:ext>
          </a:extLst>
        </xdr:cNvPr>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60416</xdr:rowOff>
    </xdr:to>
    <xdr:cxnSp macro="">
      <xdr:nvCxnSpPr>
        <xdr:cNvPr id="648" name="直線コネクタ 647">
          <a:extLst>
            <a:ext uri="{FF2B5EF4-FFF2-40B4-BE49-F238E27FC236}">
              <a16:creationId xmlns:a16="http://schemas.microsoft.com/office/drawing/2014/main" id="{5935E681-419E-44EC-832A-8AD48BC1D179}"/>
            </a:ext>
          </a:extLst>
        </xdr:cNvPr>
        <xdr:cNvCxnSpPr/>
      </xdr:nvCxnSpPr>
      <xdr:spPr>
        <a:xfrm>
          <a:off x="13703300" y="104813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104322</xdr:rowOff>
    </xdr:from>
    <xdr:to>
      <xdr:col>67</xdr:col>
      <xdr:colOff>101600</xdr:colOff>
      <xdr:row>61</xdr:row>
      <xdr:rowOff>34472</xdr:rowOff>
    </xdr:to>
    <xdr:sp macro="" textlink="">
      <xdr:nvSpPr>
        <xdr:cNvPr id="649" name="楕円 648">
          <a:extLst>
            <a:ext uri="{FF2B5EF4-FFF2-40B4-BE49-F238E27FC236}">
              <a16:creationId xmlns:a16="http://schemas.microsoft.com/office/drawing/2014/main" id="{254CB9E0-D740-44EE-BCEF-1EF324FB2046}"/>
            </a:ext>
          </a:extLst>
        </xdr:cNvPr>
        <xdr:cNvSpPr/>
      </xdr:nvSpPr>
      <xdr:spPr>
        <a:xfrm>
          <a:off x="12763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155122</xdr:rowOff>
    </xdr:from>
    <xdr:to>
      <xdr:col>71</xdr:col>
      <xdr:colOff>177800</xdr:colOff>
      <xdr:row>61</xdr:row>
      <xdr:rowOff>22860</xdr:rowOff>
    </xdr:to>
    <xdr:cxnSp macro="">
      <xdr:nvCxnSpPr>
        <xdr:cNvPr id="650" name="直線コネクタ 649">
          <a:extLst>
            <a:ext uri="{FF2B5EF4-FFF2-40B4-BE49-F238E27FC236}">
              <a16:creationId xmlns:a16="http://schemas.microsoft.com/office/drawing/2014/main" id="{754B431D-A1E3-42A1-B0B1-0F0A5C0DE32D}"/>
            </a:ext>
          </a:extLst>
        </xdr:cNvPr>
        <xdr:cNvCxnSpPr/>
      </xdr:nvCxnSpPr>
      <xdr:spPr>
        <a:xfrm>
          <a:off x="12814300" y="1044212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5884AF3E-EA0C-47E7-8078-425C8F1D84D3}"/>
            </a:ext>
          </a:extLst>
        </xdr:cNvPr>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BE441243-4552-47D0-B35F-3E68337A3AF7}"/>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36D1A3F2-2B89-4526-8770-1B3EDA385A17}"/>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2BCC581E-DC5A-4539-AB33-43AEF5D70824}"/>
            </a:ext>
          </a:extLst>
        </xdr:cNvPr>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141531</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46E56FE9-C064-416C-BD68-092499E05709}"/>
            </a:ext>
          </a:extLst>
        </xdr:cNvPr>
        <xdr:cNvSpPr txBox="1"/>
      </xdr:nvSpPr>
      <xdr:spPr>
        <a:xfrm>
          <a:off x="15266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102343</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id="{1EE13738-4EBA-4EB2-9B78-3329EA4BEEB9}"/>
            </a:ext>
          </a:extLst>
        </xdr:cNvPr>
        <xdr:cNvSpPr txBox="1"/>
      </xdr:nvSpPr>
      <xdr:spPr>
        <a:xfrm>
          <a:off x="14389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64787</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5ADE24D4-9D5A-415F-A46D-25B569E25D3D}"/>
            </a:ext>
          </a:extLst>
        </xdr:cNvPr>
        <xdr:cNvSpPr txBox="1"/>
      </xdr:nvSpPr>
      <xdr:spPr>
        <a:xfrm>
          <a:off x="13500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25599</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057E3DF3-D08D-40CE-AF9B-638E640EE43F}"/>
            </a:ext>
          </a:extLst>
        </xdr:cNvPr>
        <xdr:cNvSpPr txBox="1"/>
      </xdr:nvSpPr>
      <xdr:spPr>
        <a:xfrm>
          <a:off x="12611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97AA4DAE-8A7E-4295-8CD8-C45F30A91C6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F0E21649-50C4-4B4F-AEAA-A4D11A8FF06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5490301C-A85E-49E9-BE53-9E1B287AF68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29663F99-3189-45BA-BC29-FC778EAF63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D71A7953-8198-4064-8CA8-C2F8B31233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E8F56A6A-AB96-46A7-96B1-30AF219056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BB21DE26-FBC1-4706-B0AF-F081FAA2DFF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D00B4135-2388-48D0-97B1-FE02BE9AB2D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194A6A09-06A6-41BB-9257-6C1502FF373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3E9CBC32-CDB7-437D-BB9A-DDA8AFDF8A0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E87C9947-8C26-465F-ADCE-E93317E558A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D9EEEB4B-F074-4CE4-96D4-49C66CB67BB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926BF578-5019-4694-B390-350FB188D2B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05DC7A03-D481-4BD2-AE22-1FCD7B887FA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D0ED80AE-30CC-450A-B910-DD22B88AD8B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875301C1-38EA-47FB-85CD-C23800528C3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0F98053C-6DEB-4FCC-B49D-45DC4C3868D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435FBC59-787C-40A1-A709-A3A82941BA2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C123E8D6-9134-473B-95E8-D6D07B210DC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65DE6EFA-3829-4446-9D5A-1F6104B7D14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2170B9CF-B7D8-4C16-A5F8-32D546DFC2E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67EFCFBB-E13C-49AE-BCAC-529979CB31B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B4681E6E-2FDF-42B2-824B-F71D55BE74A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82" name="直線コネクタ 681">
          <a:extLst>
            <a:ext uri="{FF2B5EF4-FFF2-40B4-BE49-F238E27FC236}">
              <a16:creationId xmlns:a16="http://schemas.microsoft.com/office/drawing/2014/main" id="{77F6CE85-0B92-4F82-931C-D895906A0978}"/>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A7337652-6192-4812-861E-9D48F2690261}"/>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84" name="直線コネクタ 683">
          <a:extLst>
            <a:ext uri="{FF2B5EF4-FFF2-40B4-BE49-F238E27FC236}">
              <a16:creationId xmlns:a16="http://schemas.microsoft.com/office/drawing/2014/main" id="{3C034C43-1EBC-47CD-91A0-48181C670CCF}"/>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B1AD5D70-D4BB-4AE3-BFB4-E2531E7C0A48}"/>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86" name="直線コネクタ 685">
          <a:extLst>
            <a:ext uri="{FF2B5EF4-FFF2-40B4-BE49-F238E27FC236}">
              <a16:creationId xmlns:a16="http://schemas.microsoft.com/office/drawing/2014/main" id="{FA6DDE62-8922-4F3C-BBD3-4059BD0EC616}"/>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F0AD8108-28F1-47DA-9DE1-E9E8655F102F}"/>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88" name="フローチャート: 判断 687">
          <a:extLst>
            <a:ext uri="{FF2B5EF4-FFF2-40B4-BE49-F238E27FC236}">
              <a16:creationId xmlns:a16="http://schemas.microsoft.com/office/drawing/2014/main" id="{24EF8589-8831-4925-AAB5-C41B8E7D0386}"/>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89" name="フローチャート: 判断 688">
          <a:extLst>
            <a:ext uri="{FF2B5EF4-FFF2-40B4-BE49-F238E27FC236}">
              <a16:creationId xmlns:a16="http://schemas.microsoft.com/office/drawing/2014/main" id="{386B12C8-5B22-4A0C-B296-569EF31A1ED9}"/>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0" name="フローチャート: 判断 689">
          <a:extLst>
            <a:ext uri="{FF2B5EF4-FFF2-40B4-BE49-F238E27FC236}">
              <a16:creationId xmlns:a16="http://schemas.microsoft.com/office/drawing/2014/main" id="{EBB0C6B9-AF54-45C2-A37A-27FD79BC2A0B}"/>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91" name="フローチャート: 判断 690">
          <a:extLst>
            <a:ext uri="{FF2B5EF4-FFF2-40B4-BE49-F238E27FC236}">
              <a16:creationId xmlns:a16="http://schemas.microsoft.com/office/drawing/2014/main" id="{BF83A63F-B5CA-4FE6-BA75-0D6E4D88A8A4}"/>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92" name="フローチャート: 判断 691">
          <a:extLst>
            <a:ext uri="{FF2B5EF4-FFF2-40B4-BE49-F238E27FC236}">
              <a16:creationId xmlns:a16="http://schemas.microsoft.com/office/drawing/2014/main" id="{8AEF407C-A006-407A-BED6-CBB2C6ABEC12}"/>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110C7E21-8354-4137-8391-BDBE69232C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66B311C8-8597-490F-9B4F-A21DC12401C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06D2BAD-64D7-42E0-B1BE-3A01040DD1A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E586F753-6480-498C-AF90-CC7E44F93DF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C0E2D2E7-282A-48A0-BAE8-C6141C0FAAC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36830</xdr:rowOff>
    </xdr:from>
    <xdr:to>
      <xdr:col>116</xdr:col>
      <xdr:colOff>114300</xdr:colOff>
      <xdr:row>61</xdr:row>
      <xdr:rowOff>138430</xdr:rowOff>
    </xdr:to>
    <xdr:sp macro="" textlink="">
      <xdr:nvSpPr>
        <xdr:cNvPr id="698" name="楕円 697">
          <a:extLst>
            <a:ext uri="{FF2B5EF4-FFF2-40B4-BE49-F238E27FC236}">
              <a16:creationId xmlns:a16="http://schemas.microsoft.com/office/drawing/2014/main" id="{1D2A7366-0E13-49BF-BD23-249D10A8EDAA}"/>
            </a:ext>
          </a:extLst>
        </xdr:cNvPr>
        <xdr:cNvSpPr/>
      </xdr:nvSpPr>
      <xdr:spPr>
        <a:xfrm>
          <a:off x="22110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59707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7405F449-1A84-4BC5-A38C-18218009E8BD}"/>
            </a:ext>
          </a:extLst>
        </xdr:cNvPr>
        <xdr:cNvSpPr txBox="1"/>
      </xdr:nvSpPr>
      <xdr:spPr>
        <a:xfrm>
          <a:off x="22199600"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700" name="楕円 699">
          <a:extLst>
            <a:ext uri="{FF2B5EF4-FFF2-40B4-BE49-F238E27FC236}">
              <a16:creationId xmlns:a16="http://schemas.microsoft.com/office/drawing/2014/main" id="{590FC1D6-87A6-48C3-AC62-ECD4FB567883}"/>
            </a:ext>
          </a:extLst>
        </xdr:cNvPr>
        <xdr:cNvSpPr/>
      </xdr:nvSpPr>
      <xdr:spPr>
        <a:xfrm>
          <a:off x="21272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87630</xdr:rowOff>
    </xdr:from>
    <xdr:to>
      <xdr:col>116</xdr:col>
      <xdr:colOff>63500</xdr:colOff>
      <xdr:row>61</xdr:row>
      <xdr:rowOff>95250</xdr:rowOff>
    </xdr:to>
    <xdr:cxnSp macro="">
      <xdr:nvCxnSpPr>
        <xdr:cNvPr id="701" name="直線コネクタ 700">
          <a:extLst>
            <a:ext uri="{FF2B5EF4-FFF2-40B4-BE49-F238E27FC236}">
              <a16:creationId xmlns:a16="http://schemas.microsoft.com/office/drawing/2014/main" id="{F696286A-A44A-404F-8032-288C818A4634}"/>
            </a:ext>
          </a:extLst>
        </xdr:cNvPr>
        <xdr:cNvCxnSpPr/>
      </xdr:nvCxnSpPr>
      <xdr:spPr>
        <a:xfrm flipV="1">
          <a:off x="21323300" y="1054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702" name="楕円 701">
          <a:extLst>
            <a:ext uri="{FF2B5EF4-FFF2-40B4-BE49-F238E27FC236}">
              <a16:creationId xmlns:a16="http://schemas.microsoft.com/office/drawing/2014/main" id="{345300EE-9FE9-40C7-B962-625DD223B793}"/>
            </a:ext>
          </a:extLst>
        </xdr:cNvPr>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102870</xdr:rowOff>
    </xdr:to>
    <xdr:cxnSp macro="">
      <xdr:nvCxnSpPr>
        <xdr:cNvPr id="703" name="直線コネクタ 702">
          <a:extLst>
            <a:ext uri="{FF2B5EF4-FFF2-40B4-BE49-F238E27FC236}">
              <a16:creationId xmlns:a16="http://schemas.microsoft.com/office/drawing/2014/main" id="{B7FA91B7-ADB4-4D86-B3F1-81A769C0B604}"/>
            </a:ext>
          </a:extLst>
        </xdr:cNvPr>
        <xdr:cNvCxnSpPr/>
      </xdr:nvCxnSpPr>
      <xdr:spPr>
        <a:xfrm flipV="1">
          <a:off x="20434300" y="1055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704" name="楕円 703">
          <a:extLst>
            <a:ext uri="{FF2B5EF4-FFF2-40B4-BE49-F238E27FC236}">
              <a16:creationId xmlns:a16="http://schemas.microsoft.com/office/drawing/2014/main" id="{8AEB3E29-23FF-405D-A469-CB271B09B0FC}"/>
            </a:ext>
          </a:extLst>
        </xdr:cNvPr>
        <xdr:cNvSpPr/>
      </xdr:nvSpPr>
      <xdr:spPr>
        <a:xfrm>
          <a:off x="19494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61</xdr:row>
      <xdr:rowOff>110490</xdr:rowOff>
    </xdr:to>
    <xdr:cxnSp macro="">
      <xdr:nvCxnSpPr>
        <xdr:cNvPr id="705" name="直線コネクタ 704">
          <a:extLst>
            <a:ext uri="{FF2B5EF4-FFF2-40B4-BE49-F238E27FC236}">
              <a16:creationId xmlns:a16="http://schemas.microsoft.com/office/drawing/2014/main" id="{FABD61D1-C34C-4D05-86B7-93D8352732A7}"/>
            </a:ext>
          </a:extLst>
        </xdr:cNvPr>
        <xdr:cNvCxnSpPr/>
      </xdr:nvCxnSpPr>
      <xdr:spPr>
        <a:xfrm flipV="1">
          <a:off x="19545300" y="1056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59690</xdr:rowOff>
    </xdr:from>
    <xdr:to>
      <xdr:col>98</xdr:col>
      <xdr:colOff>38100</xdr:colOff>
      <xdr:row>61</xdr:row>
      <xdr:rowOff>161290</xdr:rowOff>
    </xdr:to>
    <xdr:sp macro="" textlink="">
      <xdr:nvSpPr>
        <xdr:cNvPr id="706" name="楕円 705">
          <a:extLst>
            <a:ext uri="{FF2B5EF4-FFF2-40B4-BE49-F238E27FC236}">
              <a16:creationId xmlns:a16="http://schemas.microsoft.com/office/drawing/2014/main" id="{3B89E2BF-0704-4AE9-AE09-9D6838E2BDC0}"/>
            </a:ext>
          </a:extLst>
        </xdr:cNvPr>
        <xdr:cNvSpPr/>
      </xdr:nvSpPr>
      <xdr:spPr>
        <a:xfrm>
          <a:off x="18605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110490</xdr:rowOff>
    </xdr:from>
    <xdr:to>
      <xdr:col>102</xdr:col>
      <xdr:colOff>114300</xdr:colOff>
      <xdr:row>61</xdr:row>
      <xdr:rowOff>110490</xdr:rowOff>
    </xdr:to>
    <xdr:cxnSp macro="">
      <xdr:nvCxnSpPr>
        <xdr:cNvPr id="707" name="直線コネクタ 706">
          <a:extLst>
            <a:ext uri="{FF2B5EF4-FFF2-40B4-BE49-F238E27FC236}">
              <a16:creationId xmlns:a16="http://schemas.microsoft.com/office/drawing/2014/main" id="{695EB1A8-63AC-44A3-B16D-76772CCD0D7F}"/>
            </a:ext>
          </a:extLst>
        </xdr:cNvPr>
        <xdr:cNvCxnSpPr/>
      </xdr:nvCxnSpPr>
      <xdr:spPr>
        <a:xfrm>
          <a:off x="18656300" y="1056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08" name="n_1aveValue【保健センター・保健所】&#10;一人当たり面積">
          <a:extLst>
            <a:ext uri="{FF2B5EF4-FFF2-40B4-BE49-F238E27FC236}">
              <a16:creationId xmlns:a16="http://schemas.microsoft.com/office/drawing/2014/main" id="{F8E7FB91-9B6C-41AB-A4A5-F3F153368C15}"/>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09" name="n_2aveValue【保健センター・保健所】&#10;一人当たり面積">
          <a:extLst>
            <a:ext uri="{FF2B5EF4-FFF2-40B4-BE49-F238E27FC236}">
              <a16:creationId xmlns:a16="http://schemas.microsoft.com/office/drawing/2014/main" id="{FF38E91E-CF95-4CE5-BDFD-BE6670180793}"/>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10" name="n_3aveValue【保健センター・保健所】&#10;一人当たり面積">
          <a:extLst>
            <a:ext uri="{FF2B5EF4-FFF2-40B4-BE49-F238E27FC236}">
              <a16:creationId xmlns:a16="http://schemas.microsoft.com/office/drawing/2014/main" id="{D89BF7FA-90A8-43A6-9BC5-A82AB182873E}"/>
            </a:ext>
          </a:extLst>
        </xdr:cNvPr>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711" name="n_4aveValue【保健センター・保健所】&#10;一人当たり面積">
          <a:extLst>
            <a:ext uri="{FF2B5EF4-FFF2-40B4-BE49-F238E27FC236}">
              <a16:creationId xmlns:a16="http://schemas.microsoft.com/office/drawing/2014/main" id="{B639125C-47C9-462C-B9CC-627D6931FBB9}"/>
            </a:ext>
          </a:extLst>
        </xdr:cNvPr>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162577</xdr:rowOff>
    </xdr:from>
    <xdr:ext cx="469744" cy="259045"/>
    <xdr:sp macro="" textlink="">
      <xdr:nvSpPr>
        <xdr:cNvPr id="712" name="n_1mainValue【保健センター・保健所】&#10;一人当たり面積">
          <a:extLst>
            <a:ext uri="{FF2B5EF4-FFF2-40B4-BE49-F238E27FC236}">
              <a16:creationId xmlns:a16="http://schemas.microsoft.com/office/drawing/2014/main" id="{4EAB3C5D-7D3B-4EC0-BB63-97F0E1ED5A3C}"/>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713" name="n_2mainValue【保健センター・保健所】&#10;一人当たり面積">
          <a:extLst>
            <a:ext uri="{FF2B5EF4-FFF2-40B4-BE49-F238E27FC236}">
              <a16:creationId xmlns:a16="http://schemas.microsoft.com/office/drawing/2014/main" id="{09160D5A-C24E-4B1F-ABBB-87212EB832DF}"/>
            </a:ext>
          </a:extLst>
        </xdr:cNvPr>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714" name="n_3mainValue【保健センター・保健所】&#10;一人当たり面積">
          <a:extLst>
            <a:ext uri="{FF2B5EF4-FFF2-40B4-BE49-F238E27FC236}">
              <a16:creationId xmlns:a16="http://schemas.microsoft.com/office/drawing/2014/main" id="{56C1A8A6-89F0-4379-9D2E-3FA8F01434AA}"/>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715" name="n_4mainValue【保健センター・保健所】&#10;一人当たり面積">
          <a:extLst>
            <a:ext uri="{FF2B5EF4-FFF2-40B4-BE49-F238E27FC236}">
              <a16:creationId xmlns:a16="http://schemas.microsoft.com/office/drawing/2014/main" id="{1DE5B25A-148D-47E7-8687-5B87C4D0BBD6}"/>
            </a:ext>
          </a:extLst>
        </xdr:cNvPr>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F168F87F-5991-47B9-8ED8-70ABDDF2729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10C6389-626A-4F34-AB52-A2AC0F89E0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BE4E9487-418D-41B6-8A04-1729913CF82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11ADFF1B-2495-4ABE-AE67-C6D80F16F60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5F6E37E4-E586-4719-9E04-05995CA8EB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60A95AEC-CFE3-4948-9F05-AE91480EA78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74352398-1789-4E4B-9CCD-D30E271E93A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1175760E-F526-4CC6-AE87-EC268D6DADB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3724A5B1-77FC-4220-A2B8-31C5F41EB52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C692CD1E-1982-42FB-B6C6-9AA9BEC170E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A98C707D-1A96-44D9-855A-9D63906E865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38E13C42-28C4-446B-B232-485A7E15736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279AE586-0D09-4861-9591-8FF89220D0B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E2AEDF52-A086-4428-930A-1B322B4DF75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2EF9D23A-355B-4FEF-A5D7-40800B41926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C06DA8B2-4B91-4898-B2B5-8379614D610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A4A39D23-B116-41EC-B961-7F381E8D91E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B65DD397-0659-4DDD-81C5-2B63E2FDBB9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3A285823-518E-4DF2-8501-DFB577E1C46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215A9534-B1D0-481D-87FF-08165CAAE60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55995BA5-E8F7-413B-84FA-AEB70E85BB6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CEDE87E8-EDB5-43CC-A8D8-13A81E31084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3FA24B06-4F12-4CBF-A881-4182528C029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1167E18-85A3-401F-A779-9AD9C4EDAD0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84CB395D-32B4-490D-9FA3-C8DD7E84212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41" name="直線コネクタ 740">
          <a:extLst>
            <a:ext uri="{FF2B5EF4-FFF2-40B4-BE49-F238E27FC236}">
              <a16:creationId xmlns:a16="http://schemas.microsoft.com/office/drawing/2014/main" id="{6DCD9B35-82C3-4EB3-8C2E-4A474B4D7DCE}"/>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42" name="【消防施設】&#10;有形固定資産減価償却率最小値テキスト">
          <a:extLst>
            <a:ext uri="{FF2B5EF4-FFF2-40B4-BE49-F238E27FC236}">
              <a16:creationId xmlns:a16="http://schemas.microsoft.com/office/drawing/2014/main" id="{358C2C20-DF0A-49C6-98A4-08431F7C33DE}"/>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43" name="直線コネクタ 742">
          <a:extLst>
            <a:ext uri="{FF2B5EF4-FFF2-40B4-BE49-F238E27FC236}">
              <a16:creationId xmlns:a16="http://schemas.microsoft.com/office/drawing/2014/main" id="{9577D53B-9175-4E6A-9BB6-9E018EC8E937}"/>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DDB4AF5D-F0A1-4858-B6A2-26CB9723F6BF}"/>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45" name="直線コネクタ 744">
          <a:extLst>
            <a:ext uri="{FF2B5EF4-FFF2-40B4-BE49-F238E27FC236}">
              <a16:creationId xmlns:a16="http://schemas.microsoft.com/office/drawing/2014/main" id="{01020238-CA0B-4C3E-A656-7F88BDC2ADED}"/>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992F651E-962F-41FD-8F78-FD5B083D57EA}"/>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47" name="フローチャート: 判断 746">
          <a:extLst>
            <a:ext uri="{FF2B5EF4-FFF2-40B4-BE49-F238E27FC236}">
              <a16:creationId xmlns:a16="http://schemas.microsoft.com/office/drawing/2014/main" id="{B5F8CAD4-4B32-43C1-923B-F3595345DC2D}"/>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48" name="フローチャート: 判断 747">
          <a:extLst>
            <a:ext uri="{FF2B5EF4-FFF2-40B4-BE49-F238E27FC236}">
              <a16:creationId xmlns:a16="http://schemas.microsoft.com/office/drawing/2014/main" id="{B7EE9137-9111-4F20-93EC-80452C967A46}"/>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49" name="フローチャート: 判断 748">
          <a:extLst>
            <a:ext uri="{FF2B5EF4-FFF2-40B4-BE49-F238E27FC236}">
              <a16:creationId xmlns:a16="http://schemas.microsoft.com/office/drawing/2014/main" id="{4847FCC9-F0E8-4297-B29A-BD010D4E015E}"/>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50" name="フローチャート: 判断 749">
          <a:extLst>
            <a:ext uri="{FF2B5EF4-FFF2-40B4-BE49-F238E27FC236}">
              <a16:creationId xmlns:a16="http://schemas.microsoft.com/office/drawing/2014/main" id="{7D1A88C0-0530-4578-86F7-9BBB6D919C31}"/>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51" name="フローチャート: 判断 750">
          <a:extLst>
            <a:ext uri="{FF2B5EF4-FFF2-40B4-BE49-F238E27FC236}">
              <a16:creationId xmlns:a16="http://schemas.microsoft.com/office/drawing/2014/main" id="{2EE58717-D5EF-4644-9E50-8CAB7A702CAB}"/>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F8916070-4F58-449E-9B29-C9DAF99B0F7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C28E5A29-E78B-423D-A126-5CE0FB0059F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39AECD4-9205-4B16-8083-885C6B65E26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8F2CB954-798A-4442-BE7D-857B54A6A31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F1C47D05-168B-41DE-99E9-87ED9AFF38F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82006</xdr:rowOff>
    </xdr:from>
    <xdr:to>
      <xdr:col>85</xdr:col>
      <xdr:colOff>177800</xdr:colOff>
      <xdr:row>80</xdr:row>
      <xdr:rowOff>12156</xdr:rowOff>
    </xdr:to>
    <xdr:sp macro="" textlink="">
      <xdr:nvSpPr>
        <xdr:cNvPr id="757" name="楕円 756">
          <a:extLst>
            <a:ext uri="{FF2B5EF4-FFF2-40B4-BE49-F238E27FC236}">
              <a16:creationId xmlns:a16="http://schemas.microsoft.com/office/drawing/2014/main" id="{DDD801C7-14E7-420A-91CD-0B01121F5476}"/>
            </a:ext>
          </a:extLst>
        </xdr:cNvPr>
        <xdr:cNvSpPr/>
      </xdr:nvSpPr>
      <xdr:spPr>
        <a:xfrm>
          <a:off x="162687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104883</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5F075445-EB53-4886-8CBD-8B84D228A3A4}"/>
            </a:ext>
          </a:extLst>
        </xdr:cNvPr>
        <xdr:cNvSpPr txBox="1"/>
      </xdr:nvSpPr>
      <xdr:spPr>
        <a:xfrm>
          <a:off x="16357600" y="134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54248</xdr:rowOff>
    </xdr:from>
    <xdr:to>
      <xdr:col>81</xdr:col>
      <xdr:colOff>101600</xdr:colOff>
      <xdr:row>79</xdr:row>
      <xdr:rowOff>155848</xdr:rowOff>
    </xdr:to>
    <xdr:sp macro="" textlink="">
      <xdr:nvSpPr>
        <xdr:cNvPr id="759" name="楕円 758">
          <a:extLst>
            <a:ext uri="{FF2B5EF4-FFF2-40B4-BE49-F238E27FC236}">
              <a16:creationId xmlns:a16="http://schemas.microsoft.com/office/drawing/2014/main" id="{2C11473D-4F91-440A-8B40-C7510090328B}"/>
            </a:ext>
          </a:extLst>
        </xdr:cNvPr>
        <xdr:cNvSpPr/>
      </xdr:nvSpPr>
      <xdr:spPr>
        <a:xfrm>
          <a:off x="154305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105048</xdr:rowOff>
    </xdr:from>
    <xdr:to>
      <xdr:col>85</xdr:col>
      <xdr:colOff>127000</xdr:colOff>
      <xdr:row>79</xdr:row>
      <xdr:rowOff>132806</xdr:rowOff>
    </xdr:to>
    <xdr:cxnSp macro="">
      <xdr:nvCxnSpPr>
        <xdr:cNvPr id="760" name="直線コネクタ 759">
          <a:extLst>
            <a:ext uri="{FF2B5EF4-FFF2-40B4-BE49-F238E27FC236}">
              <a16:creationId xmlns:a16="http://schemas.microsoft.com/office/drawing/2014/main" id="{AB2BBEE8-34DB-4F9C-9794-76906CA850D1}"/>
            </a:ext>
          </a:extLst>
        </xdr:cNvPr>
        <xdr:cNvCxnSpPr/>
      </xdr:nvCxnSpPr>
      <xdr:spPr>
        <a:xfrm>
          <a:off x="15481300" y="1364959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29755</xdr:rowOff>
    </xdr:from>
    <xdr:to>
      <xdr:col>76</xdr:col>
      <xdr:colOff>165100</xdr:colOff>
      <xdr:row>79</xdr:row>
      <xdr:rowOff>131355</xdr:rowOff>
    </xdr:to>
    <xdr:sp macro="" textlink="">
      <xdr:nvSpPr>
        <xdr:cNvPr id="761" name="楕円 760">
          <a:extLst>
            <a:ext uri="{FF2B5EF4-FFF2-40B4-BE49-F238E27FC236}">
              <a16:creationId xmlns:a16="http://schemas.microsoft.com/office/drawing/2014/main" id="{B254F186-AF8D-4C62-815D-B458A87300D8}"/>
            </a:ext>
          </a:extLst>
        </xdr:cNvPr>
        <xdr:cNvSpPr/>
      </xdr:nvSpPr>
      <xdr:spPr>
        <a:xfrm>
          <a:off x="14541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80555</xdr:rowOff>
    </xdr:from>
    <xdr:to>
      <xdr:col>81</xdr:col>
      <xdr:colOff>50800</xdr:colOff>
      <xdr:row>79</xdr:row>
      <xdr:rowOff>105048</xdr:rowOff>
    </xdr:to>
    <xdr:cxnSp macro="">
      <xdr:nvCxnSpPr>
        <xdr:cNvPr id="762" name="直線コネクタ 761">
          <a:extLst>
            <a:ext uri="{FF2B5EF4-FFF2-40B4-BE49-F238E27FC236}">
              <a16:creationId xmlns:a16="http://schemas.microsoft.com/office/drawing/2014/main" id="{1D589864-9905-4048-915B-9DD38FCEC384}"/>
            </a:ext>
          </a:extLst>
        </xdr:cNvPr>
        <xdr:cNvCxnSpPr/>
      </xdr:nvCxnSpPr>
      <xdr:spPr>
        <a:xfrm>
          <a:off x="14592300" y="136251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1995</xdr:rowOff>
    </xdr:from>
    <xdr:to>
      <xdr:col>72</xdr:col>
      <xdr:colOff>38100</xdr:colOff>
      <xdr:row>79</xdr:row>
      <xdr:rowOff>103595</xdr:rowOff>
    </xdr:to>
    <xdr:sp macro="" textlink="">
      <xdr:nvSpPr>
        <xdr:cNvPr id="763" name="楕円 762">
          <a:extLst>
            <a:ext uri="{FF2B5EF4-FFF2-40B4-BE49-F238E27FC236}">
              <a16:creationId xmlns:a16="http://schemas.microsoft.com/office/drawing/2014/main" id="{A06895B6-66E7-4083-8741-C0DBAC861BAB}"/>
            </a:ext>
          </a:extLst>
        </xdr:cNvPr>
        <xdr:cNvSpPr/>
      </xdr:nvSpPr>
      <xdr:spPr>
        <a:xfrm>
          <a:off x="13652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52795</xdr:rowOff>
    </xdr:from>
    <xdr:to>
      <xdr:col>76</xdr:col>
      <xdr:colOff>114300</xdr:colOff>
      <xdr:row>79</xdr:row>
      <xdr:rowOff>80555</xdr:rowOff>
    </xdr:to>
    <xdr:cxnSp macro="">
      <xdr:nvCxnSpPr>
        <xdr:cNvPr id="764" name="直線コネクタ 763">
          <a:extLst>
            <a:ext uri="{FF2B5EF4-FFF2-40B4-BE49-F238E27FC236}">
              <a16:creationId xmlns:a16="http://schemas.microsoft.com/office/drawing/2014/main" id="{D0480922-DCC8-441E-B9F9-E7C53F4F1676}"/>
            </a:ext>
          </a:extLst>
        </xdr:cNvPr>
        <xdr:cNvCxnSpPr/>
      </xdr:nvCxnSpPr>
      <xdr:spPr>
        <a:xfrm>
          <a:off x="13703300" y="135973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153851</xdr:rowOff>
    </xdr:from>
    <xdr:to>
      <xdr:col>67</xdr:col>
      <xdr:colOff>101600</xdr:colOff>
      <xdr:row>79</xdr:row>
      <xdr:rowOff>84001</xdr:rowOff>
    </xdr:to>
    <xdr:sp macro="" textlink="">
      <xdr:nvSpPr>
        <xdr:cNvPr id="765" name="楕円 764">
          <a:extLst>
            <a:ext uri="{FF2B5EF4-FFF2-40B4-BE49-F238E27FC236}">
              <a16:creationId xmlns:a16="http://schemas.microsoft.com/office/drawing/2014/main" id="{427942BC-B17B-415A-AC69-37247A7517ED}"/>
            </a:ext>
          </a:extLst>
        </xdr:cNvPr>
        <xdr:cNvSpPr/>
      </xdr:nvSpPr>
      <xdr:spPr>
        <a:xfrm>
          <a:off x="127635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33201</xdr:rowOff>
    </xdr:from>
    <xdr:to>
      <xdr:col>71</xdr:col>
      <xdr:colOff>177800</xdr:colOff>
      <xdr:row>79</xdr:row>
      <xdr:rowOff>52795</xdr:rowOff>
    </xdr:to>
    <xdr:cxnSp macro="">
      <xdr:nvCxnSpPr>
        <xdr:cNvPr id="766" name="直線コネクタ 765">
          <a:extLst>
            <a:ext uri="{FF2B5EF4-FFF2-40B4-BE49-F238E27FC236}">
              <a16:creationId xmlns:a16="http://schemas.microsoft.com/office/drawing/2014/main" id="{B15CD70D-89CF-4314-AA53-88CB0435663C}"/>
            </a:ext>
          </a:extLst>
        </xdr:cNvPr>
        <xdr:cNvCxnSpPr/>
      </xdr:nvCxnSpPr>
      <xdr:spPr>
        <a:xfrm>
          <a:off x="12814300" y="135777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67" name="n_1aveValue【消防施設】&#10;有形固定資産減価償却率">
          <a:extLst>
            <a:ext uri="{FF2B5EF4-FFF2-40B4-BE49-F238E27FC236}">
              <a16:creationId xmlns:a16="http://schemas.microsoft.com/office/drawing/2014/main" id="{CEF83CA0-88B7-43AF-9D81-1BB704678C6E}"/>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68" name="n_2aveValue【消防施設】&#10;有形固定資産減価償却率">
          <a:extLst>
            <a:ext uri="{FF2B5EF4-FFF2-40B4-BE49-F238E27FC236}">
              <a16:creationId xmlns:a16="http://schemas.microsoft.com/office/drawing/2014/main" id="{42EEAD16-13DB-4F31-A371-1E266BE33B18}"/>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69" name="n_3aveValue【消防施設】&#10;有形固定資産減価償却率">
          <a:extLst>
            <a:ext uri="{FF2B5EF4-FFF2-40B4-BE49-F238E27FC236}">
              <a16:creationId xmlns:a16="http://schemas.microsoft.com/office/drawing/2014/main" id="{BFC5B46B-399E-491F-8981-9424EE947993}"/>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70" name="n_4aveValue【消防施設】&#10;有形固定資産減価償却率">
          <a:extLst>
            <a:ext uri="{FF2B5EF4-FFF2-40B4-BE49-F238E27FC236}">
              <a16:creationId xmlns:a16="http://schemas.microsoft.com/office/drawing/2014/main" id="{735D6586-DE35-440A-9E9D-F141E778487D}"/>
            </a:ext>
          </a:extLst>
        </xdr:cNvPr>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925</xdr:rowOff>
    </xdr:from>
    <xdr:ext cx="405111" cy="259045"/>
    <xdr:sp macro="" textlink="">
      <xdr:nvSpPr>
        <xdr:cNvPr id="771" name="n_1mainValue【消防施設】&#10;有形固定資産減価償却率">
          <a:extLst>
            <a:ext uri="{FF2B5EF4-FFF2-40B4-BE49-F238E27FC236}">
              <a16:creationId xmlns:a16="http://schemas.microsoft.com/office/drawing/2014/main" id="{A6E266B6-22E7-4FEC-B3CD-98437A7909FF}"/>
            </a:ext>
          </a:extLst>
        </xdr:cNvPr>
        <xdr:cNvSpPr txBox="1"/>
      </xdr:nvSpPr>
      <xdr:spPr>
        <a:xfrm>
          <a:off x="152660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147882</xdr:rowOff>
    </xdr:from>
    <xdr:ext cx="405111" cy="259045"/>
    <xdr:sp macro="" textlink="">
      <xdr:nvSpPr>
        <xdr:cNvPr id="772" name="n_2mainValue【消防施設】&#10;有形固定資産減価償却率">
          <a:extLst>
            <a:ext uri="{FF2B5EF4-FFF2-40B4-BE49-F238E27FC236}">
              <a16:creationId xmlns:a16="http://schemas.microsoft.com/office/drawing/2014/main" id="{15F2DB60-EB87-4DDA-AA87-007CEBC5BAD9}"/>
            </a:ext>
          </a:extLst>
        </xdr:cNvPr>
        <xdr:cNvSpPr txBox="1"/>
      </xdr:nvSpPr>
      <xdr:spPr>
        <a:xfrm>
          <a:off x="143897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120122</xdr:rowOff>
    </xdr:from>
    <xdr:ext cx="405111" cy="259045"/>
    <xdr:sp macro="" textlink="">
      <xdr:nvSpPr>
        <xdr:cNvPr id="773" name="n_3mainValue【消防施設】&#10;有形固定資産減価償却率">
          <a:extLst>
            <a:ext uri="{FF2B5EF4-FFF2-40B4-BE49-F238E27FC236}">
              <a16:creationId xmlns:a16="http://schemas.microsoft.com/office/drawing/2014/main" id="{F3855594-20FD-4958-BABB-0008654072AD}"/>
            </a:ext>
          </a:extLst>
        </xdr:cNvPr>
        <xdr:cNvSpPr txBox="1"/>
      </xdr:nvSpPr>
      <xdr:spPr>
        <a:xfrm>
          <a:off x="13500744"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100528</xdr:rowOff>
    </xdr:from>
    <xdr:ext cx="405111" cy="259045"/>
    <xdr:sp macro="" textlink="">
      <xdr:nvSpPr>
        <xdr:cNvPr id="774" name="n_4mainValue【消防施設】&#10;有形固定資産減価償却率">
          <a:extLst>
            <a:ext uri="{FF2B5EF4-FFF2-40B4-BE49-F238E27FC236}">
              <a16:creationId xmlns:a16="http://schemas.microsoft.com/office/drawing/2014/main" id="{2DDDC3FD-C8B3-4CEE-B1B9-F1A6D487C868}"/>
            </a:ext>
          </a:extLst>
        </xdr:cNvPr>
        <xdr:cNvSpPr txBox="1"/>
      </xdr:nvSpPr>
      <xdr:spPr>
        <a:xfrm>
          <a:off x="12611744" y="1330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6E4AF83B-D0E7-4FA6-A372-054CE3C35C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D4EF2FB-D33B-4027-A588-1CDBBFA700A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1EE028F4-A9CA-40E6-AFDC-62D794486B8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DD528C06-841D-4824-9D0D-C03A7467761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A81A28A1-9528-4E7A-9E57-772D8F64028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91FC1ECA-4B0A-457C-B7E3-16426EB1EB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D5328B2E-0ABC-4213-9CE1-78757F22FDE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8C5CB487-1582-4930-B573-044698A91C2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161B92FB-7BFB-4D84-AB94-459FAC37FA8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4B782FF1-C7EC-41D1-8ADF-15C64DF1583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1BA1847D-A416-4691-954C-48B315CBAF5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5D5DDA39-A96D-46A9-961D-3C0BC45D452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66871D3-73E8-4DF9-B345-7F1EAFB5700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E59015A9-9862-4C81-BB1D-1B05260A6F3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C4FB078C-6607-4401-84D9-15E0CDE3E59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3D21F9DA-4062-45F1-BABF-650F1C4B48C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B0D3C6F0-935A-4F12-BFDB-7561E2178DF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15921530-44F7-4B96-A37A-1C00FDD8EA0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7654B64C-D284-4A0D-9D8F-47DF15534C2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304E65CF-5C3E-4977-9795-49B885F4D5B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25B309AC-3436-44FC-A2A1-9DBCB878407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96" name="直線コネクタ 795">
          <a:extLst>
            <a:ext uri="{FF2B5EF4-FFF2-40B4-BE49-F238E27FC236}">
              <a16:creationId xmlns:a16="http://schemas.microsoft.com/office/drawing/2014/main" id="{E258595E-09E5-4A86-8904-1DE31455789C}"/>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7" name="【消防施設】&#10;一人当たり面積最小値テキスト">
          <a:extLst>
            <a:ext uri="{FF2B5EF4-FFF2-40B4-BE49-F238E27FC236}">
              <a16:creationId xmlns:a16="http://schemas.microsoft.com/office/drawing/2014/main" id="{B42B57DE-AECA-43FC-BFCA-BAC74E619F79}"/>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8" name="直線コネクタ 797">
          <a:extLst>
            <a:ext uri="{FF2B5EF4-FFF2-40B4-BE49-F238E27FC236}">
              <a16:creationId xmlns:a16="http://schemas.microsoft.com/office/drawing/2014/main" id="{ED6F81FA-2242-47E7-9149-9A559E11F98D}"/>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99" name="【消防施設】&#10;一人当たり面積最大値テキスト">
          <a:extLst>
            <a:ext uri="{FF2B5EF4-FFF2-40B4-BE49-F238E27FC236}">
              <a16:creationId xmlns:a16="http://schemas.microsoft.com/office/drawing/2014/main" id="{B970AC48-4D0B-4663-B855-0EEBE9E117CA}"/>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00" name="直線コネクタ 799">
          <a:extLst>
            <a:ext uri="{FF2B5EF4-FFF2-40B4-BE49-F238E27FC236}">
              <a16:creationId xmlns:a16="http://schemas.microsoft.com/office/drawing/2014/main" id="{7581F7C6-568A-4304-A86D-7726E3A38858}"/>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801" name="【消防施設】&#10;一人当たり面積平均値テキスト">
          <a:extLst>
            <a:ext uri="{FF2B5EF4-FFF2-40B4-BE49-F238E27FC236}">
              <a16:creationId xmlns:a16="http://schemas.microsoft.com/office/drawing/2014/main" id="{FFEC1A78-28F7-4307-9E94-1D24C67BDD95}"/>
            </a:ext>
          </a:extLst>
        </xdr:cNvPr>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02" name="フローチャート: 判断 801">
          <a:extLst>
            <a:ext uri="{FF2B5EF4-FFF2-40B4-BE49-F238E27FC236}">
              <a16:creationId xmlns:a16="http://schemas.microsoft.com/office/drawing/2014/main" id="{F465B822-C763-4BF8-9A4F-3979650540E0}"/>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03" name="フローチャート: 判断 802">
          <a:extLst>
            <a:ext uri="{FF2B5EF4-FFF2-40B4-BE49-F238E27FC236}">
              <a16:creationId xmlns:a16="http://schemas.microsoft.com/office/drawing/2014/main" id="{BB0B552C-96A9-43F3-B78B-A13CE27B90A1}"/>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04" name="フローチャート: 判断 803">
          <a:extLst>
            <a:ext uri="{FF2B5EF4-FFF2-40B4-BE49-F238E27FC236}">
              <a16:creationId xmlns:a16="http://schemas.microsoft.com/office/drawing/2014/main" id="{7716C161-89DD-458B-B842-D9E7FD435287}"/>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05" name="フローチャート: 判断 804">
          <a:extLst>
            <a:ext uri="{FF2B5EF4-FFF2-40B4-BE49-F238E27FC236}">
              <a16:creationId xmlns:a16="http://schemas.microsoft.com/office/drawing/2014/main" id="{6C319810-F4DA-445A-BB66-3F9FB4242EB9}"/>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06" name="フローチャート: 判断 805">
          <a:extLst>
            <a:ext uri="{FF2B5EF4-FFF2-40B4-BE49-F238E27FC236}">
              <a16:creationId xmlns:a16="http://schemas.microsoft.com/office/drawing/2014/main" id="{E71A0910-477B-4EA3-B656-7462728904D6}"/>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1BF548EB-19F2-449C-8DF6-7E8AEBDF366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89138097-B0AE-4B5A-89A7-8DB0A055F2B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A61768EF-B10E-4A04-BD50-3D0F0C685E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D2BE813C-AFBA-495A-85B6-F9B119D2F75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E0D7F901-6C3B-4DA6-A53F-38C5D0BA8D1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92456</xdr:rowOff>
    </xdr:from>
    <xdr:to>
      <xdr:col>116</xdr:col>
      <xdr:colOff>114300</xdr:colOff>
      <xdr:row>81</xdr:row>
      <xdr:rowOff>22606</xdr:rowOff>
    </xdr:to>
    <xdr:sp macro="" textlink="">
      <xdr:nvSpPr>
        <xdr:cNvPr id="812" name="楕円 811">
          <a:extLst>
            <a:ext uri="{FF2B5EF4-FFF2-40B4-BE49-F238E27FC236}">
              <a16:creationId xmlns:a16="http://schemas.microsoft.com/office/drawing/2014/main" id="{E790DB07-6850-4AA5-94A1-D7712ECE0641}"/>
            </a:ext>
          </a:extLst>
        </xdr:cNvPr>
        <xdr:cNvSpPr/>
      </xdr:nvSpPr>
      <xdr:spPr>
        <a:xfrm>
          <a:off x="221107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115333</xdr:rowOff>
    </xdr:from>
    <xdr:ext cx="469744" cy="259045"/>
    <xdr:sp macro="" textlink="">
      <xdr:nvSpPr>
        <xdr:cNvPr id="813" name="【消防施設】&#10;一人当たり面積該当値テキスト">
          <a:extLst>
            <a:ext uri="{FF2B5EF4-FFF2-40B4-BE49-F238E27FC236}">
              <a16:creationId xmlns:a16="http://schemas.microsoft.com/office/drawing/2014/main" id="{2285FAE8-073F-40E8-99EF-1E9EC2FDFA38}"/>
            </a:ext>
          </a:extLst>
        </xdr:cNvPr>
        <xdr:cNvSpPr txBox="1"/>
      </xdr:nvSpPr>
      <xdr:spPr>
        <a:xfrm>
          <a:off x="22199600" y="136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814" name="楕円 813">
          <a:extLst>
            <a:ext uri="{FF2B5EF4-FFF2-40B4-BE49-F238E27FC236}">
              <a16:creationId xmlns:a16="http://schemas.microsoft.com/office/drawing/2014/main" id="{25061CFD-4D5B-4B9B-90BF-469F21065C38}"/>
            </a:ext>
          </a:extLst>
        </xdr:cNvPr>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143256</xdr:rowOff>
    </xdr:from>
    <xdr:to>
      <xdr:col>116</xdr:col>
      <xdr:colOff>63500</xdr:colOff>
      <xdr:row>80</xdr:row>
      <xdr:rowOff>152400</xdr:rowOff>
    </xdr:to>
    <xdr:cxnSp macro="">
      <xdr:nvCxnSpPr>
        <xdr:cNvPr id="815" name="直線コネクタ 814">
          <a:extLst>
            <a:ext uri="{FF2B5EF4-FFF2-40B4-BE49-F238E27FC236}">
              <a16:creationId xmlns:a16="http://schemas.microsoft.com/office/drawing/2014/main" id="{09878C40-26B0-4C8D-9F29-7FAE3531FE63}"/>
            </a:ext>
          </a:extLst>
        </xdr:cNvPr>
        <xdr:cNvCxnSpPr/>
      </xdr:nvCxnSpPr>
      <xdr:spPr>
        <a:xfrm flipV="1">
          <a:off x="21323300" y="138592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78739</xdr:rowOff>
    </xdr:from>
    <xdr:to>
      <xdr:col>107</xdr:col>
      <xdr:colOff>101600</xdr:colOff>
      <xdr:row>81</xdr:row>
      <xdr:rowOff>8889</xdr:rowOff>
    </xdr:to>
    <xdr:sp macro="" textlink="">
      <xdr:nvSpPr>
        <xdr:cNvPr id="816" name="楕円 815">
          <a:extLst>
            <a:ext uri="{FF2B5EF4-FFF2-40B4-BE49-F238E27FC236}">
              <a16:creationId xmlns:a16="http://schemas.microsoft.com/office/drawing/2014/main" id="{DACCEBD6-8400-4890-9AC2-D2B3E893FC8D}"/>
            </a:ext>
          </a:extLst>
        </xdr:cNvPr>
        <xdr:cNvSpPr/>
      </xdr:nvSpPr>
      <xdr:spPr>
        <a:xfrm>
          <a:off x="20383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129539</xdr:rowOff>
    </xdr:from>
    <xdr:to>
      <xdr:col>111</xdr:col>
      <xdr:colOff>177800</xdr:colOff>
      <xdr:row>80</xdr:row>
      <xdr:rowOff>152400</xdr:rowOff>
    </xdr:to>
    <xdr:cxnSp macro="">
      <xdr:nvCxnSpPr>
        <xdr:cNvPr id="817" name="直線コネクタ 816">
          <a:extLst>
            <a:ext uri="{FF2B5EF4-FFF2-40B4-BE49-F238E27FC236}">
              <a16:creationId xmlns:a16="http://schemas.microsoft.com/office/drawing/2014/main" id="{8C7AD443-5D11-48EC-BD83-EB268E51637B}"/>
            </a:ext>
          </a:extLst>
        </xdr:cNvPr>
        <xdr:cNvCxnSpPr/>
      </xdr:nvCxnSpPr>
      <xdr:spPr>
        <a:xfrm>
          <a:off x="20434300" y="13845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92456</xdr:rowOff>
    </xdr:from>
    <xdr:to>
      <xdr:col>102</xdr:col>
      <xdr:colOff>165100</xdr:colOff>
      <xdr:row>81</xdr:row>
      <xdr:rowOff>22606</xdr:rowOff>
    </xdr:to>
    <xdr:sp macro="" textlink="">
      <xdr:nvSpPr>
        <xdr:cNvPr id="818" name="楕円 817">
          <a:extLst>
            <a:ext uri="{FF2B5EF4-FFF2-40B4-BE49-F238E27FC236}">
              <a16:creationId xmlns:a16="http://schemas.microsoft.com/office/drawing/2014/main" id="{564119B8-03E0-43C5-A36B-E3D759E46E67}"/>
            </a:ext>
          </a:extLst>
        </xdr:cNvPr>
        <xdr:cNvSpPr/>
      </xdr:nvSpPr>
      <xdr:spPr>
        <a:xfrm>
          <a:off x="19494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129539</xdr:rowOff>
    </xdr:from>
    <xdr:to>
      <xdr:col>107</xdr:col>
      <xdr:colOff>50800</xdr:colOff>
      <xdr:row>80</xdr:row>
      <xdr:rowOff>143256</xdr:rowOff>
    </xdr:to>
    <xdr:cxnSp macro="">
      <xdr:nvCxnSpPr>
        <xdr:cNvPr id="819" name="直線コネクタ 818">
          <a:extLst>
            <a:ext uri="{FF2B5EF4-FFF2-40B4-BE49-F238E27FC236}">
              <a16:creationId xmlns:a16="http://schemas.microsoft.com/office/drawing/2014/main" id="{54B6BF64-2585-4DAC-9377-D807D842092B}"/>
            </a:ext>
          </a:extLst>
        </xdr:cNvPr>
        <xdr:cNvCxnSpPr/>
      </xdr:nvCxnSpPr>
      <xdr:spPr>
        <a:xfrm flipV="1">
          <a:off x="19545300" y="13845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129032</xdr:rowOff>
    </xdr:from>
    <xdr:to>
      <xdr:col>98</xdr:col>
      <xdr:colOff>38100</xdr:colOff>
      <xdr:row>81</xdr:row>
      <xdr:rowOff>59182</xdr:rowOff>
    </xdr:to>
    <xdr:sp macro="" textlink="">
      <xdr:nvSpPr>
        <xdr:cNvPr id="820" name="楕円 819">
          <a:extLst>
            <a:ext uri="{FF2B5EF4-FFF2-40B4-BE49-F238E27FC236}">
              <a16:creationId xmlns:a16="http://schemas.microsoft.com/office/drawing/2014/main" id="{1CA30BD4-FEBE-4416-9717-2C27F89834AD}"/>
            </a:ext>
          </a:extLst>
        </xdr:cNvPr>
        <xdr:cNvSpPr/>
      </xdr:nvSpPr>
      <xdr:spPr>
        <a:xfrm>
          <a:off x="18605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143256</xdr:rowOff>
    </xdr:from>
    <xdr:to>
      <xdr:col>102</xdr:col>
      <xdr:colOff>114300</xdr:colOff>
      <xdr:row>81</xdr:row>
      <xdr:rowOff>8382</xdr:rowOff>
    </xdr:to>
    <xdr:cxnSp macro="">
      <xdr:nvCxnSpPr>
        <xdr:cNvPr id="821" name="直線コネクタ 820">
          <a:extLst>
            <a:ext uri="{FF2B5EF4-FFF2-40B4-BE49-F238E27FC236}">
              <a16:creationId xmlns:a16="http://schemas.microsoft.com/office/drawing/2014/main" id="{963B553D-BB58-4F2D-A0DF-A9A6223DDA41}"/>
            </a:ext>
          </a:extLst>
        </xdr:cNvPr>
        <xdr:cNvCxnSpPr/>
      </xdr:nvCxnSpPr>
      <xdr:spPr>
        <a:xfrm flipV="1">
          <a:off x="18656300" y="138592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22" name="n_1aveValue【消防施設】&#10;一人当たり面積">
          <a:extLst>
            <a:ext uri="{FF2B5EF4-FFF2-40B4-BE49-F238E27FC236}">
              <a16:creationId xmlns:a16="http://schemas.microsoft.com/office/drawing/2014/main" id="{7DE32DFE-81E1-4AE2-9C68-8851C7BD9996}"/>
            </a:ext>
          </a:extLst>
        </xdr:cNvPr>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23" name="n_2aveValue【消防施設】&#10;一人当たり面積">
          <a:extLst>
            <a:ext uri="{FF2B5EF4-FFF2-40B4-BE49-F238E27FC236}">
              <a16:creationId xmlns:a16="http://schemas.microsoft.com/office/drawing/2014/main" id="{9F90E271-4392-407B-9727-0449C4CE67B4}"/>
            </a:ext>
          </a:extLst>
        </xdr:cNvPr>
        <xdr:cNvSpPr txBox="1"/>
      </xdr:nvSpPr>
      <xdr:spPr>
        <a:xfrm>
          <a:off x="20199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824" name="n_3aveValue【消防施設】&#10;一人当たり面積">
          <a:extLst>
            <a:ext uri="{FF2B5EF4-FFF2-40B4-BE49-F238E27FC236}">
              <a16:creationId xmlns:a16="http://schemas.microsoft.com/office/drawing/2014/main" id="{BED71357-0C55-4556-9392-8B1DDF0182EF}"/>
            </a:ext>
          </a:extLst>
        </xdr:cNvPr>
        <xdr:cNvSpPr txBox="1"/>
      </xdr:nvSpPr>
      <xdr:spPr>
        <a:xfrm>
          <a:off x="19310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825" name="n_4aveValue【消防施設】&#10;一人当たり面積">
          <a:extLst>
            <a:ext uri="{FF2B5EF4-FFF2-40B4-BE49-F238E27FC236}">
              <a16:creationId xmlns:a16="http://schemas.microsoft.com/office/drawing/2014/main" id="{3B3453C8-4F3E-40DA-AA4D-A518E2C05361}"/>
            </a:ext>
          </a:extLst>
        </xdr:cNvPr>
        <xdr:cNvSpPr txBox="1"/>
      </xdr:nvSpPr>
      <xdr:spPr>
        <a:xfrm>
          <a:off x="18421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826" name="n_1mainValue【消防施設】&#10;一人当たり面積">
          <a:extLst>
            <a:ext uri="{FF2B5EF4-FFF2-40B4-BE49-F238E27FC236}">
              <a16:creationId xmlns:a16="http://schemas.microsoft.com/office/drawing/2014/main" id="{B446CDA7-A6A8-4AF7-98A6-628791363CC8}"/>
            </a:ext>
          </a:extLst>
        </xdr:cNvPr>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25416</xdr:rowOff>
    </xdr:from>
    <xdr:ext cx="469744" cy="259045"/>
    <xdr:sp macro="" textlink="">
      <xdr:nvSpPr>
        <xdr:cNvPr id="827" name="n_2mainValue【消防施設】&#10;一人当たり面積">
          <a:extLst>
            <a:ext uri="{FF2B5EF4-FFF2-40B4-BE49-F238E27FC236}">
              <a16:creationId xmlns:a16="http://schemas.microsoft.com/office/drawing/2014/main" id="{A2309406-9F88-4D4A-8924-546886221AE2}"/>
            </a:ext>
          </a:extLst>
        </xdr:cNvPr>
        <xdr:cNvSpPr txBox="1"/>
      </xdr:nvSpPr>
      <xdr:spPr>
        <a:xfrm>
          <a:off x="201994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39133</xdr:rowOff>
    </xdr:from>
    <xdr:ext cx="469744" cy="259045"/>
    <xdr:sp macro="" textlink="">
      <xdr:nvSpPr>
        <xdr:cNvPr id="828" name="n_3mainValue【消防施設】&#10;一人当たり面積">
          <a:extLst>
            <a:ext uri="{FF2B5EF4-FFF2-40B4-BE49-F238E27FC236}">
              <a16:creationId xmlns:a16="http://schemas.microsoft.com/office/drawing/2014/main" id="{379A13A8-C4C1-4706-BB60-B6A449BC597A}"/>
            </a:ext>
          </a:extLst>
        </xdr:cNvPr>
        <xdr:cNvSpPr txBox="1"/>
      </xdr:nvSpPr>
      <xdr:spPr>
        <a:xfrm>
          <a:off x="19310427"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75709</xdr:rowOff>
    </xdr:from>
    <xdr:ext cx="469744" cy="259045"/>
    <xdr:sp macro="" textlink="">
      <xdr:nvSpPr>
        <xdr:cNvPr id="829" name="n_4mainValue【消防施設】&#10;一人当たり面積">
          <a:extLst>
            <a:ext uri="{FF2B5EF4-FFF2-40B4-BE49-F238E27FC236}">
              <a16:creationId xmlns:a16="http://schemas.microsoft.com/office/drawing/2014/main" id="{203EF41A-3713-4E3B-870B-C9574BE8C612}"/>
            </a:ext>
          </a:extLst>
        </xdr:cNvPr>
        <xdr:cNvSpPr txBox="1"/>
      </xdr:nvSpPr>
      <xdr:spPr>
        <a:xfrm>
          <a:off x="18421427" y="1362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B2126CC7-64B9-4D73-9A96-A0F00416817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BED32606-B7EC-4E9E-8B3A-5B4066F701C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B992D7E4-31B8-481E-818B-2841D80468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2DBA0362-C08A-4C85-8748-6EC9685C590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B25A65FB-3358-4EF6-B584-9AED20853CA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317E5EA9-4577-4A75-A372-B71239E740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B11C9E5D-EE1F-425D-B118-D0A5BD8FA48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98487850-BC0A-4FBE-8A25-480C5D12C2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6A8477F4-05C9-4C86-BEFA-A964C9B50B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62020C5F-EFB5-4F45-B928-5956BA240D7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2CB0AC41-F6BA-4422-88F1-F404FD7A112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C0939AE7-297A-4BEE-91C9-88A4A667959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55564177-9FBE-4FDA-AE6C-E32F9EEC531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75F8B69E-44CB-4322-8EF7-08762081B6D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58EEDB78-F751-4F18-B11C-10DF230A3CF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EDC611A2-37B2-42F4-8C90-B1273A38CAE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786CC859-DF85-450E-981E-35F7C4F3A75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918EBBFB-B1D5-4DD2-B50B-5EA7208830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146EE3CA-7D5E-416D-A6EE-A9ACA540D13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C93BD460-C1AA-431C-B8A2-E8725336D75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630767A5-D987-4EA5-9149-ECDA9553C56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27599A58-3D90-44F1-A278-F2498E219EE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A27EF4D1-FE10-4B87-A1D9-659071A0D70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5A7DAEFA-3086-4B97-BD27-0ABBE6B5DC5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C825EF04-8BA1-4439-AC14-981EF005688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55" name="直線コネクタ 854">
          <a:extLst>
            <a:ext uri="{FF2B5EF4-FFF2-40B4-BE49-F238E27FC236}">
              <a16:creationId xmlns:a16="http://schemas.microsoft.com/office/drawing/2014/main" id="{6F46B085-2165-488A-B557-E3C2CFA478C0}"/>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56" name="【庁舎】&#10;有形固定資産減価償却率最小値テキスト">
          <a:extLst>
            <a:ext uri="{FF2B5EF4-FFF2-40B4-BE49-F238E27FC236}">
              <a16:creationId xmlns:a16="http://schemas.microsoft.com/office/drawing/2014/main" id="{BA2114B2-3933-4E24-B155-065099D42D5C}"/>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57" name="直線コネクタ 856">
          <a:extLst>
            <a:ext uri="{FF2B5EF4-FFF2-40B4-BE49-F238E27FC236}">
              <a16:creationId xmlns:a16="http://schemas.microsoft.com/office/drawing/2014/main" id="{A2CB4109-F9A9-4362-98DA-2C7F8A9245BC}"/>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58" name="【庁舎】&#10;有形固定資産減価償却率最大値テキスト">
          <a:extLst>
            <a:ext uri="{FF2B5EF4-FFF2-40B4-BE49-F238E27FC236}">
              <a16:creationId xmlns:a16="http://schemas.microsoft.com/office/drawing/2014/main" id="{D467181D-A263-488F-AF63-675DC78A28FB}"/>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59" name="直線コネクタ 858">
          <a:extLst>
            <a:ext uri="{FF2B5EF4-FFF2-40B4-BE49-F238E27FC236}">
              <a16:creationId xmlns:a16="http://schemas.microsoft.com/office/drawing/2014/main" id="{3861C5CD-AD3D-4CE6-953F-302B3B01A895}"/>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60" name="【庁舎】&#10;有形固定資産減価償却率平均値テキスト">
          <a:extLst>
            <a:ext uri="{FF2B5EF4-FFF2-40B4-BE49-F238E27FC236}">
              <a16:creationId xmlns:a16="http://schemas.microsoft.com/office/drawing/2014/main" id="{75702507-9D57-486F-B2B0-723B810E43C1}"/>
            </a:ext>
          </a:extLst>
        </xdr:cNvPr>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61" name="フローチャート: 判断 860">
          <a:extLst>
            <a:ext uri="{FF2B5EF4-FFF2-40B4-BE49-F238E27FC236}">
              <a16:creationId xmlns:a16="http://schemas.microsoft.com/office/drawing/2014/main" id="{6AD745F7-BC40-42AB-8815-0EDE7BADB1AF}"/>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62" name="フローチャート: 判断 861">
          <a:extLst>
            <a:ext uri="{FF2B5EF4-FFF2-40B4-BE49-F238E27FC236}">
              <a16:creationId xmlns:a16="http://schemas.microsoft.com/office/drawing/2014/main" id="{9900AE15-0A85-4612-9E4D-2CB4E1714C9F}"/>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63" name="フローチャート: 判断 862">
          <a:extLst>
            <a:ext uri="{FF2B5EF4-FFF2-40B4-BE49-F238E27FC236}">
              <a16:creationId xmlns:a16="http://schemas.microsoft.com/office/drawing/2014/main" id="{2089CF47-C72A-41C5-955A-B92BAA824B48}"/>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64" name="フローチャート: 判断 863">
          <a:extLst>
            <a:ext uri="{FF2B5EF4-FFF2-40B4-BE49-F238E27FC236}">
              <a16:creationId xmlns:a16="http://schemas.microsoft.com/office/drawing/2014/main" id="{B0D92C29-5DB7-43E3-96E2-286A01FBEF4D}"/>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65" name="フローチャート: 判断 864">
          <a:extLst>
            <a:ext uri="{FF2B5EF4-FFF2-40B4-BE49-F238E27FC236}">
              <a16:creationId xmlns:a16="http://schemas.microsoft.com/office/drawing/2014/main" id="{BCDD0AF2-6FE6-4772-9A57-EDFA86DDE9FB}"/>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A118A440-CD6F-43CC-B674-5EE8B6B49C5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52956470-EF3F-4108-952C-D4B5FC6AA2F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AC23D5F1-4662-4F9A-9DC9-EF5AFA73D23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2A1A64B0-D60C-42D2-940F-CEB9B2C5CB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BB87AA4E-8A4E-448C-B932-7CBD98C2C8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54792</xdr:rowOff>
    </xdr:from>
    <xdr:to>
      <xdr:col>85</xdr:col>
      <xdr:colOff>177800</xdr:colOff>
      <xdr:row>104</xdr:row>
      <xdr:rowOff>156392</xdr:rowOff>
    </xdr:to>
    <xdr:sp macro="" textlink="">
      <xdr:nvSpPr>
        <xdr:cNvPr id="871" name="楕円 870">
          <a:extLst>
            <a:ext uri="{FF2B5EF4-FFF2-40B4-BE49-F238E27FC236}">
              <a16:creationId xmlns:a16="http://schemas.microsoft.com/office/drawing/2014/main" id="{47E868B6-4E29-48B1-B9D3-48AD6CE785A1}"/>
            </a:ext>
          </a:extLst>
        </xdr:cNvPr>
        <xdr:cNvSpPr/>
      </xdr:nvSpPr>
      <xdr:spPr>
        <a:xfrm>
          <a:off x="16268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33219</xdr:rowOff>
    </xdr:from>
    <xdr:ext cx="405111" cy="259045"/>
    <xdr:sp macro="" textlink="">
      <xdr:nvSpPr>
        <xdr:cNvPr id="872" name="【庁舎】&#10;有形固定資産減価償却率該当値テキスト">
          <a:extLst>
            <a:ext uri="{FF2B5EF4-FFF2-40B4-BE49-F238E27FC236}">
              <a16:creationId xmlns:a16="http://schemas.microsoft.com/office/drawing/2014/main" id="{D78A9FE0-B038-4351-90C3-11ED1A097F72}"/>
            </a:ext>
          </a:extLst>
        </xdr:cNvPr>
        <xdr:cNvSpPr txBox="1"/>
      </xdr:nvSpPr>
      <xdr:spPr>
        <a:xfrm>
          <a:off x="16357600"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69487</xdr:rowOff>
    </xdr:from>
    <xdr:to>
      <xdr:col>81</xdr:col>
      <xdr:colOff>101600</xdr:colOff>
      <xdr:row>104</xdr:row>
      <xdr:rowOff>171087</xdr:rowOff>
    </xdr:to>
    <xdr:sp macro="" textlink="">
      <xdr:nvSpPr>
        <xdr:cNvPr id="873" name="楕円 872">
          <a:extLst>
            <a:ext uri="{FF2B5EF4-FFF2-40B4-BE49-F238E27FC236}">
              <a16:creationId xmlns:a16="http://schemas.microsoft.com/office/drawing/2014/main" id="{90B46AAC-87E1-4B9C-BBEB-00FC8E73883D}"/>
            </a:ext>
          </a:extLst>
        </xdr:cNvPr>
        <xdr:cNvSpPr/>
      </xdr:nvSpPr>
      <xdr:spPr>
        <a:xfrm>
          <a:off x="15430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105592</xdr:rowOff>
    </xdr:from>
    <xdr:to>
      <xdr:col>85</xdr:col>
      <xdr:colOff>127000</xdr:colOff>
      <xdr:row>104</xdr:row>
      <xdr:rowOff>120287</xdr:rowOff>
    </xdr:to>
    <xdr:cxnSp macro="">
      <xdr:nvCxnSpPr>
        <xdr:cNvPr id="874" name="直線コネクタ 873">
          <a:extLst>
            <a:ext uri="{FF2B5EF4-FFF2-40B4-BE49-F238E27FC236}">
              <a16:creationId xmlns:a16="http://schemas.microsoft.com/office/drawing/2014/main" id="{49E5B978-9E7C-454B-AA98-9D18732545FB}"/>
            </a:ext>
          </a:extLst>
        </xdr:cNvPr>
        <xdr:cNvCxnSpPr/>
      </xdr:nvCxnSpPr>
      <xdr:spPr>
        <a:xfrm flipV="1">
          <a:off x="15481300" y="1793639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43362</xdr:rowOff>
    </xdr:from>
    <xdr:to>
      <xdr:col>76</xdr:col>
      <xdr:colOff>165100</xdr:colOff>
      <xdr:row>104</xdr:row>
      <xdr:rowOff>144962</xdr:rowOff>
    </xdr:to>
    <xdr:sp macro="" textlink="">
      <xdr:nvSpPr>
        <xdr:cNvPr id="875" name="楕円 874">
          <a:extLst>
            <a:ext uri="{FF2B5EF4-FFF2-40B4-BE49-F238E27FC236}">
              <a16:creationId xmlns:a16="http://schemas.microsoft.com/office/drawing/2014/main" id="{BC49A495-D4B1-4774-9800-5C38B272CFC0}"/>
            </a:ext>
          </a:extLst>
        </xdr:cNvPr>
        <xdr:cNvSpPr/>
      </xdr:nvSpPr>
      <xdr:spPr>
        <a:xfrm>
          <a:off x="14541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94162</xdr:rowOff>
    </xdr:from>
    <xdr:to>
      <xdr:col>81</xdr:col>
      <xdr:colOff>50800</xdr:colOff>
      <xdr:row>104</xdr:row>
      <xdr:rowOff>120287</xdr:rowOff>
    </xdr:to>
    <xdr:cxnSp macro="">
      <xdr:nvCxnSpPr>
        <xdr:cNvPr id="876" name="直線コネクタ 875">
          <a:extLst>
            <a:ext uri="{FF2B5EF4-FFF2-40B4-BE49-F238E27FC236}">
              <a16:creationId xmlns:a16="http://schemas.microsoft.com/office/drawing/2014/main" id="{7319499A-6A35-48AB-890D-97DAA87DFB27}"/>
            </a:ext>
          </a:extLst>
        </xdr:cNvPr>
        <xdr:cNvCxnSpPr/>
      </xdr:nvCxnSpPr>
      <xdr:spPr>
        <a:xfrm>
          <a:off x="14592300" y="179249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7438</xdr:rowOff>
    </xdr:from>
    <xdr:to>
      <xdr:col>72</xdr:col>
      <xdr:colOff>38100</xdr:colOff>
      <xdr:row>104</xdr:row>
      <xdr:rowOff>109038</xdr:rowOff>
    </xdr:to>
    <xdr:sp macro="" textlink="">
      <xdr:nvSpPr>
        <xdr:cNvPr id="877" name="楕円 876">
          <a:extLst>
            <a:ext uri="{FF2B5EF4-FFF2-40B4-BE49-F238E27FC236}">
              <a16:creationId xmlns:a16="http://schemas.microsoft.com/office/drawing/2014/main" id="{B59CE9A2-C7C7-4412-AB70-A97E0BA6D405}"/>
            </a:ext>
          </a:extLst>
        </xdr:cNvPr>
        <xdr:cNvSpPr/>
      </xdr:nvSpPr>
      <xdr:spPr>
        <a:xfrm>
          <a:off x="13652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58238</xdr:rowOff>
    </xdr:from>
    <xdr:to>
      <xdr:col>76</xdr:col>
      <xdr:colOff>114300</xdr:colOff>
      <xdr:row>104</xdr:row>
      <xdr:rowOff>94162</xdr:rowOff>
    </xdr:to>
    <xdr:cxnSp macro="">
      <xdr:nvCxnSpPr>
        <xdr:cNvPr id="878" name="直線コネクタ 877">
          <a:extLst>
            <a:ext uri="{FF2B5EF4-FFF2-40B4-BE49-F238E27FC236}">
              <a16:creationId xmlns:a16="http://schemas.microsoft.com/office/drawing/2014/main" id="{282D3D5A-7847-425F-8D56-754E19B1C9F0}"/>
            </a:ext>
          </a:extLst>
        </xdr:cNvPr>
        <xdr:cNvCxnSpPr/>
      </xdr:nvCxnSpPr>
      <xdr:spPr>
        <a:xfrm>
          <a:off x="13703300" y="178890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12337</xdr:rowOff>
    </xdr:from>
    <xdr:to>
      <xdr:col>67</xdr:col>
      <xdr:colOff>101600</xdr:colOff>
      <xdr:row>104</xdr:row>
      <xdr:rowOff>113937</xdr:rowOff>
    </xdr:to>
    <xdr:sp macro="" textlink="">
      <xdr:nvSpPr>
        <xdr:cNvPr id="879" name="楕円 878">
          <a:extLst>
            <a:ext uri="{FF2B5EF4-FFF2-40B4-BE49-F238E27FC236}">
              <a16:creationId xmlns:a16="http://schemas.microsoft.com/office/drawing/2014/main" id="{9C5FA44F-4BE6-4683-A120-057BC41DA745}"/>
            </a:ext>
          </a:extLst>
        </xdr:cNvPr>
        <xdr:cNvSpPr/>
      </xdr:nvSpPr>
      <xdr:spPr>
        <a:xfrm>
          <a:off x="12763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58238</xdr:rowOff>
    </xdr:from>
    <xdr:to>
      <xdr:col>71</xdr:col>
      <xdr:colOff>177800</xdr:colOff>
      <xdr:row>104</xdr:row>
      <xdr:rowOff>63137</xdr:rowOff>
    </xdr:to>
    <xdr:cxnSp macro="">
      <xdr:nvCxnSpPr>
        <xdr:cNvPr id="880" name="直線コネクタ 879">
          <a:extLst>
            <a:ext uri="{FF2B5EF4-FFF2-40B4-BE49-F238E27FC236}">
              <a16:creationId xmlns:a16="http://schemas.microsoft.com/office/drawing/2014/main" id="{F563B839-7C1D-436F-B9FA-40F64C7D3E5D}"/>
            </a:ext>
          </a:extLst>
        </xdr:cNvPr>
        <xdr:cNvCxnSpPr/>
      </xdr:nvCxnSpPr>
      <xdr:spPr>
        <a:xfrm flipV="1">
          <a:off x="12814300" y="1788903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81" name="n_1aveValue【庁舎】&#10;有形固定資産減価償却率">
          <a:extLst>
            <a:ext uri="{FF2B5EF4-FFF2-40B4-BE49-F238E27FC236}">
              <a16:creationId xmlns:a16="http://schemas.microsoft.com/office/drawing/2014/main" id="{E9C2AAC9-6288-4299-8228-02DA68C49AC0}"/>
            </a:ext>
          </a:extLst>
        </xdr:cNvPr>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82" name="n_2aveValue【庁舎】&#10;有形固定資産減価償却率">
          <a:extLst>
            <a:ext uri="{FF2B5EF4-FFF2-40B4-BE49-F238E27FC236}">
              <a16:creationId xmlns:a16="http://schemas.microsoft.com/office/drawing/2014/main" id="{CA6DE0D2-7D2C-49D9-A3EC-70CF9699B962}"/>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83" name="n_3aveValue【庁舎】&#10;有形固定資産減価償却率">
          <a:extLst>
            <a:ext uri="{FF2B5EF4-FFF2-40B4-BE49-F238E27FC236}">
              <a16:creationId xmlns:a16="http://schemas.microsoft.com/office/drawing/2014/main" id="{DF738B0C-4033-4462-BF9F-1D05A2783322}"/>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84" name="n_4aveValue【庁舎】&#10;有形固定資産減価償却率">
          <a:extLst>
            <a:ext uri="{FF2B5EF4-FFF2-40B4-BE49-F238E27FC236}">
              <a16:creationId xmlns:a16="http://schemas.microsoft.com/office/drawing/2014/main" id="{40A64646-F8D9-4012-A3C5-FA3345689E10}"/>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162214</xdr:rowOff>
    </xdr:from>
    <xdr:ext cx="405111" cy="259045"/>
    <xdr:sp macro="" textlink="">
      <xdr:nvSpPr>
        <xdr:cNvPr id="885" name="n_1mainValue【庁舎】&#10;有形固定資産減価償却率">
          <a:extLst>
            <a:ext uri="{FF2B5EF4-FFF2-40B4-BE49-F238E27FC236}">
              <a16:creationId xmlns:a16="http://schemas.microsoft.com/office/drawing/2014/main" id="{B61C7986-D4EA-45E4-B3AB-AB944F0DD5FD}"/>
            </a:ext>
          </a:extLst>
        </xdr:cNvPr>
        <xdr:cNvSpPr txBox="1"/>
      </xdr:nvSpPr>
      <xdr:spPr>
        <a:xfrm>
          <a:off x="152660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136089</xdr:rowOff>
    </xdr:from>
    <xdr:ext cx="405111" cy="259045"/>
    <xdr:sp macro="" textlink="">
      <xdr:nvSpPr>
        <xdr:cNvPr id="886" name="n_2mainValue【庁舎】&#10;有形固定資産減価償却率">
          <a:extLst>
            <a:ext uri="{FF2B5EF4-FFF2-40B4-BE49-F238E27FC236}">
              <a16:creationId xmlns:a16="http://schemas.microsoft.com/office/drawing/2014/main" id="{38E4425D-E3BC-4A84-B6B5-23588D977124}"/>
            </a:ext>
          </a:extLst>
        </xdr:cNvPr>
        <xdr:cNvSpPr txBox="1"/>
      </xdr:nvSpPr>
      <xdr:spPr>
        <a:xfrm>
          <a:off x="14389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100165</xdr:rowOff>
    </xdr:from>
    <xdr:ext cx="405111" cy="259045"/>
    <xdr:sp macro="" textlink="">
      <xdr:nvSpPr>
        <xdr:cNvPr id="887" name="n_3mainValue【庁舎】&#10;有形固定資産減価償却率">
          <a:extLst>
            <a:ext uri="{FF2B5EF4-FFF2-40B4-BE49-F238E27FC236}">
              <a16:creationId xmlns:a16="http://schemas.microsoft.com/office/drawing/2014/main" id="{F17B085A-5AAA-4D65-A907-F6A12C31685A}"/>
            </a:ext>
          </a:extLst>
        </xdr:cNvPr>
        <xdr:cNvSpPr txBox="1"/>
      </xdr:nvSpPr>
      <xdr:spPr>
        <a:xfrm>
          <a:off x="13500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105064</xdr:rowOff>
    </xdr:from>
    <xdr:ext cx="405111" cy="259045"/>
    <xdr:sp macro="" textlink="">
      <xdr:nvSpPr>
        <xdr:cNvPr id="888" name="n_4mainValue【庁舎】&#10;有形固定資産減価償却率">
          <a:extLst>
            <a:ext uri="{FF2B5EF4-FFF2-40B4-BE49-F238E27FC236}">
              <a16:creationId xmlns:a16="http://schemas.microsoft.com/office/drawing/2014/main" id="{4AC8C42A-A820-495F-A9EB-67BCDB8451FF}"/>
            </a:ext>
          </a:extLst>
        </xdr:cNvPr>
        <xdr:cNvSpPr txBox="1"/>
      </xdr:nvSpPr>
      <xdr:spPr>
        <a:xfrm>
          <a:off x="12611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6457E63-24EC-4456-83E4-03D01CDDE25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C979B4A7-6145-44E2-9EA9-2EA9982A695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C1B08301-04FB-43CD-9845-ABB9B1DE3A3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1D1E3EE7-CBFF-4C34-A61F-10FDE5EF91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885E0B37-C3F1-4E86-ABB1-8179FB04ED8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9DCDB5FF-0084-4F39-9438-5D87E30058F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6CDEEE08-93A9-4A6E-9851-C14D637952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681334E6-AC16-4AD1-8834-00BD526EF8E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E7A2ACC0-B1BB-4175-B41F-31D9899CB9B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6C434DA1-F650-447B-B8AA-A1939204A83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a:extLst>
            <a:ext uri="{FF2B5EF4-FFF2-40B4-BE49-F238E27FC236}">
              <a16:creationId xmlns:a16="http://schemas.microsoft.com/office/drawing/2014/main" id="{994831CE-3B4E-4946-9998-E1670140314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a:extLst>
            <a:ext uri="{FF2B5EF4-FFF2-40B4-BE49-F238E27FC236}">
              <a16:creationId xmlns:a16="http://schemas.microsoft.com/office/drawing/2014/main" id="{F8D8A710-6B0C-471A-B4F9-8AAC965204C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a:extLst>
            <a:ext uri="{FF2B5EF4-FFF2-40B4-BE49-F238E27FC236}">
              <a16:creationId xmlns:a16="http://schemas.microsoft.com/office/drawing/2014/main" id="{F30CBF28-CB98-44CF-AC25-57252428EA0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a:extLst>
            <a:ext uri="{FF2B5EF4-FFF2-40B4-BE49-F238E27FC236}">
              <a16:creationId xmlns:a16="http://schemas.microsoft.com/office/drawing/2014/main" id="{16BE8F44-09B0-49EF-8A2D-AA79989F98C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a:extLst>
            <a:ext uri="{FF2B5EF4-FFF2-40B4-BE49-F238E27FC236}">
              <a16:creationId xmlns:a16="http://schemas.microsoft.com/office/drawing/2014/main" id="{46EE8522-C6A4-4EA7-9A45-237E0967DBD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a:extLst>
            <a:ext uri="{FF2B5EF4-FFF2-40B4-BE49-F238E27FC236}">
              <a16:creationId xmlns:a16="http://schemas.microsoft.com/office/drawing/2014/main" id="{05BAA553-42F0-4029-9CEC-CAC08DB6024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a:extLst>
            <a:ext uri="{FF2B5EF4-FFF2-40B4-BE49-F238E27FC236}">
              <a16:creationId xmlns:a16="http://schemas.microsoft.com/office/drawing/2014/main" id="{E81FC778-8A2A-4862-96F7-3530A92420C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a:extLst>
            <a:ext uri="{FF2B5EF4-FFF2-40B4-BE49-F238E27FC236}">
              <a16:creationId xmlns:a16="http://schemas.microsoft.com/office/drawing/2014/main" id="{FE37B65E-C9F9-4F18-88B9-1B555815867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C99D976F-8B64-440A-85A9-6027163B51C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5E3D6C27-03FE-4D81-856A-0EC7ADA0EE7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id="{1763358E-168C-405A-B5C9-DE78D11C1EB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10" name="直線コネクタ 909">
          <a:extLst>
            <a:ext uri="{FF2B5EF4-FFF2-40B4-BE49-F238E27FC236}">
              <a16:creationId xmlns:a16="http://schemas.microsoft.com/office/drawing/2014/main" id="{5F71E853-4F79-4769-BAF8-B6F3C17260B9}"/>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11" name="【庁舎】&#10;一人当たり面積最小値テキスト">
          <a:extLst>
            <a:ext uri="{FF2B5EF4-FFF2-40B4-BE49-F238E27FC236}">
              <a16:creationId xmlns:a16="http://schemas.microsoft.com/office/drawing/2014/main" id="{EAC07F9C-A911-476A-8623-C7E04141047F}"/>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12" name="直線コネクタ 911">
          <a:extLst>
            <a:ext uri="{FF2B5EF4-FFF2-40B4-BE49-F238E27FC236}">
              <a16:creationId xmlns:a16="http://schemas.microsoft.com/office/drawing/2014/main" id="{730BA8D9-CD3F-4C31-988C-108ABFAF683C}"/>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3" name="【庁舎】&#10;一人当たり面積最大値テキスト">
          <a:extLst>
            <a:ext uri="{FF2B5EF4-FFF2-40B4-BE49-F238E27FC236}">
              <a16:creationId xmlns:a16="http://schemas.microsoft.com/office/drawing/2014/main" id="{26F55CD4-13BF-47F7-92E8-2E532E723CB2}"/>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14" name="直線コネクタ 913">
          <a:extLst>
            <a:ext uri="{FF2B5EF4-FFF2-40B4-BE49-F238E27FC236}">
              <a16:creationId xmlns:a16="http://schemas.microsoft.com/office/drawing/2014/main" id="{B464016E-7DFD-4303-8900-DE1AE1E16B3B}"/>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15" name="【庁舎】&#10;一人当たり面積平均値テキスト">
          <a:extLst>
            <a:ext uri="{FF2B5EF4-FFF2-40B4-BE49-F238E27FC236}">
              <a16:creationId xmlns:a16="http://schemas.microsoft.com/office/drawing/2014/main" id="{64A2C37E-7F2E-4E25-8D78-C3055D429F21}"/>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16" name="フローチャート: 判断 915">
          <a:extLst>
            <a:ext uri="{FF2B5EF4-FFF2-40B4-BE49-F238E27FC236}">
              <a16:creationId xmlns:a16="http://schemas.microsoft.com/office/drawing/2014/main" id="{3821C828-7B12-4D17-90EB-7348D0C542B5}"/>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17" name="フローチャート: 判断 916">
          <a:extLst>
            <a:ext uri="{FF2B5EF4-FFF2-40B4-BE49-F238E27FC236}">
              <a16:creationId xmlns:a16="http://schemas.microsoft.com/office/drawing/2014/main" id="{47FA7C46-1BB5-4EC3-B608-E1A358EB1C14}"/>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18" name="フローチャート: 判断 917">
          <a:extLst>
            <a:ext uri="{FF2B5EF4-FFF2-40B4-BE49-F238E27FC236}">
              <a16:creationId xmlns:a16="http://schemas.microsoft.com/office/drawing/2014/main" id="{BAFB4898-A3B9-4007-A534-A65B9907732E}"/>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19" name="フローチャート: 判断 918">
          <a:extLst>
            <a:ext uri="{FF2B5EF4-FFF2-40B4-BE49-F238E27FC236}">
              <a16:creationId xmlns:a16="http://schemas.microsoft.com/office/drawing/2014/main" id="{A66EB9C1-7FF6-4D24-BF88-2BAA2BD83AFD}"/>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20" name="フローチャート: 判断 919">
          <a:extLst>
            <a:ext uri="{FF2B5EF4-FFF2-40B4-BE49-F238E27FC236}">
              <a16:creationId xmlns:a16="http://schemas.microsoft.com/office/drawing/2014/main" id="{DE0A201A-9FA1-452A-8926-4A19383D9945}"/>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B2EDFC9B-DF36-492E-8A50-C76D20CCFDD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261C5689-D6F7-481A-9FF8-2C0208B9F14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D34C9E91-BE94-4849-9D3D-9B2F51972AB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750B56A2-EFC2-4A4A-9B7C-F1A8DCE7E1D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46F6B4D4-0C27-45F3-A636-D16CEA6BE1D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119126</xdr:rowOff>
    </xdr:from>
    <xdr:to>
      <xdr:col>116</xdr:col>
      <xdr:colOff>114300</xdr:colOff>
      <xdr:row>103</xdr:row>
      <xdr:rowOff>49276</xdr:rowOff>
    </xdr:to>
    <xdr:sp macro="" textlink="">
      <xdr:nvSpPr>
        <xdr:cNvPr id="926" name="楕円 925">
          <a:extLst>
            <a:ext uri="{FF2B5EF4-FFF2-40B4-BE49-F238E27FC236}">
              <a16:creationId xmlns:a16="http://schemas.microsoft.com/office/drawing/2014/main" id="{3048C0C8-23F9-42FE-8ED7-AB493DD6DA30}"/>
            </a:ext>
          </a:extLst>
        </xdr:cNvPr>
        <xdr:cNvSpPr/>
      </xdr:nvSpPr>
      <xdr:spPr>
        <a:xfrm>
          <a:off x="221107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142003</xdr:rowOff>
    </xdr:from>
    <xdr:ext cx="469744" cy="259045"/>
    <xdr:sp macro="" textlink="">
      <xdr:nvSpPr>
        <xdr:cNvPr id="927" name="【庁舎】&#10;一人当たり面積該当値テキスト">
          <a:extLst>
            <a:ext uri="{FF2B5EF4-FFF2-40B4-BE49-F238E27FC236}">
              <a16:creationId xmlns:a16="http://schemas.microsoft.com/office/drawing/2014/main" id="{B1AD359B-2EED-45E8-BACE-191B65A8DF7E}"/>
            </a:ext>
          </a:extLst>
        </xdr:cNvPr>
        <xdr:cNvSpPr txBox="1"/>
      </xdr:nvSpPr>
      <xdr:spPr>
        <a:xfrm>
          <a:off x="22199600" y="1745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137413</xdr:rowOff>
    </xdr:from>
    <xdr:to>
      <xdr:col>112</xdr:col>
      <xdr:colOff>38100</xdr:colOff>
      <xdr:row>103</xdr:row>
      <xdr:rowOff>67563</xdr:rowOff>
    </xdr:to>
    <xdr:sp macro="" textlink="">
      <xdr:nvSpPr>
        <xdr:cNvPr id="928" name="楕円 927">
          <a:extLst>
            <a:ext uri="{FF2B5EF4-FFF2-40B4-BE49-F238E27FC236}">
              <a16:creationId xmlns:a16="http://schemas.microsoft.com/office/drawing/2014/main" id="{A9463FDF-D86F-4E80-9B9E-BEB1F91D994C}"/>
            </a:ext>
          </a:extLst>
        </xdr:cNvPr>
        <xdr:cNvSpPr/>
      </xdr:nvSpPr>
      <xdr:spPr>
        <a:xfrm>
          <a:off x="21272500" y="176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169926</xdr:rowOff>
    </xdr:from>
    <xdr:to>
      <xdr:col>116</xdr:col>
      <xdr:colOff>63500</xdr:colOff>
      <xdr:row>103</xdr:row>
      <xdr:rowOff>16763</xdr:rowOff>
    </xdr:to>
    <xdr:cxnSp macro="">
      <xdr:nvCxnSpPr>
        <xdr:cNvPr id="929" name="直線コネクタ 928">
          <a:extLst>
            <a:ext uri="{FF2B5EF4-FFF2-40B4-BE49-F238E27FC236}">
              <a16:creationId xmlns:a16="http://schemas.microsoft.com/office/drawing/2014/main" id="{9E244C14-2B67-4716-B0CC-D4CEFD8D6652}"/>
            </a:ext>
          </a:extLst>
        </xdr:cNvPr>
        <xdr:cNvCxnSpPr/>
      </xdr:nvCxnSpPr>
      <xdr:spPr>
        <a:xfrm flipV="1">
          <a:off x="21323300" y="1765782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155702</xdr:rowOff>
    </xdr:from>
    <xdr:to>
      <xdr:col>107</xdr:col>
      <xdr:colOff>101600</xdr:colOff>
      <xdr:row>103</xdr:row>
      <xdr:rowOff>85852</xdr:rowOff>
    </xdr:to>
    <xdr:sp macro="" textlink="">
      <xdr:nvSpPr>
        <xdr:cNvPr id="930" name="楕円 929">
          <a:extLst>
            <a:ext uri="{FF2B5EF4-FFF2-40B4-BE49-F238E27FC236}">
              <a16:creationId xmlns:a16="http://schemas.microsoft.com/office/drawing/2014/main" id="{E4CDEB6E-626E-443D-A86C-8E7FA8802A83}"/>
            </a:ext>
          </a:extLst>
        </xdr:cNvPr>
        <xdr:cNvSpPr/>
      </xdr:nvSpPr>
      <xdr:spPr>
        <a:xfrm>
          <a:off x="20383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16763</xdr:rowOff>
    </xdr:from>
    <xdr:to>
      <xdr:col>111</xdr:col>
      <xdr:colOff>177800</xdr:colOff>
      <xdr:row>103</xdr:row>
      <xdr:rowOff>35052</xdr:rowOff>
    </xdr:to>
    <xdr:cxnSp macro="">
      <xdr:nvCxnSpPr>
        <xdr:cNvPr id="931" name="直線コネクタ 930">
          <a:extLst>
            <a:ext uri="{FF2B5EF4-FFF2-40B4-BE49-F238E27FC236}">
              <a16:creationId xmlns:a16="http://schemas.microsoft.com/office/drawing/2014/main" id="{2AFDC359-ADF6-4A87-842E-982FB0C34B11}"/>
            </a:ext>
          </a:extLst>
        </xdr:cNvPr>
        <xdr:cNvCxnSpPr/>
      </xdr:nvCxnSpPr>
      <xdr:spPr>
        <a:xfrm flipV="1">
          <a:off x="20434300" y="1767611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169418</xdr:rowOff>
    </xdr:from>
    <xdr:to>
      <xdr:col>102</xdr:col>
      <xdr:colOff>165100</xdr:colOff>
      <xdr:row>103</xdr:row>
      <xdr:rowOff>99568</xdr:rowOff>
    </xdr:to>
    <xdr:sp macro="" textlink="">
      <xdr:nvSpPr>
        <xdr:cNvPr id="932" name="楕円 931">
          <a:extLst>
            <a:ext uri="{FF2B5EF4-FFF2-40B4-BE49-F238E27FC236}">
              <a16:creationId xmlns:a16="http://schemas.microsoft.com/office/drawing/2014/main" id="{48ADB8D4-77C1-4B5A-9A01-81A51DF9F153}"/>
            </a:ext>
          </a:extLst>
        </xdr:cNvPr>
        <xdr:cNvSpPr/>
      </xdr:nvSpPr>
      <xdr:spPr>
        <a:xfrm>
          <a:off x="194945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35052</xdr:rowOff>
    </xdr:from>
    <xdr:to>
      <xdr:col>107</xdr:col>
      <xdr:colOff>50800</xdr:colOff>
      <xdr:row>103</xdr:row>
      <xdr:rowOff>48768</xdr:rowOff>
    </xdr:to>
    <xdr:cxnSp macro="">
      <xdr:nvCxnSpPr>
        <xdr:cNvPr id="933" name="直線コネクタ 932">
          <a:extLst>
            <a:ext uri="{FF2B5EF4-FFF2-40B4-BE49-F238E27FC236}">
              <a16:creationId xmlns:a16="http://schemas.microsoft.com/office/drawing/2014/main" id="{E9EFF61B-F228-424F-8504-7002722F97CD}"/>
            </a:ext>
          </a:extLst>
        </xdr:cNvPr>
        <xdr:cNvCxnSpPr/>
      </xdr:nvCxnSpPr>
      <xdr:spPr>
        <a:xfrm flipV="1">
          <a:off x="19545300" y="176944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934" name="楕円 933">
          <a:extLst>
            <a:ext uri="{FF2B5EF4-FFF2-40B4-BE49-F238E27FC236}">
              <a16:creationId xmlns:a16="http://schemas.microsoft.com/office/drawing/2014/main" id="{0C7B39F8-02D1-47A0-BDE8-D00752E64591}"/>
            </a:ext>
          </a:extLst>
        </xdr:cNvPr>
        <xdr:cNvSpPr/>
      </xdr:nvSpPr>
      <xdr:spPr>
        <a:xfrm>
          <a:off x="18605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48768</xdr:rowOff>
    </xdr:from>
    <xdr:to>
      <xdr:col>102</xdr:col>
      <xdr:colOff>114300</xdr:colOff>
      <xdr:row>103</xdr:row>
      <xdr:rowOff>94487</xdr:rowOff>
    </xdr:to>
    <xdr:cxnSp macro="">
      <xdr:nvCxnSpPr>
        <xdr:cNvPr id="935" name="直線コネクタ 934">
          <a:extLst>
            <a:ext uri="{FF2B5EF4-FFF2-40B4-BE49-F238E27FC236}">
              <a16:creationId xmlns:a16="http://schemas.microsoft.com/office/drawing/2014/main" id="{5960B513-408C-4556-ACA9-B5896C3728E3}"/>
            </a:ext>
          </a:extLst>
        </xdr:cNvPr>
        <xdr:cNvCxnSpPr/>
      </xdr:nvCxnSpPr>
      <xdr:spPr>
        <a:xfrm flipV="1">
          <a:off x="18656300" y="177081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36" name="n_1aveValue【庁舎】&#10;一人当たり面積">
          <a:extLst>
            <a:ext uri="{FF2B5EF4-FFF2-40B4-BE49-F238E27FC236}">
              <a16:creationId xmlns:a16="http://schemas.microsoft.com/office/drawing/2014/main" id="{AF168996-2237-451D-AD97-A50564B72E21}"/>
            </a:ext>
          </a:extLst>
        </xdr:cNvPr>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37" name="n_2aveValue【庁舎】&#10;一人当たり面積">
          <a:extLst>
            <a:ext uri="{FF2B5EF4-FFF2-40B4-BE49-F238E27FC236}">
              <a16:creationId xmlns:a16="http://schemas.microsoft.com/office/drawing/2014/main" id="{50694239-07D3-47B9-B65D-D2590302BAC1}"/>
            </a:ext>
          </a:extLst>
        </xdr:cNvPr>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38" name="n_3aveValue【庁舎】&#10;一人当たり面積">
          <a:extLst>
            <a:ext uri="{FF2B5EF4-FFF2-40B4-BE49-F238E27FC236}">
              <a16:creationId xmlns:a16="http://schemas.microsoft.com/office/drawing/2014/main" id="{5B11D99E-E1F5-4042-B6B2-8AC9D7BFEED1}"/>
            </a:ext>
          </a:extLst>
        </xdr:cNvPr>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115840</xdr:rowOff>
    </xdr:from>
    <xdr:ext cx="469744" cy="259045"/>
    <xdr:sp macro="" textlink="">
      <xdr:nvSpPr>
        <xdr:cNvPr id="939" name="n_4aveValue【庁舎】&#10;一人当たり面積">
          <a:extLst>
            <a:ext uri="{FF2B5EF4-FFF2-40B4-BE49-F238E27FC236}">
              <a16:creationId xmlns:a16="http://schemas.microsoft.com/office/drawing/2014/main" id="{0B11A830-5C0A-4A80-803C-B0B7E2C87017}"/>
            </a:ext>
          </a:extLst>
        </xdr:cNvPr>
        <xdr:cNvSpPr txBox="1"/>
      </xdr:nvSpPr>
      <xdr:spPr>
        <a:xfrm>
          <a:off x="18421427" y="1794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84090</xdr:rowOff>
    </xdr:from>
    <xdr:ext cx="469744" cy="259045"/>
    <xdr:sp macro="" textlink="">
      <xdr:nvSpPr>
        <xdr:cNvPr id="940" name="n_1mainValue【庁舎】&#10;一人当たり面積">
          <a:extLst>
            <a:ext uri="{FF2B5EF4-FFF2-40B4-BE49-F238E27FC236}">
              <a16:creationId xmlns:a16="http://schemas.microsoft.com/office/drawing/2014/main" id="{5AE7DA67-A479-4E84-A10F-965FD2103CD5}"/>
            </a:ext>
          </a:extLst>
        </xdr:cNvPr>
        <xdr:cNvSpPr txBox="1"/>
      </xdr:nvSpPr>
      <xdr:spPr>
        <a:xfrm>
          <a:off x="21075727" y="174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102379</xdr:rowOff>
    </xdr:from>
    <xdr:ext cx="469744" cy="259045"/>
    <xdr:sp macro="" textlink="">
      <xdr:nvSpPr>
        <xdr:cNvPr id="941" name="n_2mainValue【庁舎】&#10;一人当たり面積">
          <a:extLst>
            <a:ext uri="{FF2B5EF4-FFF2-40B4-BE49-F238E27FC236}">
              <a16:creationId xmlns:a16="http://schemas.microsoft.com/office/drawing/2014/main" id="{4D8FF93F-27A8-4461-AEE4-D70A12E07188}"/>
            </a:ext>
          </a:extLst>
        </xdr:cNvPr>
        <xdr:cNvSpPr txBox="1"/>
      </xdr:nvSpPr>
      <xdr:spPr>
        <a:xfrm>
          <a:off x="20199427" y="1741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116095</xdr:rowOff>
    </xdr:from>
    <xdr:ext cx="469744" cy="259045"/>
    <xdr:sp macro="" textlink="">
      <xdr:nvSpPr>
        <xdr:cNvPr id="942" name="n_3mainValue【庁舎】&#10;一人当たり面積">
          <a:extLst>
            <a:ext uri="{FF2B5EF4-FFF2-40B4-BE49-F238E27FC236}">
              <a16:creationId xmlns:a16="http://schemas.microsoft.com/office/drawing/2014/main" id="{FE55489E-DDFD-4CFD-90E0-A62768946AE4}"/>
            </a:ext>
          </a:extLst>
        </xdr:cNvPr>
        <xdr:cNvSpPr txBox="1"/>
      </xdr:nvSpPr>
      <xdr:spPr>
        <a:xfrm>
          <a:off x="19310427" y="174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943" name="n_4mainValue【庁舎】&#10;一人当たり面積">
          <a:extLst>
            <a:ext uri="{FF2B5EF4-FFF2-40B4-BE49-F238E27FC236}">
              <a16:creationId xmlns:a16="http://schemas.microsoft.com/office/drawing/2014/main" id="{9FD81C29-0829-48C9-A420-8544233B3143}"/>
            </a:ext>
          </a:extLst>
        </xdr:cNvPr>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E93B549A-5C4F-4C95-BC16-566849B939C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48436F05-DE8F-4CD5-9391-243125405DF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08359F1E-B3A6-4F32-852F-E62E0D58B1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類似団体平均と比較して特に有形固定資産減価償却率が高くなっている施設は、「保健センター・保健所」であり、特に低くなっている施設は「消防施設」である。</a:t>
          </a:r>
          <a:endParaRPr lang="ja-JP" altLang="ja-JP" sz="1400">
            <a:solidFill>
              <a:schemeClr val="tx1"/>
            </a:solidFill>
            <a:effectLst/>
          </a:endParaRPr>
        </a:p>
        <a:p>
          <a:r>
            <a:rPr kumimoji="1" lang="ja-JP" altLang="en-US" sz="1100">
              <a:solidFill>
                <a:schemeClr val="tx1"/>
              </a:solidFill>
              <a:effectLst/>
              <a:latin typeface="+mn-lt"/>
              <a:ea typeface="+mn-ea"/>
              <a:cs typeface="+mn-cs"/>
            </a:rPr>
            <a:t>　「図書館」、</a:t>
          </a:r>
          <a:r>
            <a:rPr kumimoji="1" lang="ja-JP" altLang="ja-JP" sz="1100">
              <a:solidFill>
                <a:schemeClr val="tx1"/>
              </a:solidFill>
              <a:effectLst/>
              <a:latin typeface="+mn-lt"/>
              <a:ea typeface="+mn-ea"/>
              <a:cs typeface="+mn-cs"/>
            </a:rPr>
            <a:t>「保健センター・保健所」</a:t>
          </a:r>
          <a:r>
            <a:rPr kumimoji="1" lang="ja-JP" altLang="en-US" sz="1100">
              <a:solidFill>
                <a:schemeClr val="tx1"/>
              </a:solidFill>
              <a:effectLst/>
              <a:latin typeface="+mn-lt"/>
              <a:ea typeface="+mn-ea"/>
              <a:cs typeface="+mn-cs"/>
            </a:rPr>
            <a:t>については、</a:t>
          </a:r>
          <a:r>
            <a:rPr kumimoji="1" lang="ja-JP" altLang="ja-JP" sz="1100">
              <a:solidFill>
                <a:schemeClr val="tx1"/>
              </a:solidFill>
              <a:effectLst/>
              <a:latin typeface="+mn-lt"/>
              <a:ea typeface="+mn-ea"/>
              <a:cs typeface="+mn-cs"/>
            </a:rPr>
            <a:t>有形固定資産減価償却率が類似団体よりやや高い水準であるが、建築から</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年以上経過した施設が多く老朽化が進んでいることが要因である。今後は個別施設計画に基づき</a:t>
          </a:r>
          <a:r>
            <a:rPr kumimoji="1" lang="ja-JP" altLang="en-US" sz="1100">
              <a:solidFill>
                <a:schemeClr val="tx1"/>
              </a:solidFill>
              <a:effectLst/>
              <a:latin typeface="+mn-lt"/>
              <a:ea typeface="+mn-ea"/>
              <a:cs typeface="+mn-cs"/>
            </a:rPr>
            <a:t>利用状況に応じて集約や統合の検討を行う</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「福祉施設」についても</a:t>
          </a:r>
          <a:r>
            <a:rPr kumimoji="1" lang="ja-JP" altLang="ja-JP" sz="1100">
              <a:solidFill>
                <a:schemeClr val="tx1"/>
              </a:solidFill>
              <a:effectLst/>
              <a:latin typeface="+mn-lt"/>
              <a:ea typeface="+mn-ea"/>
              <a:cs typeface="+mn-cs"/>
            </a:rPr>
            <a:t>有形固定資産減価償却率が類似団体よりやや高い水準であるが、</a:t>
          </a:r>
          <a:r>
            <a:rPr kumimoji="1" lang="ja-JP" altLang="en-US" sz="1100">
              <a:solidFill>
                <a:schemeClr val="tx1"/>
              </a:solidFill>
              <a:effectLst/>
              <a:latin typeface="+mn-lt"/>
              <a:ea typeface="+mn-ea"/>
              <a:cs typeface="+mn-cs"/>
            </a:rPr>
            <a:t>デイサービスセンターなどの高齢者福祉施設は大規模修繕が必要な時点で廃止をし、福祉会館は耐用年数まで存続をするものの、それ以降は新たな投資を行わないなど</a:t>
          </a:r>
          <a:r>
            <a:rPr kumimoji="1" lang="ja-JP" altLang="ja-JP" sz="1100">
              <a:solidFill>
                <a:schemeClr val="tx1"/>
              </a:solidFill>
              <a:effectLst/>
              <a:latin typeface="+mn-lt"/>
              <a:ea typeface="+mn-ea"/>
              <a:cs typeface="+mn-cs"/>
            </a:rPr>
            <a:t>由利本荘市公共施設等総合管理計画に</a:t>
          </a:r>
          <a:r>
            <a:rPr kumimoji="1" lang="ja-JP" altLang="en-US" sz="1100">
              <a:solidFill>
                <a:schemeClr val="tx1"/>
              </a:solidFill>
              <a:effectLst/>
              <a:latin typeface="+mn-lt"/>
              <a:ea typeface="+mn-ea"/>
              <a:cs typeface="+mn-cs"/>
            </a:rPr>
            <a:t>より</a:t>
          </a:r>
          <a:r>
            <a:rPr kumimoji="1" lang="ja-JP" altLang="ja-JP" sz="1100">
              <a:solidFill>
                <a:schemeClr val="tx1"/>
              </a:solidFill>
              <a:effectLst/>
              <a:latin typeface="+mn-lt"/>
              <a:ea typeface="+mn-ea"/>
              <a:cs typeface="+mn-cs"/>
            </a:rPr>
            <a:t>集約や廃止を行っていく。</a:t>
          </a:r>
          <a:endParaRPr lang="ja-JP" altLang="ja-JP">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「消防施設」については、老朽化していた消防本庁舎、各地域の分署について、近年、計画的に改築を進めた結果、有形固定資産減価償却率が</a:t>
          </a:r>
          <a:r>
            <a:rPr kumimoji="1" lang="ja-JP" altLang="en-US" sz="1100">
              <a:solidFill>
                <a:schemeClr val="tx1"/>
              </a:solidFill>
              <a:effectLst/>
              <a:latin typeface="+mn-lt"/>
              <a:ea typeface="+mn-ea"/>
              <a:cs typeface="+mn-cs"/>
            </a:rPr>
            <a:t>類似団体より</a:t>
          </a:r>
          <a:r>
            <a:rPr kumimoji="1" lang="ja-JP" altLang="ja-JP" sz="1100">
              <a:solidFill>
                <a:schemeClr val="tx1"/>
              </a:solidFill>
              <a:effectLst/>
              <a:latin typeface="+mn-lt"/>
              <a:ea typeface="+mn-ea"/>
              <a:cs typeface="+mn-cs"/>
            </a:rPr>
            <a:t>低くなっている。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dmin/01zaisei/&#9660;&#36001;&#25919;&#29366;&#27841;&#36039;&#26009;&#38598;/12%20R3-4%20(R2&#24180;&#24230;&#27770;&#31639;)/13&#12288;&#12471;&#12473;&#12486;&#12512;&#12363;&#12425;DL/&#12304;&#36001;&#25919;&#29366;&#27841;&#36039;&#26009;&#38598;&#12305;_052108_&#30001;&#21033;&#26412;&#33624;&#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116.5</v>
          </cell>
          <cell r="BX51">
            <v>106.3</v>
          </cell>
          <cell r="CF51">
            <v>108.5</v>
          </cell>
          <cell r="CN51">
            <v>107</v>
          </cell>
          <cell r="CV51">
            <v>105.3</v>
          </cell>
        </row>
        <row r="53">
          <cell r="BP53">
            <v>73.599999999999994</v>
          </cell>
          <cell r="BX53">
            <v>74.7</v>
          </cell>
          <cell r="CF53">
            <v>73.599999999999994</v>
          </cell>
          <cell r="CN53">
            <v>56.7</v>
          </cell>
          <cell r="CV53">
            <v>58.8</v>
          </cell>
        </row>
        <row r="55">
          <cell r="AN55" t="str">
            <v>類似団体内平均値</v>
          </cell>
          <cell r="BP55">
            <v>32.5</v>
          </cell>
          <cell r="BX55">
            <v>30.2</v>
          </cell>
          <cell r="CF55">
            <v>25.4</v>
          </cell>
          <cell r="CN55">
            <v>22.9</v>
          </cell>
          <cell r="CV55">
            <v>28.5</v>
          </cell>
        </row>
        <row r="57">
          <cell r="BP57">
            <v>57</v>
          </cell>
          <cell r="BX57">
            <v>58.9</v>
          </cell>
          <cell r="CF57">
            <v>60</v>
          </cell>
          <cell r="CN57">
            <v>60.6</v>
          </cell>
          <cell r="CV57">
            <v>62.3</v>
          </cell>
        </row>
        <row r="72">
          <cell r="BP72" t="str">
            <v>H28</v>
          </cell>
          <cell r="BX72" t="str">
            <v>H29</v>
          </cell>
          <cell r="CF72" t="str">
            <v>H30</v>
          </cell>
          <cell r="CN72" t="str">
            <v>R01</v>
          </cell>
          <cell r="CV72" t="str">
            <v>R02</v>
          </cell>
        </row>
        <row r="73">
          <cell r="AN73" t="str">
            <v>当該団体値</v>
          </cell>
          <cell r="BP73">
            <v>116.5</v>
          </cell>
          <cell r="BX73">
            <v>106.3</v>
          </cell>
          <cell r="CF73">
            <v>108.5</v>
          </cell>
          <cell r="CN73">
            <v>107</v>
          </cell>
          <cell r="CV73">
            <v>105.3</v>
          </cell>
        </row>
        <row r="75">
          <cell r="BP75">
            <v>10.1</v>
          </cell>
          <cell r="BX75">
            <v>9.6999999999999993</v>
          </cell>
          <cell r="CF75">
            <v>10</v>
          </cell>
          <cell r="CN75">
            <v>10.7</v>
          </cell>
          <cell r="CV75">
            <v>10.6</v>
          </cell>
        </row>
        <row r="77">
          <cell r="AN77" t="str">
            <v>類似団体内平均値</v>
          </cell>
          <cell r="BP77">
            <v>32.5</v>
          </cell>
          <cell r="BX77">
            <v>30.2</v>
          </cell>
          <cell r="CF77">
            <v>25.4</v>
          </cell>
          <cell r="CN77">
            <v>22.9</v>
          </cell>
          <cell r="CV77">
            <v>28.5</v>
          </cell>
        </row>
        <row r="79">
          <cell r="BP79">
            <v>8.1999999999999993</v>
          </cell>
          <cell r="BX79">
            <v>8</v>
          </cell>
          <cell r="CF79">
            <v>7.8</v>
          </cell>
          <cell r="CN79">
            <v>7.7</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78</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80</v>
      </c>
      <c r="C3" s="652"/>
      <c r="D3" s="652"/>
      <c r="E3" s="653"/>
      <c r="F3" s="653"/>
      <c r="G3" s="653"/>
      <c r="H3" s="653"/>
      <c r="I3" s="653"/>
      <c r="J3" s="653"/>
      <c r="K3" s="653"/>
      <c r="L3" s="653" t="s">
        <v>81</v>
      </c>
      <c r="M3" s="653"/>
      <c r="N3" s="653"/>
      <c r="O3" s="653"/>
      <c r="P3" s="653"/>
      <c r="Q3" s="653"/>
      <c r="R3" s="656"/>
      <c r="S3" s="656"/>
      <c r="T3" s="656"/>
      <c r="U3" s="656"/>
      <c r="V3" s="657"/>
      <c r="W3" s="547" t="s">
        <v>82</v>
      </c>
      <c r="X3" s="548"/>
      <c r="Y3" s="548"/>
      <c r="Z3" s="548"/>
      <c r="AA3" s="548"/>
      <c r="AB3" s="652"/>
      <c r="AC3" s="656" t="s">
        <v>83</v>
      </c>
      <c r="AD3" s="548"/>
      <c r="AE3" s="548"/>
      <c r="AF3" s="548"/>
      <c r="AG3" s="548"/>
      <c r="AH3" s="548"/>
      <c r="AI3" s="548"/>
      <c r="AJ3" s="548"/>
      <c r="AK3" s="548"/>
      <c r="AL3" s="618"/>
      <c r="AM3" s="547" t="s">
        <v>84</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85</v>
      </c>
      <c r="BO3" s="548"/>
      <c r="BP3" s="548"/>
      <c r="BQ3" s="548"/>
      <c r="BR3" s="548"/>
      <c r="BS3" s="548"/>
      <c r="BT3" s="548"/>
      <c r="BU3" s="618"/>
      <c r="BV3" s="547" t="s">
        <v>86</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87</v>
      </c>
      <c r="CU3" s="548"/>
      <c r="CV3" s="548"/>
      <c r="CW3" s="548"/>
      <c r="CX3" s="548"/>
      <c r="CY3" s="548"/>
      <c r="CZ3" s="548"/>
      <c r="DA3" s="618"/>
      <c r="DB3" s="547" t="s">
        <v>88</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89</v>
      </c>
      <c r="AZ4" s="461"/>
      <c r="BA4" s="461"/>
      <c r="BB4" s="461"/>
      <c r="BC4" s="461"/>
      <c r="BD4" s="461"/>
      <c r="BE4" s="461"/>
      <c r="BF4" s="461"/>
      <c r="BG4" s="461"/>
      <c r="BH4" s="461"/>
      <c r="BI4" s="461"/>
      <c r="BJ4" s="461"/>
      <c r="BK4" s="461"/>
      <c r="BL4" s="461"/>
      <c r="BM4" s="462"/>
      <c r="BN4" s="463">
        <v>59938210</v>
      </c>
      <c r="BO4" s="464"/>
      <c r="BP4" s="464"/>
      <c r="BQ4" s="464"/>
      <c r="BR4" s="464"/>
      <c r="BS4" s="464"/>
      <c r="BT4" s="464"/>
      <c r="BU4" s="465"/>
      <c r="BV4" s="463">
        <v>48738297</v>
      </c>
      <c r="BW4" s="464"/>
      <c r="BX4" s="464"/>
      <c r="BY4" s="464"/>
      <c r="BZ4" s="464"/>
      <c r="CA4" s="464"/>
      <c r="CB4" s="464"/>
      <c r="CC4" s="465"/>
      <c r="CD4" s="644" t="s">
        <v>90</v>
      </c>
      <c r="CE4" s="645"/>
      <c r="CF4" s="645"/>
      <c r="CG4" s="645"/>
      <c r="CH4" s="645"/>
      <c r="CI4" s="645"/>
      <c r="CJ4" s="645"/>
      <c r="CK4" s="645"/>
      <c r="CL4" s="645"/>
      <c r="CM4" s="645"/>
      <c r="CN4" s="645"/>
      <c r="CO4" s="645"/>
      <c r="CP4" s="645"/>
      <c r="CQ4" s="645"/>
      <c r="CR4" s="645"/>
      <c r="CS4" s="646"/>
      <c r="CT4" s="647">
        <v>6</v>
      </c>
      <c r="CU4" s="648"/>
      <c r="CV4" s="648"/>
      <c r="CW4" s="648"/>
      <c r="CX4" s="648"/>
      <c r="CY4" s="648"/>
      <c r="CZ4" s="648"/>
      <c r="DA4" s="649"/>
      <c r="DB4" s="647">
        <v>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91</v>
      </c>
      <c r="AN5" s="442"/>
      <c r="AO5" s="442"/>
      <c r="AP5" s="442"/>
      <c r="AQ5" s="442"/>
      <c r="AR5" s="442"/>
      <c r="AS5" s="442"/>
      <c r="AT5" s="443"/>
      <c r="AU5" s="525" t="s">
        <v>92</v>
      </c>
      <c r="AV5" s="526"/>
      <c r="AW5" s="526"/>
      <c r="AX5" s="526"/>
      <c r="AY5" s="448" t="s">
        <v>93</v>
      </c>
      <c r="AZ5" s="449"/>
      <c r="BA5" s="449"/>
      <c r="BB5" s="449"/>
      <c r="BC5" s="449"/>
      <c r="BD5" s="449"/>
      <c r="BE5" s="449"/>
      <c r="BF5" s="449"/>
      <c r="BG5" s="449"/>
      <c r="BH5" s="449"/>
      <c r="BI5" s="449"/>
      <c r="BJ5" s="449"/>
      <c r="BK5" s="449"/>
      <c r="BL5" s="449"/>
      <c r="BM5" s="450"/>
      <c r="BN5" s="468">
        <v>57883064</v>
      </c>
      <c r="BO5" s="469"/>
      <c r="BP5" s="469"/>
      <c r="BQ5" s="469"/>
      <c r="BR5" s="469"/>
      <c r="BS5" s="469"/>
      <c r="BT5" s="469"/>
      <c r="BU5" s="470"/>
      <c r="BV5" s="468">
        <v>46703027</v>
      </c>
      <c r="BW5" s="469"/>
      <c r="BX5" s="469"/>
      <c r="BY5" s="469"/>
      <c r="BZ5" s="469"/>
      <c r="CA5" s="469"/>
      <c r="CB5" s="469"/>
      <c r="CC5" s="470"/>
      <c r="CD5" s="477" t="s">
        <v>94</v>
      </c>
      <c r="CE5" s="478"/>
      <c r="CF5" s="478"/>
      <c r="CG5" s="478"/>
      <c r="CH5" s="478"/>
      <c r="CI5" s="478"/>
      <c r="CJ5" s="478"/>
      <c r="CK5" s="478"/>
      <c r="CL5" s="478"/>
      <c r="CM5" s="478"/>
      <c r="CN5" s="478"/>
      <c r="CO5" s="478"/>
      <c r="CP5" s="478"/>
      <c r="CQ5" s="478"/>
      <c r="CR5" s="478"/>
      <c r="CS5" s="479"/>
      <c r="CT5" s="438">
        <v>92.1</v>
      </c>
      <c r="CU5" s="439"/>
      <c r="CV5" s="439"/>
      <c r="CW5" s="439"/>
      <c r="CX5" s="439"/>
      <c r="CY5" s="439"/>
      <c r="CZ5" s="439"/>
      <c r="DA5" s="440"/>
      <c r="DB5" s="438">
        <v>93.5</v>
      </c>
      <c r="DC5" s="439"/>
      <c r="DD5" s="439"/>
      <c r="DE5" s="439"/>
      <c r="DF5" s="439"/>
      <c r="DG5" s="439"/>
      <c r="DH5" s="439"/>
      <c r="DI5" s="440"/>
      <c r="DJ5" s="186"/>
      <c r="DK5" s="186"/>
      <c r="DL5" s="186"/>
      <c r="DM5" s="186"/>
      <c r="DN5" s="186"/>
      <c r="DO5" s="186"/>
    </row>
    <row r="6" spans="1:119" ht="18.75" customHeight="1" x14ac:dyDescent="0.15">
      <c r="A6" s="187"/>
      <c r="B6" s="624" t="s">
        <v>95</v>
      </c>
      <c r="C6" s="482"/>
      <c r="D6" s="482"/>
      <c r="E6" s="625"/>
      <c r="F6" s="625"/>
      <c r="G6" s="625"/>
      <c r="H6" s="625"/>
      <c r="I6" s="625"/>
      <c r="J6" s="625"/>
      <c r="K6" s="625"/>
      <c r="L6" s="625" t="s">
        <v>96</v>
      </c>
      <c r="M6" s="625"/>
      <c r="N6" s="625"/>
      <c r="O6" s="625"/>
      <c r="P6" s="625"/>
      <c r="Q6" s="625"/>
      <c r="R6" s="506"/>
      <c r="S6" s="506"/>
      <c r="T6" s="506"/>
      <c r="U6" s="506"/>
      <c r="V6" s="631"/>
      <c r="W6" s="559" t="s">
        <v>97</v>
      </c>
      <c r="X6" s="481"/>
      <c r="Y6" s="481"/>
      <c r="Z6" s="481"/>
      <c r="AA6" s="481"/>
      <c r="AB6" s="482"/>
      <c r="AC6" s="636" t="s">
        <v>98</v>
      </c>
      <c r="AD6" s="637"/>
      <c r="AE6" s="637"/>
      <c r="AF6" s="637"/>
      <c r="AG6" s="637"/>
      <c r="AH6" s="637"/>
      <c r="AI6" s="637"/>
      <c r="AJ6" s="637"/>
      <c r="AK6" s="637"/>
      <c r="AL6" s="638"/>
      <c r="AM6" s="537" t="s">
        <v>99</v>
      </c>
      <c r="AN6" s="442"/>
      <c r="AO6" s="442"/>
      <c r="AP6" s="442"/>
      <c r="AQ6" s="442"/>
      <c r="AR6" s="442"/>
      <c r="AS6" s="442"/>
      <c r="AT6" s="443"/>
      <c r="AU6" s="525" t="s">
        <v>92</v>
      </c>
      <c r="AV6" s="526"/>
      <c r="AW6" s="526"/>
      <c r="AX6" s="526"/>
      <c r="AY6" s="448" t="s">
        <v>100</v>
      </c>
      <c r="AZ6" s="449"/>
      <c r="BA6" s="449"/>
      <c r="BB6" s="449"/>
      <c r="BC6" s="449"/>
      <c r="BD6" s="449"/>
      <c r="BE6" s="449"/>
      <c r="BF6" s="449"/>
      <c r="BG6" s="449"/>
      <c r="BH6" s="449"/>
      <c r="BI6" s="449"/>
      <c r="BJ6" s="449"/>
      <c r="BK6" s="449"/>
      <c r="BL6" s="449"/>
      <c r="BM6" s="450"/>
      <c r="BN6" s="468">
        <v>2055146</v>
      </c>
      <c r="BO6" s="469"/>
      <c r="BP6" s="469"/>
      <c r="BQ6" s="469"/>
      <c r="BR6" s="469"/>
      <c r="BS6" s="469"/>
      <c r="BT6" s="469"/>
      <c r="BU6" s="470"/>
      <c r="BV6" s="468">
        <v>2035270</v>
      </c>
      <c r="BW6" s="469"/>
      <c r="BX6" s="469"/>
      <c r="BY6" s="469"/>
      <c r="BZ6" s="469"/>
      <c r="CA6" s="469"/>
      <c r="CB6" s="469"/>
      <c r="CC6" s="470"/>
      <c r="CD6" s="477" t="s">
        <v>101</v>
      </c>
      <c r="CE6" s="478"/>
      <c r="CF6" s="478"/>
      <c r="CG6" s="478"/>
      <c r="CH6" s="478"/>
      <c r="CI6" s="478"/>
      <c r="CJ6" s="478"/>
      <c r="CK6" s="478"/>
      <c r="CL6" s="478"/>
      <c r="CM6" s="478"/>
      <c r="CN6" s="478"/>
      <c r="CO6" s="478"/>
      <c r="CP6" s="478"/>
      <c r="CQ6" s="478"/>
      <c r="CR6" s="478"/>
      <c r="CS6" s="479"/>
      <c r="CT6" s="621">
        <v>95.5</v>
      </c>
      <c r="CU6" s="622"/>
      <c r="CV6" s="622"/>
      <c r="CW6" s="622"/>
      <c r="CX6" s="622"/>
      <c r="CY6" s="622"/>
      <c r="CZ6" s="622"/>
      <c r="DA6" s="623"/>
      <c r="DB6" s="621">
        <v>96.7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102</v>
      </c>
      <c r="AN7" s="442"/>
      <c r="AO7" s="442"/>
      <c r="AP7" s="442"/>
      <c r="AQ7" s="442"/>
      <c r="AR7" s="442"/>
      <c r="AS7" s="442"/>
      <c r="AT7" s="443"/>
      <c r="AU7" s="525" t="s">
        <v>103</v>
      </c>
      <c r="AV7" s="526"/>
      <c r="AW7" s="526"/>
      <c r="AX7" s="526"/>
      <c r="AY7" s="448" t="s">
        <v>104</v>
      </c>
      <c r="AZ7" s="449"/>
      <c r="BA7" s="449"/>
      <c r="BB7" s="449"/>
      <c r="BC7" s="449"/>
      <c r="BD7" s="449"/>
      <c r="BE7" s="449"/>
      <c r="BF7" s="449"/>
      <c r="BG7" s="449"/>
      <c r="BH7" s="449"/>
      <c r="BI7" s="449"/>
      <c r="BJ7" s="449"/>
      <c r="BK7" s="449"/>
      <c r="BL7" s="449"/>
      <c r="BM7" s="450"/>
      <c r="BN7" s="468">
        <v>363444</v>
      </c>
      <c r="BO7" s="469"/>
      <c r="BP7" s="469"/>
      <c r="BQ7" s="469"/>
      <c r="BR7" s="469"/>
      <c r="BS7" s="469"/>
      <c r="BT7" s="469"/>
      <c r="BU7" s="470"/>
      <c r="BV7" s="468">
        <v>357571</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28121965</v>
      </c>
      <c r="CU7" s="469"/>
      <c r="CV7" s="469"/>
      <c r="CW7" s="469"/>
      <c r="CX7" s="469"/>
      <c r="CY7" s="469"/>
      <c r="CZ7" s="469"/>
      <c r="DA7" s="470"/>
      <c r="DB7" s="468">
        <v>27929614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107</v>
      </c>
      <c r="AV8" s="526"/>
      <c r="AW8" s="526"/>
      <c r="AX8" s="526"/>
      <c r="AY8" s="448" t="s">
        <v>108</v>
      </c>
      <c r="AZ8" s="449"/>
      <c r="BA8" s="449"/>
      <c r="BB8" s="449"/>
      <c r="BC8" s="449"/>
      <c r="BD8" s="449"/>
      <c r="BE8" s="449"/>
      <c r="BF8" s="449"/>
      <c r="BG8" s="449"/>
      <c r="BH8" s="449"/>
      <c r="BI8" s="449"/>
      <c r="BJ8" s="449"/>
      <c r="BK8" s="449"/>
      <c r="BL8" s="449"/>
      <c r="BM8" s="450"/>
      <c r="BN8" s="468">
        <v>1691702</v>
      </c>
      <c r="BO8" s="469"/>
      <c r="BP8" s="469"/>
      <c r="BQ8" s="469"/>
      <c r="BR8" s="469"/>
      <c r="BS8" s="469"/>
      <c r="BT8" s="469"/>
      <c r="BU8" s="470"/>
      <c r="BV8" s="468">
        <v>1677699</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0.34</v>
      </c>
      <c r="CU8" s="582"/>
      <c r="CV8" s="582"/>
      <c r="CW8" s="582"/>
      <c r="CX8" s="582"/>
      <c r="CY8" s="582"/>
      <c r="CZ8" s="582"/>
      <c r="DA8" s="583"/>
      <c r="DB8" s="581">
        <v>0.34</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74707</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92</v>
      </c>
      <c r="AV9" s="526"/>
      <c r="AW9" s="526"/>
      <c r="AX9" s="526"/>
      <c r="AY9" s="448" t="s">
        <v>114</v>
      </c>
      <c r="AZ9" s="449"/>
      <c r="BA9" s="449"/>
      <c r="BB9" s="449"/>
      <c r="BC9" s="449"/>
      <c r="BD9" s="449"/>
      <c r="BE9" s="449"/>
      <c r="BF9" s="449"/>
      <c r="BG9" s="449"/>
      <c r="BH9" s="449"/>
      <c r="BI9" s="449"/>
      <c r="BJ9" s="449"/>
      <c r="BK9" s="449"/>
      <c r="BL9" s="449"/>
      <c r="BM9" s="450"/>
      <c r="BN9" s="468">
        <v>14003</v>
      </c>
      <c r="BO9" s="469"/>
      <c r="BP9" s="469"/>
      <c r="BQ9" s="469"/>
      <c r="BR9" s="469"/>
      <c r="BS9" s="469"/>
      <c r="BT9" s="469"/>
      <c r="BU9" s="470"/>
      <c r="BV9" s="468">
        <v>-258519</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18.3</v>
      </c>
      <c r="CU9" s="439"/>
      <c r="CV9" s="439"/>
      <c r="CW9" s="439"/>
      <c r="CX9" s="439"/>
      <c r="CY9" s="439"/>
      <c r="CZ9" s="439"/>
      <c r="DA9" s="440"/>
      <c r="DB9" s="438">
        <v>18.8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79927</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1514</v>
      </c>
      <c r="BO10" s="469"/>
      <c r="BP10" s="469"/>
      <c r="BQ10" s="469"/>
      <c r="BR10" s="469"/>
      <c r="BS10" s="469"/>
      <c r="BT10" s="469"/>
      <c r="BU10" s="470"/>
      <c r="BV10" s="468">
        <v>27052</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249498</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75040</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92</v>
      </c>
      <c r="AV12" s="526"/>
      <c r="AW12" s="526"/>
      <c r="AX12" s="526"/>
      <c r="AY12" s="448" t="s">
        <v>134</v>
      </c>
      <c r="AZ12" s="449"/>
      <c r="BA12" s="449"/>
      <c r="BB12" s="449"/>
      <c r="BC12" s="449"/>
      <c r="BD12" s="449"/>
      <c r="BE12" s="449"/>
      <c r="BF12" s="449"/>
      <c r="BG12" s="449"/>
      <c r="BH12" s="449"/>
      <c r="BI12" s="449"/>
      <c r="BJ12" s="449"/>
      <c r="BK12" s="449"/>
      <c r="BL12" s="449"/>
      <c r="BM12" s="450"/>
      <c r="BN12" s="468">
        <v>290763</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74751</v>
      </c>
      <c r="S13" s="572"/>
      <c r="T13" s="572"/>
      <c r="U13" s="572"/>
      <c r="V13" s="573"/>
      <c r="W13" s="559" t="s">
        <v>137</v>
      </c>
      <c r="X13" s="481"/>
      <c r="Y13" s="481"/>
      <c r="Z13" s="481"/>
      <c r="AA13" s="481"/>
      <c r="AB13" s="482"/>
      <c r="AC13" s="444">
        <v>4328</v>
      </c>
      <c r="AD13" s="445"/>
      <c r="AE13" s="445"/>
      <c r="AF13" s="445"/>
      <c r="AG13" s="446"/>
      <c r="AH13" s="444">
        <v>4499</v>
      </c>
      <c r="AI13" s="445"/>
      <c r="AJ13" s="445"/>
      <c r="AK13" s="445"/>
      <c r="AL13" s="447"/>
      <c r="AM13" s="537" t="s">
        <v>138</v>
      </c>
      <c r="AN13" s="442"/>
      <c r="AO13" s="442"/>
      <c r="AP13" s="442"/>
      <c r="AQ13" s="442"/>
      <c r="AR13" s="442"/>
      <c r="AS13" s="442"/>
      <c r="AT13" s="443"/>
      <c r="AU13" s="525" t="s">
        <v>118</v>
      </c>
      <c r="AV13" s="526"/>
      <c r="AW13" s="526"/>
      <c r="AX13" s="526"/>
      <c r="AY13" s="448" t="s">
        <v>139</v>
      </c>
      <c r="AZ13" s="449"/>
      <c r="BA13" s="449"/>
      <c r="BB13" s="449"/>
      <c r="BC13" s="449"/>
      <c r="BD13" s="449"/>
      <c r="BE13" s="449"/>
      <c r="BF13" s="449"/>
      <c r="BG13" s="449"/>
      <c r="BH13" s="449"/>
      <c r="BI13" s="449"/>
      <c r="BJ13" s="449"/>
      <c r="BK13" s="449"/>
      <c r="BL13" s="449"/>
      <c r="BM13" s="450"/>
      <c r="BN13" s="468">
        <v>-25748</v>
      </c>
      <c r="BO13" s="469"/>
      <c r="BP13" s="469"/>
      <c r="BQ13" s="469"/>
      <c r="BR13" s="469"/>
      <c r="BS13" s="469"/>
      <c r="BT13" s="469"/>
      <c r="BU13" s="470"/>
      <c r="BV13" s="468">
        <v>-231467</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10.6</v>
      </c>
      <c r="CU13" s="439"/>
      <c r="CV13" s="439"/>
      <c r="CW13" s="439"/>
      <c r="CX13" s="439"/>
      <c r="CY13" s="439"/>
      <c r="CZ13" s="439"/>
      <c r="DA13" s="440"/>
      <c r="DB13" s="438">
        <v>10.7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76183</v>
      </c>
      <c r="S14" s="572"/>
      <c r="T14" s="572"/>
      <c r="U14" s="572"/>
      <c r="V14" s="573"/>
      <c r="W14" s="574"/>
      <c r="X14" s="484"/>
      <c r="Y14" s="484"/>
      <c r="Z14" s="484"/>
      <c r="AA14" s="484"/>
      <c r="AB14" s="485"/>
      <c r="AC14" s="564">
        <v>11.2</v>
      </c>
      <c r="AD14" s="565"/>
      <c r="AE14" s="565"/>
      <c r="AF14" s="565"/>
      <c r="AG14" s="566"/>
      <c r="AH14" s="564">
        <v>11.2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105.3</v>
      </c>
      <c r="CU14" s="576"/>
      <c r="CV14" s="576"/>
      <c r="CW14" s="576"/>
      <c r="CX14" s="576"/>
      <c r="CY14" s="576"/>
      <c r="CZ14" s="576"/>
      <c r="DA14" s="577"/>
      <c r="DB14" s="575">
        <v>107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143</v>
      </c>
      <c r="N15" s="569"/>
      <c r="O15" s="569"/>
      <c r="P15" s="569"/>
      <c r="Q15" s="570"/>
      <c r="R15" s="571">
        <v>75873</v>
      </c>
      <c r="S15" s="572"/>
      <c r="T15" s="572"/>
      <c r="U15" s="572"/>
      <c r="V15" s="573"/>
      <c r="W15" s="559" t="s">
        <v>144</v>
      </c>
      <c r="X15" s="481"/>
      <c r="Y15" s="481"/>
      <c r="Z15" s="481"/>
      <c r="AA15" s="481"/>
      <c r="AB15" s="482"/>
      <c r="AC15" s="444">
        <v>11879</v>
      </c>
      <c r="AD15" s="445"/>
      <c r="AE15" s="445"/>
      <c r="AF15" s="445"/>
      <c r="AG15" s="446"/>
      <c r="AH15" s="444">
        <v>13070</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8740452</v>
      </c>
      <c r="BO15" s="464"/>
      <c r="BP15" s="464"/>
      <c r="BQ15" s="464"/>
      <c r="BR15" s="464"/>
      <c r="BS15" s="464"/>
      <c r="BT15" s="464"/>
      <c r="BU15" s="465"/>
      <c r="BV15" s="463">
        <v>8277741</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30.9</v>
      </c>
      <c r="AD16" s="565"/>
      <c r="AE16" s="565"/>
      <c r="AF16" s="565"/>
      <c r="AG16" s="566"/>
      <c r="AH16" s="564">
        <v>32.5</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25018958</v>
      </c>
      <c r="BO16" s="469"/>
      <c r="BP16" s="469"/>
      <c r="BQ16" s="469"/>
      <c r="BR16" s="469"/>
      <c r="BS16" s="469"/>
      <c r="BT16" s="469"/>
      <c r="BU16" s="470"/>
      <c r="BV16" s="468">
        <v>24625716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22288</v>
      </c>
      <c r="AD17" s="445"/>
      <c r="AE17" s="445"/>
      <c r="AF17" s="445"/>
      <c r="AG17" s="446"/>
      <c r="AH17" s="444">
        <v>22660</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10904108</v>
      </c>
      <c r="BO17" s="469"/>
      <c r="BP17" s="469"/>
      <c r="BQ17" s="469"/>
      <c r="BR17" s="469"/>
      <c r="BS17" s="469"/>
      <c r="BT17" s="469"/>
      <c r="BU17" s="470"/>
      <c r="BV17" s="468">
        <v>10433203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1209.5899999999999</v>
      </c>
      <c r="M18" s="533"/>
      <c r="N18" s="533"/>
      <c r="O18" s="533"/>
      <c r="P18" s="533"/>
      <c r="Q18" s="533"/>
      <c r="R18" s="534"/>
      <c r="S18" s="534"/>
      <c r="T18" s="534"/>
      <c r="U18" s="534"/>
      <c r="V18" s="535"/>
      <c r="W18" s="549"/>
      <c r="X18" s="550"/>
      <c r="Y18" s="550"/>
      <c r="Z18" s="550"/>
      <c r="AA18" s="550"/>
      <c r="AB18" s="560"/>
      <c r="AC18" s="432">
        <v>57.9</v>
      </c>
      <c r="AD18" s="433"/>
      <c r="AE18" s="433"/>
      <c r="AF18" s="433"/>
      <c r="AG18" s="536"/>
      <c r="AH18" s="432">
        <v>56.3</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25997787</v>
      </c>
      <c r="BO18" s="469"/>
      <c r="BP18" s="469"/>
      <c r="BQ18" s="469"/>
      <c r="BR18" s="469"/>
      <c r="BS18" s="469"/>
      <c r="BT18" s="469"/>
      <c r="BU18" s="470"/>
      <c r="BV18" s="468">
        <v>26160771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62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34227643</v>
      </c>
      <c r="BO19" s="469"/>
      <c r="BP19" s="469"/>
      <c r="BQ19" s="469"/>
      <c r="BR19" s="469"/>
      <c r="BS19" s="469"/>
      <c r="BT19" s="469"/>
      <c r="BU19" s="470"/>
      <c r="BV19" s="468">
        <v>32074824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28362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67977676</v>
      </c>
      <c r="BO23" s="469"/>
      <c r="BP23" s="469"/>
      <c r="BQ23" s="469"/>
      <c r="BR23" s="469"/>
      <c r="BS23" s="469"/>
      <c r="BT23" s="469"/>
      <c r="BU23" s="470"/>
      <c r="BV23" s="468">
        <v>69337609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9000</v>
      </c>
      <c r="R24" s="445"/>
      <c r="S24" s="445"/>
      <c r="T24" s="445"/>
      <c r="U24" s="445"/>
      <c r="V24" s="446"/>
      <c r="W24" s="510"/>
      <c r="X24" s="501"/>
      <c r="Y24" s="502"/>
      <c r="Z24" s="441" t="s">
        <v>168</v>
      </c>
      <c r="AA24" s="442"/>
      <c r="AB24" s="442"/>
      <c r="AC24" s="442"/>
      <c r="AD24" s="442"/>
      <c r="AE24" s="442"/>
      <c r="AF24" s="442"/>
      <c r="AG24" s="443"/>
      <c r="AH24" s="444">
        <v>855</v>
      </c>
      <c r="AI24" s="445"/>
      <c r="AJ24" s="445"/>
      <c r="AK24" s="445"/>
      <c r="AL24" s="446"/>
      <c r="AM24" s="444">
        <v>2588940</v>
      </c>
      <c r="AN24" s="445"/>
      <c r="AO24" s="445"/>
      <c r="AP24" s="445"/>
      <c r="AQ24" s="445"/>
      <c r="AR24" s="446"/>
      <c r="AS24" s="444">
        <v>3028</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51753247</v>
      </c>
      <c r="BO24" s="469"/>
      <c r="BP24" s="469"/>
      <c r="BQ24" s="469"/>
      <c r="BR24" s="469"/>
      <c r="BS24" s="469"/>
      <c r="BT24" s="469"/>
      <c r="BU24" s="470"/>
      <c r="BV24" s="468">
        <v>52508432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2</v>
      </c>
      <c r="M25" s="445"/>
      <c r="N25" s="445"/>
      <c r="O25" s="445"/>
      <c r="P25" s="446"/>
      <c r="Q25" s="444">
        <v>7100</v>
      </c>
      <c r="R25" s="445"/>
      <c r="S25" s="445"/>
      <c r="T25" s="445"/>
      <c r="U25" s="445"/>
      <c r="V25" s="446"/>
      <c r="W25" s="510"/>
      <c r="X25" s="501"/>
      <c r="Y25" s="502"/>
      <c r="Z25" s="441" t="s">
        <v>171</v>
      </c>
      <c r="AA25" s="442"/>
      <c r="AB25" s="442"/>
      <c r="AC25" s="442"/>
      <c r="AD25" s="442"/>
      <c r="AE25" s="442"/>
      <c r="AF25" s="442"/>
      <c r="AG25" s="443"/>
      <c r="AH25" s="444">
        <v>186</v>
      </c>
      <c r="AI25" s="445"/>
      <c r="AJ25" s="445"/>
      <c r="AK25" s="445"/>
      <c r="AL25" s="446"/>
      <c r="AM25" s="444">
        <v>514848</v>
      </c>
      <c r="AN25" s="445"/>
      <c r="AO25" s="445"/>
      <c r="AP25" s="445"/>
      <c r="AQ25" s="445"/>
      <c r="AR25" s="446"/>
      <c r="AS25" s="444">
        <v>2768</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3137675</v>
      </c>
      <c r="BO25" s="464"/>
      <c r="BP25" s="464"/>
      <c r="BQ25" s="464"/>
      <c r="BR25" s="464"/>
      <c r="BS25" s="464"/>
      <c r="BT25" s="464"/>
      <c r="BU25" s="465"/>
      <c r="BV25" s="463">
        <v>995737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6300</v>
      </c>
      <c r="R26" s="445"/>
      <c r="S26" s="445"/>
      <c r="T26" s="445"/>
      <c r="U26" s="445"/>
      <c r="V26" s="446"/>
      <c r="W26" s="510"/>
      <c r="X26" s="501"/>
      <c r="Y26" s="502"/>
      <c r="Z26" s="441" t="s">
        <v>174</v>
      </c>
      <c r="AA26" s="523"/>
      <c r="AB26" s="523"/>
      <c r="AC26" s="523"/>
      <c r="AD26" s="523"/>
      <c r="AE26" s="523"/>
      <c r="AF26" s="523"/>
      <c r="AG26" s="524"/>
      <c r="AH26" s="444">
        <v>60</v>
      </c>
      <c r="AI26" s="445"/>
      <c r="AJ26" s="445"/>
      <c r="AK26" s="445"/>
      <c r="AL26" s="446"/>
      <c r="AM26" s="444">
        <v>185880</v>
      </c>
      <c r="AN26" s="445"/>
      <c r="AO26" s="445"/>
      <c r="AP26" s="445"/>
      <c r="AQ26" s="445"/>
      <c r="AR26" s="446"/>
      <c r="AS26" s="444">
        <v>3098</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176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4270</v>
      </c>
      <c r="R27" s="445"/>
      <c r="S27" s="445"/>
      <c r="T27" s="445"/>
      <c r="U27" s="445"/>
      <c r="V27" s="446"/>
      <c r="W27" s="510"/>
      <c r="X27" s="501"/>
      <c r="Y27" s="502"/>
      <c r="Z27" s="441" t="s">
        <v>178</v>
      </c>
      <c r="AA27" s="442"/>
      <c r="AB27" s="442"/>
      <c r="AC27" s="442"/>
      <c r="AD27" s="442"/>
      <c r="AE27" s="442"/>
      <c r="AF27" s="442"/>
      <c r="AG27" s="443"/>
      <c r="AH27" s="444">
        <v>8</v>
      </c>
      <c r="AI27" s="445"/>
      <c r="AJ27" s="445"/>
      <c r="AK27" s="445"/>
      <c r="AL27" s="446"/>
      <c r="AM27" s="444">
        <v>30850</v>
      </c>
      <c r="AN27" s="445"/>
      <c r="AO27" s="445"/>
      <c r="AP27" s="445"/>
      <c r="AQ27" s="445"/>
      <c r="AR27" s="446"/>
      <c r="AS27" s="444">
        <v>3856</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t="s">
        <v>127</v>
      </c>
      <c r="BO27" s="472"/>
      <c r="BP27" s="472"/>
      <c r="BQ27" s="472"/>
      <c r="BR27" s="472"/>
      <c r="BS27" s="472"/>
      <c r="BT27" s="472"/>
      <c r="BU27" s="473"/>
      <c r="BV27" s="471" t="s">
        <v>127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3770</v>
      </c>
      <c r="R28" s="445"/>
      <c r="S28" s="445"/>
      <c r="T28" s="445"/>
      <c r="U28" s="445"/>
      <c r="V28" s="446"/>
      <c r="W28" s="510"/>
      <c r="X28" s="501"/>
      <c r="Y28" s="502"/>
      <c r="Z28" s="441" t="s">
        <v>181</v>
      </c>
      <c r="AA28" s="442"/>
      <c r="AB28" s="442"/>
      <c r="AC28" s="442"/>
      <c r="AD28" s="442"/>
      <c r="AE28" s="442"/>
      <c r="AF28" s="442"/>
      <c r="AG28" s="443"/>
      <c r="AH28" s="444" t="s">
        <v>176</v>
      </c>
      <c r="AI28" s="445"/>
      <c r="AJ28" s="445"/>
      <c r="AK28" s="445"/>
      <c r="AL28" s="446"/>
      <c r="AM28" s="444" t="s">
        <v>127</v>
      </c>
      <c r="AN28" s="445"/>
      <c r="AO28" s="445"/>
      <c r="AP28" s="445"/>
      <c r="AQ28" s="445"/>
      <c r="AR28" s="446"/>
      <c r="AS28" s="444" t="s">
        <v>182</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2583233</v>
      </c>
      <c r="BO28" s="464"/>
      <c r="BP28" s="464"/>
      <c r="BQ28" s="464"/>
      <c r="BR28" s="464"/>
      <c r="BS28" s="464"/>
      <c r="BT28" s="464"/>
      <c r="BU28" s="465"/>
      <c r="BV28" s="463">
        <v>2872482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24</v>
      </c>
      <c r="M29" s="445"/>
      <c r="N29" s="445"/>
      <c r="O29" s="445"/>
      <c r="P29" s="446"/>
      <c r="Q29" s="444">
        <v>3607</v>
      </c>
      <c r="R29" s="445"/>
      <c r="S29" s="445"/>
      <c r="T29" s="445"/>
      <c r="U29" s="445"/>
      <c r="V29" s="446"/>
      <c r="W29" s="511"/>
      <c r="X29" s="512"/>
      <c r="Y29" s="513"/>
      <c r="Z29" s="441" t="s">
        <v>185</v>
      </c>
      <c r="AA29" s="442"/>
      <c r="AB29" s="442"/>
      <c r="AC29" s="442"/>
      <c r="AD29" s="442"/>
      <c r="AE29" s="442"/>
      <c r="AF29" s="442"/>
      <c r="AG29" s="443"/>
      <c r="AH29" s="444">
        <v>863</v>
      </c>
      <c r="AI29" s="445"/>
      <c r="AJ29" s="445"/>
      <c r="AK29" s="445"/>
      <c r="AL29" s="446"/>
      <c r="AM29" s="444">
        <v>2619790</v>
      </c>
      <c r="AN29" s="445"/>
      <c r="AO29" s="445"/>
      <c r="AP29" s="445"/>
      <c r="AQ29" s="445"/>
      <c r="AR29" s="446"/>
      <c r="AS29" s="444">
        <v>3036</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80298</v>
      </c>
      <c r="BO29" s="469"/>
      <c r="BP29" s="469"/>
      <c r="BQ29" s="469"/>
      <c r="BR29" s="469"/>
      <c r="BS29" s="469"/>
      <c r="BT29" s="469"/>
      <c r="BU29" s="470"/>
      <c r="BV29" s="468">
        <v>329797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96.3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10108437</v>
      </c>
      <c r="BO30" s="472"/>
      <c r="BP30" s="472"/>
      <c r="BQ30" s="472"/>
      <c r="BR30" s="472"/>
      <c r="BS30" s="472"/>
      <c r="BT30" s="472"/>
      <c r="BU30" s="473"/>
      <c r="BV30" s="471">
        <v>10248165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195</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197</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6</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9</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12</v>
      </c>
      <c r="BF34" s="427"/>
      <c r="BG34" s="426" t="str">
        <f>IF('各会計、関係団体の財政状況及び健全化判断比率'!B34="","",'各会計、関係団体の財政状況及び健全化判断比率'!B34)</f>
        <v>スキー場運営特別会計</v>
      </c>
      <c r="BH34" s="426"/>
      <c r="BI34" s="426"/>
      <c r="BJ34" s="426"/>
      <c r="BK34" s="426"/>
      <c r="BL34" s="426"/>
      <c r="BM34" s="426"/>
      <c r="BN34" s="426"/>
      <c r="BO34" s="426"/>
      <c r="BP34" s="426"/>
      <c r="BQ34" s="426"/>
      <c r="BR34" s="426"/>
      <c r="BS34" s="426"/>
      <c r="BT34" s="426"/>
      <c r="BU34" s="426"/>
      <c r="BV34" s="214"/>
      <c r="BW34" s="427">
        <f>IF(BY34="","",MAX(C34:D43,U34:V43,AM34:AN43,BE34:BF43)+1)</f>
        <v>14</v>
      </c>
      <c r="BX34" s="427"/>
      <c r="BY34" s="426" t="str">
        <f>IF('各会計、関係団体の財政状況及び健全化判断比率'!B68="","",'各会計、関係団体の財政状況及び健全化判断比率'!B68)</f>
        <v>本荘由利広域市町村圏組合（一般会計）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22</v>
      </c>
      <c r="CP34" s="427"/>
      <c r="CQ34" s="426" t="str">
        <f>IF('各会計、関係団体の財政状況及び健全化判断比率'!BS7="","",'各会計、関係団体の財政状況及び健全化判断比率'!BS7)</f>
        <v>鳥海高原ユースパーク</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診療所運営特別会計</v>
      </c>
      <c r="F35" s="426"/>
      <c r="G35" s="426"/>
      <c r="H35" s="426"/>
      <c r="I35" s="426"/>
      <c r="J35" s="426"/>
      <c r="K35" s="426"/>
      <c r="L35" s="426"/>
      <c r="M35" s="426"/>
      <c r="N35" s="426"/>
      <c r="O35" s="426"/>
      <c r="P35" s="426"/>
      <c r="Q35" s="426"/>
      <c r="R35" s="426"/>
      <c r="S35" s="426"/>
      <c r="T35" s="214"/>
      <c r="U35" s="427">
        <f>IF(W35="","",U34+1)</f>
        <v>7</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10</v>
      </c>
      <c r="AN35" s="427"/>
      <c r="AO35" s="426" t="str">
        <f>IF('各会計、関係団体の財政状況及び健全化判断比率'!B32="","",'各会計、関係団体の財政状況及び健全化判断比率'!B32)</f>
        <v>ガス事業会計</v>
      </c>
      <c r="AP35" s="426"/>
      <c r="AQ35" s="426"/>
      <c r="AR35" s="426"/>
      <c r="AS35" s="426"/>
      <c r="AT35" s="426"/>
      <c r="AU35" s="426"/>
      <c r="AV35" s="426"/>
      <c r="AW35" s="426"/>
      <c r="AX35" s="426"/>
      <c r="AY35" s="426"/>
      <c r="AZ35" s="426"/>
      <c r="BA35" s="426"/>
      <c r="BB35" s="426"/>
      <c r="BC35" s="426"/>
      <c r="BD35" s="214"/>
      <c r="BE35" s="427">
        <f t="shared" ref="BE35:BE43" si="1">IF(BG35="","",BE34+1)</f>
        <v>13</v>
      </c>
      <c r="BF35" s="427"/>
      <c r="BG35" s="426" t="str">
        <f>IF('各会計、関係団体の財政状況及び健全化判断比率'!B35="","",'各会計、関係団体の財政状況及び健全化判断比率'!B35)</f>
        <v>一番堰まちづくり事業特別会計</v>
      </c>
      <c r="BH35" s="426"/>
      <c r="BI35" s="426"/>
      <c r="BJ35" s="426"/>
      <c r="BK35" s="426"/>
      <c r="BL35" s="426"/>
      <c r="BM35" s="426"/>
      <c r="BN35" s="426"/>
      <c r="BO35" s="426"/>
      <c r="BP35" s="426"/>
      <c r="BQ35" s="426"/>
      <c r="BR35" s="426"/>
      <c r="BS35" s="426"/>
      <c r="BT35" s="426"/>
      <c r="BU35" s="426"/>
      <c r="BV35" s="214"/>
      <c r="BW35" s="427">
        <f t="shared" ref="BW35:BW43" si="2">IF(BY35="","",BW34+1)</f>
        <v>15</v>
      </c>
      <c r="BX35" s="427"/>
      <c r="BY35" s="426" t="str">
        <f>IF('各会計、関係団体の財政状況及び健全化判断比率'!B69="","",'各会計、関係団体の財政状況及び健全化判断比率'!B69)</f>
        <v>本荘由利広域市町村圏組合（介護保険特別会計）</v>
      </c>
      <c r="BZ35" s="426"/>
      <c r="CA35" s="426"/>
      <c r="CB35" s="426"/>
      <c r="CC35" s="426"/>
      <c r="CD35" s="426"/>
      <c r="CE35" s="426"/>
      <c r="CF35" s="426"/>
      <c r="CG35" s="426"/>
      <c r="CH35" s="426"/>
      <c r="CI35" s="426"/>
      <c r="CJ35" s="426"/>
      <c r="CK35" s="426"/>
      <c r="CL35" s="426"/>
      <c r="CM35" s="426"/>
      <c r="CN35" s="214"/>
      <c r="CO35" s="427">
        <f t="shared" ref="CO35:CO43" si="3">IF(CQ35="","",CO34+1)</f>
        <v>23</v>
      </c>
      <c r="CP35" s="427"/>
      <c r="CQ35" s="426" t="str">
        <f>IF('各会計、関係団体の財政状況及び健全化判断比率'!BS8="","",'各会計、関係団体の財政状況及び健全化判断比率'!BS8)</f>
        <v>にしめ物産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受託施設休日応急診療所運営特別会計</v>
      </c>
      <c r="F36" s="426"/>
      <c r="G36" s="426"/>
      <c r="H36" s="426"/>
      <c r="I36" s="426"/>
      <c r="J36" s="426"/>
      <c r="K36" s="426"/>
      <c r="L36" s="426"/>
      <c r="M36" s="426"/>
      <c r="N36" s="426"/>
      <c r="O36" s="426"/>
      <c r="P36" s="426"/>
      <c r="Q36" s="426"/>
      <c r="R36" s="426"/>
      <c r="S36" s="426"/>
      <c r="T36" s="214"/>
      <c r="U36" s="427">
        <f t="shared" ref="U36:U43" si="4">IF(W36="","",U35+1)</f>
        <v>8</v>
      </c>
      <c r="V36" s="427"/>
      <c r="W36" s="426" t="str">
        <f>IF('各会計、関係団体の財政状況及び健全化判断比率'!B30="","",'各会計、関係団体の財政状況及び健全化判断比率'!B30)</f>
        <v>介護サービス事業特別会計</v>
      </c>
      <c r="X36" s="426"/>
      <c r="Y36" s="426"/>
      <c r="Z36" s="426"/>
      <c r="AA36" s="426"/>
      <c r="AB36" s="426"/>
      <c r="AC36" s="426"/>
      <c r="AD36" s="426"/>
      <c r="AE36" s="426"/>
      <c r="AF36" s="426"/>
      <c r="AG36" s="426"/>
      <c r="AH36" s="426"/>
      <c r="AI36" s="426"/>
      <c r="AJ36" s="426"/>
      <c r="AK36" s="426"/>
      <c r="AL36" s="214"/>
      <c r="AM36" s="427">
        <f t="shared" si="0"/>
        <v>11</v>
      </c>
      <c r="AN36" s="427"/>
      <c r="AO36" s="426" t="str">
        <f>IF('各会計、関係団体の財政状況及び健全化判断比率'!B33="","",'各会計、関係団体の財政状況及び健全化判断比率'!B33)</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16</v>
      </c>
      <c r="BX36" s="427"/>
      <c r="BY36" s="426" t="str">
        <f>IF('各会計、関係団体の財政状況及び健全化判断比率'!B70="","",'各会計、関係団体の財政状況及び健全化判断比率'!B70)</f>
        <v>本荘由利広域市町村圏組合（特別養護老人ホーム特別会計）</v>
      </c>
      <c r="BZ36" s="426"/>
      <c r="CA36" s="426"/>
      <c r="CB36" s="426"/>
      <c r="CC36" s="426"/>
      <c r="CD36" s="426"/>
      <c r="CE36" s="426"/>
      <c r="CF36" s="426"/>
      <c r="CG36" s="426"/>
      <c r="CH36" s="426"/>
      <c r="CI36" s="426"/>
      <c r="CJ36" s="426"/>
      <c r="CK36" s="426"/>
      <c r="CL36" s="426"/>
      <c r="CM36" s="426"/>
      <c r="CN36" s="214"/>
      <c r="CO36" s="427">
        <f t="shared" si="3"/>
        <v>24</v>
      </c>
      <c r="CP36" s="427"/>
      <c r="CQ36" s="426" t="str">
        <f>IF('各会計、関係団体の財政状況及び健全化判断比率'!BS9="","",'各会計、関係団体の財政状況及び健全化判断比率'!BS9)</f>
        <v>フォレスタ鳥海</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情報センター特別会計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17</v>
      </c>
      <c r="BX37" s="427"/>
      <c r="BY37" s="426" t="str">
        <f>IF('各会計、関係団体の財政状況及び健全化判断比率'!B71="","",'各会計、関係団体の財政状況及び健全化判断比率'!B71)</f>
        <v>秋田県市町村総合事務組合（一般会計）</v>
      </c>
      <c r="BZ37" s="426"/>
      <c r="CA37" s="426"/>
      <c r="CB37" s="426"/>
      <c r="CC37" s="426"/>
      <c r="CD37" s="426"/>
      <c r="CE37" s="426"/>
      <c r="CF37" s="426"/>
      <c r="CG37" s="426"/>
      <c r="CH37" s="426"/>
      <c r="CI37" s="426"/>
      <c r="CJ37" s="426"/>
      <c r="CK37" s="426"/>
      <c r="CL37" s="426"/>
      <c r="CM37" s="426"/>
      <c r="CN37" s="214"/>
      <c r="CO37" s="427">
        <f t="shared" si="3"/>
        <v>25</v>
      </c>
      <c r="CP37" s="427"/>
      <c r="CQ37" s="426" t="str">
        <f>IF('各会計、関係団体の財政状況及び健全化判断比率'!BS10="","",'各会計、関係団体の財政状況及び健全化判断比率'!BS10)</f>
        <v>ほっといん鳥海</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f t="shared" ref="C38:C43" si="5">IF(E38="","",C37+1)</f>
        <v>5</v>
      </c>
      <c r="D38" s="427"/>
      <c r="E38" s="426" t="str">
        <f>IF('各会計、関係団体の財政状況及び健全化判断比率'!B11="","",'各会計、関係団体の財政状況及び健全化判断比率'!B11)</f>
        <v>奨学資金特別会計</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18</v>
      </c>
      <c r="BX38" s="427"/>
      <c r="BY38" s="426" t="str">
        <f>IF('各会計、関係団体の財政状況及び健全化判断比率'!B72="","",'各会計、関係団体の財政状況及び健全化判断比率'!B72)</f>
        <v>秋田県市町村総合事務組合（交通災害共済事業等特別会計）</v>
      </c>
      <c r="BZ38" s="426"/>
      <c r="CA38" s="426"/>
      <c r="CB38" s="426"/>
      <c r="CC38" s="426"/>
      <c r="CD38" s="426"/>
      <c r="CE38" s="426"/>
      <c r="CF38" s="426"/>
      <c r="CG38" s="426"/>
      <c r="CH38" s="426"/>
      <c r="CI38" s="426"/>
      <c r="CJ38" s="426"/>
      <c r="CK38" s="426"/>
      <c r="CL38" s="426"/>
      <c r="CM38" s="426"/>
      <c r="CN38" s="214"/>
      <c r="CO38" s="427">
        <f t="shared" si="3"/>
        <v>26</v>
      </c>
      <c r="CP38" s="427"/>
      <c r="CQ38" s="426" t="str">
        <f>IF('各会計、関係団体の財政状況及び健全化判断比率'!BS11="","",'各会計、関係団体の財政状況及び健全化判断比率'!BS11)</f>
        <v>黄桜の里</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19</v>
      </c>
      <c r="BX39" s="427"/>
      <c r="BY39" s="426" t="str">
        <f>IF('各会計、関係団体の財政状況及び健全化判断比率'!B73="","",'各会計、関係団体の財政状況及び健全化判断比率'!B73)</f>
        <v>秋田県市町村会館管理組合（一般会計）</v>
      </c>
      <c r="BZ39" s="426"/>
      <c r="CA39" s="426"/>
      <c r="CB39" s="426"/>
      <c r="CC39" s="426"/>
      <c r="CD39" s="426"/>
      <c r="CE39" s="426"/>
      <c r="CF39" s="426"/>
      <c r="CG39" s="426"/>
      <c r="CH39" s="426"/>
      <c r="CI39" s="426"/>
      <c r="CJ39" s="426"/>
      <c r="CK39" s="426"/>
      <c r="CL39" s="426"/>
      <c r="CM39" s="426"/>
      <c r="CN39" s="214"/>
      <c r="CO39" s="427">
        <f t="shared" si="3"/>
        <v>27</v>
      </c>
      <c r="CP39" s="427"/>
      <c r="CQ39" s="426" t="str">
        <f>IF('各会計、関係団体の財政状況及び健全化判断比率'!BS12="","",'各会計、関係団体の財政状況及び健全化判断比率'!BS12)</f>
        <v>大内町交流センター</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20</v>
      </c>
      <c r="BX40" s="427"/>
      <c r="BY40" s="426" t="str">
        <f>IF('各会計、関係団体の財政状況及び健全化判断比率'!B74="","",'各会計、関係団体の財政状況及び健全化判断比率'!B74)</f>
        <v>秋田県後期高齢者医療広域連合（一般会計）</v>
      </c>
      <c r="BZ40" s="426"/>
      <c r="CA40" s="426"/>
      <c r="CB40" s="426"/>
      <c r="CC40" s="426"/>
      <c r="CD40" s="426"/>
      <c r="CE40" s="426"/>
      <c r="CF40" s="426"/>
      <c r="CG40" s="426"/>
      <c r="CH40" s="426"/>
      <c r="CI40" s="426"/>
      <c r="CJ40" s="426"/>
      <c r="CK40" s="426"/>
      <c r="CL40" s="426"/>
      <c r="CM40" s="426"/>
      <c r="CN40" s="214"/>
      <c r="CO40" s="427">
        <f t="shared" si="3"/>
        <v>28</v>
      </c>
      <c r="CP40" s="427"/>
      <c r="CQ40" s="426" t="str">
        <f>IF('各会計、関係団体の財政状況及び健全化判断比率'!BS13="","",'各会計、関係団体の財政状況及び健全化判断比率'!BS13)</f>
        <v>岩城</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21</v>
      </c>
      <c r="BX41" s="427"/>
      <c r="BY41" s="426" t="str">
        <f>IF('各会計、関係団体の財政状況及び健全化判断比率'!B75="","",'各会計、関係団体の財政状況及び健全化判断比率'!B75)</f>
        <v>秋田県後期高齢者医療広域連合（後期高齢者医療特別会計）</v>
      </c>
      <c r="BZ41" s="426"/>
      <c r="CA41" s="426"/>
      <c r="CB41" s="426"/>
      <c r="CC41" s="426"/>
      <c r="CD41" s="426"/>
      <c r="CE41" s="426"/>
      <c r="CF41" s="426"/>
      <c r="CG41" s="426"/>
      <c r="CH41" s="426"/>
      <c r="CI41" s="426"/>
      <c r="CJ41" s="426"/>
      <c r="CK41" s="426"/>
      <c r="CL41" s="426"/>
      <c r="CM41" s="426"/>
      <c r="CN41" s="214"/>
      <c r="CO41" s="427">
        <f t="shared" si="3"/>
        <v>29</v>
      </c>
      <c r="CP41" s="427"/>
      <c r="CQ41" s="426" t="str">
        <f>IF('各会計、関係団体の財政状況及び健全化判断比率'!BS14="","",'各会計、関係団体の財政状況及び健全化判断比率'!BS14)</f>
        <v>由利高原鉄道</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gqfx5hcL/zNlhNYpfxvljmHvWIdM7je3yaqlb6wOknZTjE63g94QlNCMjPtmnUTwuow27u+5Lf0q0CtovdJwGg==" saltValue="LpPm66lv+e8WvSmIyYEo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8304564</v>
      </c>
      <c r="S5" s="736"/>
      <c r="T5" s="736"/>
      <c r="U5" s="736"/>
      <c r="V5" s="736"/>
      <c r="W5" s="736"/>
      <c r="X5" s="736"/>
      <c r="Y5" s="779"/>
      <c r="Z5" s="797">
        <v>13.9</v>
      </c>
      <c r="AA5" s="797"/>
      <c r="AB5" s="797"/>
      <c r="AC5" s="797"/>
      <c r="AD5" s="798">
        <v>8194431</v>
      </c>
      <c r="AE5" s="798"/>
      <c r="AF5" s="798"/>
      <c r="AG5" s="798"/>
      <c r="AH5" s="798"/>
      <c r="AI5" s="798"/>
      <c r="AJ5" s="798"/>
      <c r="AK5" s="798"/>
      <c r="AL5" s="780">
        <v>30.1</v>
      </c>
      <c r="AM5" s="751"/>
      <c r="AN5" s="751"/>
      <c r="AO5" s="781"/>
      <c r="AP5" s="746" t="s">
        <v>225</v>
      </c>
      <c r="AQ5" s="747"/>
      <c r="AR5" s="747"/>
      <c r="AS5" s="747"/>
      <c r="AT5" s="747"/>
      <c r="AU5" s="747"/>
      <c r="AV5" s="747"/>
      <c r="AW5" s="747"/>
      <c r="AX5" s="747"/>
      <c r="AY5" s="747"/>
      <c r="AZ5" s="747"/>
      <c r="BA5" s="747"/>
      <c r="BB5" s="747"/>
      <c r="BC5" s="747"/>
      <c r="BD5" s="747"/>
      <c r="BE5" s="747"/>
      <c r="BF5" s="748"/>
      <c r="BG5" s="680">
        <v>8190156</v>
      </c>
      <c r="BH5" s="681"/>
      <c r="BI5" s="681"/>
      <c r="BJ5" s="681"/>
      <c r="BK5" s="681"/>
      <c r="BL5" s="681"/>
      <c r="BM5" s="681"/>
      <c r="BN5" s="682"/>
      <c r="BO5" s="713">
        <v>98.6</v>
      </c>
      <c r="BP5" s="713"/>
      <c r="BQ5" s="713"/>
      <c r="BR5" s="713"/>
      <c r="BS5" s="714" t="s">
        <v>127</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653430</v>
      </c>
      <c r="S6" s="681"/>
      <c r="T6" s="681"/>
      <c r="U6" s="681"/>
      <c r="V6" s="681"/>
      <c r="W6" s="681"/>
      <c r="X6" s="681"/>
      <c r="Y6" s="682"/>
      <c r="Z6" s="713">
        <v>1.1000000000000001</v>
      </c>
      <c r="AA6" s="713"/>
      <c r="AB6" s="713"/>
      <c r="AC6" s="713"/>
      <c r="AD6" s="714">
        <v>653430</v>
      </c>
      <c r="AE6" s="714"/>
      <c r="AF6" s="714"/>
      <c r="AG6" s="714"/>
      <c r="AH6" s="714"/>
      <c r="AI6" s="714"/>
      <c r="AJ6" s="714"/>
      <c r="AK6" s="714"/>
      <c r="AL6" s="683">
        <v>2.4</v>
      </c>
      <c r="AM6" s="684"/>
      <c r="AN6" s="684"/>
      <c r="AO6" s="715"/>
      <c r="AP6" s="677" t="s">
        <v>230</v>
      </c>
      <c r="AQ6" s="678"/>
      <c r="AR6" s="678"/>
      <c r="AS6" s="678"/>
      <c r="AT6" s="678"/>
      <c r="AU6" s="678"/>
      <c r="AV6" s="678"/>
      <c r="AW6" s="678"/>
      <c r="AX6" s="678"/>
      <c r="AY6" s="678"/>
      <c r="AZ6" s="678"/>
      <c r="BA6" s="678"/>
      <c r="BB6" s="678"/>
      <c r="BC6" s="678"/>
      <c r="BD6" s="678"/>
      <c r="BE6" s="678"/>
      <c r="BF6" s="679"/>
      <c r="BG6" s="680">
        <v>8190156</v>
      </c>
      <c r="BH6" s="681"/>
      <c r="BI6" s="681"/>
      <c r="BJ6" s="681"/>
      <c r="BK6" s="681"/>
      <c r="BL6" s="681"/>
      <c r="BM6" s="681"/>
      <c r="BN6" s="682"/>
      <c r="BO6" s="713">
        <v>98.6</v>
      </c>
      <c r="BP6" s="713"/>
      <c r="BQ6" s="713"/>
      <c r="BR6" s="713"/>
      <c r="BS6" s="714" t="s">
        <v>127</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247240</v>
      </c>
      <c r="CS6" s="681"/>
      <c r="CT6" s="681"/>
      <c r="CU6" s="681"/>
      <c r="CV6" s="681"/>
      <c r="CW6" s="681"/>
      <c r="CX6" s="681"/>
      <c r="CY6" s="682"/>
      <c r="CZ6" s="780">
        <v>0.4</v>
      </c>
      <c r="DA6" s="751"/>
      <c r="DB6" s="751"/>
      <c r="DC6" s="783"/>
      <c r="DD6" s="686" t="s">
        <v>127</v>
      </c>
      <c r="DE6" s="681"/>
      <c r="DF6" s="681"/>
      <c r="DG6" s="681"/>
      <c r="DH6" s="681"/>
      <c r="DI6" s="681"/>
      <c r="DJ6" s="681"/>
      <c r="DK6" s="681"/>
      <c r="DL6" s="681"/>
      <c r="DM6" s="681"/>
      <c r="DN6" s="681"/>
      <c r="DO6" s="681"/>
      <c r="DP6" s="682"/>
      <c r="DQ6" s="686">
        <v>247101</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5999</v>
      </c>
      <c r="S7" s="681"/>
      <c r="T7" s="681"/>
      <c r="U7" s="681"/>
      <c r="V7" s="681"/>
      <c r="W7" s="681"/>
      <c r="X7" s="681"/>
      <c r="Y7" s="682"/>
      <c r="Z7" s="713">
        <v>0</v>
      </c>
      <c r="AA7" s="713"/>
      <c r="AB7" s="713"/>
      <c r="AC7" s="713"/>
      <c r="AD7" s="714">
        <v>5999</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3252490</v>
      </c>
      <c r="BH7" s="681"/>
      <c r="BI7" s="681"/>
      <c r="BJ7" s="681"/>
      <c r="BK7" s="681"/>
      <c r="BL7" s="681"/>
      <c r="BM7" s="681"/>
      <c r="BN7" s="682"/>
      <c r="BO7" s="713">
        <v>39.200000000000003</v>
      </c>
      <c r="BP7" s="713"/>
      <c r="BQ7" s="713"/>
      <c r="BR7" s="713"/>
      <c r="BS7" s="714" t="s">
        <v>127</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13694207</v>
      </c>
      <c r="CS7" s="681"/>
      <c r="CT7" s="681"/>
      <c r="CU7" s="681"/>
      <c r="CV7" s="681"/>
      <c r="CW7" s="681"/>
      <c r="CX7" s="681"/>
      <c r="CY7" s="682"/>
      <c r="CZ7" s="713">
        <v>23.7</v>
      </c>
      <c r="DA7" s="713"/>
      <c r="DB7" s="713"/>
      <c r="DC7" s="713"/>
      <c r="DD7" s="686">
        <v>405771</v>
      </c>
      <c r="DE7" s="681"/>
      <c r="DF7" s="681"/>
      <c r="DG7" s="681"/>
      <c r="DH7" s="681"/>
      <c r="DI7" s="681"/>
      <c r="DJ7" s="681"/>
      <c r="DK7" s="681"/>
      <c r="DL7" s="681"/>
      <c r="DM7" s="681"/>
      <c r="DN7" s="681"/>
      <c r="DO7" s="681"/>
      <c r="DP7" s="682"/>
      <c r="DQ7" s="686">
        <v>4437623</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14435</v>
      </c>
      <c r="S8" s="681"/>
      <c r="T8" s="681"/>
      <c r="U8" s="681"/>
      <c r="V8" s="681"/>
      <c r="W8" s="681"/>
      <c r="X8" s="681"/>
      <c r="Y8" s="682"/>
      <c r="Z8" s="713">
        <v>0</v>
      </c>
      <c r="AA8" s="713"/>
      <c r="AB8" s="713"/>
      <c r="AC8" s="713"/>
      <c r="AD8" s="714">
        <v>14435</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130320</v>
      </c>
      <c r="BH8" s="681"/>
      <c r="BI8" s="681"/>
      <c r="BJ8" s="681"/>
      <c r="BK8" s="681"/>
      <c r="BL8" s="681"/>
      <c r="BM8" s="681"/>
      <c r="BN8" s="682"/>
      <c r="BO8" s="713">
        <v>1.6</v>
      </c>
      <c r="BP8" s="713"/>
      <c r="BQ8" s="713"/>
      <c r="BR8" s="713"/>
      <c r="BS8" s="686" t="s">
        <v>237</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13609878</v>
      </c>
      <c r="CS8" s="681"/>
      <c r="CT8" s="681"/>
      <c r="CU8" s="681"/>
      <c r="CV8" s="681"/>
      <c r="CW8" s="681"/>
      <c r="CX8" s="681"/>
      <c r="CY8" s="682"/>
      <c r="CZ8" s="713">
        <v>23.5</v>
      </c>
      <c r="DA8" s="713"/>
      <c r="DB8" s="713"/>
      <c r="DC8" s="713"/>
      <c r="DD8" s="686">
        <v>665759</v>
      </c>
      <c r="DE8" s="681"/>
      <c r="DF8" s="681"/>
      <c r="DG8" s="681"/>
      <c r="DH8" s="681"/>
      <c r="DI8" s="681"/>
      <c r="DJ8" s="681"/>
      <c r="DK8" s="681"/>
      <c r="DL8" s="681"/>
      <c r="DM8" s="681"/>
      <c r="DN8" s="681"/>
      <c r="DO8" s="681"/>
      <c r="DP8" s="682"/>
      <c r="DQ8" s="686">
        <v>6065100</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19537</v>
      </c>
      <c r="S9" s="681"/>
      <c r="T9" s="681"/>
      <c r="U9" s="681"/>
      <c r="V9" s="681"/>
      <c r="W9" s="681"/>
      <c r="X9" s="681"/>
      <c r="Y9" s="682"/>
      <c r="Z9" s="713">
        <v>0</v>
      </c>
      <c r="AA9" s="713"/>
      <c r="AB9" s="713"/>
      <c r="AC9" s="713"/>
      <c r="AD9" s="714">
        <v>19537</v>
      </c>
      <c r="AE9" s="714"/>
      <c r="AF9" s="714"/>
      <c r="AG9" s="714"/>
      <c r="AH9" s="714"/>
      <c r="AI9" s="714"/>
      <c r="AJ9" s="714"/>
      <c r="AK9" s="714"/>
      <c r="AL9" s="683">
        <v>0.1</v>
      </c>
      <c r="AM9" s="684"/>
      <c r="AN9" s="684"/>
      <c r="AO9" s="715"/>
      <c r="AP9" s="677" t="s">
        <v>240</v>
      </c>
      <c r="AQ9" s="678"/>
      <c r="AR9" s="678"/>
      <c r="AS9" s="678"/>
      <c r="AT9" s="678"/>
      <c r="AU9" s="678"/>
      <c r="AV9" s="678"/>
      <c r="AW9" s="678"/>
      <c r="AX9" s="678"/>
      <c r="AY9" s="678"/>
      <c r="AZ9" s="678"/>
      <c r="BA9" s="678"/>
      <c r="BB9" s="678"/>
      <c r="BC9" s="678"/>
      <c r="BD9" s="678"/>
      <c r="BE9" s="678"/>
      <c r="BF9" s="679"/>
      <c r="BG9" s="680">
        <v>2735372</v>
      </c>
      <c r="BH9" s="681"/>
      <c r="BI9" s="681"/>
      <c r="BJ9" s="681"/>
      <c r="BK9" s="681"/>
      <c r="BL9" s="681"/>
      <c r="BM9" s="681"/>
      <c r="BN9" s="682"/>
      <c r="BO9" s="713">
        <v>32.9</v>
      </c>
      <c r="BP9" s="713"/>
      <c r="BQ9" s="713"/>
      <c r="BR9" s="713"/>
      <c r="BS9" s="686" t="s">
        <v>127</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2772635</v>
      </c>
      <c r="CS9" s="681"/>
      <c r="CT9" s="681"/>
      <c r="CU9" s="681"/>
      <c r="CV9" s="681"/>
      <c r="CW9" s="681"/>
      <c r="CX9" s="681"/>
      <c r="CY9" s="682"/>
      <c r="CZ9" s="713">
        <v>4.8</v>
      </c>
      <c r="DA9" s="713"/>
      <c r="DB9" s="713"/>
      <c r="DC9" s="713"/>
      <c r="DD9" s="686">
        <v>251304</v>
      </c>
      <c r="DE9" s="681"/>
      <c r="DF9" s="681"/>
      <c r="DG9" s="681"/>
      <c r="DH9" s="681"/>
      <c r="DI9" s="681"/>
      <c r="DJ9" s="681"/>
      <c r="DK9" s="681"/>
      <c r="DL9" s="681"/>
      <c r="DM9" s="681"/>
      <c r="DN9" s="681"/>
      <c r="DO9" s="681"/>
      <c r="DP9" s="682"/>
      <c r="DQ9" s="686">
        <v>2166102</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237</v>
      </c>
      <c r="S10" s="681"/>
      <c r="T10" s="681"/>
      <c r="U10" s="681"/>
      <c r="V10" s="681"/>
      <c r="W10" s="681"/>
      <c r="X10" s="681"/>
      <c r="Y10" s="682"/>
      <c r="Z10" s="713" t="s">
        <v>127</v>
      </c>
      <c r="AA10" s="713"/>
      <c r="AB10" s="713"/>
      <c r="AC10" s="713"/>
      <c r="AD10" s="714" t="s">
        <v>127</v>
      </c>
      <c r="AE10" s="714"/>
      <c r="AF10" s="714"/>
      <c r="AG10" s="714"/>
      <c r="AH10" s="714"/>
      <c r="AI10" s="714"/>
      <c r="AJ10" s="714"/>
      <c r="AK10" s="714"/>
      <c r="AL10" s="683" t="s">
        <v>127</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155896</v>
      </c>
      <c r="BH10" s="681"/>
      <c r="BI10" s="681"/>
      <c r="BJ10" s="681"/>
      <c r="BK10" s="681"/>
      <c r="BL10" s="681"/>
      <c r="BM10" s="681"/>
      <c r="BN10" s="682"/>
      <c r="BO10" s="713">
        <v>1.9</v>
      </c>
      <c r="BP10" s="713"/>
      <c r="BQ10" s="713"/>
      <c r="BR10" s="713"/>
      <c r="BS10" s="686" t="s">
        <v>127</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105589</v>
      </c>
      <c r="CS10" s="681"/>
      <c r="CT10" s="681"/>
      <c r="CU10" s="681"/>
      <c r="CV10" s="681"/>
      <c r="CW10" s="681"/>
      <c r="CX10" s="681"/>
      <c r="CY10" s="682"/>
      <c r="CZ10" s="713">
        <v>0.2</v>
      </c>
      <c r="DA10" s="713"/>
      <c r="DB10" s="713"/>
      <c r="DC10" s="713"/>
      <c r="DD10" s="686" t="s">
        <v>127</v>
      </c>
      <c r="DE10" s="681"/>
      <c r="DF10" s="681"/>
      <c r="DG10" s="681"/>
      <c r="DH10" s="681"/>
      <c r="DI10" s="681"/>
      <c r="DJ10" s="681"/>
      <c r="DK10" s="681"/>
      <c r="DL10" s="681"/>
      <c r="DM10" s="681"/>
      <c r="DN10" s="681"/>
      <c r="DO10" s="681"/>
      <c r="DP10" s="682"/>
      <c r="DQ10" s="686">
        <v>53606</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1758795</v>
      </c>
      <c r="S11" s="681"/>
      <c r="T11" s="681"/>
      <c r="U11" s="681"/>
      <c r="V11" s="681"/>
      <c r="W11" s="681"/>
      <c r="X11" s="681"/>
      <c r="Y11" s="682"/>
      <c r="Z11" s="683">
        <v>2.9</v>
      </c>
      <c r="AA11" s="684"/>
      <c r="AB11" s="684"/>
      <c r="AC11" s="685"/>
      <c r="AD11" s="686">
        <v>1758795</v>
      </c>
      <c r="AE11" s="681"/>
      <c r="AF11" s="681"/>
      <c r="AG11" s="681"/>
      <c r="AH11" s="681"/>
      <c r="AI11" s="681"/>
      <c r="AJ11" s="681"/>
      <c r="AK11" s="682"/>
      <c r="AL11" s="683">
        <v>6.5</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230902</v>
      </c>
      <c r="BH11" s="681"/>
      <c r="BI11" s="681"/>
      <c r="BJ11" s="681"/>
      <c r="BK11" s="681"/>
      <c r="BL11" s="681"/>
      <c r="BM11" s="681"/>
      <c r="BN11" s="682"/>
      <c r="BO11" s="713">
        <v>2.8</v>
      </c>
      <c r="BP11" s="713"/>
      <c r="BQ11" s="713"/>
      <c r="BR11" s="713"/>
      <c r="BS11" s="686" t="s">
        <v>237</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2567728</v>
      </c>
      <c r="CS11" s="681"/>
      <c r="CT11" s="681"/>
      <c r="CU11" s="681"/>
      <c r="CV11" s="681"/>
      <c r="CW11" s="681"/>
      <c r="CX11" s="681"/>
      <c r="CY11" s="682"/>
      <c r="CZ11" s="713">
        <v>4.4000000000000004</v>
      </c>
      <c r="DA11" s="713"/>
      <c r="DB11" s="713"/>
      <c r="DC11" s="713"/>
      <c r="DD11" s="686">
        <v>522337</v>
      </c>
      <c r="DE11" s="681"/>
      <c r="DF11" s="681"/>
      <c r="DG11" s="681"/>
      <c r="DH11" s="681"/>
      <c r="DI11" s="681"/>
      <c r="DJ11" s="681"/>
      <c r="DK11" s="681"/>
      <c r="DL11" s="681"/>
      <c r="DM11" s="681"/>
      <c r="DN11" s="681"/>
      <c r="DO11" s="681"/>
      <c r="DP11" s="682"/>
      <c r="DQ11" s="686">
        <v>1179717</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237</v>
      </c>
      <c r="S12" s="681"/>
      <c r="T12" s="681"/>
      <c r="U12" s="681"/>
      <c r="V12" s="681"/>
      <c r="W12" s="681"/>
      <c r="X12" s="681"/>
      <c r="Y12" s="682"/>
      <c r="Z12" s="713" t="s">
        <v>127</v>
      </c>
      <c r="AA12" s="713"/>
      <c r="AB12" s="713"/>
      <c r="AC12" s="713"/>
      <c r="AD12" s="714" t="s">
        <v>127</v>
      </c>
      <c r="AE12" s="714"/>
      <c r="AF12" s="714"/>
      <c r="AG12" s="714"/>
      <c r="AH12" s="714"/>
      <c r="AI12" s="714"/>
      <c r="AJ12" s="714"/>
      <c r="AK12" s="714"/>
      <c r="AL12" s="683" t="s">
        <v>127</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4132744</v>
      </c>
      <c r="BH12" s="681"/>
      <c r="BI12" s="681"/>
      <c r="BJ12" s="681"/>
      <c r="BK12" s="681"/>
      <c r="BL12" s="681"/>
      <c r="BM12" s="681"/>
      <c r="BN12" s="682"/>
      <c r="BO12" s="713">
        <v>49.8</v>
      </c>
      <c r="BP12" s="713"/>
      <c r="BQ12" s="713"/>
      <c r="BR12" s="713"/>
      <c r="BS12" s="686" t="s">
        <v>127</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2300168</v>
      </c>
      <c r="CS12" s="681"/>
      <c r="CT12" s="681"/>
      <c r="CU12" s="681"/>
      <c r="CV12" s="681"/>
      <c r="CW12" s="681"/>
      <c r="CX12" s="681"/>
      <c r="CY12" s="682"/>
      <c r="CZ12" s="713">
        <v>4</v>
      </c>
      <c r="DA12" s="713"/>
      <c r="DB12" s="713"/>
      <c r="DC12" s="713"/>
      <c r="DD12" s="686">
        <v>158969</v>
      </c>
      <c r="DE12" s="681"/>
      <c r="DF12" s="681"/>
      <c r="DG12" s="681"/>
      <c r="DH12" s="681"/>
      <c r="DI12" s="681"/>
      <c r="DJ12" s="681"/>
      <c r="DK12" s="681"/>
      <c r="DL12" s="681"/>
      <c r="DM12" s="681"/>
      <c r="DN12" s="681"/>
      <c r="DO12" s="681"/>
      <c r="DP12" s="682"/>
      <c r="DQ12" s="686">
        <v>1795779</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237</v>
      </c>
      <c r="S13" s="681"/>
      <c r="T13" s="681"/>
      <c r="U13" s="681"/>
      <c r="V13" s="681"/>
      <c r="W13" s="681"/>
      <c r="X13" s="681"/>
      <c r="Y13" s="682"/>
      <c r="Z13" s="713" t="s">
        <v>237</v>
      </c>
      <c r="AA13" s="713"/>
      <c r="AB13" s="713"/>
      <c r="AC13" s="713"/>
      <c r="AD13" s="714" t="s">
        <v>127</v>
      </c>
      <c r="AE13" s="714"/>
      <c r="AF13" s="714"/>
      <c r="AG13" s="714"/>
      <c r="AH13" s="714"/>
      <c r="AI13" s="714"/>
      <c r="AJ13" s="714"/>
      <c r="AK13" s="714"/>
      <c r="AL13" s="683" t="s">
        <v>127</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4098128</v>
      </c>
      <c r="BH13" s="681"/>
      <c r="BI13" s="681"/>
      <c r="BJ13" s="681"/>
      <c r="BK13" s="681"/>
      <c r="BL13" s="681"/>
      <c r="BM13" s="681"/>
      <c r="BN13" s="682"/>
      <c r="BO13" s="713">
        <v>49.3</v>
      </c>
      <c r="BP13" s="713"/>
      <c r="BQ13" s="713"/>
      <c r="BR13" s="713"/>
      <c r="BS13" s="686" t="s">
        <v>127</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7620748</v>
      </c>
      <c r="CS13" s="681"/>
      <c r="CT13" s="681"/>
      <c r="CU13" s="681"/>
      <c r="CV13" s="681"/>
      <c r="CW13" s="681"/>
      <c r="CX13" s="681"/>
      <c r="CY13" s="682"/>
      <c r="CZ13" s="713">
        <v>13.2</v>
      </c>
      <c r="DA13" s="713"/>
      <c r="DB13" s="713"/>
      <c r="DC13" s="713"/>
      <c r="DD13" s="686">
        <v>2866718</v>
      </c>
      <c r="DE13" s="681"/>
      <c r="DF13" s="681"/>
      <c r="DG13" s="681"/>
      <c r="DH13" s="681"/>
      <c r="DI13" s="681"/>
      <c r="DJ13" s="681"/>
      <c r="DK13" s="681"/>
      <c r="DL13" s="681"/>
      <c r="DM13" s="681"/>
      <c r="DN13" s="681"/>
      <c r="DO13" s="681"/>
      <c r="DP13" s="682"/>
      <c r="DQ13" s="686">
        <v>4860578</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127</v>
      </c>
      <c r="S14" s="681"/>
      <c r="T14" s="681"/>
      <c r="U14" s="681"/>
      <c r="V14" s="681"/>
      <c r="W14" s="681"/>
      <c r="X14" s="681"/>
      <c r="Y14" s="682"/>
      <c r="Z14" s="713" t="s">
        <v>127</v>
      </c>
      <c r="AA14" s="713"/>
      <c r="AB14" s="713"/>
      <c r="AC14" s="713"/>
      <c r="AD14" s="714" t="s">
        <v>127</v>
      </c>
      <c r="AE14" s="714"/>
      <c r="AF14" s="714"/>
      <c r="AG14" s="714"/>
      <c r="AH14" s="714"/>
      <c r="AI14" s="714"/>
      <c r="AJ14" s="714"/>
      <c r="AK14" s="714"/>
      <c r="AL14" s="683" t="s">
        <v>127</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271241</v>
      </c>
      <c r="BH14" s="681"/>
      <c r="BI14" s="681"/>
      <c r="BJ14" s="681"/>
      <c r="BK14" s="681"/>
      <c r="BL14" s="681"/>
      <c r="BM14" s="681"/>
      <c r="BN14" s="682"/>
      <c r="BO14" s="713">
        <v>3.3</v>
      </c>
      <c r="BP14" s="713"/>
      <c r="BQ14" s="713"/>
      <c r="BR14" s="713"/>
      <c r="BS14" s="686" t="s">
        <v>127</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1853570</v>
      </c>
      <c r="CS14" s="681"/>
      <c r="CT14" s="681"/>
      <c r="CU14" s="681"/>
      <c r="CV14" s="681"/>
      <c r="CW14" s="681"/>
      <c r="CX14" s="681"/>
      <c r="CY14" s="682"/>
      <c r="CZ14" s="713">
        <v>3.2</v>
      </c>
      <c r="DA14" s="713"/>
      <c r="DB14" s="713"/>
      <c r="DC14" s="713"/>
      <c r="DD14" s="686">
        <v>217410</v>
      </c>
      <c r="DE14" s="681"/>
      <c r="DF14" s="681"/>
      <c r="DG14" s="681"/>
      <c r="DH14" s="681"/>
      <c r="DI14" s="681"/>
      <c r="DJ14" s="681"/>
      <c r="DK14" s="681"/>
      <c r="DL14" s="681"/>
      <c r="DM14" s="681"/>
      <c r="DN14" s="681"/>
      <c r="DO14" s="681"/>
      <c r="DP14" s="682"/>
      <c r="DQ14" s="686">
        <v>1642288</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237</v>
      </c>
      <c r="S15" s="681"/>
      <c r="T15" s="681"/>
      <c r="U15" s="681"/>
      <c r="V15" s="681"/>
      <c r="W15" s="681"/>
      <c r="X15" s="681"/>
      <c r="Y15" s="682"/>
      <c r="Z15" s="713" t="s">
        <v>127</v>
      </c>
      <c r="AA15" s="713"/>
      <c r="AB15" s="713"/>
      <c r="AC15" s="713"/>
      <c r="AD15" s="714" t="s">
        <v>237</v>
      </c>
      <c r="AE15" s="714"/>
      <c r="AF15" s="714"/>
      <c r="AG15" s="714"/>
      <c r="AH15" s="714"/>
      <c r="AI15" s="714"/>
      <c r="AJ15" s="714"/>
      <c r="AK15" s="714"/>
      <c r="AL15" s="683" t="s">
        <v>127</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504274</v>
      </c>
      <c r="BH15" s="681"/>
      <c r="BI15" s="681"/>
      <c r="BJ15" s="681"/>
      <c r="BK15" s="681"/>
      <c r="BL15" s="681"/>
      <c r="BM15" s="681"/>
      <c r="BN15" s="682"/>
      <c r="BO15" s="713">
        <v>6.1</v>
      </c>
      <c r="BP15" s="713"/>
      <c r="BQ15" s="713"/>
      <c r="BR15" s="713"/>
      <c r="BS15" s="686" t="s">
        <v>127</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6207540</v>
      </c>
      <c r="CS15" s="681"/>
      <c r="CT15" s="681"/>
      <c r="CU15" s="681"/>
      <c r="CV15" s="681"/>
      <c r="CW15" s="681"/>
      <c r="CX15" s="681"/>
      <c r="CY15" s="682"/>
      <c r="CZ15" s="713">
        <v>10.7</v>
      </c>
      <c r="DA15" s="713"/>
      <c r="DB15" s="713"/>
      <c r="DC15" s="713"/>
      <c r="DD15" s="686">
        <v>2157904</v>
      </c>
      <c r="DE15" s="681"/>
      <c r="DF15" s="681"/>
      <c r="DG15" s="681"/>
      <c r="DH15" s="681"/>
      <c r="DI15" s="681"/>
      <c r="DJ15" s="681"/>
      <c r="DK15" s="681"/>
      <c r="DL15" s="681"/>
      <c r="DM15" s="681"/>
      <c r="DN15" s="681"/>
      <c r="DO15" s="681"/>
      <c r="DP15" s="682"/>
      <c r="DQ15" s="686">
        <v>3291529</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28572</v>
      </c>
      <c r="S16" s="681"/>
      <c r="T16" s="681"/>
      <c r="U16" s="681"/>
      <c r="V16" s="681"/>
      <c r="W16" s="681"/>
      <c r="X16" s="681"/>
      <c r="Y16" s="682"/>
      <c r="Z16" s="713">
        <v>0</v>
      </c>
      <c r="AA16" s="713"/>
      <c r="AB16" s="713"/>
      <c r="AC16" s="713"/>
      <c r="AD16" s="714">
        <v>28572</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v>29407</v>
      </c>
      <c r="BH16" s="681"/>
      <c r="BI16" s="681"/>
      <c r="BJ16" s="681"/>
      <c r="BK16" s="681"/>
      <c r="BL16" s="681"/>
      <c r="BM16" s="681"/>
      <c r="BN16" s="682"/>
      <c r="BO16" s="713">
        <v>0.4</v>
      </c>
      <c r="BP16" s="713"/>
      <c r="BQ16" s="713"/>
      <c r="BR16" s="713"/>
      <c r="BS16" s="686" t="s">
        <v>237</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531348</v>
      </c>
      <c r="CS16" s="681"/>
      <c r="CT16" s="681"/>
      <c r="CU16" s="681"/>
      <c r="CV16" s="681"/>
      <c r="CW16" s="681"/>
      <c r="CX16" s="681"/>
      <c r="CY16" s="682"/>
      <c r="CZ16" s="713">
        <v>0.9</v>
      </c>
      <c r="DA16" s="713"/>
      <c r="DB16" s="713"/>
      <c r="DC16" s="713"/>
      <c r="DD16" s="686" t="s">
        <v>237</v>
      </c>
      <c r="DE16" s="681"/>
      <c r="DF16" s="681"/>
      <c r="DG16" s="681"/>
      <c r="DH16" s="681"/>
      <c r="DI16" s="681"/>
      <c r="DJ16" s="681"/>
      <c r="DK16" s="681"/>
      <c r="DL16" s="681"/>
      <c r="DM16" s="681"/>
      <c r="DN16" s="681"/>
      <c r="DO16" s="681"/>
      <c r="DP16" s="682"/>
      <c r="DQ16" s="686">
        <v>155261</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41882</v>
      </c>
      <c r="S17" s="681"/>
      <c r="T17" s="681"/>
      <c r="U17" s="681"/>
      <c r="V17" s="681"/>
      <c r="W17" s="681"/>
      <c r="X17" s="681"/>
      <c r="Y17" s="682"/>
      <c r="Z17" s="713">
        <v>0.1</v>
      </c>
      <c r="AA17" s="713"/>
      <c r="AB17" s="713"/>
      <c r="AC17" s="713"/>
      <c r="AD17" s="714">
        <v>41882</v>
      </c>
      <c r="AE17" s="714"/>
      <c r="AF17" s="714"/>
      <c r="AG17" s="714"/>
      <c r="AH17" s="714"/>
      <c r="AI17" s="714"/>
      <c r="AJ17" s="714"/>
      <c r="AK17" s="714"/>
      <c r="AL17" s="683">
        <v>0.2</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713" t="s">
        <v>237</v>
      </c>
      <c r="BP17" s="713"/>
      <c r="BQ17" s="713"/>
      <c r="BR17" s="713"/>
      <c r="BS17" s="686" t="s">
        <v>127</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6370282</v>
      </c>
      <c r="CS17" s="681"/>
      <c r="CT17" s="681"/>
      <c r="CU17" s="681"/>
      <c r="CV17" s="681"/>
      <c r="CW17" s="681"/>
      <c r="CX17" s="681"/>
      <c r="CY17" s="682"/>
      <c r="CZ17" s="713">
        <v>11</v>
      </c>
      <c r="DA17" s="713"/>
      <c r="DB17" s="713"/>
      <c r="DC17" s="713"/>
      <c r="DD17" s="686" t="s">
        <v>127</v>
      </c>
      <c r="DE17" s="681"/>
      <c r="DF17" s="681"/>
      <c r="DG17" s="681"/>
      <c r="DH17" s="681"/>
      <c r="DI17" s="681"/>
      <c r="DJ17" s="681"/>
      <c r="DK17" s="681"/>
      <c r="DL17" s="681"/>
      <c r="DM17" s="681"/>
      <c r="DN17" s="681"/>
      <c r="DO17" s="681"/>
      <c r="DP17" s="682"/>
      <c r="DQ17" s="686">
        <v>6275682</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70534</v>
      </c>
      <c r="S18" s="681"/>
      <c r="T18" s="681"/>
      <c r="U18" s="681"/>
      <c r="V18" s="681"/>
      <c r="W18" s="681"/>
      <c r="X18" s="681"/>
      <c r="Y18" s="682"/>
      <c r="Z18" s="713">
        <v>0.1</v>
      </c>
      <c r="AA18" s="713"/>
      <c r="AB18" s="713"/>
      <c r="AC18" s="713"/>
      <c r="AD18" s="714">
        <v>70534</v>
      </c>
      <c r="AE18" s="714"/>
      <c r="AF18" s="714"/>
      <c r="AG18" s="714"/>
      <c r="AH18" s="714"/>
      <c r="AI18" s="714"/>
      <c r="AJ18" s="714"/>
      <c r="AK18" s="714"/>
      <c r="AL18" s="683">
        <v>0.3</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237</v>
      </c>
      <c r="BH18" s="681"/>
      <c r="BI18" s="681"/>
      <c r="BJ18" s="681"/>
      <c r="BK18" s="681"/>
      <c r="BL18" s="681"/>
      <c r="BM18" s="681"/>
      <c r="BN18" s="682"/>
      <c r="BO18" s="713" t="s">
        <v>237</v>
      </c>
      <c r="BP18" s="713"/>
      <c r="BQ18" s="713"/>
      <c r="BR18" s="713"/>
      <c r="BS18" s="686" t="s">
        <v>127</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v>2131</v>
      </c>
      <c r="CS18" s="681"/>
      <c r="CT18" s="681"/>
      <c r="CU18" s="681"/>
      <c r="CV18" s="681"/>
      <c r="CW18" s="681"/>
      <c r="CX18" s="681"/>
      <c r="CY18" s="682"/>
      <c r="CZ18" s="713">
        <v>0</v>
      </c>
      <c r="DA18" s="713"/>
      <c r="DB18" s="713"/>
      <c r="DC18" s="713"/>
      <c r="DD18" s="686" t="s">
        <v>237</v>
      </c>
      <c r="DE18" s="681"/>
      <c r="DF18" s="681"/>
      <c r="DG18" s="681"/>
      <c r="DH18" s="681"/>
      <c r="DI18" s="681"/>
      <c r="DJ18" s="681"/>
      <c r="DK18" s="681"/>
      <c r="DL18" s="681"/>
      <c r="DM18" s="681"/>
      <c r="DN18" s="681"/>
      <c r="DO18" s="681"/>
      <c r="DP18" s="682"/>
      <c r="DQ18" s="686">
        <v>2131</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49106</v>
      </c>
      <c r="S19" s="681"/>
      <c r="T19" s="681"/>
      <c r="U19" s="681"/>
      <c r="V19" s="681"/>
      <c r="W19" s="681"/>
      <c r="X19" s="681"/>
      <c r="Y19" s="682"/>
      <c r="Z19" s="713">
        <v>0.1</v>
      </c>
      <c r="AA19" s="713"/>
      <c r="AB19" s="713"/>
      <c r="AC19" s="713"/>
      <c r="AD19" s="714">
        <v>49106</v>
      </c>
      <c r="AE19" s="714"/>
      <c r="AF19" s="714"/>
      <c r="AG19" s="714"/>
      <c r="AH19" s="714"/>
      <c r="AI19" s="714"/>
      <c r="AJ19" s="714"/>
      <c r="AK19" s="714"/>
      <c r="AL19" s="683">
        <v>0.2</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114408</v>
      </c>
      <c r="BH19" s="681"/>
      <c r="BI19" s="681"/>
      <c r="BJ19" s="681"/>
      <c r="BK19" s="681"/>
      <c r="BL19" s="681"/>
      <c r="BM19" s="681"/>
      <c r="BN19" s="682"/>
      <c r="BO19" s="713">
        <v>1.4</v>
      </c>
      <c r="BP19" s="713"/>
      <c r="BQ19" s="713"/>
      <c r="BR19" s="713"/>
      <c r="BS19" s="686" t="s">
        <v>127</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237</v>
      </c>
      <c r="CS19" s="681"/>
      <c r="CT19" s="681"/>
      <c r="CU19" s="681"/>
      <c r="CV19" s="681"/>
      <c r="CW19" s="681"/>
      <c r="CX19" s="681"/>
      <c r="CY19" s="682"/>
      <c r="CZ19" s="713" t="s">
        <v>127</v>
      </c>
      <c r="DA19" s="713"/>
      <c r="DB19" s="713"/>
      <c r="DC19" s="713"/>
      <c r="DD19" s="686" t="s">
        <v>237</v>
      </c>
      <c r="DE19" s="681"/>
      <c r="DF19" s="681"/>
      <c r="DG19" s="681"/>
      <c r="DH19" s="681"/>
      <c r="DI19" s="681"/>
      <c r="DJ19" s="681"/>
      <c r="DK19" s="681"/>
      <c r="DL19" s="681"/>
      <c r="DM19" s="681"/>
      <c r="DN19" s="681"/>
      <c r="DO19" s="681"/>
      <c r="DP19" s="682"/>
      <c r="DQ19" s="686" t="s">
        <v>237</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11999</v>
      </c>
      <c r="S20" s="681"/>
      <c r="T20" s="681"/>
      <c r="U20" s="681"/>
      <c r="V20" s="681"/>
      <c r="W20" s="681"/>
      <c r="X20" s="681"/>
      <c r="Y20" s="682"/>
      <c r="Z20" s="713">
        <v>0</v>
      </c>
      <c r="AA20" s="713"/>
      <c r="AB20" s="713"/>
      <c r="AC20" s="713"/>
      <c r="AD20" s="714">
        <v>11999</v>
      </c>
      <c r="AE20" s="714"/>
      <c r="AF20" s="714"/>
      <c r="AG20" s="714"/>
      <c r="AH20" s="714"/>
      <c r="AI20" s="714"/>
      <c r="AJ20" s="714"/>
      <c r="AK20" s="714"/>
      <c r="AL20" s="683">
        <v>0</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114408</v>
      </c>
      <c r="BH20" s="681"/>
      <c r="BI20" s="681"/>
      <c r="BJ20" s="681"/>
      <c r="BK20" s="681"/>
      <c r="BL20" s="681"/>
      <c r="BM20" s="681"/>
      <c r="BN20" s="682"/>
      <c r="BO20" s="713">
        <v>1.4</v>
      </c>
      <c r="BP20" s="713"/>
      <c r="BQ20" s="713"/>
      <c r="BR20" s="713"/>
      <c r="BS20" s="686" t="s">
        <v>127</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57883064</v>
      </c>
      <c r="CS20" s="681"/>
      <c r="CT20" s="681"/>
      <c r="CU20" s="681"/>
      <c r="CV20" s="681"/>
      <c r="CW20" s="681"/>
      <c r="CX20" s="681"/>
      <c r="CY20" s="682"/>
      <c r="CZ20" s="713">
        <v>100</v>
      </c>
      <c r="DA20" s="713"/>
      <c r="DB20" s="713"/>
      <c r="DC20" s="713"/>
      <c r="DD20" s="686">
        <v>7246172</v>
      </c>
      <c r="DE20" s="681"/>
      <c r="DF20" s="681"/>
      <c r="DG20" s="681"/>
      <c r="DH20" s="681"/>
      <c r="DI20" s="681"/>
      <c r="DJ20" s="681"/>
      <c r="DK20" s="681"/>
      <c r="DL20" s="681"/>
      <c r="DM20" s="681"/>
      <c r="DN20" s="681"/>
      <c r="DO20" s="681"/>
      <c r="DP20" s="682"/>
      <c r="DQ20" s="686">
        <v>32172497</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9429</v>
      </c>
      <c r="S21" s="681"/>
      <c r="T21" s="681"/>
      <c r="U21" s="681"/>
      <c r="V21" s="681"/>
      <c r="W21" s="681"/>
      <c r="X21" s="681"/>
      <c r="Y21" s="682"/>
      <c r="Z21" s="713">
        <v>0</v>
      </c>
      <c r="AA21" s="713"/>
      <c r="AB21" s="713"/>
      <c r="AC21" s="713"/>
      <c r="AD21" s="714">
        <v>9429</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4275</v>
      </c>
      <c r="BH21" s="681"/>
      <c r="BI21" s="681"/>
      <c r="BJ21" s="681"/>
      <c r="BK21" s="681"/>
      <c r="BL21" s="681"/>
      <c r="BM21" s="681"/>
      <c r="BN21" s="682"/>
      <c r="BO21" s="713">
        <v>0.1</v>
      </c>
      <c r="BP21" s="713"/>
      <c r="BQ21" s="713"/>
      <c r="BR21" s="713"/>
      <c r="BS21" s="686" t="s">
        <v>127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17961112</v>
      </c>
      <c r="S22" s="681"/>
      <c r="T22" s="681"/>
      <c r="U22" s="681"/>
      <c r="V22" s="681"/>
      <c r="W22" s="681"/>
      <c r="X22" s="681"/>
      <c r="Y22" s="682"/>
      <c r="Z22" s="713">
        <v>30</v>
      </c>
      <c r="AA22" s="713"/>
      <c r="AB22" s="713"/>
      <c r="AC22" s="713"/>
      <c r="AD22" s="714">
        <v>16318048</v>
      </c>
      <c r="AE22" s="714"/>
      <c r="AF22" s="714"/>
      <c r="AG22" s="714"/>
      <c r="AH22" s="714"/>
      <c r="AI22" s="714"/>
      <c r="AJ22" s="714"/>
      <c r="AK22" s="714"/>
      <c r="AL22" s="683">
        <v>60</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127</v>
      </c>
      <c r="BH22" s="681"/>
      <c r="BI22" s="681"/>
      <c r="BJ22" s="681"/>
      <c r="BK22" s="681"/>
      <c r="BL22" s="681"/>
      <c r="BM22" s="681"/>
      <c r="BN22" s="682"/>
      <c r="BO22" s="713" t="s">
        <v>237</v>
      </c>
      <c r="BP22" s="713"/>
      <c r="BQ22" s="713"/>
      <c r="BR22" s="713"/>
      <c r="BS22" s="686" t="s">
        <v>127</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16318048</v>
      </c>
      <c r="S23" s="681"/>
      <c r="T23" s="681"/>
      <c r="U23" s="681"/>
      <c r="V23" s="681"/>
      <c r="W23" s="681"/>
      <c r="X23" s="681"/>
      <c r="Y23" s="682"/>
      <c r="Z23" s="713">
        <v>27.2</v>
      </c>
      <c r="AA23" s="713"/>
      <c r="AB23" s="713"/>
      <c r="AC23" s="713"/>
      <c r="AD23" s="714">
        <v>16318048</v>
      </c>
      <c r="AE23" s="714"/>
      <c r="AF23" s="714"/>
      <c r="AG23" s="714"/>
      <c r="AH23" s="714"/>
      <c r="AI23" s="714"/>
      <c r="AJ23" s="714"/>
      <c r="AK23" s="714"/>
      <c r="AL23" s="683">
        <v>60</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110133</v>
      </c>
      <c r="BH23" s="681"/>
      <c r="BI23" s="681"/>
      <c r="BJ23" s="681"/>
      <c r="BK23" s="681"/>
      <c r="BL23" s="681"/>
      <c r="BM23" s="681"/>
      <c r="BN23" s="682"/>
      <c r="BO23" s="713">
        <v>1.3</v>
      </c>
      <c r="BP23" s="713"/>
      <c r="BQ23" s="713"/>
      <c r="BR23" s="713"/>
      <c r="BS23" s="686" t="s">
        <v>237</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1643030</v>
      </c>
      <c r="S24" s="681"/>
      <c r="T24" s="681"/>
      <c r="U24" s="681"/>
      <c r="V24" s="681"/>
      <c r="W24" s="681"/>
      <c r="X24" s="681"/>
      <c r="Y24" s="682"/>
      <c r="Z24" s="713">
        <v>2.7</v>
      </c>
      <c r="AA24" s="713"/>
      <c r="AB24" s="713"/>
      <c r="AC24" s="713"/>
      <c r="AD24" s="714" t="s">
        <v>237</v>
      </c>
      <c r="AE24" s="714"/>
      <c r="AF24" s="714"/>
      <c r="AG24" s="714"/>
      <c r="AH24" s="714"/>
      <c r="AI24" s="714"/>
      <c r="AJ24" s="714"/>
      <c r="AK24" s="714"/>
      <c r="AL24" s="683" t="s">
        <v>127</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237</v>
      </c>
      <c r="BH24" s="681"/>
      <c r="BI24" s="681"/>
      <c r="BJ24" s="681"/>
      <c r="BK24" s="681"/>
      <c r="BL24" s="681"/>
      <c r="BM24" s="681"/>
      <c r="BN24" s="682"/>
      <c r="BO24" s="713" t="s">
        <v>127</v>
      </c>
      <c r="BP24" s="713"/>
      <c r="BQ24" s="713"/>
      <c r="BR24" s="713"/>
      <c r="BS24" s="686" t="s">
        <v>237</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22153524</v>
      </c>
      <c r="CS24" s="736"/>
      <c r="CT24" s="736"/>
      <c r="CU24" s="736"/>
      <c r="CV24" s="736"/>
      <c r="CW24" s="736"/>
      <c r="CX24" s="736"/>
      <c r="CY24" s="779"/>
      <c r="CZ24" s="780">
        <v>38.299999999999997</v>
      </c>
      <c r="DA24" s="751"/>
      <c r="DB24" s="751"/>
      <c r="DC24" s="783"/>
      <c r="DD24" s="778">
        <v>15736398</v>
      </c>
      <c r="DE24" s="736"/>
      <c r="DF24" s="736"/>
      <c r="DG24" s="736"/>
      <c r="DH24" s="736"/>
      <c r="DI24" s="736"/>
      <c r="DJ24" s="736"/>
      <c r="DK24" s="779"/>
      <c r="DL24" s="778">
        <v>15321522</v>
      </c>
      <c r="DM24" s="736"/>
      <c r="DN24" s="736"/>
      <c r="DO24" s="736"/>
      <c r="DP24" s="736"/>
      <c r="DQ24" s="736"/>
      <c r="DR24" s="736"/>
      <c r="DS24" s="736"/>
      <c r="DT24" s="736"/>
      <c r="DU24" s="736"/>
      <c r="DV24" s="779"/>
      <c r="DW24" s="780">
        <v>54.3</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v>34</v>
      </c>
      <c r="S25" s="681"/>
      <c r="T25" s="681"/>
      <c r="U25" s="681"/>
      <c r="V25" s="681"/>
      <c r="W25" s="681"/>
      <c r="X25" s="681"/>
      <c r="Y25" s="682"/>
      <c r="Z25" s="713">
        <v>0</v>
      </c>
      <c r="AA25" s="713"/>
      <c r="AB25" s="713"/>
      <c r="AC25" s="713"/>
      <c r="AD25" s="714" t="s">
        <v>127</v>
      </c>
      <c r="AE25" s="714"/>
      <c r="AF25" s="714"/>
      <c r="AG25" s="714"/>
      <c r="AH25" s="714"/>
      <c r="AI25" s="714"/>
      <c r="AJ25" s="714"/>
      <c r="AK25" s="714"/>
      <c r="AL25" s="683" t="s">
        <v>237</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237</v>
      </c>
      <c r="BH25" s="681"/>
      <c r="BI25" s="681"/>
      <c r="BJ25" s="681"/>
      <c r="BK25" s="681"/>
      <c r="BL25" s="681"/>
      <c r="BM25" s="681"/>
      <c r="BN25" s="682"/>
      <c r="BO25" s="713" t="s">
        <v>237</v>
      </c>
      <c r="BP25" s="713"/>
      <c r="BQ25" s="713"/>
      <c r="BR25" s="713"/>
      <c r="BS25" s="686" t="s">
        <v>237</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7863117</v>
      </c>
      <c r="CS25" s="699"/>
      <c r="CT25" s="699"/>
      <c r="CU25" s="699"/>
      <c r="CV25" s="699"/>
      <c r="CW25" s="699"/>
      <c r="CX25" s="699"/>
      <c r="CY25" s="700"/>
      <c r="CZ25" s="683">
        <v>13.6</v>
      </c>
      <c r="DA25" s="701"/>
      <c r="DB25" s="701"/>
      <c r="DC25" s="702"/>
      <c r="DD25" s="686">
        <v>7243578</v>
      </c>
      <c r="DE25" s="699"/>
      <c r="DF25" s="699"/>
      <c r="DG25" s="699"/>
      <c r="DH25" s="699"/>
      <c r="DI25" s="699"/>
      <c r="DJ25" s="699"/>
      <c r="DK25" s="700"/>
      <c r="DL25" s="686">
        <v>7193056</v>
      </c>
      <c r="DM25" s="699"/>
      <c r="DN25" s="699"/>
      <c r="DO25" s="699"/>
      <c r="DP25" s="699"/>
      <c r="DQ25" s="699"/>
      <c r="DR25" s="699"/>
      <c r="DS25" s="699"/>
      <c r="DT25" s="699"/>
      <c r="DU25" s="699"/>
      <c r="DV25" s="700"/>
      <c r="DW25" s="683">
        <v>25.5</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28858860</v>
      </c>
      <c r="S26" s="681"/>
      <c r="T26" s="681"/>
      <c r="U26" s="681"/>
      <c r="V26" s="681"/>
      <c r="W26" s="681"/>
      <c r="X26" s="681"/>
      <c r="Y26" s="682"/>
      <c r="Z26" s="713">
        <v>48.1</v>
      </c>
      <c r="AA26" s="713"/>
      <c r="AB26" s="713"/>
      <c r="AC26" s="713"/>
      <c r="AD26" s="714">
        <v>27105663</v>
      </c>
      <c r="AE26" s="714"/>
      <c r="AF26" s="714"/>
      <c r="AG26" s="714"/>
      <c r="AH26" s="714"/>
      <c r="AI26" s="714"/>
      <c r="AJ26" s="714"/>
      <c r="AK26" s="714"/>
      <c r="AL26" s="683">
        <v>99.6</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3" t="s">
        <v>127</v>
      </c>
      <c r="BP26" s="713"/>
      <c r="BQ26" s="713"/>
      <c r="BR26" s="713"/>
      <c r="BS26" s="686" t="s">
        <v>127</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5038108</v>
      </c>
      <c r="CS26" s="681"/>
      <c r="CT26" s="681"/>
      <c r="CU26" s="681"/>
      <c r="CV26" s="681"/>
      <c r="CW26" s="681"/>
      <c r="CX26" s="681"/>
      <c r="CY26" s="682"/>
      <c r="CZ26" s="683">
        <v>8.6999999999999993</v>
      </c>
      <c r="DA26" s="701"/>
      <c r="DB26" s="701"/>
      <c r="DC26" s="702"/>
      <c r="DD26" s="686">
        <v>4576816</v>
      </c>
      <c r="DE26" s="681"/>
      <c r="DF26" s="681"/>
      <c r="DG26" s="681"/>
      <c r="DH26" s="681"/>
      <c r="DI26" s="681"/>
      <c r="DJ26" s="681"/>
      <c r="DK26" s="682"/>
      <c r="DL26" s="686" t="s">
        <v>127</v>
      </c>
      <c r="DM26" s="681"/>
      <c r="DN26" s="681"/>
      <c r="DO26" s="681"/>
      <c r="DP26" s="681"/>
      <c r="DQ26" s="681"/>
      <c r="DR26" s="681"/>
      <c r="DS26" s="681"/>
      <c r="DT26" s="681"/>
      <c r="DU26" s="681"/>
      <c r="DV26" s="682"/>
      <c r="DW26" s="683" t="s">
        <v>237</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11296</v>
      </c>
      <c r="S27" s="681"/>
      <c r="T27" s="681"/>
      <c r="U27" s="681"/>
      <c r="V27" s="681"/>
      <c r="W27" s="681"/>
      <c r="X27" s="681"/>
      <c r="Y27" s="682"/>
      <c r="Z27" s="713">
        <v>0</v>
      </c>
      <c r="AA27" s="713"/>
      <c r="AB27" s="713"/>
      <c r="AC27" s="713"/>
      <c r="AD27" s="714">
        <v>11296</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8304564</v>
      </c>
      <c r="BH27" s="681"/>
      <c r="BI27" s="681"/>
      <c r="BJ27" s="681"/>
      <c r="BK27" s="681"/>
      <c r="BL27" s="681"/>
      <c r="BM27" s="681"/>
      <c r="BN27" s="682"/>
      <c r="BO27" s="713">
        <v>100</v>
      </c>
      <c r="BP27" s="713"/>
      <c r="BQ27" s="713"/>
      <c r="BR27" s="713"/>
      <c r="BS27" s="686" t="s">
        <v>237</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7920125</v>
      </c>
      <c r="CS27" s="699"/>
      <c r="CT27" s="699"/>
      <c r="CU27" s="699"/>
      <c r="CV27" s="699"/>
      <c r="CW27" s="699"/>
      <c r="CX27" s="699"/>
      <c r="CY27" s="700"/>
      <c r="CZ27" s="683">
        <v>13.7</v>
      </c>
      <c r="DA27" s="701"/>
      <c r="DB27" s="701"/>
      <c r="DC27" s="702"/>
      <c r="DD27" s="686">
        <v>2217138</v>
      </c>
      <c r="DE27" s="699"/>
      <c r="DF27" s="699"/>
      <c r="DG27" s="699"/>
      <c r="DH27" s="699"/>
      <c r="DI27" s="699"/>
      <c r="DJ27" s="699"/>
      <c r="DK27" s="700"/>
      <c r="DL27" s="686">
        <v>2102282</v>
      </c>
      <c r="DM27" s="699"/>
      <c r="DN27" s="699"/>
      <c r="DO27" s="699"/>
      <c r="DP27" s="699"/>
      <c r="DQ27" s="699"/>
      <c r="DR27" s="699"/>
      <c r="DS27" s="699"/>
      <c r="DT27" s="699"/>
      <c r="DU27" s="699"/>
      <c r="DV27" s="700"/>
      <c r="DW27" s="683">
        <v>7.4</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329633</v>
      </c>
      <c r="S28" s="681"/>
      <c r="T28" s="681"/>
      <c r="U28" s="681"/>
      <c r="V28" s="681"/>
      <c r="W28" s="681"/>
      <c r="X28" s="681"/>
      <c r="Y28" s="682"/>
      <c r="Z28" s="713">
        <v>0.5</v>
      </c>
      <c r="AA28" s="713"/>
      <c r="AB28" s="713"/>
      <c r="AC28" s="713"/>
      <c r="AD28" s="714" t="s">
        <v>127</v>
      </c>
      <c r="AE28" s="714"/>
      <c r="AF28" s="714"/>
      <c r="AG28" s="714"/>
      <c r="AH28" s="714"/>
      <c r="AI28" s="714"/>
      <c r="AJ28" s="714"/>
      <c r="AK28" s="714"/>
      <c r="AL28" s="683" t="s">
        <v>237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6370282</v>
      </c>
      <c r="CS28" s="681"/>
      <c r="CT28" s="681"/>
      <c r="CU28" s="681"/>
      <c r="CV28" s="681"/>
      <c r="CW28" s="681"/>
      <c r="CX28" s="681"/>
      <c r="CY28" s="682"/>
      <c r="CZ28" s="683">
        <v>11</v>
      </c>
      <c r="DA28" s="701"/>
      <c r="DB28" s="701"/>
      <c r="DC28" s="702"/>
      <c r="DD28" s="686">
        <v>6275682</v>
      </c>
      <c r="DE28" s="681"/>
      <c r="DF28" s="681"/>
      <c r="DG28" s="681"/>
      <c r="DH28" s="681"/>
      <c r="DI28" s="681"/>
      <c r="DJ28" s="681"/>
      <c r="DK28" s="682"/>
      <c r="DL28" s="686">
        <v>6026184</v>
      </c>
      <c r="DM28" s="681"/>
      <c r="DN28" s="681"/>
      <c r="DO28" s="681"/>
      <c r="DP28" s="681"/>
      <c r="DQ28" s="681"/>
      <c r="DR28" s="681"/>
      <c r="DS28" s="681"/>
      <c r="DT28" s="681"/>
      <c r="DU28" s="681"/>
      <c r="DV28" s="682"/>
      <c r="DW28" s="683">
        <v>21.4</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665585</v>
      </c>
      <c r="S29" s="681"/>
      <c r="T29" s="681"/>
      <c r="U29" s="681"/>
      <c r="V29" s="681"/>
      <c r="W29" s="681"/>
      <c r="X29" s="681"/>
      <c r="Y29" s="682"/>
      <c r="Z29" s="713">
        <v>1.1000000000000001</v>
      </c>
      <c r="AA29" s="713"/>
      <c r="AB29" s="713"/>
      <c r="AC29" s="713"/>
      <c r="AD29" s="714">
        <v>26849</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68</v>
      </c>
      <c r="CG29" s="720"/>
      <c r="CH29" s="720"/>
      <c r="CI29" s="720"/>
      <c r="CJ29" s="720"/>
      <c r="CK29" s="720"/>
      <c r="CL29" s="720"/>
      <c r="CM29" s="720"/>
      <c r="CN29" s="720"/>
      <c r="CO29" s="720"/>
      <c r="CP29" s="720"/>
      <c r="CQ29" s="721"/>
      <c r="CR29" s="680">
        <v>6370236</v>
      </c>
      <c r="CS29" s="699"/>
      <c r="CT29" s="699"/>
      <c r="CU29" s="699"/>
      <c r="CV29" s="699"/>
      <c r="CW29" s="699"/>
      <c r="CX29" s="699"/>
      <c r="CY29" s="700"/>
      <c r="CZ29" s="683">
        <v>11</v>
      </c>
      <c r="DA29" s="701"/>
      <c r="DB29" s="701"/>
      <c r="DC29" s="702"/>
      <c r="DD29" s="686">
        <v>6275636</v>
      </c>
      <c r="DE29" s="699"/>
      <c r="DF29" s="699"/>
      <c r="DG29" s="699"/>
      <c r="DH29" s="699"/>
      <c r="DI29" s="699"/>
      <c r="DJ29" s="699"/>
      <c r="DK29" s="700"/>
      <c r="DL29" s="686">
        <v>6026138</v>
      </c>
      <c r="DM29" s="699"/>
      <c r="DN29" s="699"/>
      <c r="DO29" s="699"/>
      <c r="DP29" s="699"/>
      <c r="DQ29" s="699"/>
      <c r="DR29" s="699"/>
      <c r="DS29" s="699"/>
      <c r="DT29" s="699"/>
      <c r="DU29" s="699"/>
      <c r="DV29" s="700"/>
      <c r="DW29" s="683">
        <v>21.4</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150845</v>
      </c>
      <c r="S30" s="681"/>
      <c r="T30" s="681"/>
      <c r="U30" s="681"/>
      <c r="V30" s="681"/>
      <c r="W30" s="681"/>
      <c r="X30" s="681"/>
      <c r="Y30" s="682"/>
      <c r="Z30" s="713">
        <v>0.3</v>
      </c>
      <c r="AA30" s="713"/>
      <c r="AB30" s="713"/>
      <c r="AC30" s="713"/>
      <c r="AD30" s="714" t="s">
        <v>237</v>
      </c>
      <c r="AE30" s="714"/>
      <c r="AF30" s="714"/>
      <c r="AG30" s="714"/>
      <c r="AH30" s="714"/>
      <c r="AI30" s="714"/>
      <c r="AJ30" s="714"/>
      <c r="AK30" s="714"/>
      <c r="AL30" s="683" t="s">
        <v>237</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6068433</v>
      </c>
      <c r="CS30" s="681"/>
      <c r="CT30" s="681"/>
      <c r="CU30" s="681"/>
      <c r="CV30" s="681"/>
      <c r="CW30" s="681"/>
      <c r="CX30" s="681"/>
      <c r="CY30" s="682"/>
      <c r="CZ30" s="683">
        <v>10.5</v>
      </c>
      <c r="DA30" s="701"/>
      <c r="DB30" s="701"/>
      <c r="DC30" s="702"/>
      <c r="DD30" s="686">
        <v>5973833</v>
      </c>
      <c r="DE30" s="681"/>
      <c r="DF30" s="681"/>
      <c r="DG30" s="681"/>
      <c r="DH30" s="681"/>
      <c r="DI30" s="681"/>
      <c r="DJ30" s="681"/>
      <c r="DK30" s="682"/>
      <c r="DL30" s="686">
        <v>5724335</v>
      </c>
      <c r="DM30" s="681"/>
      <c r="DN30" s="681"/>
      <c r="DO30" s="681"/>
      <c r="DP30" s="681"/>
      <c r="DQ30" s="681"/>
      <c r="DR30" s="681"/>
      <c r="DS30" s="681"/>
      <c r="DT30" s="681"/>
      <c r="DU30" s="681"/>
      <c r="DV30" s="682"/>
      <c r="DW30" s="683">
        <v>20.3</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15394860</v>
      </c>
      <c r="S31" s="681"/>
      <c r="T31" s="681"/>
      <c r="U31" s="681"/>
      <c r="V31" s="681"/>
      <c r="W31" s="681"/>
      <c r="X31" s="681"/>
      <c r="Y31" s="682"/>
      <c r="Z31" s="713">
        <v>25.7</v>
      </c>
      <c r="AA31" s="713"/>
      <c r="AB31" s="713"/>
      <c r="AC31" s="713"/>
      <c r="AD31" s="714" t="s">
        <v>127</v>
      </c>
      <c r="AE31" s="714"/>
      <c r="AF31" s="714"/>
      <c r="AG31" s="714"/>
      <c r="AH31" s="714"/>
      <c r="AI31" s="714"/>
      <c r="AJ31" s="714"/>
      <c r="AK31" s="714"/>
      <c r="AL31" s="683" t="s">
        <v>237</v>
      </c>
      <c r="AM31" s="684"/>
      <c r="AN31" s="684"/>
      <c r="AO31" s="715"/>
      <c r="AP31" s="756" t="s">
        <v>308</v>
      </c>
      <c r="AQ31" s="757"/>
      <c r="AR31" s="757"/>
      <c r="AS31" s="757"/>
      <c r="AT31" s="762" t="s">
        <v>309</v>
      </c>
      <c r="AU31" s="231"/>
      <c r="AV31" s="231"/>
      <c r="AW31" s="231"/>
      <c r="AX31" s="746" t="s">
        <v>185</v>
      </c>
      <c r="AY31" s="747"/>
      <c r="AZ31" s="747"/>
      <c r="BA31" s="747"/>
      <c r="BB31" s="747"/>
      <c r="BC31" s="747"/>
      <c r="BD31" s="747"/>
      <c r="BE31" s="747"/>
      <c r="BF31" s="748"/>
      <c r="BG31" s="749">
        <v>99</v>
      </c>
      <c r="BH31" s="750"/>
      <c r="BI31" s="750"/>
      <c r="BJ31" s="750"/>
      <c r="BK31" s="750"/>
      <c r="BL31" s="750"/>
      <c r="BM31" s="751">
        <v>97.3</v>
      </c>
      <c r="BN31" s="750"/>
      <c r="BO31" s="750"/>
      <c r="BP31" s="750"/>
      <c r="BQ31" s="752"/>
      <c r="BR31" s="749">
        <v>98.9</v>
      </c>
      <c r="BS31" s="750"/>
      <c r="BT31" s="750"/>
      <c r="BU31" s="750"/>
      <c r="BV31" s="750"/>
      <c r="BW31" s="750"/>
      <c r="BX31" s="751">
        <v>96.9</v>
      </c>
      <c r="BY31" s="750"/>
      <c r="BZ31" s="750"/>
      <c r="CA31" s="750"/>
      <c r="CB31" s="752"/>
      <c r="CD31" s="767"/>
      <c r="CE31" s="768"/>
      <c r="CF31" s="719" t="s">
        <v>310</v>
      </c>
      <c r="CG31" s="720"/>
      <c r="CH31" s="720"/>
      <c r="CI31" s="720"/>
      <c r="CJ31" s="720"/>
      <c r="CK31" s="720"/>
      <c r="CL31" s="720"/>
      <c r="CM31" s="720"/>
      <c r="CN31" s="720"/>
      <c r="CO31" s="720"/>
      <c r="CP31" s="720"/>
      <c r="CQ31" s="721"/>
      <c r="CR31" s="680">
        <v>301803</v>
      </c>
      <c r="CS31" s="699"/>
      <c r="CT31" s="699"/>
      <c r="CU31" s="699"/>
      <c r="CV31" s="699"/>
      <c r="CW31" s="699"/>
      <c r="CX31" s="699"/>
      <c r="CY31" s="700"/>
      <c r="CZ31" s="683">
        <v>0.5</v>
      </c>
      <c r="DA31" s="701"/>
      <c r="DB31" s="701"/>
      <c r="DC31" s="702"/>
      <c r="DD31" s="686">
        <v>301803</v>
      </c>
      <c r="DE31" s="699"/>
      <c r="DF31" s="699"/>
      <c r="DG31" s="699"/>
      <c r="DH31" s="699"/>
      <c r="DI31" s="699"/>
      <c r="DJ31" s="699"/>
      <c r="DK31" s="700"/>
      <c r="DL31" s="686">
        <v>301803</v>
      </c>
      <c r="DM31" s="699"/>
      <c r="DN31" s="699"/>
      <c r="DO31" s="699"/>
      <c r="DP31" s="699"/>
      <c r="DQ31" s="699"/>
      <c r="DR31" s="699"/>
      <c r="DS31" s="699"/>
      <c r="DT31" s="699"/>
      <c r="DU31" s="699"/>
      <c r="DV31" s="700"/>
      <c r="DW31" s="683">
        <v>1.1000000000000001</v>
      </c>
      <c r="DX31" s="701"/>
      <c r="DY31" s="701"/>
      <c r="DZ31" s="701"/>
      <c r="EA31" s="701"/>
      <c r="EB31" s="701"/>
      <c r="EC31" s="722"/>
    </row>
    <row r="32" spans="2:133" ht="11.25" customHeight="1" x14ac:dyDescent="0.15">
      <c r="B32" s="771" t="s">
        <v>311</v>
      </c>
      <c r="C32" s="772"/>
      <c r="D32" s="772"/>
      <c r="E32" s="772"/>
      <c r="F32" s="772"/>
      <c r="G32" s="772"/>
      <c r="H32" s="772"/>
      <c r="I32" s="772"/>
      <c r="J32" s="772"/>
      <c r="K32" s="772"/>
      <c r="L32" s="772"/>
      <c r="M32" s="772"/>
      <c r="N32" s="772"/>
      <c r="O32" s="772"/>
      <c r="P32" s="772"/>
      <c r="Q32" s="773"/>
      <c r="R32" s="680" t="s">
        <v>237</v>
      </c>
      <c r="S32" s="681"/>
      <c r="T32" s="681"/>
      <c r="U32" s="681"/>
      <c r="V32" s="681"/>
      <c r="W32" s="681"/>
      <c r="X32" s="681"/>
      <c r="Y32" s="682"/>
      <c r="Z32" s="713" t="s">
        <v>237</v>
      </c>
      <c r="AA32" s="713"/>
      <c r="AB32" s="713"/>
      <c r="AC32" s="713"/>
      <c r="AD32" s="714" t="s">
        <v>237</v>
      </c>
      <c r="AE32" s="714"/>
      <c r="AF32" s="714"/>
      <c r="AG32" s="714"/>
      <c r="AH32" s="714"/>
      <c r="AI32" s="714"/>
      <c r="AJ32" s="714"/>
      <c r="AK32" s="714"/>
      <c r="AL32" s="683" t="s">
        <v>127</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99.3</v>
      </c>
      <c r="BH32" s="699"/>
      <c r="BI32" s="699"/>
      <c r="BJ32" s="699"/>
      <c r="BK32" s="699"/>
      <c r="BL32" s="699"/>
      <c r="BM32" s="684">
        <v>98.1</v>
      </c>
      <c r="BN32" s="745"/>
      <c r="BO32" s="745"/>
      <c r="BP32" s="745"/>
      <c r="BQ32" s="726"/>
      <c r="BR32" s="753">
        <v>99.2</v>
      </c>
      <c r="BS32" s="699"/>
      <c r="BT32" s="699"/>
      <c r="BU32" s="699"/>
      <c r="BV32" s="699"/>
      <c r="BW32" s="699"/>
      <c r="BX32" s="684">
        <v>97.8</v>
      </c>
      <c r="BY32" s="745"/>
      <c r="BZ32" s="745"/>
      <c r="CA32" s="745"/>
      <c r="CB32" s="726"/>
      <c r="CD32" s="769"/>
      <c r="CE32" s="770"/>
      <c r="CF32" s="719" t="s">
        <v>314</v>
      </c>
      <c r="CG32" s="720"/>
      <c r="CH32" s="720"/>
      <c r="CI32" s="720"/>
      <c r="CJ32" s="720"/>
      <c r="CK32" s="720"/>
      <c r="CL32" s="720"/>
      <c r="CM32" s="720"/>
      <c r="CN32" s="720"/>
      <c r="CO32" s="720"/>
      <c r="CP32" s="720"/>
      <c r="CQ32" s="721"/>
      <c r="CR32" s="680">
        <v>46</v>
      </c>
      <c r="CS32" s="681"/>
      <c r="CT32" s="681"/>
      <c r="CU32" s="681"/>
      <c r="CV32" s="681"/>
      <c r="CW32" s="681"/>
      <c r="CX32" s="681"/>
      <c r="CY32" s="682"/>
      <c r="CZ32" s="683">
        <v>0</v>
      </c>
      <c r="DA32" s="701"/>
      <c r="DB32" s="701"/>
      <c r="DC32" s="702"/>
      <c r="DD32" s="686">
        <v>46</v>
      </c>
      <c r="DE32" s="681"/>
      <c r="DF32" s="681"/>
      <c r="DG32" s="681"/>
      <c r="DH32" s="681"/>
      <c r="DI32" s="681"/>
      <c r="DJ32" s="681"/>
      <c r="DK32" s="682"/>
      <c r="DL32" s="686">
        <v>46</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3928148</v>
      </c>
      <c r="S33" s="681"/>
      <c r="T33" s="681"/>
      <c r="U33" s="681"/>
      <c r="V33" s="681"/>
      <c r="W33" s="681"/>
      <c r="X33" s="681"/>
      <c r="Y33" s="682"/>
      <c r="Z33" s="713">
        <v>6.6</v>
      </c>
      <c r="AA33" s="713"/>
      <c r="AB33" s="713"/>
      <c r="AC33" s="713"/>
      <c r="AD33" s="714" t="s">
        <v>237</v>
      </c>
      <c r="AE33" s="714"/>
      <c r="AF33" s="714"/>
      <c r="AG33" s="714"/>
      <c r="AH33" s="714"/>
      <c r="AI33" s="714"/>
      <c r="AJ33" s="714"/>
      <c r="AK33" s="714"/>
      <c r="AL33" s="683" t="s">
        <v>237</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98.7</v>
      </c>
      <c r="BH33" s="665"/>
      <c r="BI33" s="665"/>
      <c r="BJ33" s="665"/>
      <c r="BK33" s="665"/>
      <c r="BL33" s="665"/>
      <c r="BM33" s="707">
        <v>96.3</v>
      </c>
      <c r="BN33" s="665"/>
      <c r="BO33" s="665"/>
      <c r="BP33" s="665"/>
      <c r="BQ33" s="709"/>
      <c r="BR33" s="744">
        <v>98.6</v>
      </c>
      <c r="BS33" s="665"/>
      <c r="BT33" s="665"/>
      <c r="BU33" s="665"/>
      <c r="BV33" s="665"/>
      <c r="BW33" s="665"/>
      <c r="BX33" s="707">
        <v>95.8</v>
      </c>
      <c r="BY33" s="665"/>
      <c r="BZ33" s="665"/>
      <c r="CA33" s="665"/>
      <c r="CB33" s="709"/>
      <c r="CD33" s="719" t="s">
        <v>317</v>
      </c>
      <c r="CE33" s="720"/>
      <c r="CF33" s="720"/>
      <c r="CG33" s="720"/>
      <c r="CH33" s="720"/>
      <c r="CI33" s="720"/>
      <c r="CJ33" s="720"/>
      <c r="CK33" s="720"/>
      <c r="CL33" s="720"/>
      <c r="CM33" s="720"/>
      <c r="CN33" s="720"/>
      <c r="CO33" s="720"/>
      <c r="CP33" s="720"/>
      <c r="CQ33" s="721"/>
      <c r="CR33" s="680">
        <v>27952020</v>
      </c>
      <c r="CS33" s="699"/>
      <c r="CT33" s="699"/>
      <c r="CU33" s="699"/>
      <c r="CV33" s="699"/>
      <c r="CW33" s="699"/>
      <c r="CX33" s="699"/>
      <c r="CY33" s="700"/>
      <c r="CZ33" s="683">
        <v>48.3</v>
      </c>
      <c r="DA33" s="701"/>
      <c r="DB33" s="701"/>
      <c r="DC33" s="702"/>
      <c r="DD33" s="686">
        <v>15070210</v>
      </c>
      <c r="DE33" s="699"/>
      <c r="DF33" s="699"/>
      <c r="DG33" s="699"/>
      <c r="DH33" s="699"/>
      <c r="DI33" s="699"/>
      <c r="DJ33" s="699"/>
      <c r="DK33" s="700"/>
      <c r="DL33" s="686">
        <v>10676265</v>
      </c>
      <c r="DM33" s="699"/>
      <c r="DN33" s="699"/>
      <c r="DO33" s="699"/>
      <c r="DP33" s="699"/>
      <c r="DQ33" s="699"/>
      <c r="DR33" s="699"/>
      <c r="DS33" s="699"/>
      <c r="DT33" s="699"/>
      <c r="DU33" s="699"/>
      <c r="DV33" s="700"/>
      <c r="DW33" s="683">
        <v>37.799999999999997</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134646</v>
      </c>
      <c r="S34" s="681"/>
      <c r="T34" s="681"/>
      <c r="U34" s="681"/>
      <c r="V34" s="681"/>
      <c r="W34" s="681"/>
      <c r="X34" s="681"/>
      <c r="Y34" s="682"/>
      <c r="Z34" s="713">
        <v>0.2</v>
      </c>
      <c r="AA34" s="713"/>
      <c r="AB34" s="713"/>
      <c r="AC34" s="713"/>
      <c r="AD34" s="714">
        <v>53315</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6453463</v>
      </c>
      <c r="CS34" s="681"/>
      <c r="CT34" s="681"/>
      <c r="CU34" s="681"/>
      <c r="CV34" s="681"/>
      <c r="CW34" s="681"/>
      <c r="CX34" s="681"/>
      <c r="CY34" s="682"/>
      <c r="CZ34" s="683">
        <v>11.1</v>
      </c>
      <c r="DA34" s="701"/>
      <c r="DB34" s="701"/>
      <c r="DC34" s="702"/>
      <c r="DD34" s="686">
        <v>4127597</v>
      </c>
      <c r="DE34" s="681"/>
      <c r="DF34" s="681"/>
      <c r="DG34" s="681"/>
      <c r="DH34" s="681"/>
      <c r="DI34" s="681"/>
      <c r="DJ34" s="681"/>
      <c r="DK34" s="682"/>
      <c r="DL34" s="686">
        <v>3522053</v>
      </c>
      <c r="DM34" s="681"/>
      <c r="DN34" s="681"/>
      <c r="DO34" s="681"/>
      <c r="DP34" s="681"/>
      <c r="DQ34" s="681"/>
      <c r="DR34" s="681"/>
      <c r="DS34" s="681"/>
      <c r="DT34" s="681"/>
      <c r="DU34" s="681"/>
      <c r="DV34" s="682"/>
      <c r="DW34" s="683">
        <v>12.5</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273925</v>
      </c>
      <c r="S35" s="681"/>
      <c r="T35" s="681"/>
      <c r="U35" s="681"/>
      <c r="V35" s="681"/>
      <c r="W35" s="681"/>
      <c r="X35" s="681"/>
      <c r="Y35" s="682"/>
      <c r="Z35" s="713">
        <v>0.5</v>
      </c>
      <c r="AA35" s="713"/>
      <c r="AB35" s="713"/>
      <c r="AC35" s="713"/>
      <c r="AD35" s="714" t="s">
        <v>127</v>
      </c>
      <c r="AE35" s="714"/>
      <c r="AF35" s="714"/>
      <c r="AG35" s="714"/>
      <c r="AH35" s="714"/>
      <c r="AI35" s="714"/>
      <c r="AJ35" s="714"/>
      <c r="AK35" s="714"/>
      <c r="AL35" s="683" t="s">
        <v>237</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1546542</v>
      </c>
      <c r="CS35" s="699"/>
      <c r="CT35" s="699"/>
      <c r="CU35" s="699"/>
      <c r="CV35" s="699"/>
      <c r="CW35" s="699"/>
      <c r="CX35" s="699"/>
      <c r="CY35" s="700"/>
      <c r="CZ35" s="683">
        <v>2.7</v>
      </c>
      <c r="DA35" s="701"/>
      <c r="DB35" s="701"/>
      <c r="DC35" s="702"/>
      <c r="DD35" s="686">
        <v>1248928</v>
      </c>
      <c r="DE35" s="699"/>
      <c r="DF35" s="699"/>
      <c r="DG35" s="699"/>
      <c r="DH35" s="699"/>
      <c r="DI35" s="699"/>
      <c r="DJ35" s="699"/>
      <c r="DK35" s="700"/>
      <c r="DL35" s="686">
        <v>833320</v>
      </c>
      <c r="DM35" s="699"/>
      <c r="DN35" s="699"/>
      <c r="DO35" s="699"/>
      <c r="DP35" s="699"/>
      <c r="DQ35" s="699"/>
      <c r="DR35" s="699"/>
      <c r="DS35" s="699"/>
      <c r="DT35" s="699"/>
      <c r="DU35" s="699"/>
      <c r="DV35" s="700"/>
      <c r="DW35" s="683">
        <v>3</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2480963</v>
      </c>
      <c r="S36" s="681"/>
      <c r="T36" s="681"/>
      <c r="U36" s="681"/>
      <c r="V36" s="681"/>
      <c r="W36" s="681"/>
      <c r="X36" s="681"/>
      <c r="Y36" s="682"/>
      <c r="Z36" s="713">
        <v>4.0999999999999996</v>
      </c>
      <c r="AA36" s="713"/>
      <c r="AB36" s="713"/>
      <c r="AC36" s="713"/>
      <c r="AD36" s="714" t="s">
        <v>127</v>
      </c>
      <c r="AE36" s="714"/>
      <c r="AF36" s="714"/>
      <c r="AG36" s="714"/>
      <c r="AH36" s="714"/>
      <c r="AI36" s="714"/>
      <c r="AJ36" s="714"/>
      <c r="AK36" s="714"/>
      <c r="AL36" s="683" t="s">
        <v>237</v>
      </c>
      <c r="AM36" s="684"/>
      <c r="AN36" s="684"/>
      <c r="AO36" s="715"/>
      <c r="AP36" s="235"/>
      <c r="AQ36" s="732" t="s">
        <v>325</v>
      </c>
      <c r="AR36" s="733"/>
      <c r="AS36" s="733"/>
      <c r="AT36" s="733"/>
      <c r="AU36" s="733"/>
      <c r="AV36" s="733"/>
      <c r="AW36" s="733"/>
      <c r="AX36" s="733"/>
      <c r="AY36" s="734"/>
      <c r="AZ36" s="735">
        <v>6541839</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99556</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13508780</v>
      </c>
      <c r="CS36" s="681"/>
      <c r="CT36" s="681"/>
      <c r="CU36" s="681"/>
      <c r="CV36" s="681"/>
      <c r="CW36" s="681"/>
      <c r="CX36" s="681"/>
      <c r="CY36" s="682"/>
      <c r="CZ36" s="683">
        <v>23.3</v>
      </c>
      <c r="DA36" s="701"/>
      <c r="DB36" s="701"/>
      <c r="DC36" s="702"/>
      <c r="DD36" s="686">
        <v>4465841</v>
      </c>
      <c r="DE36" s="681"/>
      <c r="DF36" s="681"/>
      <c r="DG36" s="681"/>
      <c r="DH36" s="681"/>
      <c r="DI36" s="681"/>
      <c r="DJ36" s="681"/>
      <c r="DK36" s="682"/>
      <c r="DL36" s="686">
        <v>3133519</v>
      </c>
      <c r="DM36" s="681"/>
      <c r="DN36" s="681"/>
      <c r="DO36" s="681"/>
      <c r="DP36" s="681"/>
      <c r="DQ36" s="681"/>
      <c r="DR36" s="681"/>
      <c r="DS36" s="681"/>
      <c r="DT36" s="681"/>
      <c r="DU36" s="681"/>
      <c r="DV36" s="682"/>
      <c r="DW36" s="683">
        <v>11.1</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2035270</v>
      </c>
      <c r="S37" s="681"/>
      <c r="T37" s="681"/>
      <c r="U37" s="681"/>
      <c r="V37" s="681"/>
      <c r="W37" s="681"/>
      <c r="X37" s="681"/>
      <c r="Y37" s="682"/>
      <c r="Z37" s="713">
        <v>3.4</v>
      </c>
      <c r="AA37" s="713"/>
      <c r="AB37" s="713"/>
      <c r="AC37" s="713"/>
      <c r="AD37" s="714" t="s">
        <v>127</v>
      </c>
      <c r="AE37" s="714"/>
      <c r="AF37" s="714"/>
      <c r="AG37" s="714"/>
      <c r="AH37" s="714"/>
      <c r="AI37" s="714"/>
      <c r="AJ37" s="714"/>
      <c r="AK37" s="714"/>
      <c r="AL37" s="683" t="s">
        <v>127</v>
      </c>
      <c r="AM37" s="684"/>
      <c r="AN37" s="684"/>
      <c r="AO37" s="715"/>
      <c r="AQ37" s="723" t="s">
        <v>329</v>
      </c>
      <c r="AR37" s="724"/>
      <c r="AS37" s="724"/>
      <c r="AT37" s="724"/>
      <c r="AU37" s="724"/>
      <c r="AV37" s="724"/>
      <c r="AW37" s="724"/>
      <c r="AX37" s="724"/>
      <c r="AY37" s="725"/>
      <c r="AZ37" s="680">
        <v>2566267</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13025</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754336</v>
      </c>
      <c r="CS37" s="699"/>
      <c r="CT37" s="699"/>
      <c r="CU37" s="699"/>
      <c r="CV37" s="699"/>
      <c r="CW37" s="699"/>
      <c r="CX37" s="699"/>
      <c r="CY37" s="700"/>
      <c r="CZ37" s="683">
        <v>1.3</v>
      </c>
      <c r="DA37" s="701"/>
      <c r="DB37" s="701"/>
      <c r="DC37" s="702"/>
      <c r="DD37" s="686">
        <v>719784</v>
      </c>
      <c r="DE37" s="699"/>
      <c r="DF37" s="699"/>
      <c r="DG37" s="699"/>
      <c r="DH37" s="699"/>
      <c r="DI37" s="699"/>
      <c r="DJ37" s="699"/>
      <c r="DK37" s="700"/>
      <c r="DL37" s="686">
        <v>719784</v>
      </c>
      <c r="DM37" s="699"/>
      <c r="DN37" s="699"/>
      <c r="DO37" s="699"/>
      <c r="DP37" s="699"/>
      <c r="DQ37" s="699"/>
      <c r="DR37" s="699"/>
      <c r="DS37" s="699"/>
      <c r="DT37" s="699"/>
      <c r="DU37" s="699"/>
      <c r="DV37" s="700"/>
      <c r="DW37" s="683">
        <v>2.6</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965679</v>
      </c>
      <c r="S38" s="681"/>
      <c r="T38" s="681"/>
      <c r="U38" s="681"/>
      <c r="V38" s="681"/>
      <c r="W38" s="681"/>
      <c r="X38" s="681"/>
      <c r="Y38" s="682"/>
      <c r="Z38" s="713">
        <v>1.6</v>
      </c>
      <c r="AA38" s="713"/>
      <c r="AB38" s="713"/>
      <c r="AC38" s="713"/>
      <c r="AD38" s="714">
        <v>18860</v>
      </c>
      <c r="AE38" s="714"/>
      <c r="AF38" s="714"/>
      <c r="AG38" s="714"/>
      <c r="AH38" s="714"/>
      <c r="AI38" s="714"/>
      <c r="AJ38" s="714"/>
      <c r="AK38" s="714"/>
      <c r="AL38" s="683">
        <v>0.1</v>
      </c>
      <c r="AM38" s="684"/>
      <c r="AN38" s="684"/>
      <c r="AO38" s="715"/>
      <c r="AQ38" s="723" t="s">
        <v>333</v>
      </c>
      <c r="AR38" s="724"/>
      <c r="AS38" s="724"/>
      <c r="AT38" s="724"/>
      <c r="AU38" s="724"/>
      <c r="AV38" s="724"/>
      <c r="AW38" s="724"/>
      <c r="AX38" s="724"/>
      <c r="AY38" s="725"/>
      <c r="AZ38" s="680">
        <v>565196</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10542</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3408245</v>
      </c>
      <c r="CS38" s="681"/>
      <c r="CT38" s="681"/>
      <c r="CU38" s="681"/>
      <c r="CV38" s="681"/>
      <c r="CW38" s="681"/>
      <c r="CX38" s="681"/>
      <c r="CY38" s="682"/>
      <c r="CZ38" s="683">
        <v>5.9</v>
      </c>
      <c r="DA38" s="701"/>
      <c r="DB38" s="701"/>
      <c r="DC38" s="702"/>
      <c r="DD38" s="686">
        <v>2799306</v>
      </c>
      <c r="DE38" s="681"/>
      <c r="DF38" s="681"/>
      <c r="DG38" s="681"/>
      <c r="DH38" s="681"/>
      <c r="DI38" s="681"/>
      <c r="DJ38" s="681"/>
      <c r="DK38" s="682"/>
      <c r="DL38" s="686">
        <v>2588900</v>
      </c>
      <c r="DM38" s="681"/>
      <c r="DN38" s="681"/>
      <c r="DO38" s="681"/>
      <c r="DP38" s="681"/>
      <c r="DQ38" s="681"/>
      <c r="DR38" s="681"/>
      <c r="DS38" s="681"/>
      <c r="DT38" s="681"/>
      <c r="DU38" s="681"/>
      <c r="DV38" s="682"/>
      <c r="DW38" s="683">
        <v>9.1999999999999993</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4708500</v>
      </c>
      <c r="S39" s="681"/>
      <c r="T39" s="681"/>
      <c r="U39" s="681"/>
      <c r="V39" s="681"/>
      <c r="W39" s="681"/>
      <c r="X39" s="681"/>
      <c r="Y39" s="682"/>
      <c r="Z39" s="713">
        <v>7.9</v>
      </c>
      <c r="AA39" s="713"/>
      <c r="AB39" s="713"/>
      <c r="AC39" s="713"/>
      <c r="AD39" s="714" t="s">
        <v>237</v>
      </c>
      <c r="AE39" s="714"/>
      <c r="AF39" s="714"/>
      <c r="AG39" s="714"/>
      <c r="AH39" s="714"/>
      <c r="AI39" s="714"/>
      <c r="AJ39" s="714"/>
      <c r="AK39" s="714"/>
      <c r="AL39" s="683" t="s">
        <v>237</v>
      </c>
      <c r="AM39" s="684"/>
      <c r="AN39" s="684"/>
      <c r="AO39" s="715"/>
      <c r="AQ39" s="723" t="s">
        <v>337</v>
      </c>
      <c r="AR39" s="724"/>
      <c r="AS39" s="724"/>
      <c r="AT39" s="724"/>
      <c r="AU39" s="724"/>
      <c r="AV39" s="724"/>
      <c r="AW39" s="724"/>
      <c r="AX39" s="724"/>
      <c r="AY39" s="725"/>
      <c r="AZ39" s="680">
        <v>100759</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16384</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1708649</v>
      </c>
      <c r="CS39" s="699"/>
      <c r="CT39" s="699"/>
      <c r="CU39" s="699"/>
      <c r="CV39" s="699"/>
      <c r="CW39" s="699"/>
      <c r="CX39" s="699"/>
      <c r="CY39" s="700"/>
      <c r="CZ39" s="683">
        <v>3</v>
      </c>
      <c r="DA39" s="701"/>
      <c r="DB39" s="701"/>
      <c r="DC39" s="702"/>
      <c r="DD39" s="686">
        <v>1253574</v>
      </c>
      <c r="DE39" s="699"/>
      <c r="DF39" s="699"/>
      <c r="DG39" s="699"/>
      <c r="DH39" s="699"/>
      <c r="DI39" s="699"/>
      <c r="DJ39" s="699"/>
      <c r="DK39" s="700"/>
      <c r="DL39" s="686" t="s">
        <v>127</v>
      </c>
      <c r="DM39" s="699"/>
      <c r="DN39" s="699"/>
      <c r="DO39" s="699"/>
      <c r="DP39" s="699"/>
      <c r="DQ39" s="699"/>
      <c r="DR39" s="699"/>
      <c r="DS39" s="699"/>
      <c r="DT39" s="699"/>
      <c r="DU39" s="699"/>
      <c r="DV39" s="700"/>
      <c r="DW39" s="683" t="s">
        <v>237</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v>104700</v>
      </c>
      <c r="S40" s="681"/>
      <c r="T40" s="681"/>
      <c r="U40" s="681"/>
      <c r="V40" s="681"/>
      <c r="W40" s="681"/>
      <c r="X40" s="681"/>
      <c r="Y40" s="682"/>
      <c r="Z40" s="713">
        <v>0.2</v>
      </c>
      <c r="AA40" s="713"/>
      <c r="AB40" s="713"/>
      <c r="AC40" s="713"/>
      <c r="AD40" s="714" t="s">
        <v>127</v>
      </c>
      <c r="AE40" s="714"/>
      <c r="AF40" s="714"/>
      <c r="AG40" s="714"/>
      <c r="AH40" s="714"/>
      <c r="AI40" s="714"/>
      <c r="AJ40" s="714"/>
      <c r="AK40" s="714"/>
      <c r="AL40" s="683" t="s">
        <v>127</v>
      </c>
      <c r="AM40" s="684"/>
      <c r="AN40" s="684"/>
      <c r="AO40" s="715"/>
      <c r="AQ40" s="723" t="s">
        <v>341</v>
      </c>
      <c r="AR40" s="724"/>
      <c r="AS40" s="724"/>
      <c r="AT40" s="724"/>
      <c r="AU40" s="724"/>
      <c r="AV40" s="724"/>
      <c r="AW40" s="724"/>
      <c r="AX40" s="724"/>
      <c r="AY40" s="725"/>
      <c r="AZ40" s="680">
        <v>31622</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95</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1326341</v>
      </c>
      <c r="CS40" s="681"/>
      <c r="CT40" s="681"/>
      <c r="CU40" s="681"/>
      <c r="CV40" s="681"/>
      <c r="CW40" s="681"/>
      <c r="CX40" s="681"/>
      <c r="CY40" s="682"/>
      <c r="CZ40" s="683">
        <v>2.2999999999999998</v>
      </c>
      <c r="DA40" s="701"/>
      <c r="DB40" s="701"/>
      <c r="DC40" s="702"/>
      <c r="DD40" s="686">
        <v>1174964</v>
      </c>
      <c r="DE40" s="681"/>
      <c r="DF40" s="681"/>
      <c r="DG40" s="681"/>
      <c r="DH40" s="681"/>
      <c r="DI40" s="681"/>
      <c r="DJ40" s="681"/>
      <c r="DK40" s="682"/>
      <c r="DL40" s="686">
        <v>598473</v>
      </c>
      <c r="DM40" s="681"/>
      <c r="DN40" s="681"/>
      <c r="DO40" s="681"/>
      <c r="DP40" s="681"/>
      <c r="DQ40" s="681"/>
      <c r="DR40" s="681"/>
      <c r="DS40" s="681"/>
      <c r="DT40" s="681"/>
      <c r="DU40" s="681"/>
      <c r="DV40" s="682"/>
      <c r="DW40" s="683">
        <v>2.1</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237</v>
      </c>
      <c r="S41" s="681"/>
      <c r="T41" s="681"/>
      <c r="U41" s="681"/>
      <c r="V41" s="681"/>
      <c r="W41" s="681"/>
      <c r="X41" s="681"/>
      <c r="Y41" s="682"/>
      <c r="Z41" s="713" t="s">
        <v>237</v>
      </c>
      <c r="AA41" s="713"/>
      <c r="AB41" s="713"/>
      <c r="AC41" s="713"/>
      <c r="AD41" s="714" t="s">
        <v>127</v>
      </c>
      <c r="AE41" s="714"/>
      <c r="AF41" s="714"/>
      <c r="AG41" s="714"/>
      <c r="AH41" s="714"/>
      <c r="AI41" s="714"/>
      <c r="AJ41" s="714"/>
      <c r="AK41" s="714"/>
      <c r="AL41" s="683" t="s">
        <v>127</v>
      </c>
      <c r="AM41" s="684"/>
      <c r="AN41" s="684"/>
      <c r="AO41" s="715"/>
      <c r="AQ41" s="723" t="s">
        <v>346</v>
      </c>
      <c r="AR41" s="724"/>
      <c r="AS41" s="724"/>
      <c r="AT41" s="724"/>
      <c r="AU41" s="724"/>
      <c r="AV41" s="724"/>
      <c r="AW41" s="724"/>
      <c r="AX41" s="724"/>
      <c r="AY41" s="725"/>
      <c r="AZ41" s="680">
        <v>692578</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237</v>
      </c>
      <c r="CS41" s="699"/>
      <c r="CT41" s="699"/>
      <c r="CU41" s="699"/>
      <c r="CV41" s="699"/>
      <c r="CW41" s="699"/>
      <c r="CX41" s="699"/>
      <c r="CY41" s="700"/>
      <c r="CZ41" s="683" t="s">
        <v>127</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899800</v>
      </c>
      <c r="S42" s="681"/>
      <c r="T42" s="681"/>
      <c r="U42" s="681"/>
      <c r="V42" s="681"/>
      <c r="W42" s="681"/>
      <c r="X42" s="681"/>
      <c r="Y42" s="682"/>
      <c r="Z42" s="713">
        <v>1.5</v>
      </c>
      <c r="AA42" s="713"/>
      <c r="AB42" s="713"/>
      <c r="AC42" s="713"/>
      <c r="AD42" s="714" t="s">
        <v>127</v>
      </c>
      <c r="AE42" s="714"/>
      <c r="AF42" s="714"/>
      <c r="AG42" s="714"/>
      <c r="AH42" s="714"/>
      <c r="AI42" s="714"/>
      <c r="AJ42" s="714"/>
      <c r="AK42" s="714"/>
      <c r="AL42" s="683" t="s">
        <v>127</v>
      </c>
      <c r="AM42" s="684"/>
      <c r="AN42" s="684"/>
      <c r="AO42" s="715"/>
      <c r="AQ42" s="716" t="s">
        <v>350</v>
      </c>
      <c r="AR42" s="717"/>
      <c r="AS42" s="717"/>
      <c r="AT42" s="717"/>
      <c r="AU42" s="717"/>
      <c r="AV42" s="717"/>
      <c r="AW42" s="717"/>
      <c r="AX42" s="717"/>
      <c r="AY42" s="718"/>
      <c r="AZ42" s="664">
        <v>2585417</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376</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7777520</v>
      </c>
      <c r="CS42" s="681"/>
      <c r="CT42" s="681"/>
      <c r="CU42" s="681"/>
      <c r="CV42" s="681"/>
      <c r="CW42" s="681"/>
      <c r="CX42" s="681"/>
      <c r="CY42" s="682"/>
      <c r="CZ42" s="683">
        <v>13.4</v>
      </c>
      <c r="DA42" s="684"/>
      <c r="DB42" s="684"/>
      <c r="DC42" s="685"/>
      <c r="DD42" s="686">
        <v>1365889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59938210</v>
      </c>
      <c r="S43" s="703"/>
      <c r="T43" s="703"/>
      <c r="U43" s="703"/>
      <c r="V43" s="703"/>
      <c r="W43" s="703"/>
      <c r="X43" s="703"/>
      <c r="Y43" s="704"/>
      <c r="Z43" s="705">
        <v>100</v>
      </c>
      <c r="AA43" s="705"/>
      <c r="AB43" s="705"/>
      <c r="AC43" s="705"/>
      <c r="AD43" s="706">
        <v>27215983</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228585</v>
      </c>
      <c r="CS43" s="699"/>
      <c r="CT43" s="699"/>
      <c r="CU43" s="699"/>
      <c r="CV43" s="699"/>
      <c r="CW43" s="699"/>
      <c r="CX43" s="699"/>
      <c r="CY43" s="700"/>
      <c r="CZ43" s="683">
        <v>0.4</v>
      </c>
      <c r="DA43" s="701"/>
      <c r="DB43" s="701"/>
      <c r="DC43" s="702"/>
      <c r="DD43" s="686">
        <v>228585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355</v>
      </c>
      <c r="CG44" s="678"/>
      <c r="CH44" s="678"/>
      <c r="CI44" s="678"/>
      <c r="CJ44" s="678"/>
      <c r="CK44" s="678"/>
      <c r="CL44" s="678"/>
      <c r="CM44" s="678"/>
      <c r="CN44" s="678"/>
      <c r="CO44" s="678"/>
      <c r="CP44" s="678"/>
      <c r="CQ44" s="679"/>
      <c r="CR44" s="680">
        <v>7246172</v>
      </c>
      <c r="CS44" s="681"/>
      <c r="CT44" s="681"/>
      <c r="CU44" s="681"/>
      <c r="CV44" s="681"/>
      <c r="CW44" s="681"/>
      <c r="CX44" s="681"/>
      <c r="CY44" s="682"/>
      <c r="CZ44" s="683">
        <v>12.5</v>
      </c>
      <c r="DA44" s="684"/>
      <c r="DB44" s="684"/>
      <c r="DC44" s="685"/>
      <c r="DD44" s="686">
        <v>1210628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3945793</v>
      </c>
      <c r="CS45" s="699"/>
      <c r="CT45" s="699"/>
      <c r="CU45" s="699"/>
      <c r="CV45" s="699"/>
      <c r="CW45" s="699"/>
      <c r="CX45" s="699"/>
      <c r="CY45" s="700"/>
      <c r="CZ45" s="683">
        <v>6.8</v>
      </c>
      <c r="DA45" s="701"/>
      <c r="DB45" s="701"/>
      <c r="DC45" s="702"/>
      <c r="DD45" s="686">
        <v>282130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3173608</v>
      </c>
      <c r="CS46" s="681"/>
      <c r="CT46" s="681"/>
      <c r="CU46" s="681"/>
      <c r="CV46" s="681"/>
      <c r="CW46" s="681"/>
      <c r="CX46" s="681"/>
      <c r="CY46" s="682"/>
      <c r="CZ46" s="683">
        <v>5.5</v>
      </c>
      <c r="DA46" s="684"/>
      <c r="DB46" s="684"/>
      <c r="DC46" s="685"/>
      <c r="DD46" s="686">
        <v>910727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531348</v>
      </c>
      <c r="CS47" s="699"/>
      <c r="CT47" s="699"/>
      <c r="CU47" s="699"/>
      <c r="CV47" s="699"/>
      <c r="CW47" s="699"/>
      <c r="CX47" s="699"/>
      <c r="CY47" s="700"/>
      <c r="CZ47" s="683">
        <v>0.9</v>
      </c>
      <c r="DA47" s="701"/>
      <c r="DB47" s="701"/>
      <c r="DC47" s="702"/>
      <c r="DD47" s="686">
        <v>155261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127</v>
      </c>
      <c r="CS48" s="681"/>
      <c r="CT48" s="681"/>
      <c r="CU48" s="681"/>
      <c r="CV48" s="681"/>
      <c r="CW48" s="681"/>
      <c r="CX48" s="681"/>
      <c r="CY48" s="682"/>
      <c r="CZ48" s="683" t="s">
        <v>127</v>
      </c>
      <c r="DA48" s="684"/>
      <c r="DB48" s="684"/>
      <c r="DC48" s="685"/>
      <c r="DD48" s="686" t="s">
        <v>237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57883064</v>
      </c>
      <c r="CS49" s="665"/>
      <c r="CT49" s="665"/>
      <c r="CU49" s="665"/>
      <c r="CV49" s="665"/>
      <c r="CW49" s="665"/>
      <c r="CX49" s="665"/>
      <c r="CY49" s="666"/>
      <c r="CZ49" s="667">
        <v>100</v>
      </c>
      <c r="DA49" s="668"/>
      <c r="DB49" s="668"/>
      <c r="DC49" s="669"/>
      <c r="DD49" s="670">
        <v>32172497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bFi7AffG4NsJ5D8V/vg65yWivfp5D/lOfgFnnM51tAqmNwmtiknVGakyZ8pPcToyHYfflAvn7RWjhbZbXeJVUA==" saltValue="a56gES1lnW3kFsaPF5I8r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59369</v>
      </c>
      <c r="R7" s="1200"/>
      <c r="S7" s="1200"/>
      <c r="T7" s="1200"/>
      <c r="U7" s="1200"/>
      <c r="V7" s="1200">
        <v>57376</v>
      </c>
      <c r="W7" s="1200"/>
      <c r="X7" s="1200"/>
      <c r="Y7" s="1200"/>
      <c r="Z7" s="1200"/>
      <c r="AA7" s="1200">
        <v>1993</v>
      </c>
      <c r="AB7" s="1200"/>
      <c r="AC7" s="1200"/>
      <c r="AD7" s="1200"/>
      <c r="AE7" s="1201"/>
      <c r="AF7" s="1202">
        <v>1629</v>
      </c>
      <c r="AG7" s="1203"/>
      <c r="AH7" s="1203"/>
      <c r="AI7" s="1203"/>
      <c r="AJ7" s="1204"/>
      <c r="AK7" s="1186">
        <v>2499</v>
      </c>
      <c r="AL7" s="1187"/>
      <c r="AM7" s="1187"/>
      <c r="AN7" s="1187"/>
      <c r="AO7" s="1187"/>
      <c r="AP7" s="1187">
        <v>67624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612</v>
      </c>
      <c r="BS7" s="1190" t="s">
        <v>603</v>
      </c>
      <c r="BT7" s="1191"/>
      <c r="BU7" s="1191"/>
      <c r="BV7" s="1191"/>
      <c r="BW7" s="1191"/>
      <c r="BX7" s="1191"/>
      <c r="BY7" s="1191"/>
      <c r="BZ7" s="1191"/>
      <c r="CA7" s="1191"/>
      <c r="CB7" s="1191"/>
      <c r="CC7" s="1191"/>
      <c r="CD7" s="1191"/>
      <c r="CE7" s="1191"/>
      <c r="CF7" s="1191"/>
      <c r="CG7" s="1192"/>
      <c r="CH7" s="1183">
        <v>4</v>
      </c>
      <c r="CI7" s="1184"/>
      <c r="CJ7" s="1184"/>
      <c r="CK7" s="1184"/>
      <c r="CL7" s="1185"/>
      <c r="CM7" s="1183">
        <v>-1</v>
      </c>
      <c r="CN7" s="1184"/>
      <c r="CO7" s="1184"/>
      <c r="CP7" s="1184"/>
      <c r="CQ7" s="1185"/>
      <c r="CR7" s="1183">
        <v>50</v>
      </c>
      <c r="CS7" s="1184"/>
      <c r="CT7" s="1184"/>
      <c r="CU7" s="1184"/>
      <c r="CV7" s="1185"/>
      <c r="CW7" s="1183">
        <v>4</v>
      </c>
      <c r="CX7" s="1184"/>
      <c r="CY7" s="1184"/>
      <c r="CZ7" s="1184"/>
      <c r="DA7" s="1185"/>
      <c r="DB7" s="1183" t="s">
        <v>613</v>
      </c>
      <c r="DC7" s="1184"/>
      <c r="DD7" s="1184"/>
      <c r="DE7" s="1184"/>
      <c r="DF7" s="1185"/>
      <c r="DG7" s="1183" t="s">
        <v>594</v>
      </c>
      <c r="DH7" s="1184"/>
      <c r="DI7" s="1184"/>
      <c r="DJ7" s="1184"/>
      <c r="DK7" s="1185"/>
      <c r="DL7" s="1183" t="s">
        <v>594</v>
      </c>
      <c r="DM7" s="1184"/>
      <c r="DN7" s="1184"/>
      <c r="DO7" s="1184"/>
      <c r="DP7" s="1185"/>
      <c r="DQ7" s="1183">
        <v>8</v>
      </c>
      <c r="DR7" s="1184"/>
      <c r="DS7" s="1184"/>
      <c r="DT7" s="1184"/>
      <c r="DU7" s="1185"/>
      <c r="DV7" s="1210"/>
      <c r="DW7" s="1211"/>
      <c r="DX7" s="1211"/>
      <c r="DY7" s="1211"/>
      <c r="DZ7" s="1212"/>
      <c r="EA7" s="256"/>
    </row>
    <row r="8" spans="1:131" s="257" customFormat="1" ht="26.25" customHeight="1" x14ac:dyDescent="0.15">
      <c r="A8" s="263">
        <v>2</v>
      </c>
      <c r="B8" s="1132" t="s">
        <v>387</v>
      </c>
      <c r="C8" s="1133"/>
      <c r="D8" s="1133"/>
      <c r="E8" s="1133"/>
      <c r="F8" s="1133"/>
      <c r="G8" s="1133"/>
      <c r="H8" s="1133"/>
      <c r="I8" s="1133"/>
      <c r="J8" s="1133"/>
      <c r="K8" s="1133"/>
      <c r="L8" s="1133"/>
      <c r="M8" s="1133"/>
      <c r="N8" s="1133"/>
      <c r="O8" s="1133"/>
      <c r="P8" s="1134"/>
      <c r="Q8" s="1138">
        <v>193</v>
      </c>
      <c r="R8" s="1139"/>
      <c r="S8" s="1139"/>
      <c r="T8" s="1139"/>
      <c r="U8" s="1139"/>
      <c r="V8" s="1139">
        <v>176</v>
      </c>
      <c r="W8" s="1139"/>
      <c r="X8" s="1139"/>
      <c r="Y8" s="1139"/>
      <c r="Z8" s="1139"/>
      <c r="AA8" s="1139">
        <v>16</v>
      </c>
      <c r="AB8" s="1139"/>
      <c r="AC8" s="1139"/>
      <c r="AD8" s="1139"/>
      <c r="AE8" s="1140"/>
      <c r="AF8" s="1114">
        <v>16</v>
      </c>
      <c r="AG8" s="1115"/>
      <c r="AH8" s="1115"/>
      <c r="AI8" s="1115"/>
      <c r="AJ8" s="1116"/>
      <c r="AK8" s="1181">
        <v>80</v>
      </c>
      <c r="AL8" s="1182"/>
      <c r="AM8" s="1182"/>
      <c r="AN8" s="1182"/>
      <c r="AO8" s="1182"/>
      <c r="AP8" s="1182">
        <v>49</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604</v>
      </c>
      <c r="BT8" s="1110"/>
      <c r="BU8" s="1110"/>
      <c r="BV8" s="1110"/>
      <c r="BW8" s="1110"/>
      <c r="BX8" s="1110"/>
      <c r="BY8" s="1110"/>
      <c r="BZ8" s="1110"/>
      <c r="CA8" s="1110"/>
      <c r="CB8" s="1110"/>
      <c r="CC8" s="1110"/>
      <c r="CD8" s="1110"/>
      <c r="CE8" s="1110"/>
      <c r="CF8" s="1110"/>
      <c r="CG8" s="1111"/>
      <c r="CH8" s="1084">
        <v>3</v>
      </c>
      <c r="CI8" s="1085"/>
      <c r="CJ8" s="1085"/>
      <c r="CK8" s="1085"/>
      <c r="CL8" s="1086"/>
      <c r="CM8" s="1084">
        <v>54</v>
      </c>
      <c r="CN8" s="1085"/>
      <c r="CO8" s="1085"/>
      <c r="CP8" s="1085"/>
      <c r="CQ8" s="1086"/>
      <c r="CR8" s="1084">
        <v>10</v>
      </c>
      <c r="CS8" s="1085"/>
      <c r="CT8" s="1085"/>
      <c r="CU8" s="1085"/>
      <c r="CV8" s="1086"/>
      <c r="CW8" s="1084" t="s">
        <v>594</v>
      </c>
      <c r="CX8" s="1085"/>
      <c r="CY8" s="1085"/>
      <c r="CZ8" s="1085"/>
      <c r="DA8" s="1086"/>
      <c r="DB8" s="1084" t="s">
        <v>594</v>
      </c>
      <c r="DC8" s="1085"/>
      <c r="DD8" s="1085"/>
      <c r="DE8" s="1085"/>
      <c r="DF8" s="1086"/>
      <c r="DG8" s="1084" t="s">
        <v>594</v>
      </c>
      <c r="DH8" s="1085"/>
      <c r="DI8" s="1085"/>
      <c r="DJ8" s="1085"/>
      <c r="DK8" s="1086"/>
      <c r="DL8" s="1084" t="s">
        <v>594</v>
      </c>
      <c r="DM8" s="1085"/>
      <c r="DN8" s="1085"/>
      <c r="DO8" s="1085"/>
      <c r="DP8" s="1086"/>
      <c r="DQ8" s="1084" t="s">
        <v>594</v>
      </c>
      <c r="DR8" s="1085"/>
      <c r="DS8" s="1085"/>
      <c r="DT8" s="1085"/>
      <c r="DU8" s="1086"/>
      <c r="DV8" s="1087"/>
      <c r="DW8" s="1088"/>
      <c r="DX8" s="1088"/>
      <c r="DY8" s="1088"/>
      <c r="DZ8" s="1089"/>
      <c r="EA8" s="256"/>
    </row>
    <row r="9" spans="1:131" s="257" customFormat="1" ht="26.25" customHeight="1" x14ac:dyDescent="0.15">
      <c r="A9" s="263">
        <v>3</v>
      </c>
      <c r="B9" s="1132" t="s">
        <v>388</v>
      </c>
      <c r="C9" s="1133"/>
      <c r="D9" s="1133"/>
      <c r="E9" s="1133"/>
      <c r="F9" s="1133"/>
      <c r="G9" s="1133"/>
      <c r="H9" s="1133"/>
      <c r="I9" s="1133"/>
      <c r="J9" s="1133"/>
      <c r="K9" s="1133"/>
      <c r="L9" s="1133"/>
      <c r="M9" s="1133"/>
      <c r="N9" s="1133"/>
      <c r="O9" s="1133"/>
      <c r="P9" s="1134"/>
      <c r="Q9" s="1138">
        <v>4</v>
      </c>
      <c r="R9" s="1139"/>
      <c r="S9" s="1139"/>
      <c r="T9" s="1139"/>
      <c r="U9" s="1139"/>
      <c r="V9" s="1139">
        <v>4</v>
      </c>
      <c r="W9" s="1139"/>
      <c r="X9" s="1139"/>
      <c r="Y9" s="1139"/>
      <c r="Z9" s="1139"/>
      <c r="AA9" s="1139">
        <v>0</v>
      </c>
      <c r="AB9" s="1139"/>
      <c r="AC9" s="1139"/>
      <c r="AD9" s="1139"/>
      <c r="AE9" s="1140"/>
      <c r="AF9" s="1114">
        <v>0</v>
      </c>
      <c r="AG9" s="1115"/>
      <c r="AH9" s="1115"/>
      <c r="AI9" s="1115"/>
      <c r="AJ9" s="1116"/>
      <c r="AK9" s="1181">
        <v>4</v>
      </c>
      <c r="AL9" s="1182"/>
      <c r="AM9" s="1182"/>
      <c r="AN9" s="1182"/>
      <c r="AO9" s="1182"/>
      <c r="AP9" s="1182" t="s">
        <v>594</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605</v>
      </c>
      <c r="BT9" s="1110"/>
      <c r="BU9" s="1110"/>
      <c r="BV9" s="1110"/>
      <c r="BW9" s="1110"/>
      <c r="BX9" s="1110"/>
      <c r="BY9" s="1110"/>
      <c r="BZ9" s="1110"/>
      <c r="CA9" s="1110"/>
      <c r="CB9" s="1110"/>
      <c r="CC9" s="1110"/>
      <c r="CD9" s="1110"/>
      <c r="CE9" s="1110"/>
      <c r="CF9" s="1110"/>
      <c r="CG9" s="1111"/>
      <c r="CH9" s="1084">
        <v>-14</v>
      </c>
      <c r="CI9" s="1085"/>
      <c r="CJ9" s="1085"/>
      <c r="CK9" s="1085"/>
      <c r="CL9" s="1086"/>
      <c r="CM9" s="1084">
        <v>19</v>
      </c>
      <c r="CN9" s="1085"/>
      <c r="CO9" s="1085"/>
      <c r="CP9" s="1085"/>
      <c r="CQ9" s="1086"/>
      <c r="CR9" s="1084">
        <v>120</v>
      </c>
      <c r="CS9" s="1085"/>
      <c r="CT9" s="1085"/>
      <c r="CU9" s="1085"/>
      <c r="CV9" s="1086"/>
      <c r="CW9" s="1084">
        <v>23</v>
      </c>
      <c r="CX9" s="1085"/>
      <c r="CY9" s="1085"/>
      <c r="CZ9" s="1085"/>
      <c r="DA9" s="1086"/>
      <c r="DB9" s="1084" t="s">
        <v>594</v>
      </c>
      <c r="DC9" s="1085"/>
      <c r="DD9" s="1085"/>
      <c r="DE9" s="1085"/>
      <c r="DF9" s="1086"/>
      <c r="DG9" s="1084" t="s">
        <v>594</v>
      </c>
      <c r="DH9" s="1085"/>
      <c r="DI9" s="1085"/>
      <c r="DJ9" s="1085"/>
      <c r="DK9" s="1086"/>
      <c r="DL9" s="1084" t="s">
        <v>594</v>
      </c>
      <c r="DM9" s="1085"/>
      <c r="DN9" s="1085"/>
      <c r="DO9" s="1085"/>
      <c r="DP9" s="1086"/>
      <c r="DQ9" s="1084" t="s">
        <v>594</v>
      </c>
      <c r="DR9" s="1085"/>
      <c r="DS9" s="1085"/>
      <c r="DT9" s="1085"/>
      <c r="DU9" s="1086"/>
      <c r="DV9" s="1087"/>
      <c r="DW9" s="1088"/>
      <c r="DX9" s="1088"/>
      <c r="DY9" s="1088"/>
      <c r="DZ9" s="1089"/>
      <c r="EA9" s="256"/>
    </row>
    <row r="10" spans="1:131" s="257" customFormat="1" ht="26.25" customHeight="1" x14ac:dyDescent="0.15">
      <c r="A10" s="263">
        <v>4</v>
      </c>
      <c r="B10" s="1132" t="s">
        <v>389</v>
      </c>
      <c r="C10" s="1133"/>
      <c r="D10" s="1133"/>
      <c r="E10" s="1133"/>
      <c r="F10" s="1133"/>
      <c r="G10" s="1133"/>
      <c r="H10" s="1133"/>
      <c r="I10" s="1133"/>
      <c r="J10" s="1133"/>
      <c r="K10" s="1133"/>
      <c r="L10" s="1133"/>
      <c r="M10" s="1133"/>
      <c r="N10" s="1133"/>
      <c r="O10" s="1133"/>
      <c r="P10" s="1134"/>
      <c r="Q10" s="1138">
        <v>531</v>
      </c>
      <c r="R10" s="1139"/>
      <c r="S10" s="1139"/>
      <c r="T10" s="1139"/>
      <c r="U10" s="1139"/>
      <c r="V10" s="1139">
        <v>490</v>
      </c>
      <c r="W10" s="1139"/>
      <c r="X10" s="1139"/>
      <c r="Y10" s="1139"/>
      <c r="Z10" s="1139"/>
      <c r="AA10" s="1139">
        <v>41</v>
      </c>
      <c r="AB10" s="1139"/>
      <c r="AC10" s="1139"/>
      <c r="AD10" s="1139"/>
      <c r="AE10" s="1140"/>
      <c r="AF10" s="1114">
        <v>41</v>
      </c>
      <c r="AG10" s="1115"/>
      <c r="AH10" s="1115"/>
      <c r="AI10" s="1115"/>
      <c r="AJ10" s="1116"/>
      <c r="AK10" s="1181">
        <v>95</v>
      </c>
      <c r="AL10" s="1182"/>
      <c r="AM10" s="1182"/>
      <c r="AN10" s="1182"/>
      <c r="AO10" s="1182"/>
      <c r="AP10" s="1182">
        <v>305</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606</v>
      </c>
      <c r="BT10" s="1110"/>
      <c r="BU10" s="1110"/>
      <c r="BV10" s="1110"/>
      <c r="BW10" s="1110"/>
      <c r="BX10" s="1110"/>
      <c r="BY10" s="1110"/>
      <c r="BZ10" s="1110"/>
      <c r="CA10" s="1110"/>
      <c r="CB10" s="1110"/>
      <c r="CC10" s="1110"/>
      <c r="CD10" s="1110"/>
      <c r="CE10" s="1110"/>
      <c r="CF10" s="1110"/>
      <c r="CG10" s="1111"/>
      <c r="CH10" s="1084">
        <v>1</v>
      </c>
      <c r="CI10" s="1085"/>
      <c r="CJ10" s="1085"/>
      <c r="CK10" s="1085"/>
      <c r="CL10" s="1086"/>
      <c r="CM10" s="1084">
        <v>41</v>
      </c>
      <c r="CN10" s="1085"/>
      <c r="CO10" s="1085"/>
      <c r="CP10" s="1085"/>
      <c r="CQ10" s="1086"/>
      <c r="CR10" s="1084">
        <v>17</v>
      </c>
      <c r="CS10" s="1085"/>
      <c r="CT10" s="1085"/>
      <c r="CU10" s="1085"/>
      <c r="CV10" s="1086"/>
      <c r="CW10" s="1084" t="s">
        <v>594</v>
      </c>
      <c r="CX10" s="1085"/>
      <c r="CY10" s="1085"/>
      <c r="CZ10" s="1085"/>
      <c r="DA10" s="1086"/>
      <c r="DB10" s="1084" t="s">
        <v>594</v>
      </c>
      <c r="DC10" s="1085"/>
      <c r="DD10" s="1085"/>
      <c r="DE10" s="1085"/>
      <c r="DF10" s="1086"/>
      <c r="DG10" s="1084" t="s">
        <v>594</v>
      </c>
      <c r="DH10" s="1085"/>
      <c r="DI10" s="1085"/>
      <c r="DJ10" s="1085"/>
      <c r="DK10" s="1086"/>
      <c r="DL10" s="1084" t="s">
        <v>594</v>
      </c>
      <c r="DM10" s="1085"/>
      <c r="DN10" s="1085"/>
      <c r="DO10" s="1085"/>
      <c r="DP10" s="1086"/>
      <c r="DQ10" s="1084" t="s">
        <v>594</v>
      </c>
      <c r="DR10" s="1085"/>
      <c r="DS10" s="1085"/>
      <c r="DT10" s="1085"/>
      <c r="DU10" s="1086"/>
      <c r="DV10" s="1087"/>
      <c r="DW10" s="1088"/>
      <c r="DX10" s="1088"/>
      <c r="DY10" s="1088"/>
      <c r="DZ10" s="1089"/>
      <c r="EA10" s="256"/>
    </row>
    <row r="11" spans="1:131" s="257" customFormat="1" ht="26.25" customHeight="1" x14ac:dyDescent="0.15">
      <c r="A11" s="263">
        <v>5</v>
      </c>
      <c r="B11" s="1132" t="s">
        <v>390</v>
      </c>
      <c r="C11" s="1133"/>
      <c r="D11" s="1133"/>
      <c r="E11" s="1133"/>
      <c r="F11" s="1133"/>
      <c r="G11" s="1133"/>
      <c r="H11" s="1133"/>
      <c r="I11" s="1133"/>
      <c r="J11" s="1133"/>
      <c r="K11" s="1133"/>
      <c r="L11" s="1133"/>
      <c r="M11" s="1133"/>
      <c r="N11" s="1133"/>
      <c r="O11" s="1133"/>
      <c r="P11" s="1134"/>
      <c r="Q11" s="1138">
        <v>59</v>
      </c>
      <c r="R11" s="1139"/>
      <c r="S11" s="1139"/>
      <c r="T11" s="1139"/>
      <c r="U11" s="1139"/>
      <c r="V11" s="1139">
        <v>53</v>
      </c>
      <c r="W11" s="1139"/>
      <c r="X11" s="1139"/>
      <c r="Y11" s="1139"/>
      <c r="Z11" s="1139"/>
      <c r="AA11" s="1139">
        <v>6</v>
      </c>
      <c r="AB11" s="1139"/>
      <c r="AC11" s="1139"/>
      <c r="AD11" s="1139"/>
      <c r="AE11" s="1140"/>
      <c r="AF11" s="1114">
        <v>6</v>
      </c>
      <c r="AG11" s="1115"/>
      <c r="AH11" s="1115"/>
      <c r="AI11" s="1115"/>
      <c r="AJ11" s="1116"/>
      <c r="AK11" s="1181">
        <v>671</v>
      </c>
      <c r="AL11" s="1182"/>
      <c r="AM11" s="1182"/>
      <c r="AN11" s="1182"/>
      <c r="AO11" s="1182"/>
      <c r="AP11" s="1182" t="s">
        <v>594</v>
      </c>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607</v>
      </c>
      <c r="BT11" s="1110"/>
      <c r="BU11" s="1110"/>
      <c r="BV11" s="1110"/>
      <c r="BW11" s="1110"/>
      <c r="BX11" s="1110"/>
      <c r="BY11" s="1110"/>
      <c r="BZ11" s="1110"/>
      <c r="CA11" s="1110"/>
      <c r="CB11" s="1110"/>
      <c r="CC11" s="1110"/>
      <c r="CD11" s="1110"/>
      <c r="CE11" s="1110"/>
      <c r="CF11" s="1110"/>
      <c r="CG11" s="1111"/>
      <c r="CH11" s="1084">
        <v>-9</v>
      </c>
      <c r="CI11" s="1085"/>
      <c r="CJ11" s="1085"/>
      <c r="CK11" s="1085"/>
      <c r="CL11" s="1086"/>
      <c r="CM11" s="1084">
        <v>5</v>
      </c>
      <c r="CN11" s="1085"/>
      <c r="CO11" s="1085"/>
      <c r="CP11" s="1085"/>
      <c r="CQ11" s="1086"/>
      <c r="CR11" s="1084">
        <v>90</v>
      </c>
      <c r="CS11" s="1085"/>
      <c r="CT11" s="1085"/>
      <c r="CU11" s="1085"/>
      <c r="CV11" s="1086"/>
      <c r="CW11" s="1084">
        <v>12</v>
      </c>
      <c r="CX11" s="1085"/>
      <c r="CY11" s="1085"/>
      <c r="CZ11" s="1085"/>
      <c r="DA11" s="1086"/>
      <c r="DB11" s="1084" t="s">
        <v>594</v>
      </c>
      <c r="DC11" s="1085"/>
      <c r="DD11" s="1085"/>
      <c r="DE11" s="1085"/>
      <c r="DF11" s="1086"/>
      <c r="DG11" s="1084" t="s">
        <v>594</v>
      </c>
      <c r="DH11" s="1085"/>
      <c r="DI11" s="1085"/>
      <c r="DJ11" s="1085"/>
      <c r="DK11" s="1086"/>
      <c r="DL11" s="1084" t="s">
        <v>594</v>
      </c>
      <c r="DM11" s="1085"/>
      <c r="DN11" s="1085"/>
      <c r="DO11" s="1085"/>
      <c r="DP11" s="1086"/>
      <c r="DQ11" s="1084" t="s">
        <v>594</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608</v>
      </c>
      <c r="BT12" s="1110"/>
      <c r="BU12" s="1110"/>
      <c r="BV12" s="1110"/>
      <c r="BW12" s="1110"/>
      <c r="BX12" s="1110"/>
      <c r="BY12" s="1110"/>
      <c r="BZ12" s="1110"/>
      <c r="CA12" s="1110"/>
      <c r="CB12" s="1110"/>
      <c r="CC12" s="1110"/>
      <c r="CD12" s="1110"/>
      <c r="CE12" s="1110"/>
      <c r="CF12" s="1110"/>
      <c r="CG12" s="1111"/>
      <c r="CH12" s="1084">
        <v>-26</v>
      </c>
      <c r="CI12" s="1085"/>
      <c r="CJ12" s="1085"/>
      <c r="CK12" s="1085"/>
      <c r="CL12" s="1086"/>
      <c r="CM12" s="1084">
        <v>10</v>
      </c>
      <c r="CN12" s="1085"/>
      <c r="CO12" s="1085"/>
      <c r="CP12" s="1085"/>
      <c r="CQ12" s="1086"/>
      <c r="CR12" s="1084">
        <v>44</v>
      </c>
      <c r="CS12" s="1085"/>
      <c r="CT12" s="1085"/>
      <c r="CU12" s="1085"/>
      <c r="CV12" s="1086"/>
      <c r="CW12" s="1084">
        <v>6</v>
      </c>
      <c r="CX12" s="1085"/>
      <c r="CY12" s="1085"/>
      <c r="CZ12" s="1085"/>
      <c r="DA12" s="1086"/>
      <c r="DB12" s="1084" t="s">
        <v>594</v>
      </c>
      <c r="DC12" s="1085"/>
      <c r="DD12" s="1085"/>
      <c r="DE12" s="1085"/>
      <c r="DF12" s="1086"/>
      <c r="DG12" s="1084" t="s">
        <v>594</v>
      </c>
      <c r="DH12" s="1085"/>
      <c r="DI12" s="1085"/>
      <c r="DJ12" s="1085"/>
      <c r="DK12" s="1086"/>
      <c r="DL12" s="1084" t="s">
        <v>594</v>
      </c>
      <c r="DM12" s="1085"/>
      <c r="DN12" s="1085"/>
      <c r="DO12" s="1085"/>
      <c r="DP12" s="1086"/>
      <c r="DQ12" s="1084" t="s">
        <v>594</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609</v>
      </c>
      <c r="BT13" s="1110"/>
      <c r="BU13" s="1110"/>
      <c r="BV13" s="1110"/>
      <c r="BW13" s="1110"/>
      <c r="BX13" s="1110"/>
      <c r="BY13" s="1110"/>
      <c r="BZ13" s="1110"/>
      <c r="CA13" s="1110"/>
      <c r="CB13" s="1110"/>
      <c r="CC13" s="1110"/>
      <c r="CD13" s="1110"/>
      <c r="CE13" s="1110"/>
      <c r="CF13" s="1110"/>
      <c r="CG13" s="1111"/>
      <c r="CH13" s="1084">
        <v>18</v>
      </c>
      <c r="CI13" s="1085"/>
      <c r="CJ13" s="1085"/>
      <c r="CK13" s="1085"/>
      <c r="CL13" s="1086"/>
      <c r="CM13" s="1084">
        <v>0</v>
      </c>
      <c r="CN13" s="1085"/>
      <c r="CO13" s="1085"/>
      <c r="CP13" s="1085"/>
      <c r="CQ13" s="1086"/>
      <c r="CR13" s="1084">
        <v>85</v>
      </c>
      <c r="CS13" s="1085"/>
      <c r="CT13" s="1085"/>
      <c r="CU13" s="1085"/>
      <c r="CV13" s="1086"/>
      <c r="CW13" s="1084">
        <v>31</v>
      </c>
      <c r="CX13" s="1085"/>
      <c r="CY13" s="1085"/>
      <c r="CZ13" s="1085"/>
      <c r="DA13" s="1086"/>
      <c r="DB13" s="1084">
        <v>21</v>
      </c>
      <c r="DC13" s="1085"/>
      <c r="DD13" s="1085"/>
      <c r="DE13" s="1085"/>
      <c r="DF13" s="1086"/>
      <c r="DG13" s="1084" t="s">
        <v>594</v>
      </c>
      <c r="DH13" s="1085"/>
      <c r="DI13" s="1085"/>
      <c r="DJ13" s="1085"/>
      <c r="DK13" s="1086"/>
      <c r="DL13" s="1084" t="s">
        <v>594</v>
      </c>
      <c r="DM13" s="1085"/>
      <c r="DN13" s="1085"/>
      <c r="DO13" s="1085"/>
      <c r="DP13" s="1086"/>
      <c r="DQ13" s="1084" t="s">
        <v>594</v>
      </c>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t="s">
        <v>610</v>
      </c>
      <c r="BT14" s="1110"/>
      <c r="BU14" s="1110"/>
      <c r="BV14" s="1110"/>
      <c r="BW14" s="1110"/>
      <c r="BX14" s="1110"/>
      <c r="BY14" s="1110"/>
      <c r="BZ14" s="1110"/>
      <c r="CA14" s="1110"/>
      <c r="CB14" s="1110"/>
      <c r="CC14" s="1110"/>
      <c r="CD14" s="1110"/>
      <c r="CE14" s="1110"/>
      <c r="CF14" s="1110"/>
      <c r="CG14" s="1111"/>
      <c r="CH14" s="1084">
        <v>-96</v>
      </c>
      <c r="CI14" s="1085"/>
      <c r="CJ14" s="1085"/>
      <c r="CK14" s="1085"/>
      <c r="CL14" s="1086"/>
      <c r="CM14" s="1084">
        <v>33</v>
      </c>
      <c r="CN14" s="1085"/>
      <c r="CO14" s="1085"/>
      <c r="CP14" s="1085"/>
      <c r="CQ14" s="1086"/>
      <c r="CR14" s="1084">
        <v>39</v>
      </c>
      <c r="CS14" s="1085"/>
      <c r="CT14" s="1085"/>
      <c r="CU14" s="1085"/>
      <c r="CV14" s="1086"/>
      <c r="CW14" s="1084">
        <v>98</v>
      </c>
      <c r="CX14" s="1085"/>
      <c r="CY14" s="1085"/>
      <c r="CZ14" s="1085"/>
      <c r="DA14" s="1086"/>
      <c r="DB14" s="1084">
        <v>2</v>
      </c>
      <c r="DC14" s="1085"/>
      <c r="DD14" s="1085"/>
      <c r="DE14" s="1085"/>
      <c r="DF14" s="1086"/>
      <c r="DG14" s="1084" t="s">
        <v>594</v>
      </c>
      <c r="DH14" s="1085"/>
      <c r="DI14" s="1085"/>
      <c r="DJ14" s="1085"/>
      <c r="DK14" s="1086"/>
      <c r="DL14" s="1084" t="s">
        <v>594</v>
      </c>
      <c r="DM14" s="1085"/>
      <c r="DN14" s="1085"/>
      <c r="DO14" s="1085"/>
      <c r="DP14" s="1086"/>
      <c r="DQ14" s="1084" t="s">
        <v>594</v>
      </c>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59938</v>
      </c>
      <c r="R23" s="1164"/>
      <c r="S23" s="1164"/>
      <c r="T23" s="1164"/>
      <c r="U23" s="1164"/>
      <c r="V23" s="1164">
        <v>57883</v>
      </c>
      <c r="W23" s="1164"/>
      <c r="X23" s="1164"/>
      <c r="Y23" s="1164"/>
      <c r="Z23" s="1164"/>
      <c r="AA23" s="1164">
        <v>2055</v>
      </c>
      <c r="AB23" s="1164"/>
      <c r="AC23" s="1164"/>
      <c r="AD23" s="1164"/>
      <c r="AE23" s="1165"/>
      <c r="AF23" s="1166">
        <v>1692</v>
      </c>
      <c r="AG23" s="1164"/>
      <c r="AH23" s="1164"/>
      <c r="AI23" s="1164"/>
      <c r="AJ23" s="1167"/>
      <c r="AK23" s="1168"/>
      <c r="AL23" s="1169"/>
      <c r="AM23" s="1169"/>
      <c r="AN23" s="1169"/>
      <c r="AO23" s="1169"/>
      <c r="AP23" s="1164">
        <v>67978</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8928</v>
      </c>
      <c r="R28" s="1149"/>
      <c r="S28" s="1149"/>
      <c r="T28" s="1149"/>
      <c r="U28" s="1149"/>
      <c r="V28" s="1149">
        <v>8829</v>
      </c>
      <c r="W28" s="1149"/>
      <c r="X28" s="1149"/>
      <c r="Y28" s="1149"/>
      <c r="Z28" s="1149"/>
      <c r="AA28" s="1149">
        <v>100</v>
      </c>
      <c r="AB28" s="1149"/>
      <c r="AC28" s="1149"/>
      <c r="AD28" s="1149"/>
      <c r="AE28" s="1150"/>
      <c r="AF28" s="1151">
        <v>100</v>
      </c>
      <c r="AG28" s="1149"/>
      <c r="AH28" s="1149"/>
      <c r="AI28" s="1149"/>
      <c r="AJ28" s="1152"/>
      <c r="AK28" s="1153"/>
      <c r="AL28" s="1141"/>
      <c r="AM28" s="1141"/>
      <c r="AN28" s="1141"/>
      <c r="AO28" s="1141"/>
      <c r="AP28" s="1141" t="s">
        <v>594</v>
      </c>
      <c r="AQ28" s="1141"/>
      <c r="AR28" s="1141"/>
      <c r="AS28" s="1141"/>
      <c r="AT28" s="1141"/>
      <c r="AU28" s="1141" t="s">
        <v>594</v>
      </c>
      <c r="AV28" s="1141"/>
      <c r="AW28" s="1141"/>
      <c r="AX28" s="1141"/>
      <c r="AY28" s="1141"/>
      <c r="AZ28" s="1142" t="s">
        <v>611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943</v>
      </c>
      <c r="R29" s="1139"/>
      <c r="S29" s="1139"/>
      <c r="T29" s="1139"/>
      <c r="U29" s="1139"/>
      <c r="V29" s="1139">
        <v>943</v>
      </c>
      <c r="W29" s="1139"/>
      <c r="X29" s="1139"/>
      <c r="Y29" s="1139"/>
      <c r="Z29" s="1139"/>
      <c r="AA29" s="1139">
        <v>1</v>
      </c>
      <c r="AB29" s="1139"/>
      <c r="AC29" s="1139"/>
      <c r="AD29" s="1139"/>
      <c r="AE29" s="1140"/>
      <c r="AF29" s="1114">
        <v>1</v>
      </c>
      <c r="AG29" s="1115"/>
      <c r="AH29" s="1115"/>
      <c r="AI29" s="1115"/>
      <c r="AJ29" s="1116"/>
      <c r="AK29" s="1075">
        <v>281</v>
      </c>
      <c r="AL29" s="1066"/>
      <c r="AM29" s="1066"/>
      <c r="AN29" s="1066"/>
      <c r="AO29" s="1066"/>
      <c r="AP29" s="1066" t="s">
        <v>594</v>
      </c>
      <c r="AQ29" s="1066"/>
      <c r="AR29" s="1066"/>
      <c r="AS29" s="1066"/>
      <c r="AT29" s="1066"/>
      <c r="AU29" s="1066" t="s">
        <v>594</v>
      </c>
      <c r="AV29" s="1066"/>
      <c r="AW29" s="1066"/>
      <c r="AX29" s="1066"/>
      <c r="AY29" s="1066"/>
      <c r="AZ29" s="1137" t="s">
        <v>611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t="s">
        <v>594</v>
      </c>
      <c r="R30" s="1139"/>
      <c r="S30" s="1139"/>
      <c r="T30" s="1139"/>
      <c r="U30" s="1139"/>
      <c r="V30" s="1139" t="s">
        <v>594</v>
      </c>
      <c r="W30" s="1139"/>
      <c r="X30" s="1139"/>
      <c r="Y30" s="1139"/>
      <c r="Z30" s="1139"/>
      <c r="AA30" s="1139" t="s">
        <v>594</v>
      </c>
      <c r="AB30" s="1139"/>
      <c r="AC30" s="1139"/>
      <c r="AD30" s="1139"/>
      <c r="AE30" s="1140"/>
      <c r="AF30" s="1114" t="s">
        <v>408</v>
      </c>
      <c r="AG30" s="1115"/>
      <c r="AH30" s="1115"/>
      <c r="AI30" s="1115"/>
      <c r="AJ30" s="1116"/>
      <c r="AK30" s="1075">
        <v>34</v>
      </c>
      <c r="AL30" s="1066"/>
      <c r="AM30" s="1066"/>
      <c r="AN30" s="1066"/>
      <c r="AO30" s="1066"/>
      <c r="AP30" s="1066">
        <v>133</v>
      </c>
      <c r="AQ30" s="1066"/>
      <c r="AR30" s="1066"/>
      <c r="AS30" s="1066"/>
      <c r="AT30" s="1066"/>
      <c r="AU30" s="1066">
        <v>100</v>
      </c>
      <c r="AV30" s="1066"/>
      <c r="AW30" s="1066"/>
      <c r="AX30" s="1066"/>
      <c r="AY30" s="1066"/>
      <c r="AZ30" s="1137" t="s">
        <v>611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2578</v>
      </c>
      <c r="R31" s="1139"/>
      <c r="S31" s="1139"/>
      <c r="T31" s="1139"/>
      <c r="U31" s="1139"/>
      <c r="V31" s="1139">
        <v>2277</v>
      </c>
      <c r="W31" s="1139"/>
      <c r="X31" s="1139"/>
      <c r="Y31" s="1139"/>
      <c r="Z31" s="1139"/>
      <c r="AA31" s="1139">
        <v>301</v>
      </c>
      <c r="AB31" s="1139"/>
      <c r="AC31" s="1139"/>
      <c r="AD31" s="1139"/>
      <c r="AE31" s="1140"/>
      <c r="AF31" s="1114">
        <v>2105</v>
      </c>
      <c r="AG31" s="1115"/>
      <c r="AH31" s="1115"/>
      <c r="AI31" s="1115"/>
      <c r="AJ31" s="1116"/>
      <c r="AK31" s="1075">
        <v>565</v>
      </c>
      <c r="AL31" s="1066"/>
      <c r="AM31" s="1066"/>
      <c r="AN31" s="1066"/>
      <c r="AO31" s="1066"/>
      <c r="AP31" s="1066">
        <v>15735</v>
      </c>
      <c r="AQ31" s="1066"/>
      <c r="AR31" s="1066"/>
      <c r="AS31" s="1066"/>
      <c r="AT31" s="1066"/>
      <c r="AU31" s="1066">
        <v>5429</v>
      </c>
      <c r="AV31" s="1066"/>
      <c r="AW31" s="1066"/>
      <c r="AX31" s="1066"/>
      <c r="AY31" s="1066"/>
      <c r="AZ31" s="1137" t="s">
        <v>611</v>
      </c>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1058</v>
      </c>
      <c r="R32" s="1139"/>
      <c r="S32" s="1139"/>
      <c r="T32" s="1139"/>
      <c r="U32" s="1139"/>
      <c r="V32" s="1139">
        <v>982</v>
      </c>
      <c r="W32" s="1139"/>
      <c r="X32" s="1139"/>
      <c r="Y32" s="1139"/>
      <c r="Z32" s="1139"/>
      <c r="AA32" s="1139">
        <v>76</v>
      </c>
      <c r="AB32" s="1139"/>
      <c r="AC32" s="1139"/>
      <c r="AD32" s="1139"/>
      <c r="AE32" s="1140"/>
      <c r="AF32" s="1114">
        <v>84</v>
      </c>
      <c r="AG32" s="1115"/>
      <c r="AH32" s="1115"/>
      <c r="AI32" s="1115"/>
      <c r="AJ32" s="1116"/>
      <c r="AK32" s="1075">
        <v>2</v>
      </c>
      <c r="AL32" s="1066"/>
      <c r="AM32" s="1066"/>
      <c r="AN32" s="1066"/>
      <c r="AO32" s="1066"/>
      <c r="AP32" s="1066">
        <v>1942</v>
      </c>
      <c r="AQ32" s="1066"/>
      <c r="AR32" s="1066"/>
      <c r="AS32" s="1066"/>
      <c r="AT32" s="1066"/>
      <c r="AU32" s="1066">
        <v>4</v>
      </c>
      <c r="AV32" s="1066"/>
      <c r="AW32" s="1066"/>
      <c r="AX32" s="1066"/>
      <c r="AY32" s="1066"/>
      <c r="AZ32" s="1137" t="s">
        <v>611</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3385</v>
      </c>
      <c r="R33" s="1139"/>
      <c r="S33" s="1139"/>
      <c r="T33" s="1139"/>
      <c r="U33" s="1139"/>
      <c r="V33" s="1139">
        <v>3448</v>
      </c>
      <c r="W33" s="1139"/>
      <c r="X33" s="1139"/>
      <c r="Y33" s="1139"/>
      <c r="Z33" s="1139"/>
      <c r="AA33" s="1139">
        <v>-63</v>
      </c>
      <c r="AB33" s="1139"/>
      <c r="AC33" s="1139"/>
      <c r="AD33" s="1139"/>
      <c r="AE33" s="1140"/>
      <c r="AF33" s="1114">
        <v>360</v>
      </c>
      <c r="AG33" s="1115"/>
      <c r="AH33" s="1115"/>
      <c r="AI33" s="1115"/>
      <c r="AJ33" s="1116"/>
      <c r="AK33" s="1075">
        <v>2566</v>
      </c>
      <c r="AL33" s="1066"/>
      <c r="AM33" s="1066"/>
      <c r="AN33" s="1066"/>
      <c r="AO33" s="1066"/>
      <c r="AP33" s="1066">
        <v>29632</v>
      </c>
      <c r="AQ33" s="1066"/>
      <c r="AR33" s="1066"/>
      <c r="AS33" s="1066"/>
      <c r="AT33" s="1066"/>
      <c r="AU33" s="1066">
        <v>27461</v>
      </c>
      <c r="AV33" s="1066"/>
      <c r="AW33" s="1066"/>
      <c r="AX33" s="1066"/>
      <c r="AY33" s="1066"/>
      <c r="AZ33" s="1137" t="s">
        <v>611</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413</v>
      </c>
      <c r="C34" s="1133"/>
      <c r="D34" s="1133"/>
      <c r="E34" s="1133"/>
      <c r="F34" s="1133"/>
      <c r="G34" s="1133"/>
      <c r="H34" s="1133"/>
      <c r="I34" s="1133"/>
      <c r="J34" s="1133"/>
      <c r="K34" s="1133"/>
      <c r="L34" s="1133"/>
      <c r="M34" s="1133"/>
      <c r="N34" s="1133"/>
      <c r="O34" s="1133"/>
      <c r="P34" s="1134"/>
      <c r="Q34" s="1138">
        <v>135</v>
      </c>
      <c r="R34" s="1139"/>
      <c r="S34" s="1139"/>
      <c r="T34" s="1139"/>
      <c r="U34" s="1139"/>
      <c r="V34" s="1139">
        <v>132</v>
      </c>
      <c r="W34" s="1139"/>
      <c r="X34" s="1139"/>
      <c r="Y34" s="1139"/>
      <c r="Z34" s="1139"/>
      <c r="AA34" s="1139">
        <v>2</v>
      </c>
      <c r="AB34" s="1139"/>
      <c r="AC34" s="1139"/>
      <c r="AD34" s="1139"/>
      <c r="AE34" s="1140"/>
      <c r="AF34" s="1114">
        <v>2</v>
      </c>
      <c r="AG34" s="1115"/>
      <c r="AH34" s="1115"/>
      <c r="AI34" s="1115"/>
      <c r="AJ34" s="1116"/>
      <c r="AK34" s="1075">
        <v>101</v>
      </c>
      <c r="AL34" s="1066"/>
      <c r="AM34" s="1066"/>
      <c r="AN34" s="1066"/>
      <c r="AO34" s="1066"/>
      <c r="AP34" s="1066">
        <v>28</v>
      </c>
      <c r="AQ34" s="1066"/>
      <c r="AR34" s="1066"/>
      <c r="AS34" s="1066"/>
      <c r="AT34" s="1066"/>
      <c r="AU34" s="1066">
        <v>23</v>
      </c>
      <c r="AV34" s="1066"/>
      <c r="AW34" s="1066"/>
      <c r="AX34" s="1066"/>
      <c r="AY34" s="1066"/>
      <c r="AZ34" s="1137" t="s">
        <v>611</v>
      </c>
      <c r="BA34" s="1137"/>
      <c r="BB34" s="1137"/>
      <c r="BC34" s="1137"/>
      <c r="BD34" s="1137"/>
      <c r="BE34" s="1127" t="s">
        <v>414</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415</v>
      </c>
      <c r="C35" s="1133"/>
      <c r="D35" s="1133"/>
      <c r="E35" s="1133"/>
      <c r="F35" s="1133"/>
      <c r="G35" s="1133"/>
      <c r="H35" s="1133"/>
      <c r="I35" s="1133"/>
      <c r="J35" s="1133"/>
      <c r="K35" s="1133"/>
      <c r="L35" s="1133"/>
      <c r="M35" s="1133"/>
      <c r="N35" s="1133"/>
      <c r="O35" s="1133"/>
      <c r="P35" s="1134"/>
      <c r="Q35" s="1138">
        <v>2</v>
      </c>
      <c r="R35" s="1139"/>
      <c r="S35" s="1139"/>
      <c r="T35" s="1139"/>
      <c r="U35" s="1139"/>
      <c r="V35" s="1139" t="s">
        <v>594</v>
      </c>
      <c r="W35" s="1139"/>
      <c r="X35" s="1139"/>
      <c r="Y35" s="1139"/>
      <c r="Z35" s="1139"/>
      <c r="AA35" s="1139">
        <v>2</v>
      </c>
      <c r="AB35" s="1139"/>
      <c r="AC35" s="1139"/>
      <c r="AD35" s="1139"/>
      <c r="AE35" s="1140"/>
      <c r="AF35" s="1114">
        <v>2</v>
      </c>
      <c r="AG35" s="1115"/>
      <c r="AH35" s="1115"/>
      <c r="AI35" s="1115"/>
      <c r="AJ35" s="1116"/>
      <c r="AK35" s="1075" t="s">
        <v>611</v>
      </c>
      <c r="AL35" s="1066"/>
      <c r="AM35" s="1066"/>
      <c r="AN35" s="1066"/>
      <c r="AO35" s="1066"/>
      <c r="AP35" s="1066" t="s">
        <v>594</v>
      </c>
      <c r="AQ35" s="1066"/>
      <c r="AR35" s="1066"/>
      <c r="AS35" s="1066"/>
      <c r="AT35" s="1066"/>
      <c r="AU35" s="1066" t="s">
        <v>594</v>
      </c>
      <c r="AV35" s="1066"/>
      <c r="AW35" s="1066"/>
      <c r="AX35" s="1066"/>
      <c r="AY35" s="1066"/>
      <c r="AZ35" s="1137" t="s">
        <v>611</v>
      </c>
      <c r="BA35" s="1137"/>
      <c r="BB35" s="1137"/>
      <c r="BC35" s="1137"/>
      <c r="BD35" s="1137"/>
      <c r="BE35" s="1127" t="s">
        <v>414</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2653</v>
      </c>
      <c r="AG63" s="1054"/>
      <c r="AH63" s="1054"/>
      <c r="AI63" s="1054"/>
      <c r="AJ63" s="1125"/>
      <c r="AK63" s="1126"/>
      <c r="AL63" s="1058"/>
      <c r="AM63" s="1058"/>
      <c r="AN63" s="1058"/>
      <c r="AO63" s="1058"/>
      <c r="AP63" s="1054">
        <v>47470</v>
      </c>
      <c r="AQ63" s="1054"/>
      <c r="AR63" s="1054"/>
      <c r="AS63" s="1054"/>
      <c r="AT63" s="1054"/>
      <c r="AU63" s="1054">
        <v>33017</v>
      </c>
      <c r="AV63" s="1054"/>
      <c r="AW63" s="1054"/>
      <c r="AX63" s="1054"/>
      <c r="AY63" s="1054"/>
      <c r="AZ63" s="1120"/>
      <c r="BA63" s="1120"/>
      <c r="BB63" s="1120"/>
      <c r="BC63" s="1120"/>
      <c r="BD63" s="1120"/>
      <c r="BE63" s="1055"/>
      <c r="BF63" s="1055"/>
      <c r="BG63" s="1055"/>
      <c r="BH63" s="1055"/>
      <c r="BI63" s="1056"/>
      <c r="BJ63" s="1121" t="s">
        <v>394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397</v>
      </c>
      <c r="R66" s="1097"/>
      <c r="S66" s="1097"/>
      <c r="T66" s="1097"/>
      <c r="U66" s="1098"/>
      <c r="V66" s="1096" t="s">
        <v>420</v>
      </c>
      <c r="W66" s="1097"/>
      <c r="X66" s="1097"/>
      <c r="Y66" s="1097"/>
      <c r="Z66" s="1098"/>
      <c r="AA66" s="1096" t="s">
        <v>421</v>
      </c>
      <c r="AB66" s="1097"/>
      <c r="AC66" s="1097"/>
      <c r="AD66" s="1097"/>
      <c r="AE66" s="1098"/>
      <c r="AF66" s="1102" t="s">
        <v>400</v>
      </c>
      <c r="AG66" s="1103"/>
      <c r="AH66" s="1103"/>
      <c r="AI66" s="1103"/>
      <c r="AJ66" s="1104"/>
      <c r="AK66" s="1096" t="s">
        <v>422</v>
      </c>
      <c r="AL66" s="1091"/>
      <c r="AM66" s="1091"/>
      <c r="AN66" s="1091"/>
      <c r="AO66" s="1092"/>
      <c r="AP66" s="1096" t="s">
        <v>402</v>
      </c>
      <c r="AQ66" s="1097"/>
      <c r="AR66" s="1097"/>
      <c r="AS66" s="1097"/>
      <c r="AT66" s="1098"/>
      <c r="AU66" s="1096" t="s">
        <v>423</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595</v>
      </c>
      <c r="C68" s="1081"/>
      <c r="D68" s="1081"/>
      <c r="E68" s="1081"/>
      <c r="F68" s="1081"/>
      <c r="G68" s="1081"/>
      <c r="H68" s="1081"/>
      <c r="I68" s="1081"/>
      <c r="J68" s="1081"/>
      <c r="K68" s="1081"/>
      <c r="L68" s="1081"/>
      <c r="M68" s="1081"/>
      <c r="N68" s="1081"/>
      <c r="O68" s="1081"/>
      <c r="P68" s="1082"/>
      <c r="Q68" s="1083">
        <v>1087</v>
      </c>
      <c r="R68" s="1077"/>
      <c r="S68" s="1077"/>
      <c r="T68" s="1077"/>
      <c r="U68" s="1077"/>
      <c r="V68" s="1077">
        <v>981</v>
      </c>
      <c r="W68" s="1077"/>
      <c r="X68" s="1077"/>
      <c r="Y68" s="1077"/>
      <c r="Z68" s="1077"/>
      <c r="AA68" s="1077">
        <v>106</v>
      </c>
      <c r="AB68" s="1077"/>
      <c r="AC68" s="1077"/>
      <c r="AD68" s="1077"/>
      <c r="AE68" s="1077"/>
      <c r="AF68" s="1077">
        <v>106</v>
      </c>
      <c r="AG68" s="1077"/>
      <c r="AH68" s="1077"/>
      <c r="AI68" s="1077"/>
      <c r="AJ68" s="1077"/>
      <c r="AK68" s="1077">
        <v>33</v>
      </c>
      <c r="AL68" s="1077"/>
      <c r="AM68" s="1077"/>
      <c r="AN68" s="1077"/>
      <c r="AO68" s="1077"/>
      <c r="AP68" s="1077">
        <v>38</v>
      </c>
      <c r="AQ68" s="1077"/>
      <c r="AR68" s="1077"/>
      <c r="AS68" s="1077"/>
      <c r="AT68" s="1077"/>
      <c r="AU68" s="1077">
        <v>33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596</v>
      </c>
      <c r="C69" s="1070"/>
      <c r="D69" s="1070"/>
      <c r="E69" s="1070"/>
      <c r="F69" s="1070"/>
      <c r="G69" s="1070"/>
      <c r="H69" s="1070"/>
      <c r="I69" s="1070"/>
      <c r="J69" s="1070"/>
      <c r="K69" s="1070"/>
      <c r="L69" s="1070"/>
      <c r="M69" s="1070"/>
      <c r="N69" s="1070"/>
      <c r="O69" s="1070"/>
      <c r="P69" s="1071"/>
      <c r="Q69" s="1072">
        <v>13685</v>
      </c>
      <c r="R69" s="1066"/>
      <c r="S69" s="1066"/>
      <c r="T69" s="1066"/>
      <c r="U69" s="1066"/>
      <c r="V69" s="1066">
        <v>13480</v>
      </c>
      <c r="W69" s="1066"/>
      <c r="X69" s="1066"/>
      <c r="Y69" s="1066"/>
      <c r="Z69" s="1066"/>
      <c r="AA69" s="1066">
        <v>205</v>
      </c>
      <c r="AB69" s="1066"/>
      <c r="AC69" s="1066"/>
      <c r="AD69" s="1066"/>
      <c r="AE69" s="1066"/>
      <c r="AF69" s="1066">
        <v>205</v>
      </c>
      <c r="AG69" s="1066"/>
      <c r="AH69" s="1066"/>
      <c r="AI69" s="1066"/>
      <c r="AJ69" s="1066"/>
      <c r="AK69" s="1066">
        <v>149</v>
      </c>
      <c r="AL69" s="1066"/>
      <c r="AM69" s="1066"/>
      <c r="AN69" s="1066"/>
      <c r="AO69" s="1066"/>
      <c r="AP69" s="1066" t="s">
        <v>594</v>
      </c>
      <c r="AQ69" s="1066"/>
      <c r="AR69" s="1066"/>
      <c r="AS69" s="1066"/>
      <c r="AT69" s="1066"/>
      <c r="AU69" s="1066" t="s">
        <v>594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597</v>
      </c>
      <c r="C70" s="1070"/>
      <c r="D70" s="1070"/>
      <c r="E70" s="1070"/>
      <c r="F70" s="1070"/>
      <c r="G70" s="1070"/>
      <c r="H70" s="1070"/>
      <c r="I70" s="1070"/>
      <c r="J70" s="1070"/>
      <c r="K70" s="1070"/>
      <c r="L70" s="1070"/>
      <c r="M70" s="1070"/>
      <c r="N70" s="1070"/>
      <c r="O70" s="1070"/>
      <c r="P70" s="1071"/>
      <c r="Q70" s="1072">
        <v>228</v>
      </c>
      <c r="R70" s="1066"/>
      <c r="S70" s="1066"/>
      <c r="T70" s="1066"/>
      <c r="U70" s="1066"/>
      <c r="V70" s="1066">
        <v>172</v>
      </c>
      <c r="W70" s="1066"/>
      <c r="X70" s="1066"/>
      <c r="Y70" s="1066"/>
      <c r="Z70" s="1066"/>
      <c r="AA70" s="1066">
        <v>55</v>
      </c>
      <c r="AB70" s="1066"/>
      <c r="AC70" s="1066"/>
      <c r="AD70" s="1066"/>
      <c r="AE70" s="1066"/>
      <c r="AF70" s="1066">
        <v>55</v>
      </c>
      <c r="AG70" s="1066"/>
      <c r="AH70" s="1066"/>
      <c r="AI70" s="1066"/>
      <c r="AJ70" s="1066"/>
      <c r="AK70" s="1066" t="s">
        <v>594</v>
      </c>
      <c r="AL70" s="1066"/>
      <c r="AM70" s="1066"/>
      <c r="AN70" s="1066"/>
      <c r="AO70" s="1066"/>
      <c r="AP70" s="1066">
        <v>288</v>
      </c>
      <c r="AQ70" s="1066"/>
      <c r="AR70" s="1066"/>
      <c r="AS70" s="1066"/>
      <c r="AT70" s="1066"/>
      <c r="AU70" s="1066" t="s">
        <v>594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598</v>
      </c>
      <c r="C71" s="1070"/>
      <c r="D71" s="1070"/>
      <c r="E71" s="1070"/>
      <c r="F71" s="1070"/>
      <c r="G71" s="1070"/>
      <c r="H71" s="1070"/>
      <c r="I71" s="1070"/>
      <c r="J71" s="1070"/>
      <c r="K71" s="1070"/>
      <c r="L71" s="1070"/>
      <c r="M71" s="1070"/>
      <c r="N71" s="1070"/>
      <c r="O71" s="1070"/>
      <c r="P71" s="1071"/>
      <c r="Q71" s="1072">
        <v>8482</v>
      </c>
      <c r="R71" s="1066"/>
      <c r="S71" s="1066"/>
      <c r="T71" s="1066"/>
      <c r="U71" s="1066"/>
      <c r="V71" s="1066">
        <v>8156</v>
      </c>
      <c r="W71" s="1066"/>
      <c r="X71" s="1066"/>
      <c r="Y71" s="1066"/>
      <c r="Z71" s="1066"/>
      <c r="AA71" s="1066">
        <v>326</v>
      </c>
      <c r="AB71" s="1066"/>
      <c r="AC71" s="1066"/>
      <c r="AD71" s="1066"/>
      <c r="AE71" s="1066"/>
      <c r="AF71" s="1066">
        <v>326</v>
      </c>
      <c r="AG71" s="1066"/>
      <c r="AH71" s="1066"/>
      <c r="AI71" s="1066"/>
      <c r="AJ71" s="1066"/>
      <c r="AK71" s="1066">
        <v>511</v>
      </c>
      <c r="AL71" s="1066"/>
      <c r="AM71" s="1066"/>
      <c r="AN71" s="1066"/>
      <c r="AO71" s="1066"/>
      <c r="AP71" s="1066" t="s">
        <v>594</v>
      </c>
      <c r="AQ71" s="1066"/>
      <c r="AR71" s="1066"/>
      <c r="AS71" s="1066"/>
      <c r="AT71" s="1066"/>
      <c r="AU71" s="1066" t="s">
        <v>594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599</v>
      </c>
      <c r="C72" s="1070"/>
      <c r="D72" s="1070"/>
      <c r="E72" s="1070"/>
      <c r="F72" s="1070"/>
      <c r="G72" s="1070"/>
      <c r="H72" s="1070"/>
      <c r="I72" s="1070"/>
      <c r="J72" s="1070"/>
      <c r="K72" s="1070"/>
      <c r="L72" s="1070"/>
      <c r="M72" s="1070"/>
      <c r="N72" s="1070"/>
      <c r="O72" s="1070"/>
      <c r="P72" s="1071"/>
      <c r="Q72" s="1072">
        <v>99</v>
      </c>
      <c r="R72" s="1066"/>
      <c r="S72" s="1066"/>
      <c r="T72" s="1066"/>
      <c r="U72" s="1066"/>
      <c r="V72" s="1066">
        <v>81</v>
      </c>
      <c r="W72" s="1066"/>
      <c r="X72" s="1066"/>
      <c r="Y72" s="1066"/>
      <c r="Z72" s="1066"/>
      <c r="AA72" s="1066">
        <v>17</v>
      </c>
      <c r="AB72" s="1066"/>
      <c r="AC72" s="1066"/>
      <c r="AD72" s="1066"/>
      <c r="AE72" s="1066"/>
      <c r="AF72" s="1066">
        <v>17</v>
      </c>
      <c r="AG72" s="1066"/>
      <c r="AH72" s="1066"/>
      <c r="AI72" s="1066"/>
      <c r="AJ72" s="1066"/>
      <c r="AK72" s="1066" t="s">
        <v>594</v>
      </c>
      <c r="AL72" s="1066"/>
      <c r="AM72" s="1066"/>
      <c r="AN72" s="1066"/>
      <c r="AO72" s="1066"/>
      <c r="AP72" s="1066" t="s">
        <v>594</v>
      </c>
      <c r="AQ72" s="1066"/>
      <c r="AR72" s="1066"/>
      <c r="AS72" s="1066"/>
      <c r="AT72" s="1066"/>
      <c r="AU72" s="1066" t="s">
        <v>594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600</v>
      </c>
      <c r="C73" s="1070"/>
      <c r="D73" s="1070"/>
      <c r="E73" s="1070"/>
      <c r="F73" s="1070"/>
      <c r="G73" s="1070"/>
      <c r="H73" s="1070"/>
      <c r="I73" s="1070"/>
      <c r="J73" s="1070"/>
      <c r="K73" s="1070"/>
      <c r="L73" s="1070"/>
      <c r="M73" s="1070"/>
      <c r="N73" s="1070"/>
      <c r="O73" s="1070"/>
      <c r="P73" s="1071"/>
      <c r="Q73" s="1072">
        <v>136</v>
      </c>
      <c r="R73" s="1066"/>
      <c r="S73" s="1066"/>
      <c r="T73" s="1066"/>
      <c r="U73" s="1066"/>
      <c r="V73" s="1066">
        <v>121</v>
      </c>
      <c r="W73" s="1066"/>
      <c r="X73" s="1066"/>
      <c r="Y73" s="1066"/>
      <c r="Z73" s="1066"/>
      <c r="AA73" s="1066">
        <v>16</v>
      </c>
      <c r="AB73" s="1066"/>
      <c r="AC73" s="1066"/>
      <c r="AD73" s="1066"/>
      <c r="AE73" s="1066"/>
      <c r="AF73" s="1066">
        <v>16</v>
      </c>
      <c r="AG73" s="1066"/>
      <c r="AH73" s="1066"/>
      <c r="AI73" s="1066"/>
      <c r="AJ73" s="1066"/>
      <c r="AK73" s="1066">
        <v>12</v>
      </c>
      <c r="AL73" s="1066"/>
      <c r="AM73" s="1066"/>
      <c r="AN73" s="1066"/>
      <c r="AO73" s="1066"/>
      <c r="AP73" s="1066" t="s">
        <v>594</v>
      </c>
      <c r="AQ73" s="1066"/>
      <c r="AR73" s="1066"/>
      <c r="AS73" s="1066"/>
      <c r="AT73" s="1066"/>
      <c r="AU73" s="1066" t="s">
        <v>594</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601</v>
      </c>
      <c r="C74" s="1070"/>
      <c r="D74" s="1070"/>
      <c r="E74" s="1070"/>
      <c r="F74" s="1070"/>
      <c r="G74" s="1070"/>
      <c r="H74" s="1070"/>
      <c r="I74" s="1070"/>
      <c r="J74" s="1070"/>
      <c r="K74" s="1070"/>
      <c r="L74" s="1070"/>
      <c r="M74" s="1070"/>
      <c r="N74" s="1070"/>
      <c r="O74" s="1070"/>
      <c r="P74" s="1071"/>
      <c r="Q74" s="1072">
        <v>545</v>
      </c>
      <c r="R74" s="1066"/>
      <c r="S74" s="1066"/>
      <c r="T74" s="1066"/>
      <c r="U74" s="1066"/>
      <c r="V74" s="1066">
        <v>482</v>
      </c>
      <c r="W74" s="1066"/>
      <c r="X74" s="1066"/>
      <c r="Y74" s="1066"/>
      <c r="Z74" s="1066"/>
      <c r="AA74" s="1066">
        <v>63</v>
      </c>
      <c r="AB74" s="1066"/>
      <c r="AC74" s="1066"/>
      <c r="AD74" s="1066"/>
      <c r="AE74" s="1066"/>
      <c r="AF74" s="1066">
        <v>63</v>
      </c>
      <c r="AG74" s="1066"/>
      <c r="AH74" s="1066"/>
      <c r="AI74" s="1066"/>
      <c r="AJ74" s="1066"/>
      <c r="AK74" s="1066" t="s">
        <v>594</v>
      </c>
      <c r="AL74" s="1066"/>
      <c r="AM74" s="1066"/>
      <c r="AN74" s="1066"/>
      <c r="AO74" s="1066"/>
      <c r="AP74" s="1066" t="s">
        <v>594</v>
      </c>
      <c r="AQ74" s="1066"/>
      <c r="AR74" s="1066"/>
      <c r="AS74" s="1066"/>
      <c r="AT74" s="1066"/>
      <c r="AU74" s="1066" t="s">
        <v>594</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602</v>
      </c>
      <c r="C75" s="1070"/>
      <c r="D75" s="1070"/>
      <c r="E75" s="1070"/>
      <c r="F75" s="1070"/>
      <c r="G75" s="1070"/>
      <c r="H75" s="1070"/>
      <c r="I75" s="1070"/>
      <c r="J75" s="1070"/>
      <c r="K75" s="1070"/>
      <c r="L75" s="1070"/>
      <c r="M75" s="1070"/>
      <c r="N75" s="1070"/>
      <c r="O75" s="1070"/>
      <c r="P75" s="1071"/>
      <c r="Q75" s="1073">
        <v>153416</v>
      </c>
      <c r="R75" s="1074"/>
      <c r="S75" s="1074"/>
      <c r="T75" s="1074"/>
      <c r="U75" s="1075"/>
      <c r="V75" s="1076">
        <v>145697</v>
      </c>
      <c r="W75" s="1074"/>
      <c r="X75" s="1074"/>
      <c r="Y75" s="1074"/>
      <c r="Z75" s="1075"/>
      <c r="AA75" s="1076">
        <v>7719</v>
      </c>
      <c r="AB75" s="1074"/>
      <c r="AC75" s="1074"/>
      <c r="AD75" s="1074"/>
      <c r="AE75" s="1075"/>
      <c r="AF75" s="1076">
        <v>7719</v>
      </c>
      <c r="AG75" s="1074"/>
      <c r="AH75" s="1074"/>
      <c r="AI75" s="1074"/>
      <c r="AJ75" s="1075"/>
      <c r="AK75" s="1076">
        <v>1414</v>
      </c>
      <c r="AL75" s="1074"/>
      <c r="AM75" s="1074"/>
      <c r="AN75" s="1074"/>
      <c r="AO75" s="1075"/>
      <c r="AP75" s="1076" t="s">
        <v>594</v>
      </c>
      <c r="AQ75" s="1074"/>
      <c r="AR75" s="1074"/>
      <c r="AS75" s="1074"/>
      <c r="AT75" s="1075"/>
      <c r="AU75" s="1076" t="s">
        <v>594</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8507</v>
      </c>
      <c r="AG88" s="1054"/>
      <c r="AH88" s="1054"/>
      <c r="AI88" s="1054"/>
      <c r="AJ88" s="1054"/>
      <c r="AK88" s="1058"/>
      <c r="AL88" s="1058"/>
      <c r="AM88" s="1058"/>
      <c r="AN88" s="1058"/>
      <c r="AO88" s="1058"/>
      <c r="AP88" s="1054">
        <v>326</v>
      </c>
      <c r="AQ88" s="1054"/>
      <c r="AR88" s="1054"/>
      <c r="AS88" s="1054"/>
      <c r="AT88" s="1054"/>
      <c r="AU88" s="1054">
        <v>33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455</v>
      </c>
      <c r="CS102" s="1046"/>
      <c r="CT102" s="1046"/>
      <c r="CU102" s="1046"/>
      <c r="CV102" s="1047"/>
      <c r="CW102" s="1045">
        <v>174</v>
      </c>
      <c r="CX102" s="1046"/>
      <c r="CY102" s="1046"/>
      <c r="CZ102" s="1046"/>
      <c r="DA102" s="1047"/>
      <c r="DB102" s="1045">
        <v>23</v>
      </c>
      <c r="DC102" s="1046"/>
      <c r="DD102" s="1046"/>
      <c r="DE102" s="1046"/>
      <c r="DF102" s="1047"/>
      <c r="DG102" s="1045" t="s">
        <v>611</v>
      </c>
      <c r="DH102" s="1046"/>
      <c r="DI102" s="1046"/>
      <c r="DJ102" s="1046"/>
      <c r="DK102" s="1047"/>
      <c r="DL102" s="1045" t="s">
        <v>611</v>
      </c>
      <c r="DM102" s="1046"/>
      <c r="DN102" s="1046"/>
      <c r="DO102" s="1046"/>
      <c r="DP102" s="1047"/>
      <c r="DQ102" s="1045">
        <v>8</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304</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304</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304</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6406156</v>
      </c>
      <c r="AB110" s="982"/>
      <c r="AC110" s="982"/>
      <c r="AD110" s="982"/>
      <c r="AE110" s="983"/>
      <c r="AF110" s="984">
        <v>6123999</v>
      </c>
      <c r="AG110" s="982"/>
      <c r="AH110" s="982"/>
      <c r="AI110" s="982"/>
      <c r="AJ110" s="983"/>
      <c r="AK110" s="984">
        <v>6120738</v>
      </c>
      <c r="AL110" s="982"/>
      <c r="AM110" s="982"/>
      <c r="AN110" s="982"/>
      <c r="AO110" s="983"/>
      <c r="AP110" s="985">
        <v>27.9</v>
      </c>
      <c r="AQ110" s="986"/>
      <c r="AR110" s="986"/>
      <c r="AS110" s="986"/>
      <c r="AT110" s="987"/>
      <c r="AU110" s="1021" t="s">
        <v>71</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70925982</v>
      </c>
      <c r="BR110" s="929"/>
      <c r="BS110" s="929"/>
      <c r="BT110" s="929"/>
      <c r="BU110" s="929"/>
      <c r="BV110" s="929">
        <v>69337609</v>
      </c>
      <c r="BW110" s="929"/>
      <c r="BX110" s="929"/>
      <c r="BY110" s="929"/>
      <c r="BZ110" s="929"/>
      <c r="CA110" s="929">
        <v>67977676</v>
      </c>
      <c r="CB110" s="929"/>
      <c r="CC110" s="929"/>
      <c r="CD110" s="929"/>
      <c r="CE110" s="929"/>
      <c r="CF110" s="953">
        <v>310.2</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394</v>
      </c>
      <c r="DH110" s="929"/>
      <c r="DI110" s="929"/>
      <c r="DJ110" s="929"/>
      <c r="DK110" s="929"/>
      <c r="DL110" s="929" t="s">
        <v>441</v>
      </c>
      <c r="DM110" s="929"/>
      <c r="DN110" s="929"/>
      <c r="DO110" s="929"/>
      <c r="DP110" s="929"/>
      <c r="DQ110" s="929" t="s">
        <v>442</v>
      </c>
      <c r="DR110" s="929"/>
      <c r="DS110" s="929"/>
      <c r="DT110" s="929"/>
      <c r="DU110" s="929"/>
      <c r="DV110" s="930" t="s">
        <v>394</v>
      </c>
      <c r="DW110" s="930"/>
      <c r="DX110" s="930"/>
      <c r="DY110" s="930"/>
      <c r="DZ110" s="931"/>
    </row>
    <row r="111" spans="1:131" s="248" customFormat="1" ht="26.25" customHeight="1" x14ac:dyDescent="0.15">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444</v>
      </c>
      <c r="AB111" s="1010"/>
      <c r="AC111" s="1010"/>
      <c r="AD111" s="1010"/>
      <c r="AE111" s="1011"/>
      <c r="AF111" s="1012" t="s">
        <v>445</v>
      </c>
      <c r="AG111" s="1010"/>
      <c r="AH111" s="1010"/>
      <c r="AI111" s="1010"/>
      <c r="AJ111" s="1011"/>
      <c r="AK111" s="1012" t="s">
        <v>394</v>
      </c>
      <c r="AL111" s="1010"/>
      <c r="AM111" s="1010"/>
      <c r="AN111" s="1010"/>
      <c r="AO111" s="1011"/>
      <c r="AP111" s="1013" t="s">
        <v>445</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v>13713</v>
      </c>
      <c r="BR111" s="901"/>
      <c r="BS111" s="901"/>
      <c r="BT111" s="901"/>
      <c r="BU111" s="901"/>
      <c r="BV111" s="901">
        <v>8486</v>
      </c>
      <c r="BW111" s="901"/>
      <c r="BX111" s="901"/>
      <c r="BY111" s="901"/>
      <c r="BZ111" s="901"/>
      <c r="CA111" s="901">
        <v>5490</v>
      </c>
      <c r="CB111" s="901"/>
      <c r="CC111" s="901"/>
      <c r="CD111" s="901"/>
      <c r="CE111" s="901"/>
      <c r="CF111" s="962">
        <v>0</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394</v>
      </c>
      <c r="DH111" s="901"/>
      <c r="DI111" s="901"/>
      <c r="DJ111" s="901"/>
      <c r="DK111" s="901"/>
      <c r="DL111" s="901" t="s">
        <v>445</v>
      </c>
      <c r="DM111" s="901"/>
      <c r="DN111" s="901"/>
      <c r="DO111" s="901"/>
      <c r="DP111" s="901"/>
      <c r="DQ111" s="901" t="s">
        <v>394</v>
      </c>
      <c r="DR111" s="901"/>
      <c r="DS111" s="901"/>
      <c r="DT111" s="901"/>
      <c r="DU111" s="901"/>
      <c r="DV111" s="878" t="s">
        <v>444</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444</v>
      </c>
      <c r="AB112" s="864"/>
      <c r="AC112" s="864"/>
      <c r="AD112" s="864"/>
      <c r="AE112" s="865"/>
      <c r="AF112" s="866" t="s">
        <v>450</v>
      </c>
      <c r="AG112" s="864"/>
      <c r="AH112" s="864"/>
      <c r="AI112" s="864"/>
      <c r="AJ112" s="865"/>
      <c r="AK112" s="866" t="s">
        <v>127</v>
      </c>
      <c r="AL112" s="864"/>
      <c r="AM112" s="864"/>
      <c r="AN112" s="864"/>
      <c r="AO112" s="865"/>
      <c r="AP112" s="911" t="s">
        <v>450</v>
      </c>
      <c r="AQ112" s="912"/>
      <c r="AR112" s="912"/>
      <c r="AS112" s="912"/>
      <c r="AT112" s="913"/>
      <c r="AU112" s="1023"/>
      <c r="AV112" s="1024"/>
      <c r="AW112" s="1024"/>
      <c r="AX112" s="1024"/>
      <c r="AY112" s="1024"/>
      <c r="AZ112" s="899" t="s">
        <v>451</v>
      </c>
      <c r="BA112" s="834"/>
      <c r="BB112" s="834"/>
      <c r="BC112" s="834"/>
      <c r="BD112" s="834"/>
      <c r="BE112" s="834"/>
      <c r="BF112" s="834"/>
      <c r="BG112" s="834"/>
      <c r="BH112" s="834"/>
      <c r="BI112" s="834"/>
      <c r="BJ112" s="834"/>
      <c r="BK112" s="834"/>
      <c r="BL112" s="834"/>
      <c r="BM112" s="834"/>
      <c r="BN112" s="834"/>
      <c r="BO112" s="834"/>
      <c r="BP112" s="835"/>
      <c r="BQ112" s="900">
        <v>34812105</v>
      </c>
      <c r="BR112" s="901"/>
      <c r="BS112" s="901"/>
      <c r="BT112" s="901"/>
      <c r="BU112" s="901"/>
      <c r="BV112" s="901">
        <v>34171167</v>
      </c>
      <c r="BW112" s="901"/>
      <c r="BX112" s="901"/>
      <c r="BY112" s="901"/>
      <c r="BZ112" s="901"/>
      <c r="CA112" s="901">
        <v>33016153</v>
      </c>
      <c r="CB112" s="901"/>
      <c r="CC112" s="901"/>
      <c r="CD112" s="901"/>
      <c r="CE112" s="901"/>
      <c r="CF112" s="962">
        <v>150.69999999999999</v>
      </c>
      <c r="CG112" s="963"/>
      <c r="CH112" s="963"/>
      <c r="CI112" s="963"/>
      <c r="CJ112" s="963"/>
      <c r="CK112" s="1018"/>
      <c r="CL112" s="905"/>
      <c r="CM112" s="908" t="s">
        <v>452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444</v>
      </c>
      <c r="DH112" s="901"/>
      <c r="DI112" s="901"/>
      <c r="DJ112" s="901"/>
      <c r="DK112" s="901"/>
      <c r="DL112" s="901" t="s">
        <v>394</v>
      </c>
      <c r="DM112" s="901"/>
      <c r="DN112" s="901"/>
      <c r="DO112" s="901"/>
      <c r="DP112" s="901"/>
      <c r="DQ112" s="901" t="s">
        <v>444</v>
      </c>
      <c r="DR112" s="901"/>
      <c r="DS112" s="901"/>
      <c r="DT112" s="901"/>
      <c r="DU112" s="901"/>
      <c r="DV112" s="878" t="s">
        <v>444</v>
      </c>
      <c r="DW112" s="878"/>
      <c r="DX112" s="878"/>
      <c r="DY112" s="878"/>
      <c r="DZ112" s="879"/>
    </row>
    <row r="113" spans="1:130" s="248" customFormat="1" ht="26.25" customHeight="1" x14ac:dyDescent="0.15">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2746672</v>
      </c>
      <c r="AB113" s="1010"/>
      <c r="AC113" s="1010"/>
      <c r="AD113" s="1010"/>
      <c r="AE113" s="1011"/>
      <c r="AF113" s="1012">
        <v>2661852</v>
      </c>
      <c r="AG113" s="1010"/>
      <c r="AH113" s="1010"/>
      <c r="AI113" s="1010"/>
      <c r="AJ113" s="1011"/>
      <c r="AK113" s="1012">
        <v>2417731</v>
      </c>
      <c r="AL113" s="1010"/>
      <c r="AM113" s="1010"/>
      <c r="AN113" s="1010"/>
      <c r="AO113" s="1011"/>
      <c r="AP113" s="1013">
        <v>11</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v>126838</v>
      </c>
      <c r="BR113" s="901"/>
      <c r="BS113" s="901"/>
      <c r="BT113" s="901"/>
      <c r="BU113" s="901"/>
      <c r="BV113" s="901">
        <v>77035</v>
      </c>
      <c r="BW113" s="901"/>
      <c r="BX113" s="901"/>
      <c r="BY113" s="901"/>
      <c r="BZ113" s="901"/>
      <c r="CA113" s="901">
        <v>32553</v>
      </c>
      <c r="CB113" s="901"/>
      <c r="CC113" s="901"/>
      <c r="CD113" s="901"/>
      <c r="CE113" s="901"/>
      <c r="CF113" s="962">
        <v>0.1</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394</v>
      </c>
      <c r="DH113" s="864"/>
      <c r="DI113" s="864"/>
      <c r="DJ113" s="864"/>
      <c r="DK113" s="865"/>
      <c r="DL113" s="866" t="s">
        <v>445</v>
      </c>
      <c r="DM113" s="864"/>
      <c r="DN113" s="864"/>
      <c r="DO113" s="864"/>
      <c r="DP113" s="865"/>
      <c r="DQ113" s="866" t="s">
        <v>442</v>
      </c>
      <c r="DR113" s="864"/>
      <c r="DS113" s="864"/>
      <c r="DT113" s="864"/>
      <c r="DU113" s="865"/>
      <c r="DV113" s="911" t="s">
        <v>444</v>
      </c>
      <c r="DW113" s="912"/>
      <c r="DX113" s="912"/>
      <c r="DY113" s="912"/>
      <c r="DZ113" s="913"/>
    </row>
    <row r="114" spans="1:130" s="248" customFormat="1" ht="26.25" customHeight="1" x14ac:dyDescent="0.15">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51192</v>
      </c>
      <c r="AB114" s="864"/>
      <c r="AC114" s="864"/>
      <c r="AD114" s="864"/>
      <c r="AE114" s="865"/>
      <c r="AF114" s="866">
        <v>51192</v>
      </c>
      <c r="AG114" s="864"/>
      <c r="AH114" s="864"/>
      <c r="AI114" s="864"/>
      <c r="AJ114" s="865"/>
      <c r="AK114" s="866">
        <v>45233</v>
      </c>
      <c r="AL114" s="864"/>
      <c r="AM114" s="864"/>
      <c r="AN114" s="864"/>
      <c r="AO114" s="865"/>
      <c r="AP114" s="911">
        <v>0.2</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6170139</v>
      </c>
      <c r="BR114" s="901"/>
      <c r="BS114" s="901"/>
      <c r="BT114" s="901"/>
      <c r="BU114" s="901"/>
      <c r="BV114" s="901">
        <v>6166832</v>
      </c>
      <c r="BW114" s="901"/>
      <c r="BX114" s="901"/>
      <c r="BY114" s="901"/>
      <c r="BZ114" s="901"/>
      <c r="CA114" s="901">
        <v>5978504</v>
      </c>
      <c r="CB114" s="901"/>
      <c r="CC114" s="901"/>
      <c r="CD114" s="901"/>
      <c r="CE114" s="901"/>
      <c r="CF114" s="962">
        <v>27.3</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450</v>
      </c>
      <c r="DH114" s="864"/>
      <c r="DI114" s="864"/>
      <c r="DJ114" s="864"/>
      <c r="DK114" s="865"/>
      <c r="DL114" s="866" t="s">
        <v>127</v>
      </c>
      <c r="DM114" s="864"/>
      <c r="DN114" s="864"/>
      <c r="DO114" s="864"/>
      <c r="DP114" s="865"/>
      <c r="DQ114" s="866" t="s">
        <v>444</v>
      </c>
      <c r="DR114" s="864"/>
      <c r="DS114" s="864"/>
      <c r="DT114" s="864"/>
      <c r="DU114" s="865"/>
      <c r="DV114" s="911" t="s">
        <v>394</v>
      </c>
      <c r="DW114" s="912"/>
      <c r="DX114" s="912"/>
      <c r="DY114" s="912"/>
      <c r="DZ114" s="913"/>
    </row>
    <row r="115" spans="1:130" s="248" customFormat="1" ht="26.25" customHeight="1" x14ac:dyDescent="0.15">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7924</v>
      </c>
      <c r="AB115" s="1010"/>
      <c r="AC115" s="1010"/>
      <c r="AD115" s="1010"/>
      <c r="AE115" s="1011"/>
      <c r="AF115" s="1012">
        <v>7270</v>
      </c>
      <c r="AG115" s="1010"/>
      <c r="AH115" s="1010"/>
      <c r="AI115" s="1010"/>
      <c r="AJ115" s="1011"/>
      <c r="AK115" s="1012">
        <v>5719</v>
      </c>
      <c r="AL115" s="1010"/>
      <c r="AM115" s="1010"/>
      <c r="AN115" s="1010"/>
      <c r="AO115" s="1011"/>
      <c r="AP115" s="1013">
        <v>0</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v>13900</v>
      </c>
      <c r="BR115" s="901"/>
      <c r="BS115" s="901"/>
      <c r="BT115" s="901"/>
      <c r="BU115" s="901"/>
      <c r="BV115" s="901">
        <v>13900</v>
      </c>
      <c r="BW115" s="901"/>
      <c r="BX115" s="901"/>
      <c r="BY115" s="901"/>
      <c r="BZ115" s="901"/>
      <c r="CA115" s="901">
        <v>8250</v>
      </c>
      <c r="CB115" s="901"/>
      <c r="CC115" s="901"/>
      <c r="CD115" s="901"/>
      <c r="CE115" s="901"/>
      <c r="CF115" s="962">
        <v>0</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444</v>
      </c>
      <c r="DH115" s="864"/>
      <c r="DI115" s="864"/>
      <c r="DJ115" s="864"/>
      <c r="DK115" s="865"/>
      <c r="DL115" s="866" t="s">
        <v>442</v>
      </c>
      <c r="DM115" s="864"/>
      <c r="DN115" s="864"/>
      <c r="DO115" s="864"/>
      <c r="DP115" s="865"/>
      <c r="DQ115" s="866" t="s">
        <v>127</v>
      </c>
      <c r="DR115" s="864"/>
      <c r="DS115" s="864"/>
      <c r="DT115" s="864"/>
      <c r="DU115" s="865"/>
      <c r="DV115" s="911" t="s">
        <v>445</v>
      </c>
      <c r="DW115" s="912"/>
      <c r="DX115" s="912"/>
      <c r="DY115" s="912"/>
      <c r="DZ115" s="913"/>
    </row>
    <row r="116" spans="1:130" s="248" customFormat="1" ht="26.25" customHeight="1" x14ac:dyDescent="0.15">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1310</v>
      </c>
      <c r="AB116" s="864"/>
      <c r="AC116" s="864"/>
      <c r="AD116" s="864"/>
      <c r="AE116" s="865"/>
      <c r="AF116" s="866">
        <v>77</v>
      </c>
      <c r="AG116" s="864"/>
      <c r="AH116" s="864"/>
      <c r="AI116" s="864"/>
      <c r="AJ116" s="865"/>
      <c r="AK116" s="866">
        <v>46</v>
      </c>
      <c r="AL116" s="864"/>
      <c r="AM116" s="864"/>
      <c r="AN116" s="864"/>
      <c r="AO116" s="865"/>
      <c r="AP116" s="911">
        <v>0</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450</v>
      </c>
      <c r="BR116" s="901"/>
      <c r="BS116" s="901"/>
      <c r="BT116" s="901"/>
      <c r="BU116" s="901"/>
      <c r="BV116" s="901" t="s">
        <v>444</v>
      </c>
      <c r="BW116" s="901"/>
      <c r="BX116" s="901"/>
      <c r="BY116" s="901"/>
      <c r="BZ116" s="901"/>
      <c r="CA116" s="901" t="s">
        <v>464</v>
      </c>
      <c r="CB116" s="901"/>
      <c r="CC116" s="901"/>
      <c r="CD116" s="901"/>
      <c r="CE116" s="901"/>
      <c r="CF116" s="962" t="s">
        <v>444</v>
      </c>
      <c r="CG116" s="963"/>
      <c r="CH116" s="963"/>
      <c r="CI116" s="963"/>
      <c r="CJ116" s="963"/>
      <c r="CK116" s="1018"/>
      <c r="CL116" s="905"/>
      <c r="CM116" s="908" t="s">
        <v>465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7915</v>
      </c>
      <c r="DH116" s="864"/>
      <c r="DI116" s="864"/>
      <c r="DJ116" s="864"/>
      <c r="DK116" s="865"/>
      <c r="DL116" s="866">
        <v>5150</v>
      </c>
      <c r="DM116" s="864"/>
      <c r="DN116" s="864"/>
      <c r="DO116" s="864"/>
      <c r="DP116" s="865"/>
      <c r="DQ116" s="866">
        <v>4091</v>
      </c>
      <c r="DR116" s="864"/>
      <c r="DS116" s="864"/>
      <c r="DT116" s="864"/>
      <c r="DU116" s="865"/>
      <c r="DV116" s="911">
        <v>0</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466</v>
      </c>
      <c r="Z117" s="990"/>
      <c r="AA117" s="995">
        <v>9213254</v>
      </c>
      <c r="AB117" s="996"/>
      <c r="AC117" s="996"/>
      <c r="AD117" s="996"/>
      <c r="AE117" s="997"/>
      <c r="AF117" s="998">
        <v>8844390</v>
      </c>
      <c r="AG117" s="996"/>
      <c r="AH117" s="996"/>
      <c r="AI117" s="996"/>
      <c r="AJ117" s="997"/>
      <c r="AK117" s="998">
        <v>8589467</v>
      </c>
      <c r="AL117" s="996"/>
      <c r="AM117" s="996"/>
      <c r="AN117" s="996"/>
      <c r="AO117" s="997"/>
      <c r="AP117" s="999"/>
      <c r="AQ117" s="1000"/>
      <c r="AR117" s="1000"/>
      <c r="AS117" s="1000"/>
      <c r="AT117" s="1001"/>
      <c r="AU117" s="1023"/>
      <c r="AV117" s="1024"/>
      <c r="AW117" s="1024"/>
      <c r="AX117" s="1024"/>
      <c r="AY117" s="1024"/>
      <c r="AZ117" s="950" t="s">
        <v>467</v>
      </c>
      <c r="BA117" s="951"/>
      <c r="BB117" s="951"/>
      <c r="BC117" s="951"/>
      <c r="BD117" s="951"/>
      <c r="BE117" s="951"/>
      <c r="BF117" s="951"/>
      <c r="BG117" s="951"/>
      <c r="BH117" s="951"/>
      <c r="BI117" s="951"/>
      <c r="BJ117" s="951"/>
      <c r="BK117" s="951"/>
      <c r="BL117" s="951"/>
      <c r="BM117" s="951"/>
      <c r="BN117" s="951"/>
      <c r="BO117" s="951"/>
      <c r="BP117" s="952"/>
      <c r="BQ117" s="900" t="s">
        <v>445</v>
      </c>
      <c r="BR117" s="901"/>
      <c r="BS117" s="901"/>
      <c r="BT117" s="901"/>
      <c r="BU117" s="901"/>
      <c r="BV117" s="901" t="s">
        <v>450</v>
      </c>
      <c r="BW117" s="901"/>
      <c r="BX117" s="901"/>
      <c r="BY117" s="901"/>
      <c r="BZ117" s="901"/>
      <c r="CA117" s="901" t="s">
        <v>394</v>
      </c>
      <c r="CB117" s="901"/>
      <c r="CC117" s="901"/>
      <c r="CD117" s="901"/>
      <c r="CE117" s="901"/>
      <c r="CF117" s="962" t="s">
        <v>444</v>
      </c>
      <c r="CG117" s="963"/>
      <c r="CH117" s="963"/>
      <c r="CI117" s="963"/>
      <c r="CJ117" s="963"/>
      <c r="CK117" s="1018"/>
      <c r="CL117" s="905"/>
      <c r="CM117" s="908" t="s">
        <v>468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444</v>
      </c>
      <c r="DH117" s="864"/>
      <c r="DI117" s="864"/>
      <c r="DJ117" s="864"/>
      <c r="DK117" s="865"/>
      <c r="DL117" s="866" t="s">
        <v>394</v>
      </c>
      <c r="DM117" s="864"/>
      <c r="DN117" s="864"/>
      <c r="DO117" s="864"/>
      <c r="DP117" s="865"/>
      <c r="DQ117" s="866" t="s">
        <v>444</v>
      </c>
      <c r="DR117" s="864"/>
      <c r="DS117" s="864"/>
      <c r="DT117" s="864"/>
      <c r="DU117" s="865"/>
      <c r="DV117" s="911" t="s">
        <v>444</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304</v>
      </c>
      <c r="AL118" s="989"/>
      <c r="AM118" s="989"/>
      <c r="AN118" s="989"/>
      <c r="AO118" s="990"/>
      <c r="AP118" s="992" t="s">
        <v>435</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450</v>
      </c>
      <c r="BR118" s="932"/>
      <c r="BS118" s="932"/>
      <c r="BT118" s="932"/>
      <c r="BU118" s="932"/>
      <c r="BV118" s="932" t="s">
        <v>394</v>
      </c>
      <c r="BW118" s="932"/>
      <c r="BX118" s="932"/>
      <c r="BY118" s="932"/>
      <c r="BZ118" s="932"/>
      <c r="CA118" s="932" t="s">
        <v>444</v>
      </c>
      <c r="CB118" s="932"/>
      <c r="CC118" s="932"/>
      <c r="CD118" s="932"/>
      <c r="CE118" s="932"/>
      <c r="CF118" s="962" t="s">
        <v>441</v>
      </c>
      <c r="CG118" s="963"/>
      <c r="CH118" s="963"/>
      <c r="CI118" s="963"/>
      <c r="CJ118" s="963"/>
      <c r="CK118" s="1018"/>
      <c r="CL118" s="905"/>
      <c r="CM118" s="908" t="s">
        <v>470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444</v>
      </c>
      <c r="DH118" s="864"/>
      <c r="DI118" s="864"/>
      <c r="DJ118" s="864"/>
      <c r="DK118" s="865"/>
      <c r="DL118" s="866" t="s">
        <v>394</v>
      </c>
      <c r="DM118" s="864"/>
      <c r="DN118" s="864"/>
      <c r="DO118" s="864"/>
      <c r="DP118" s="865"/>
      <c r="DQ118" s="866" t="s">
        <v>394</v>
      </c>
      <c r="DR118" s="864"/>
      <c r="DS118" s="864"/>
      <c r="DT118" s="864"/>
      <c r="DU118" s="865"/>
      <c r="DV118" s="911" t="s">
        <v>450</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450</v>
      </c>
      <c r="AB119" s="982"/>
      <c r="AC119" s="982"/>
      <c r="AD119" s="982"/>
      <c r="AE119" s="983"/>
      <c r="AF119" s="984" t="s">
        <v>471</v>
      </c>
      <c r="AG119" s="982"/>
      <c r="AH119" s="982"/>
      <c r="AI119" s="982"/>
      <c r="AJ119" s="983"/>
      <c r="AK119" s="984" t="s">
        <v>444</v>
      </c>
      <c r="AL119" s="982"/>
      <c r="AM119" s="982"/>
      <c r="AN119" s="982"/>
      <c r="AO119" s="983"/>
      <c r="AP119" s="985" t="s">
        <v>444</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472</v>
      </c>
      <c r="BP119" s="965"/>
      <c r="BQ119" s="969">
        <v>112062677</v>
      </c>
      <c r="BR119" s="932"/>
      <c r="BS119" s="932"/>
      <c r="BT119" s="932"/>
      <c r="BU119" s="932"/>
      <c r="BV119" s="932">
        <v>109775029</v>
      </c>
      <c r="BW119" s="932"/>
      <c r="BX119" s="932"/>
      <c r="BY119" s="932"/>
      <c r="BZ119" s="932"/>
      <c r="CA119" s="932">
        <v>107018626</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5798</v>
      </c>
      <c r="DH119" s="847"/>
      <c r="DI119" s="847"/>
      <c r="DJ119" s="847"/>
      <c r="DK119" s="848"/>
      <c r="DL119" s="849">
        <v>3336</v>
      </c>
      <c r="DM119" s="847"/>
      <c r="DN119" s="847"/>
      <c r="DO119" s="847"/>
      <c r="DP119" s="848"/>
      <c r="DQ119" s="849">
        <v>1399</v>
      </c>
      <c r="DR119" s="847"/>
      <c r="DS119" s="847"/>
      <c r="DT119" s="847"/>
      <c r="DU119" s="848"/>
      <c r="DV119" s="935">
        <v>0</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394</v>
      </c>
      <c r="AB120" s="864"/>
      <c r="AC120" s="864"/>
      <c r="AD120" s="864"/>
      <c r="AE120" s="865"/>
      <c r="AF120" s="866" t="s">
        <v>444</v>
      </c>
      <c r="AG120" s="864"/>
      <c r="AH120" s="864"/>
      <c r="AI120" s="864"/>
      <c r="AJ120" s="865"/>
      <c r="AK120" s="866" t="s">
        <v>450</v>
      </c>
      <c r="AL120" s="864"/>
      <c r="AM120" s="864"/>
      <c r="AN120" s="864"/>
      <c r="AO120" s="865"/>
      <c r="AP120" s="911" t="s">
        <v>450</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13161442</v>
      </c>
      <c r="BR120" s="929"/>
      <c r="BS120" s="929"/>
      <c r="BT120" s="929"/>
      <c r="BU120" s="929"/>
      <c r="BV120" s="929">
        <v>13622051</v>
      </c>
      <c r="BW120" s="929"/>
      <c r="BX120" s="929"/>
      <c r="BY120" s="929"/>
      <c r="BZ120" s="929"/>
      <c r="CA120" s="929">
        <v>12988780</v>
      </c>
      <c r="CB120" s="929"/>
      <c r="CC120" s="929"/>
      <c r="CD120" s="929"/>
      <c r="CE120" s="929"/>
      <c r="CF120" s="953">
        <v>59.3</v>
      </c>
      <c r="CG120" s="954"/>
      <c r="CH120" s="954"/>
      <c r="CI120" s="954"/>
      <c r="CJ120" s="954"/>
      <c r="CK120" s="955" t="s">
        <v>476</v>
      </c>
      <c r="CL120" s="939"/>
      <c r="CM120" s="939"/>
      <c r="CN120" s="939"/>
      <c r="CO120" s="940"/>
      <c r="CP120" s="959" t="s">
        <v>477</v>
      </c>
      <c r="CQ120" s="960"/>
      <c r="CR120" s="960"/>
      <c r="CS120" s="960"/>
      <c r="CT120" s="960"/>
      <c r="CU120" s="960"/>
      <c r="CV120" s="960"/>
      <c r="CW120" s="960"/>
      <c r="CX120" s="960"/>
      <c r="CY120" s="960"/>
      <c r="CZ120" s="960"/>
      <c r="DA120" s="960"/>
      <c r="DB120" s="960"/>
      <c r="DC120" s="960"/>
      <c r="DD120" s="960"/>
      <c r="DE120" s="960"/>
      <c r="DF120" s="961"/>
      <c r="DG120" s="948" t="s">
        <v>442</v>
      </c>
      <c r="DH120" s="929"/>
      <c r="DI120" s="929"/>
      <c r="DJ120" s="929"/>
      <c r="DK120" s="929"/>
      <c r="DL120" s="929" t="s">
        <v>394</v>
      </c>
      <c r="DM120" s="929"/>
      <c r="DN120" s="929"/>
      <c r="DO120" s="929"/>
      <c r="DP120" s="929"/>
      <c r="DQ120" s="929">
        <v>27461085</v>
      </c>
      <c r="DR120" s="929"/>
      <c r="DS120" s="929"/>
      <c r="DT120" s="929"/>
      <c r="DU120" s="929"/>
      <c r="DV120" s="930">
        <v>125.3</v>
      </c>
      <c r="DW120" s="930"/>
      <c r="DX120" s="930"/>
      <c r="DY120" s="930"/>
      <c r="DZ120" s="931"/>
    </row>
    <row r="121" spans="1:130" s="248" customFormat="1" ht="26.25" customHeight="1" x14ac:dyDescent="0.15">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444</v>
      </c>
      <c r="AB121" s="864"/>
      <c r="AC121" s="864"/>
      <c r="AD121" s="864"/>
      <c r="AE121" s="865"/>
      <c r="AF121" s="866" t="s">
        <v>450</v>
      </c>
      <c r="AG121" s="864"/>
      <c r="AH121" s="864"/>
      <c r="AI121" s="864"/>
      <c r="AJ121" s="865"/>
      <c r="AK121" s="866" t="s">
        <v>394</v>
      </c>
      <c r="AL121" s="864"/>
      <c r="AM121" s="864"/>
      <c r="AN121" s="864"/>
      <c r="AO121" s="865"/>
      <c r="AP121" s="911" t="s">
        <v>394</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v>1911764</v>
      </c>
      <c r="BR121" s="901"/>
      <c r="BS121" s="901"/>
      <c r="BT121" s="901"/>
      <c r="BU121" s="901"/>
      <c r="BV121" s="901">
        <v>1732963</v>
      </c>
      <c r="BW121" s="901"/>
      <c r="BX121" s="901"/>
      <c r="BY121" s="901"/>
      <c r="BZ121" s="901"/>
      <c r="CA121" s="901">
        <v>1391167</v>
      </c>
      <c r="CB121" s="901"/>
      <c r="CC121" s="901"/>
      <c r="CD121" s="901"/>
      <c r="CE121" s="901"/>
      <c r="CF121" s="962">
        <v>6.3</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v>5435451</v>
      </c>
      <c r="DH121" s="901"/>
      <c r="DI121" s="901"/>
      <c r="DJ121" s="901"/>
      <c r="DK121" s="901"/>
      <c r="DL121" s="901">
        <v>5537601</v>
      </c>
      <c r="DM121" s="901"/>
      <c r="DN121" s="901"/>
      <c r="DO121" s="901"/>
      <c r="DP121" s="901"/>
      <c r="DQ121" s="901">
        <v>5428561</v>
      </c>
      <c r="DR121" s="901"/>
      <c r="DS121" s="901"/>
      <c r="DT121" s="901"/>
      <c r="DU121" s="901"/>
      <c r="DV121" s="878">
        <v>24.8</v>
      </c>
      <c r="DW121" s="878"/>
      <c r="DX121" s="878"/>
      <c r="DY121" s="878"/>
      <c r="DZ121" s="879"/>
    </row>
    <row r="122" spans="1:130" s="248" customFormat="1" ht="26.25" customHeight="1" x14ac:dyDescent="0.15">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450</v>
      </c>
      <c r="AB122" s="864"/>
      <c r="AC122" s="864"/>
      <c r="AD122" s="864"/>
      <c r="AE122" s="865"/>
      <c r="AF122" s="866" t="s">
        <v>444</v>
      </c>
      <c r="AG122" s="864"/>
      <c r="AH122" s="864"/>
      <c r="AI122" s="864"/>
      <c r="AJ122" s="865"/>
      <c r="AK122" s="866" t="s">
        <v>444</v>
      </c>
      <c r="AL122" s="864"/>
      <c r="AM122" s="864"/>
      <c r="AN122" s="864"/>
      <c r="AO122" s="865"/>
      <c r="AP122" s="911" t="s">
        <v>127</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73307694</v>
      </c>
      <c r="BR122" s="932"/>
      <c r="BS122" s="932"/>
      <c r="BT122" s="932"/>
      <c r="BU122" s="932"/>
      <c r="BV122" s="932">
        <v>71340047</v>
      </c>
      <c r="BW122" s="932"/>
      <c r="BX122" s="932"/>
      <c r="BY122" s="932"/>
      <c r="BZ122" s="932"/>
      <c r="CA122" s="932">
        <v>69549055</v>
      </c>
      <c r="CB122" s="932"/>
      <c r="CC122" s="932"/>
      <c r="CD122" s="932"/>
      <c r="CE122" s="932"/>
      <c r="CF122" s="933">
        <v>317.39999999999998</v>
      </c>
      <c r="CG122" s="934"/>
      <c r="CH122" s="934"/>
      <c r="CI122" s="934"/>
      <c r="CJ122" s="934"/>
      <c r="CK122" s="956"/>
      <c r="CL122" s="942"/>
      <c r="CM122" s="942"/>
      <c r="CN122" s="942"/>
      <c r="CO122" s="943"/>
      <c r="CP122" s="922" t="s">
        <v>482</v>
      </c>
      <c r="CQ122" s="923"/>
      <c r="CR122" s="923"/>
      <c r="CS122" s="923"/>
      <c r="CT122" s="923"/>
      <c r="CU122" s="923"/>
      <c r="CV122" s="923"/>
      <c r="CW122" s="923"/>
      <c r="CX122" s="923"/>
      <c r="CY122" s="923"/>
      <c r="CZ122" s="923"/>
      <c r="DA122" s="923"/>
      <c r="DB122" s="923"/>
      <c r="DC122" s="923"/>
      <c r="DD122" s="923"/>
      <c r="DE122" s="923"/>
      <c r="DF122" s="924"/>
      <c r="DG122" s="900" t="s">
        <v>450</v>
      </c>
      <c r="DH122" s="901"/>
      <c r="DI122" s="901"/>
      <c r="DJ122" s="901"/>
      <c r="DK122" s="901"/>
      <c r="DL122" s="901">
        <v>101186</v>
      </c>
      <c r="DM122" s="901"/>
      <c r="DN122" s="901"/>
      <c r="DO122" s="901"/>
      <c r="DP122" s="901"/>
      <c r="DQ122" s="901">
        <v>99621</v>
      </c>
      <c r="DR122" s="901"/>
      <c r="DS122" s="901"/>
      <c r="DT122" s="901"/>
      <c r="DU122" s="901"/>
      <c r="DV122" s="878">
        <v>0.5</v>
      </c>
      <c r="DW122" s="878"/>
      <c r="DX122" s="878"/>
      <c r="DY122" s="878"/>
      <c r="DZ122" s="879"/>
    </row>
    <row r="123" spans="1:130" s="248" customFormat="1" ht="26.25" customHeight="1" x14ac:dyDescent="0.15">
      <c r="A123" s="904"/>
      <c r="B123" s="905"/>
      <c r="C123" s="908" t="s">
        <v>465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444</v>
      </c>
      <c r="AB123" s="864"/>
      <c r="AC123" s="864"/>
      <c r="AD123" s="864"/>
      <c r="AE123" s="865"/>
      <c r="AF123" s="866" t="s">
        <v>444</v>
      </c>
      <c r="AG123" s="864"/>
      <c r="AH123" s="864"/>
      <c r="AI123" s="864"/>
      <c r="AJ123" s="865"/>
      <c r="AK123" s="866" t="s">
        <v>394</v>
      </c>
      <c r="AL123" s="864"/>
      <c r="AM123" s="864"/>
      <c r="AN123" s="864"/>
      <c r="AO123" s="865"/>
      <c r="AP123" s="911" t="s">
        <v>444</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483</v>
      </c>
      <c r="BP123" s="965"/>
      <c r="BQ123" s="919">
        <v>88380900</v>
      </c>
      <c r="BR123" s="920"/>
      <c r="BS123" s="920"/>
      <c r="BT123" s="920"/>
      <c r="BU123" s="920"/>
      <c r="BV123" s="920">
        <v>86695061</v>
      </c>
      <c r="BW123" s="920"/>
      <c r="BX123" s="920"/>
      <c r="BY123" s="920"/>
      <c r="BZ123" s="920"/>
      <c r="CA123" s="920">
        <v>83929002</v>
      </c>
      <c r="CB123" s="920"/>
      <c r="CC123" s="920"/>
      <c r="CD123" s="920"/>
      <c r="CE123" s="920"/>
      <c r="CF123" s="830"/>
      <c r="CG123" s="831"/>
      <c r="CH123" s="831"/>
      <c r="CI123" s="831"/>
      <c r="CJ123" s="921"/>
      <c r="CK123" s="956"/>
      <c r="CL123" s="942"/>
      <c r="CM123" s="942"/>
      <c r="CN123" s="942"/>
      <c r="CO123" s="943"/>
      <c r="CP123" s="922" t="s">
        <v>484</v>
      </c>
      <c r="CQ123" s="923"/>
      <c r="CR123" s="923"/>
      <c r="CS123" s="923"/>
      <c r="CT123" s="923"/>
      <c r="CU123" s="923"/>
      <c r="CV123" s="923"/>
      <c r="CW123" s="923"/>
      <c r="CX123" s="923"/>
      <c r="CY123" s="923"/>
      <c r="CZ123" s="923"/>
      <c r="DA123" s="923"/>
      <c r="DB123" s="923"/>
      <c r="DC123" s="923"/>
      <c r="DD123" s="923"/>
      <c r="DE123" s="923"/>
      <c r="DF123" s="924"/>
      <c r="DG123" s="863">
        <v>36113</v>
      </c>
      <c r="DH123" s="864"/>
      <c r="DI123" s="864"/>
      <c r="DJ123" s="864"/>
      <c r="DK123" s="865"/>
      <c r="DL123" s="866">
        <v>28905</v>
      </c>
      <c r="DM123" s="864"/>
      <c r="DN123" s="864"/>
      <c r="DO123" s="864"/>
      <c r="DP123" s="865"/>
      <c r="DQ123" s="866">
        <v>23003</v>
      </c>
      <c r="DR123" s="864"/>
      <c r="DS123" s="864"/>
      <c r="DT123" s="864"/>
      <c r="DU123" s="865"/>
      <c r="DV123" s="911">
        <v>0.1</v>
      </c>
      <c r="DW123" s="912"/>
      <c r="DX123" s="912"/>
      <c r="DY123" s="912"/>
      <c r="DZ123" s="913"/>
    </row>
    <row r="124" spans="1:130" s="248" customFormat="1" ht="26.25" customHeight="1" thickBot="1" x14ac:dyDescent="0.2">
      <c r="A124" s="904"/>
      <c r="B124" s="905"/>
      <c r="C124" s="908" t="s">
        <v>468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394</v>
      </c>
      <c r="AB124" s="864"/>
      <c r="AC124" s="864"/>
      <c r="AD124" s="864"/>
      <c r="AE124" s="865"/>
      <c r="AF124" s="866" t="s">
        <v>444</v>
      </c>
      <c r="AG124" s="864"/>
      <c r="AH124" s="864"/>
      <c r="AI124" s="864"/>
      <c r="AJ124" s="865"/>
      <c r="AK124" s="866" t="s">
        <v>450</v>
      </c>
      <c r="AL124" s="864"/>
      <c r="AM124" s="864"/>
      <c r="AN124" s="864"/>
      <c r="AO124" s="865"/>
      <c r="AP124" s="911" t="s">
        <v>450</v>
      </c>
      <c r="AQ124" s="912"/>
      <c r="AR124" s="912"/>
      <c r="AS124" s="912"/>
      <c r="AT124" s="913"/>
      <c r="AU124" s="914" t="s">
        <v>485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108.5</v>
      </c>
      <c r="BR124" s="918"/>
      <c r="BS124" s="918"/>
      <c r="BT124" s="918"/>
      <c r="BU124" s="918"/>
      <c r="BV124" s="918">
        <v>107</v>
      </c>
      <c r="BW124" s="918"/>
      <c r="BX124" s="918"/>
      <c r="BY124" s="918"/>
      <c r="BZ124" s="918"/>
      <c r="CA124" s="918">
        <v>105.3</v>
      </c>
      <c r="CB124" s="918"/>
      <c r="CC124" s="918"/>
      <c r="CD124" s="918"/>
      <c r="CE124" s="918"/>
      <c r="CF124" s="808"/>
      <c r="CG124" s="809"/>
      <c r="CH124" s="809"/>
      <c r="CI124" s="809"/>
      <c r="CJ124" s="949"/>
      <c r="CK124" s="957"/>
      <c r="CL124" s="957"/>
      <c r="CM124" s="957"/>
      <c r="CN124" s="957"/>
      <c r="CO124" s="958"/>
      <c r="CP124" s="922" t="s">
        <v>486</v>
      </c>
      <c r="CQ124" s="923"/>
      <c r="CR124" s="923"/>
      <c r="CS124" s="923"/>
      <c r="CT124" s="923"/>
      <c r="CU124" s="923"/>
      <c r="CV124" s="923"/>
      <c r="CW124" s="923"/>
      <c r="CX124" s="923"/>
      <c r="CY124" s="923"/>
      <c r="CZ124" s="923"/>
      <c r="DA124" s="923"/>
      <c r="DB124" s="923"/>
      <c r="DC124" s="923"/>
      <c r="DD124" s="923"/>
      <c r="DE124" s="923"/>
      <c r="DF124" s="924"/>
      <c r="DG124" s="846">
        <v>29340541</v>
      </c>
      <c r="DH124" s="847"/>
      <c r="DI124" s="847"/>
      <c r="DJ124" s="847"/>
      <c r="DK124" s="848"/>
      <c r="DL124" s="849">
        <v>28503475</v>
      </c>
      <c r="DM124" s="847"/>
      <c r="DN124" s="847"/>
      <c r="DO124" s="847"/>
      <c r="DP124" s="848"/>
      <c r="DQ124" s="849">
        <v>3883</v>
      </c>
      <c r="DR124" s="847"/>
      <c r="DS124" s="847"/>
      <c r="DT124" s="847"/>
      <c r="DU124" s="848"/>
      <c r="DV124" s="935">
        <v>0</v>
      </c>
      <c r="DW124" s="936"/>
      <c r="DX124" s="936"/>
      <c r="DY124" s="936"/>
      <c r="DZ124" s="937"/>
    </row>
    <row r="125" spans="1:130" s="248" customFormat="1" ht="26.25" customHeight="1" x14ac:dyDescent="0.15">
      <c r="A125" s="904"/>
      <c r="B125" s="905"/>
      <c r="C125" s="908" t="s">
        <v>470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450</v>
      </c>
      <c r="AB125" s="864"/>
      <c r="AC125" s="864"/>
      <c r="AD125" s="864"/>
      <c r="AE125" s="865"/>
      <c r="AF125" s="866" t="s">
        <v>450</v>
      </c>
      <c r="AG125" s="864"/>
      <c r="AH125" s="864"/>
      <c r="AI125" s="864"/>
      <c r="AJ125" s="865"/>
      <c r="AK125" s="866" t="s">
        <v>444</v>
      </c>
      <c r="AL125" s="864"/>
      <c r="AM125" s="864"/>
      <c r="AN125" s="864"/>
      <c r="AO125" s="865"/>
      <c r="AP125" s="911" t="s">
        <v>450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487</v>
      </c>
      <c r="CL125" s="939"/>
      <c r="CM125" s="939"/>
      <c r="CN125" s="939"/>
      <c r="CO125" s="940"/>
      <c r="CP125" s="947" t="s">
        <v>488</v>
      </c>
      <c r="CQ125" s="892"/>
      <c r="CR125" s="892"/>
      <c r="CS125" s="892"/>
      <c r="CT125" s="892"/>
      <c r="CU125" s="892"/>
      <c r="CV125" s="892"/>
      <c r="CW125" s="892"/>
      <c r="CX125" s="892"/>
      <c r="CY125" s="892"/>
      <c r="CZ125" s="892"/>
      <c r="DA125" s="892"/>
      <c r="DB125" s="892"/>
      <c r="DC125" s="892"/>
      <c r="DD125" s="892"/>
      <c r="DE125" s="892"/>
      <c r="DF125" s="893"/>
      <c r="DG125" s="948" t="s">
        <v>450</v>
      </c>
      <c r="DH125" s="929"/>
      <c r="DI125" s="929"/>
      <c r="DJ125" s="929"/>
      <c r="DK125" s="929"/>
      <c r="DL125" s="929" t="s">
        <v>464</v>
      </c>
      <c r="DM125" s="929"/>
      <c r="DN125" s="929"/>
      <c r="DO125" s="929"/>
      <c r="DP125" s="929"/>
      <c r="DQ125" s="929" t="s">
        <v>394</v>
      </c>
      <c r="DR125" s="929"/>
      <c r="DS125" s="929"/>
      <c r="DT125" s="929"/>
      <c r="DU125" s="929"/>
      <c r="DV125" s="930" t="s">
        <v>450</v>
      </c>
      <c r="DW125" s="930"/>
      <c r="DX125" s="930"/>
      <c r="DY125" s="930"/>
      <c r="DZ125" s="931"/>
    </row>
    <row r="126" spans="1:130" s="248"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6763</v>
      </c>
      <c r="AB126" s="864"/>
      <c r="AC126" s="864"/>
      <c r="AD126" s="864"/>
      <c r="AE126" s="865"/>
      <c r="AF126" s="866">
        <v>6558</v>
      </c>
      <c r="AG126" s="864"/>
      <c r="AH126" s="864"/>
      <c r="AI126" s="864"/>
      <c r="AJ126" s="865"/>
      <c r="AK126" s="866">
        <v>4332</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489</v>
      </c>
      <c r="CQ126" s="834"/>
      <c r="CR126" s="834"/>
      <c r="CS126" s="834"/>
      <c r="CT126" s="834"/>
      <c r="CU126" s="834"/>
      <c r="CV126" s="834"/>
      <c r="CW126" s="834"/>
      <c r="CX126" s="834"/>
      <c r="CY126" s="834"/>
      <c r="CZ126" s="834"/>
      <c r="DA126" s="834"/>
      <c r="DB126" s="834"/>
      <c r="DC126" s="834"/>
      <c r="DD126" s="834"/>
      <c r="DE126" s="834"/>
      <c r="DF126" s="835"/>
      <c r="DG126" s="900" t="s">
        <v>444</v>
      </c>
      <c r="DH126" s="901"/>
      <c r="DI126" s="901"/>
      <c r="DJ126" s="901"/>
      <c r="DK126" s="901"/>
      <c r="DL126" s="901" t="s">
        <v>450</v>
      </c>
      <c r="DM126" s="901"/>
      <c r="DN126" s="901"/>
      <c r="DO126" s="901"/>
      <c r="DP126" s="901"/>
      <c r="DQ126" s="901" t="s">
        <v>450</v>
      </c>
      <c r="DR126" s="901"/>
      <c r="DS126" s="901"/>
      <c r="DT126" s="901"/>
      <c r="DU126" s="901"/>
      <c r="DV126" s="878" t="s">
        <v>464</v>
      </c>
      <c r="DW126" s="878"/>
      <c r="DX126" s="878"/>
      <c r="DY126" s="878"/>
      <c r="DZ126" s="879"/>
    </row>
    <row r="127" spans="1:130" s="248" customFormat="1" ht="26.25" customHeight="1" x14ac:dyDescent="0.15">
      <c r="A127" s="906"/>
      <c r="B127" s="907"/>
      <c r="C127" s="925" t="s">
        <v>490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1161</v>
      </c>
      <c r="AB127" s="864"/>
      <c r="AC127" s="864"/>
      <c r="AD127" s="864"/>
      <c r="AE127" s="865"/>
      <c r="AF127" s="866">
        <v>712</v>
      </c>
      <c r="AG127" s="864"/>
      <c r="AH127" s="864"/>
      <c r="AI127" s="864"/>
      <c r="AJ127" s="865"/>
      <c r="AK127" s="866">
        <v>1387</v>
      </c>
      <c r="AL127" s="864"/>
      <c r="AM127" s="864"/>
      <c r="AN127" s="864"/>
      <c r="AO127" s="865"/>
      <c r="AP127" s="911">
        <v>0</v>
      </c>
      <c r="AQ127" s="912"/>
      <c r="AR127" s="912"/>
      <c r="AS127" s="912"/>
      <c r="AT127" s="913"/>
      <c r="AU127" s="284"/>
      <c r="AV127" s="284"/>
      <c r="AW127" s="284"/>
      <c r="AX127" s="928" t="s">
        <v>491</v>
      </c>
      <c r="AY127" s="896"/>
      <c r="AZ127" s="896"/>
      <c r="BA127" s="896"/>
      <c r="BB127" s="896"/>
      <c r="BC127" s="896"/>
      <c r="BD127" s="896"/>
      <c r="BE127" s="897"/>
      <c r="BF127" s="895" t="s">
        <v>492</v>
      </c>
      <c r="BG127" s="896"/>
      <c r="BH127" s="896"/>
      <c r="BI127" s="896"/>
      <c r="BJ127" s="896"/>
      <c r="BK127" s="896"/>
      <c r="BL127" s="897"/>
      <c r="BM127" s="895" t="s">
        <v>493</v>
      </c>
      <c r="BN127" s="896"/>
      <c r="BO127" s="896"/>
      <c r="BP127" s="896"/>
      <c r="BQ127" s="896"/>
      <c r="BR127" s="896"/>
      <c r="BS127" s="897"/>
      <c r="BT127" s="895" t="s">
        <v>494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495</v>
      </c>
      <c r="CQ127" s="834"/>
      <c r="CR127" s="834"/>
      <c r="CS127" s="834"/>
      <c r="CT127" s="834"/>
      <c r="CU127" s="834"/>
      <c r="CV127" s="834"/>
      <c r="CW127" s="834"/>
      <c r="CX127" s="834"/>
      <c r="CY127" s="834"/>
      <c r="CZ127" s="834"/>
      <c r="DA127" s="834"/>
      <c r="DB127" s="834"/>
      <c r="DC127" s="834"/>
      <c r="DD127" s="834"/>
      <c r="DE127" s="834"/>
      <c r="DF127" s="835"/>
      <c r="DG127" s="900" t="s">
        <v>444</v>
      </c>
      <c r="DH127" s="901"/>
      <c r="DI127" s="901"/>
      <c r="DJ127" s="901"/>
      <c r="DK127" s="901"/>
      <c r="DL127" s="901" t="s">
        <v>464</v>
      </c>
      <c r="DM127" s="901"/>
      <c r="DN127" s="901"/>
      <c r="DO127" s="901"/>
      <c r="DP127" s="901"/>
      <c r="DQ127" s="901" t="s">
        <v>464</v>
      </c>
      <c r="DR127" s="901"/>
      <c r="DS127" s="901"/>
      <c r="DT127" s="901"/>
      <c r="DU127" s="901"/>
      <c r="DV127" s="878" t="s">
        <v>394</v>
      </c>
      <c r="DW127" s="878"/>
      <c r="DX127" s="878"/>
      <c r="DY127" s="878"/>
      <c r="DZ127" s="879"/>
    </row>
    <row r="128" spans="1:130" s="248" customFormat="1" ht="26.25" customHeight="1" thickBot="1" x14ac:dyDescent="0.2">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v>183504</v>
      </c>
      <c r="AB128" s="885"/>
      <c r="AC128" s="885"/>
      <c r="AD128" s="885"/>
      <c r="AE128" s="886"/>
      <c r="AF128" s="887">
        <v>194573</v>
      </c>
      <c r="AG128" s="885"/>
      <c r="AH128" s="885"/>
      <c r="AI128" s="885"/>
      <c r="AJ128" s="886"/>
      <c r="AK128" s="887">
        <v>131570</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444</v>
      </c>
      <c r="BG128" s="871"/>
      <c r="BH128" s="871"/>
      <c r="BI128" s="871"/>
      <c r="BJ128" s="871"/>
      <c r="BK128" s="871"/>
      <c r="BL128" s="894"/>
      <c r="BM128" s="870">
        <v>11.9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499</v>
      </c>
      <c r="CQ128" s="812"/>
      <c r="CR128" s="812"/>
      <c r="CS128" s="812"/>
      <c r="CT128" s="812"/>
      <c r="CU128" s="812"/>
      <c r="CV128" s="812"/>
      <c r="CW128" s="812"/>
      <c r="CX128" s="812"/>
      <c r="CY128" s="812"/>
      <c r="CZ128" s="812"/>
      <c r="DA128" s="812"/>
      <c r="DB128" s="812"/>
      <c r="DC128" s="812"/>
      <c r="DD128" s="812"/>
      <c r="DE128" s="812"/>
      <c r="DF128" s="813"/>
      <c r="DG128" s="874">
        <v>13900</v>
      </c>
      <c r="DH128" s="875"/>
      <c r="DI128" s="875"/>
      <c r="DJ128" s="875"/>
      <c r="DK128" s="875"/>
      <c r="DL128" s="875">
        <v>13900</v>
      </c>
      <c r="DM128" s="875"/>
      <c r="DN128" s="875"/>
      <c r="DO128" s="875"/>
      <c r="DP128" s="875"/>
      <c r="DQ128" s="875">
        <v>8250</v>
      </c>
      <c r="DR128" s="875"/>
      <c r="DS128" s="875"/>
      <c r="DT128" s="875"/>
      <c r="DU128" s="875"/>
      <c r="DV128" s="876">
        <v>0</v>
      </c>
      <c r="DW128" s="876"/>
      <c r="DX128" s="876"/>
      <c r="DY128" s="876"/>
      <c r="DZ128" s="877"/>
    </row>
    <row r="129" spans="1:131" s="248" customFormat="1" ht="26.25" customHeight="1" x14ac:dyDescent="0.15">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28421214</v>
      </c>
      <c r="AB129" s="864"/>
      <c r="AC129" s="864"/>
      <c r="AD129" s="864"/>
      <c r="AE129" s="865"/>
      <c r="AF129" s="866">
        <v>27929614</v>
      </c>
      <c r="AG129" s="864"/>
      <c r="AH129" s="864"/>
      <c r="AI129" s="864"/>
      <c r="AJ129" s="865"/>
      <c r="AK129" s="866">
        <v>28121965</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502</v>
      </c>
      <c r="BG129" s="854"/>
      <c r="BH129" s="854"/>
      <c r="BI129" s="854"/>
      <c r="BJ129" s="854"/>
      <c r="BK129" s="854"/>
      <c r="BL129" s="855"/>
      <c r="BM129" s="853">
        <v>16.899999999999999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504</v>
      </c>
      <c r="X130" s="861"/>
      <c r="Y130" s="861"/>
      <c r="Z130" s="862"/>
      <c r="AA130" s="863">
        <v>6595494</v>
      </c>
      <c r="AB130" s="864"/>
      <c r="AC130" s="864"/>
      <c r="AD130" s="864"/>
      <c r="AE130" s="865"/>
      <c r="AF130" s="866">
        <v>6373847</v>
      </c>
      <c r="AG130" s="864"/>
      <c r="AH130" s="864"/>
      <c r="AI130" s="864"/>
      <c r="AJ130" s="865"/>
      <c r="AK130" s="866">
        <v>6209177</v>
      </c>
      <c r="AL130" s="864"/>
      <c r="AM130" s="864"/>
      <c r="AN130" s="864"/>
      <c r="AO130" s="865"/>
      <c r="AP130" s="867"/>
      <c r="AQ130" s="868"/>
      <c r="AR130" s="868"/>
      <c r="AS130" s="868"/>
      <c r="AT130" s="869"/>
      <c r="AU130" s="286"/>
      <c r="AV130" s="286"/>
      <c r="AW130" s="286"/>
      <c r="AX130" s="833" t="s">
        <v>505</v>
      </c>
      <c r="AY130" s="834"/>
      <c r="AZ130" s="834"/>
      <c r="BA130" s="834"/>
      <c r="BB130" s="834"/>
      <c r="BC130" s="834"/>
      <c r="BD130" s="834"/>
      <c r="BE130" s="835"/>
      <c r="BF130" s="836">
        <v>10.6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506</v>
      </c>
      <c r="X131" s="844"/>
      <c r="Y131" s="844"/>
      <c r="Z131" s="845"/>
      <c r="AA131" s="846">
        <v>21825720</v>
      </c>
      <c r="AB131" s="847"/>
      <c r="AC131" s="847"/>
      <c r="AD131" s="847"/>
      <c r="AE131" s="848"/>
      <c r="AF131" s="849">
        <v>21555767</v>
      </c>
      <c r="AG131" s="847"/>
      <c r="AH131" s="847"/>
      <c r="AI131" s="847"/>
      <c r="AJ131" s="848"/>
      <c r="AK131" s="849">
        <v>21912788</v>
      </c>
      <c r="AL131" s="847"/>
      <c r="AM131" s="847"/>
      <c r="AN131" s="847"/>
      <c r="AO131" s="848"/>
      <c r="AP131" s="850"/>
      <c r="AQ131" s="851"/>
      <c r="AR131" s="851"/>
      <c r="AS131" s="851"/>
      <c r="AT131" s="852"/>
      <c r="AU131" s="286"/>
      <c r="AV131" s="286"/>
      <c r="AW131" s="286"/>
      <c r="AX131" s="811" t="s">
        <v>507</v>
      </c>
      <c r="AY131" s="812"/>
      <c r="AZ131" s="812"/>
      <c r="BA131" s="812"/>
      <c r="BB131" s="812"/>
      <c r="BC131" s="812"/>
      <c r="BD131" s="812"/>
      <c r="BE131" s="813"/>
      <c r="BF131" s="814">
        <v>105.3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509</v>
      </c>
      <c r="W132" s="824"/>
      <c r="X132" s="824"/>
      <c r="Y132" s="824"/>
      <c r="Z132" s="825"/>
      <c r="AA132" s="826">
        <v>11.15315479</v>
      </c>
      <c r="AB132" s="827"/>
      <c r="AC132" s="827"/>
      <c r="AD132" s="827"/>
      <c r="AE132" s="828"/>
      <c r="AF132" s="829">
        <v>10.558520140000001</v>
      </c>
      <c r="AG132" s="827"/>
      <c r="AH132" s="827"/>
      <c r="AI132" s="827"/>
      <c r="AJ132" s="828"/>
      <c r="AK132" s="829">
        <v>10.262135519999999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510</v>
      </c>
      <c r="W133" s="803"/>
      <c r="X133" s="803"/>
      <c r="Y133" s="803"/>
      <c r="Z133" s="804"/>
      <c r="AA133" s="805">
        <v>10</v>
      </c>
      <c r="AB133" s="806"/>
      <c r="AC133" s="806"/>
      <c r="AD133" s="806"/>
      <c r="AE133" s="807"/>
      <c r="AF133" s="805">
        <v>10.7</v>
      </c>
      <c r="AG133" s="806"/>
      <c r="AH133" s="806"/>
      <c r="AI133" s="806"/>
      <c r="AJ133" s="807"/>
      <c r="AK133" s="805">
        <v>10.6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A7KQfR+hz/OYAvtsI2NfrVsrU0JfezmlibBe979NVbMp7RP63MNJqI7xWzuW/erEIttwlblXragXLof2Izrmg==" saltValue="wN50XgpU5sh5p6N15hkK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Y7KT6cGMUUgeT01ZORpMSLugJUQtN5BhPyPY5r3/TJrD1v5T+Ci8CwW8drhXRR3afy5C9plgOt7f9ot7Mm8AQ==" saltValue="ZTLgdFvRRblj3j7kGyZYx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0bNj8XX2NMaOK9SFuT1b4MOStvMHtXf048IcIrz/zQwa46xUx1IY64OqGcGrtLHZfxlblXb1m+gRj85fjwRpg==" saltValue="OTjNujnGmaqCiD9uu2NKz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519</v>
      </c>
      <c r="AL9" s="1228"/>
      <c r="AM9" s="1228"/>
      <c r="AN9" s="1229"/>
      <c r="AO9" s="314">
        <v>7863117</v>
      </c>
      <c r="AP9" s="314">
        <v>104786</v>
      </c>
      <c r="AQ9" s="315">
        <v>81198</v>
      </c>
      <c r="AR9" s="316">
        <v>29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520</v>
      </c>
      <c r="AL10" s="1228"/>
      <c r="AM10" s="1228"/>
      <c r="AN10" s="1229"/>
      <c r="AO10" s="317">
        <v>156284</v>
      </c>
      <c r="AP10" s="317">
        <v>2083</v>
      </c>
      <c r="AQ10" s="318">
        <v>5531</v>
      </c>
      <c r="AR10" s="319">
        <v>-62.3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521</v>
      </c>
      <c r="AL11" s="1228"/>
      <c r="AM11" s="1228"/>
      <c r="AN11" s="1229"/>
      <c r="AO11" s="317" t="s">
        <v>522</v>
      </c>
      <c r="AP11" s="317" t="s">
        <v>522</v>
      </c>
      <c r="AQ11" s="318">
        <v>1383</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523</v>
      </c>
      <c r="AL12" s="1228"/>
      <c r="AM12" s="1228"/>
      <c r="AN12" s="1229"/>
      <c r="AO12" s="317" t="s">
        <v>522</v>
      </c>
      <c r="AP12" s="317" t="s">
        <v>522</v>
      </c>
      <c r="AQ12" s="318">
        <v>8</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524</v>
      </c>
      <c r="AL13" s="1228"/>
      <c r="AM13" s="1228"/>
      <c r="AN13" s="1229"/>
      <c r="AO13" s="317">
        <v>62988</v>
      </c>
      <c r="AP13" s="317">
        <v>839</v>
      </c>
      <c r="AQ13" s="318">
        <v>2870</v>
      </c>
      <c r="AR13" s="319">
        <v>-70.8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525</v>
      </c>
      <c r="AL14" s="1228"/>
      <c r="AM14" s="1228"/>
      <c r="AN14" s="1229"/>
      <c r="AO14" s="317">
        <v>228585</v>
      </c>
      <c r="AP14" s="317">
        <v>3046</v>
      </c>
      <c r="AQ14" s="318">
        <v>1754</v>
      </c>
      <c r="AR14" s="319">
        <v>73.7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526</v>
      </c>
      <c r="AL15" s="1231"/>
      <c r="AM15" s="1231"/>
      <c r="AN15" s="1232"/>
      <c r="AO15" s="317">
        <v>-636047</v>
      </c>
      <c r="AP15" s="317">
        <v>-8476</v>
      </c>
      <c r="AQ15" s="318">
        <v>-6387</v>
      </c>
      <c r="AR15" s="319">
        <v>32.700000000000003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7674927</v>
      </c>
      <c r="AP16" s="317">
        <v>102278</v>
      </c>
      <c r="AQ16" s="318">
        <v>86357</v>
      </c>
      <c r="AR16" s="319">
        <v>18.399999999999999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531</v>
      </c>
      <c r="AL21" s="1234"/>
      <c r="AM21" s="1234"/>
      <c r="AN21" s="1235"/>
      <c r="AO21" s="330">
        <v>11.5</v>
      </c>
      <c r="AP21" s="331">
        <v>8.1999999999999993</v>
      </c>
      <c r="AQ21" s="332">
        <v>3.3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532</v>
      </c>
      <c r="AL22" s="1234"/>
      <c r="AM22" s="1234"/>
      <c r="AN22" s="1235"/>
      <c r="AO22" s="335">
        <v>96.3</v>
      </c>
      <c r="AP22" s="336">
        <v>98</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536</v>
      </c>
      <c r="AL32" s="1217"/>
      <c r="AM32" s="1217"/>
      <c r="AN32" s="1218"/>
      <c r="AO32" s="345">
        <v>6120738</v>
      </c>
      <c r="AP32" s="345">
        <v>81566</v>
      </c>
      <c r="AQ32" s="346">
        <v>54377</v>
      </c>
      <c r="AR32" s="347">
        <v>50</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537</v>
      </c>
      <c r="AL33" s="1217"/>
      <c r="AM33" s="1217"/>
      <c r="AN33" s="1218"/>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538</v>
      </c>
      <c r="AL34" s="1217"/>
      <c r="AM34" s="1217"/>
      <c r="AN34" s="1218"/>
      <c r="AO34" s="345" t="s">
        <v>522</v>
      </c>
      <c r="AP34" s="345" t="s">
        <v>522</v>
      </c>
      <c r="AQ34" s="346">
        <v>3</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539</v>
      </c>
      <c r="AL35" s="1217"/>
      <c r="AM35" s="1217"/>
      <c r="AN35" s="1218"/>
      <c r="AO35" s="345">
        <v>2417731</v>
      </c>
      <c r="AP35" s="345">
        <v>32219</v>
      </c>
      <c r="AQ35" s="346">
        <v>13654</v>
      </c>
      <c r="AR35" s="347">
        <v>136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540</v>
      </c>
      <c r="AL36" s="1217"/>
      <c r="AM36" s="1217"/>
      <c r="AN36" s="1218"/>
      <c r="AO36" s="345">
        <v>45233</v>
      </c>
      <c r="AP36" s="345">
        <v>603</v>
      </c>
      <c r="AQ36" s="346">
        <v>1462</v>
      </c>
      <c r="AR36" s="347">
        <v>-58.8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541</v>
      </c>
      <c r="AL37" s="1217"/>
      <c r="AM37" s="1217"/>
      <c r="AN37" s="1218"/>
      <c r="AO37" s="345">
        <v>5719</v>
      </c>
      <c r="AP37" s="345">
        <v>76</v>
      </c>
      <c r="AQ37" s="346">
        <v>670</v>
      </c>
      <c r="AR37" s="347">
        <v>-88.7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542</v>
      </c>
      <c r="AL38" s="1214"/>
      <c r="AM38" s="1214"/>
      <c r="AN38" s="1215"/>
      <c r="AO38" s="348">
        <v>46</v>
      </c>
      <c r="AP38" s="348">
        <v>1</v>
      </c>
      <c r="AQ38" s="349">
        <v>1</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543</v>
      </c>
      <c r="AL39" s="1214"/>
      <c r="AM39" s="1214"/>
      <c r="AN39" s="1215"/>
      <c r="AO39" s="345">
        <v>-131570</v>
      </c>
      <c r="AP39" s="345">
        <v>-1753</v>
      </c>
      <c r="AQ39" s="346">
        <v>-4140</v>
      </c>
      <c r="AR39" s="347">
        <v>-57.7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544</v>
      </c>
      <c r="AL40" s="1217"/>
      <c r="AM40" s="1217"/>
      <c r="AN40" s="1218"/>
      <c r="AO40" s="345">
        <v>-6209177</v>
      </c>
      <c r="AP40" s="345">
        <v>-82745</v>
      </c>
      <c r="AQ40" s="346">
        <v>-48517</v>
      </c>
      <c r="AR40" s="347">
        <v>70.5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2248720</v>
      </c>
      <c r="AP41" s="345">
        <v>29967</v>
      </c>
      <c r="AQ41" s="346">
        <v>17509</v>
      </c>
      <c r="AR41" s="347">
        <v>71.2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514</v>
      </c>
      <c r="AN49" s="1224" t="s">
        <v>548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6818162</v>
      </c>
      <c r="AN51" s="367">
        <v>85594</v>
      </c>
      <c r="AO51" s="368">
        <v>5.7</v>
      </c>
      <c r="AP51" s="369">
        <v>67319</v>
      </c>
      <c r="AQ51" s="370">
        <v>-27</v>
      </c>
      <c r="AR51" s="371">
        <v>32.700000000000003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4176735</v>
      </c>
      <c r="AN52" s="375">
        <v>52434</v>
      </c>
      <c r="AO52" s="376">
        <v>20.3</v>
      </c>
      <c r="AP52" s="377">
        <v>38101</v>
      </c>
      <c r="AQ52" s="378">
        <v>2.4</v>
      </c>
      <c r="AR52" s="379">
        <v>17.899999999999999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8905027</v>
      </c>
      <c r="AN53" s="367">
        <v>113433</v>
      </c>
      <c r="AO53" s="368">
        <v>32.5</v>
      </c>
      <c r="AP53" s="369">
        <v>70615</v>
      </c>
      <c r="AQ53" s="370">
        <v>4.9000000000000004</v>
      </c>
      <c r="AR53" s="371">
        <v>27.6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5743231</v>
      </c>
      <c r="AN54" s="375">
        <v>73158</v>
      </c>
      <c r="AO54" s="376">
        <v>39.5</v>
      </c>
      <c r="AP54" s="377">
        <v>37382</v>
      </c>
      <c r="AQ54" s="378">
        <v>-1.9</v>
      </c>
      <c r="AR54" s="379">
        <v>41.4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7358856</v>
      </c>
      <c r="AN55" s="367">
        <v>95190</v>
      </c>
      <c r="AO55" s="368">
        <v>-16.100000000000001</v>
      </c>
      <c r="AP55" s="369">
        <v>69185</v>
      </c>
      <c r="AQ55" s="370">
        <v>-2</v>
      </c>
      <c r="AR55" s="371">
        <v>-14.1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4865718</v>
      </c>
      <c r="AN56" s="375">
        <v>62940</v>
      </c>
      <c r="AO56" s="376">
        <v>-14</v>
      </c>
      <c r="AP56" s="377">
        <v>38519</v>
      </c>
      <c r="AQ56" s="378">
        <v>3</v>
      </c>
      <c r="AR56" s="379">
        <v>-17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6453224</v>
      </c>
      <c r="AN57" s="367">
        <v>84707</v>
      </c>
      <c r="AO57" s="368">
        <v>-11</v>
      </c>
      <c r="AP57" s="369">
        <v>70166</v>
      </c>
      <c r="AQ57" s="370">
        <v>1.4</v>
      </c>
      <c r="AR57" s="371">
        <v>-12.4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2523294</v>
      </c>
      <c r="AN58" s="375">
        <v>33121</v>
      </c>
      <c r="AO58" s="376">
        <v>-47.4</v>
      </c>
      <c r="AP58" s="377">
        <v>36115</v>
      </c>
      <c r="AQ58" s="378">
        <v>-6.2</v>
      </c>
      <c r="AR58" s="379">
        <v>-41.2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7246172</v>
      </c>
      <c r="AN59" s="367">
        <v>96564</v>
      </c>
      <c r="AO59" s="368">
        <v>14</v>
      </c>
      <c r="AP59" s="369">
        <v>70329</v>
      </c>
      <c r="AQ59" s="370">
        <v>0.2</v>
      </c>
      <c r="AR59" s="371">
        <v>13.8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3173608</v>
      </c>
      <c r="AN60" s="375">
        <v>42292</v>
      </c>
      <c r="AO60" s="376">
        <v>27.7</v>
      </c>
      <c r="AP60" s="377">
        <v>39403</v>
      </c>
      <c r="AQ60" s="378">
        <v>9.1</v>
      </c>
      <c r="AR60" s="379">
        <v>18.600000000000001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7356288</v>
      </c>
      <c r="AN61" s="382">
        <v>95098</v>
      </c>
      <c r="AO61" s="383">
        <v>5</v>
      </c>
      <c r="AP61" s="384">
        <v>69523</v>
      </c>
      <c r="AQ61" s="385">
        <v>-4.5</v>
      </c>
      <c r="AR61" s="371">
        <v>9.5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4096517</v>
      </c>
      <c r="AN62" s="375">
        <v>52789</v>
      </c>
      <c r="AO62" s="376">
        <v>5.2</v>
      </c>
      <c r="AP62" s="377">
        <v>37904</v>
      </c>
      <c r="AQ62" s="378">
        <v>1.3</v>
      </c>
      <c r="AR62" s="379">
        <v>3.9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hN2IiiO+FcnUn5aTPQekrl6oVNYv5Nx1o7j9JMOYLrTvHW++FgJIW6mggUnN5FQHEnXC4jaiTfvP5L8ifCENA==" saltValue="jjizIUyLykLtHemMitVr1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1" spans="125:125" ht="13.5" hidden="1" customHeight="1" x14ac:dyDescent="0.15">
      <c r="DU121" s="292"/>
    </row>
  </sheetData>
  <sheetProtection algorithmName="SHA-512" hashValue="VP8+yIiT7DpUM/+fw6A8T/Q4nwF+RWamtq0JZXuNWat8pFC7Ob6DpfSE+hMkjXWX6Jc3tmIw8ERUQOzbV42sOg==" saltValue="QbX0eqsTcktg1rkTRzIV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kRhO6g5wOQ/n5welw4+J5XR2K8p1GqAAB5E8H5uIJs0Z8i+P+3Am9e4Kek49ohXD7vfTdtrzwLZD0ANVzUBuZQ==" saltValue="UWPDgY2r9I4Z+2Kx2l30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9.5299999999999994</v>
      </c>
      <c r="G47" s="12">
        <v>9.89</v>
      </c>
      <c r="H47" s="12">
        <v>10.01</v>
      </c>
      <c r="I47" s="12">
        <v>10.28</v>
      </c>
      <c r="J47" s="13">
        <v>9.19</v>
      </c>
    </row>
    <row r="48" spans="2:10" ht="57.75" customHeight="1" x14ac:dyDescent="0.15">
      <c r="B48" s="14"/>
      <c r="C48" s="1240" t="s">
        <v>4</v>
      </c>
      <c r="D48" s="1240"/>
      <c r="E48" s="1241"/>
      <c r="F48" s="15">
        <v>10.74</v>
      </c>
      <c r="G48" s="16">
        <v>7.25</v>
      </c>
      <c r="H48" s="16">
        <v>6.81</v>
      </c>
      <c r="I48" s="16">
        <v>6.01</v>
      </c>
      <c r="J48" s="17">
        <v>6.02</v>
      </c>
    </row>
    <row r="49" spans="2:10" ht="57.75" customHeight="1" thickBot="1" x14ac:dyDescent="0.2">
      <c r="B49" s="18"/>
      <c r="C49" s="1242" t="s">
        <v>5</v>
      </c>
      <c r="D49" s="1242"/>
      <c r="E49" s="1243"/>
      <c r="F49" s="19">
        <v>1.29</v>
      </c>
      <c r="G49" s="20" t="s">
        <v>569</v>
      </c>
      <c r="H49" s="20">
        <v>1.6</v>
      </c>
      <c r="I49" s="20" t="s">
        <v>570</v>
      </c>
      <c r="J49" s="21" t="s">
        <v>571</v>
      </c>
    </row>
    <row r="50" spans="2:10" ht="13.5" customHeight="1" x14ac:dyDescent="0.15"/>
  </sheetData>
  <sheetProtection algorithmName="SHA-512" hashValue="kmP0bjI0Qr12tiBZajiXSYgpA3LpLd4ufh4o1FctFFqCvTqV3ojPxJNw5r5kePKXULSFsYr3wuDSsuSiWroXTA==" saltValue="fzCVpY/aqwR7kcm3jEQE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572</v>
      </c>
      <c r="D34" s="1250"/>
      <c r="E34" s="1251"/>
      <c r="F34" s="32">
        <v>4.8499999999999996</v>
      </c>
      <c r="G34" s="33">
        <v>5.95</v>
      </c>
      <c r="H34" s="33">
        <v>6.78</v>
      </c>
      <c r="I34" s="33">
        <v>7.55</v>
      </c>
      <c r="J34" s="34">
        <v>7.48</v>
      </c>
      <c r="K34" s="22"/>
      <c r="L34" s="22"/>
      <c r="M34" s="22"/>
      <c r="N34" s="22"/>
      <c r="O34" s="22"/>
      <c r="P34" s="22"/>
    </row>
    <row r="35" spans="1:16" ht="39" customHeight="1" x14ac:dyDescent="0.15">
      <c r="A35" s="22"/>
      <c r="B35" s="35"/>
      <c r="C35" s="1244" t="s">
        <v>573</v>
      </c>
      <c r="D35" s="1245"/>
      <c r="E35" s="1246"/>
      <c r="F35" s="36">
        <v>10.63</v>
      </c>
      <c r="G35" s="37">
        <v>7.11</v>
      </c>
      <c r="H35" s="37">
        <v>6.69</v>
      </c>
      <c r="I35" s="37">
        <v>5.81</v>
      </c>
      <c r="J35" s="38">
        <v>5.79</v>
      </c>
      <c r="K35" s="22"/>
      <c r="L35" s="22"/>
      <c r="M35" s="22"/>
      <c r="N35" s="22"/>
      <c r="O35" s="22"/>
      <c r="P35" s="22"/>
    </row>
    <row r="36" spans="1:16" ht="39" customHeight="1" x14ac:dyDescent="0.15">
      <c r="A36" s="22"/>
      <c r="B36" s="35"/>
      <c r="C36" s="1244" t="s">
        <v>574</v>
      </c>
      <c r="D36" s="1245"/>
      <c r="E36" s="1246"/>
      <c r="F36" s="36" t="s">
        <v>522</v>
      </c>
      <c r="G36" s="37" t="s">
        <v>522</v>
      </c>
      <c r="H36" s="37" t="s">
        <v>522</v>
      </c>
      <c r="I36" s="37" t="s">
        <v>522</v>
      </c>
      <c r="J36" s="38">
        <v>1.28</v>
      </c>
      <c r="K36" s="22"/>
      <c r="L36" s="22"/>
      <c r="M36" s="22"/>
      <c r="N36" s="22"/>
      <c r="O36" s="22"/>
      <c r="P36" s="22"/>
    </row>
    <row r="37" spans="1:16" ht="39" customHeight="1" x14ac:dyDescent="0.15">
      <c r="A37" s="22"/>
      <c r="B37" s="35"/>
      <c r="C37" s="1244" t="s">
        <v>575</v>
      </c>
      <c r="D37" s="1245"/>
      <c r="E37" s="1246"/>
      <c r="F37" s="36">
        <v>1.57</v>
      </c>
      <c r="G37" s="37">
        <v>2.09</v>
      </c>
      <c r="H37" s="37">
        <v>0.27</v>
      </c>
      <c r="I37" s="37">
        <v>0.68</v>
      </c>
      <c r="J37" s="38">
        <v>0.35</v>
      </c>
      <c r="K37" s="22"/>
      <c r="L37" s="22"/>
      <c r="M37" s="22"/>
      <c r="N37" s="22"/>
      <c r="O37" s="22"/>
      <c r="P37" s="22"/>
    </row>
    <row r="38" spans="1:16" ht="39" customHeight="1" x14ac:dyDescent="0.15">
      <c r="A38" s="22"/>
      <c r="B38" s="35"/>
      <c r="C38" s="1244" t="s">
        <v>576</v>
      </c>
      <c r="D38" s="1245"/>
      <c r="E38" s="1246"/>
      <c r="F38" s="36">
        <v>0.22</v>
      </c>
      <c r="G38" s="37">
        <v>0.24</v>
      </c>
      <c r="H38" s="37">
        <v>0.19</v>
      </c>
      <c r="I38" s="37">
        <v>0.27</v>
      </c>
      <c r="J38" s="38">
        <v>0.28999999999999998</v>
      </c>
      <c r="K38" s="22"/>
      <c r="L38" s="22"/>
      <c r="M38" s="22"/>
      <c r="N38" s="22"/>
      <c r="O38" s="22"/>
      <c r="P38" s="22"/>
    </row>
    <row r="39" spans="1:16" ht="39" customHeight="1" x14ac:dyDescent="0.15">
      <c r="A39" s="22"/>
      <c r="B39" s="35"/>
      <c r="C39" s="1244" t="s">
        <v>577</v>
      </c>
      <c r="D39" s="1245"/>
      <c r="E39" s="1246"/>
      <c r="F39" s="36">
        <v>0.06</v>
      </c>
      <c r="G39" s="37">
        <v>7.0000000000000007E-2</v>
      </c>
      <c r="H39" s="37">
        <v>0.05</v>
      </c>
      <c r="I39" s="37">
        <v>0.08</v>
      </c>
      <c r="J39" s="38">
        <v>0.14000000000000001</v>
      </c>
      <c r="K39" s="22"/>
      <c r="L39" s="22"/>
      <c r="M39" s="22"/>
      <c r="N39" s="22"/>
      <c r="O39" s="22"/>
      <c r="P39" s="22"/>
    </row>
    <row r="40" spans="1:16" ht="39" customHeight="1" x14ac:dyDescent="0.15">
      <c r="A40" s="22"/>
      <c r="B40" s="35"/>
      <c r="C40" s="1244" t="s">
        <v>578</v>
      </c>
      <c r="D40" s="1245"/>
      <c r="E40" s="1246"/>
      <c r="F40" s="36">
        <v>0.03</v>
      </c>
      <c r="G40" s="37">
        <v>0.04</v>
      </c>
      <c r="H40" s="37">
        <v>0.04</v>
      </c>
      <c r="I40" s="37">
        <v>0.04</v>
      </c>
      <c r="J40" s="38">
        <v>0.05</v>
      </c>
      <c r="K40" s="22"/>
      <c r="L40" s="22"/>
      <c r="M40" s="22"/>
      <c r="N40" s="22"/>
      <c r="O40" s="22"/>
      <c r="P40" s="22"/>
    </row>
    <row r="41" spans="1:16" ht="39" customHeight="1" x14ac:dyDescent="0.15">
      <c r="A41" s="22"/>
      <c r="B41" s="35"/>
      <c r="C41" s="1244" t="s">
        <v>579</v>
      </c>
      <c r="D41" s="1245"/>
      <c r="E41" s="1246"/>
      <c r="F41" s="36">
        <v>0.01</v>
      </c>
      <c r="G41" s="37">
        <v>0.01</v>
      </c>
      <c r="H41" s="37">
        <v>0.01</v>
      </c>
      <c r="I41" s="37">
        <v>0.06</v>
      </c>
      <c r="J41" s="38">
        <v>0.01</v>
      </c>
      <c r="K41" s="22"/>
      <c r="L41" s="22"/>
      <c r="M41" s="22"/>
      <c r="N41" s="22"/>
      <c r="O41" s="22"/>
      <c r="P41" s="22"/>
    </row>
    <row r="42" spans="1:16" ht="39" customHeight="1" x14ac:dyDescent="0.15">
      <c r="A42" s="22"/>
      <c r="B42" s="39"/>
      <c r="C42" s="1244" t="s">
        <v>580</v>
      </c>
      <c r="D42" s="1245"/>
      <c r="E42" s="1246"/>
      <c r="F42" s="36" t="s">
        <v>522</v>
      </c>
      <c r="G42" s="37" t="s">
        <v>522</v>
      </c>
      <c r="H42" s="37" t="s">
        <v>522</v>
      </c>
      <c r="I42" s="37" t="s">
        <v>522</v>
      </c>
      <c r="J42" s="38" t="s">
        <v>522</v>
      </c>
      <c r="K42" s="22"/>
      <c r="L42" s="22"/>
      <c r="M42" s="22"/>
      <c r="N42" s="22"/>
      <c r="O42" s="22"/>
      <c r="P42" s="22"/>
    </row>
    <row r="43" spans="1:16" ht="39" customHeight="1" thickBot="1" x14ac:dyDescent="0.2">
      <c r="A43" s="22"/>
      <c r="B43" s="40"/>
      <c r="C43" s="1247" t="s">
        <v>581</v>
      </c>
      <c r="D43" s="1248"/>
      <c r="E43" s="1249"/>
      <c r="F43" s="41">
        <v>0.31</v>
      </c>
      <c r="G43" s="42">
        <v>0.17</v>
      </c>
      <c r="H43" s="42">
        <v>0.15</v>
      </c>
      <c r="I43" s="42">
        <v>0.16</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D/XUYgQj+ISXxF1Xd3RBzb5g7YlWF1ayX4wCEdqC6osr/IYEx7EcAwsW0eNQFKQtQPEHkk5WjuhtEy29Mlf2w==" saltValue="Qo6QcAiEId9vAKetIMLm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6282</v>
      </c>
      <c r="L45" s="60">
        <v>6323</v>
      </c>
      <c r="M45" s="60">
        <v>6406</v>
      </c>
      <c r="N45" s="60">
        <v>6124</v>
      </c>
      <c r="O45" s="61">
        <v>6121</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522</v>
      </c>
      <c r="L47" s="64" t="s">
        <v>522</v>
      </c>
      <c r="M47" s="64" t="s">
        <v>522</v>
      </c>
      <c r="N47" s="64" t="s">
        <v>522</v>
      </c>
      <c r="O47" s="65" t="s">
        <v>522</v>
      </c>
      <c r="P47" s="48"/>
      <c r="Q47" s="48"/>
      <c r="R47" s="48"/>
      <c r="S47" s="48"/>
      <c r="T47" s="48"/>
      <c r="U47" s="48"/>
    </row>
    <row r="48" spans="1:21" ht="30.75" customHeight="1" x14ac:dyDescent="0.15">
      <c r="A48" s="48"/>
      <c r="B48" s="1272"/>
      <c r="C48" s="1273"/>
      <c r="D48" s="62"/>
      <c r="E48" s="1254" t="s">
        <v>14</v>
      </c>
      <c r="F48" s="1254"/>
      <c r="G48" s="1254"/>
      <c r="H48" s="1254"/>
      <c r="I48" s="1254"/>
      <c r="J48" s="1255"/>
      <c r="K48" s="63">
        <v>2409</v>
      </c>
      <c r="L48" s="64">
        <v>2651</v>
      </c>
      <c r="M48" s="64">
        <v>2747</v>
      </c>
      <c r="N48" s="64">
        <v>2662</v>
      </c>
      <c r="O48" s="65">
        <v>2418</v>
      </c>
      <c r="P48" s="48"/>
      <c r="Q48" s="48"/>
      <c r="R48" s="48"/>
      <c r="S48" s="48"/>
      <c r="T48" s="48"/>
      <c r="U48" s="48"/>
    </row>
    <row r="49" spans="1:21" ht="30.75" customHeight="1" x14ac:dyDescent="0.15">
      <c r="A49" s="48"/>
      <c r="B49" s="1272"/>
      <c r="C49" s="1273"/>
      <c r="D49" s="62"/>
      <c r="E49" s="1254" t="s">
        <v>15</v>
      </c>
      <c r="F49" s="1254"/>
      <c r="G49" s="1254"/>
      <c r="H49" s="1254"/>
      <c r="I49" s="1254"/>
      <c r="J49" s="1255"/>
      <c r="K49" s="63">
        <v>80</v>
      </c>
      <c r="L49" s="64">
        <v>64</v>
      </c>
      <c r="M49" s="64">
        <v>51</v>
      </c>
      <c r="N49" s="64">
        <v>51</v>
      </c>
      <c r="O49" s="65">
        <v>45</v>
      </c>
      <c r="P49" s="48"/>
      <c r="Q49" s="48"/>
      <c r="R49" s="48"/>
      <c r="S49" s="48"/>
      <c r="T49" s="48"/>
      <c r="U49" s="48"/>
    </row>
    <row r="50" spans="1:21" ht="30.75" customHeight="1" x14ac:dyDescent="0.15">
      <c r="A50" s="48"/>
      <c r="B50" s="1272"/>
      <c r="C50" s="1273"/>
      <c r="D50" s="62"/>
      <c r="E50" s="1254" t="s">
        <v>16</v>
      </c>
      <c r="F50" s="1254"/>
      <c r="G50" s="1254"/>
      <c r="H50" s="1254"/>
      <c r="I50" s="1254"/>
      <c r="J50" s="1255"/>
      <c r="K50" s="63">
        <v>12</v>
      </c>
      <c r="L50" s="64">
        <v>9</v>
      </c>
      <c r="M50" s="64">
        <v>8</v>
      </c>
      <c r="N50" s="64">
        <v>7</v>
      </c>
      <c r="O50" s="65">
        <v>6</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522</v>
      </c>
      <c r="L51" s="64" t="s">
        <v>522</v>
      </c>
      <c r="M51" s="64">
        <v>1</v>
      </c>
      <c r="N51" s="64">
        <v>0</v>
      </c>
      <c r="O51" s="65">
        <v>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6786</v>
      </c>
      <c r="L52" s="64">
        <v>6708</v>
      </c>
      <c r="M52" s="64">
        <v>6779</v>
      </c>
      <c r="N52" s="64">
        <v>6569</v>
      </c>
      <c r="O52" s="65">
        <v>6341</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1997</v>
      </c>
      <c r="L53" s="69">
        <v>2339</v>
      </c>
      <c r="M53" s="69">
        <v>2434</v>
      </c>
      <c r="N53" s="69">
        <v>2275</v>
      </c>
      <c r="O53" s="70">
        <v>2249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613</v>
      </c>
      <c r="L57" s="84" t="s">
        <v>613</v>
      </c>
      <c r="M57" s="84" t="s">
        <v>613</v>
      </c>
      <c r="N57" s="84" t="s">
        <v>613</v>
      </c>
      <c r="O57" s="85" t="s">
        <v>613</v>
      </c>
    </row>
    <row r="58" spans="1:21" ht="31.5" customHeight="1" thickBot="1" x14ac:dyDescent="0.2">
      <c r="B58" s="1262"/>
      <c r="C58" s="1263"/>
      <c r="D58" s="1267" t="s">
        <v>26</v>
      </c>
      <c r="E58" s="1268"/>
      <c r="F58" s="1268"/>
      <c r="G58" s="1268"/>
      <c r="H58" s="1268"/>
      <c r="I58" s="1268"/>
      <c r="J58" s="1269"/>
      <c r="K58" s="86" t="s">
        <v>613</v>
      </c>
      <c r="L58" s="87" t="s">
        <v>613</v>
      </c>
      <c r="M58" s="87" t="s">
        <v>613</v>
      </c>
      <c r="N58" s="87" t="s">
        <v>613</v>
      </c>
      <c r="O58" s="88" t="s">
        <v>613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ECMyR1frF/fq91AkNNknsd7B4Cd4zoTCJfdLR+GkDIxI609baA3fzOjzOsl3yUmuaYYu614QKVV6oClJU8QQQ==" saltValue="jzrns7ViYiuVtBMR7YP6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90" t="s">
        <v>29</v>
      </c>
      <c r="C41" s="1291"/>
      <c r="D41" s="102"/>
      <c r="E41" s="1292" t="s">
        <v>30</v>
      </c>
      <c r="F41" s="1292"/>
      <c r="G41" s="1292"/>
      <c r="H41" s="1293"/>
      <c r="I41" s="103">
        <v>69620</v>
      </c>
      <c r="J41" s="104">
        <v>70950</v>
      </c>
      <c r="K41" s="104">
        <v>70926</v>
      </c>
      <c r="L41" s="104">
        <v>69338</v>
      </c>
      <c r="M41" s="105">
        <v>67978</v>
      </c>
    </row>
    <row r="42" spans="2:13" ht="27.75" customHeight="1" x14ac:dyDescent="0.15">
      <c r="B42" s="1280"/>
      <c r="C42" s="1281"/>
      <c r="D42" s="106"/>
      <c r="E42" s="1284" t="s">
        <v>31</v>
      </c>
      <c r="F42" s="1284"/>
      <c r="G42" s="1284"/>
      <c r="H42" s="1285"/>
      <c r="I42" s="107">
        <v>33</v>
      </c>
      <c r="J42" s="108">
        <v>19</v>
      </c>
      <c r="K42" s="108">
        <v>14</v>
      </c>
      <c r="L42" s="108">
        <v>8</v>
      </c>
      <c r="M42" s="109">
        <v>5</v>
      </c>
    </row>
    <row r="43" spans="2:13" ht="27.75" customHeight="1" x14ac:dyDescent="0.15">
      <c r="B43" s="1280"/>
      <c r="C43" s="1281"/>
      <c r="D43" s="106"/>
      <c r="E43" s="1284" t="s">
        <v>32</v>
      </c>
      <c r="F43" s="1284"/>
      <c r="G43" s="1284"/>
      <c r="H43" s="1285"/>
      <c r="I43" s="107">
        <v>36952</v>
      </c>
      <c r="J43" s="108">
        <v>35987</v>
      </c>
      <c r="K43" s="108">
        <v>34812</v>
      </c>
      <c r="L43" s="108">
        <v>34171</v>
      </c>
      <c r="M43" s="109">
        <v>33016</v>
      </c>
    </row>
    <row r="44" spans="2:13" ht="27.75" customHeight="1" x14ac:dyDescent="0.15">
      <c r="B44" s="1280"/>
      <c r="C44" s="1281"/>
      <c r="D44" s="106"/>
      <c r="E44" s="1284" t="s">
        <v>33</v>
      </c>
      <c r="F44" s="1284"/>
      <c r="G44" s="1284"/>
      <c r="H44" s="1285"/>
      <c r="I44" s="107">
        <v>238</v>
      </c>
      <c r="J44" s="108">
        <v>176</v>
      </c>
      <c r="K44" s="108">
        <v>127</v>
      </c>
      <c r="L44" s="108">
        <v>77</v>
      </c>
      <c r="M44" s="109">
        <v>33</v>
      </c>
    </row>
    <row r="45" spans="2:13" ht="27.75" customHeight="1" x14ac:dyDescent="0.15">
      <c r="B45" s="1280"/>
      <c r="C45" s="1281"/>
      <c r="D45" s="106"/>
      <c r="E45" s="1284" t="s">
        <v>34</v>
      </c>
      <c r="F45" s="1284"/>
      <c r="G45" s="1284"/>
      <c r="H45" s="1285"/>
      <c r="I45" s="107">
        <v>6510</v>
      </c>
      <c r="J45" s="108">
        <v>6528</v>
      </c>
      <c r="K45" s="108">
        <v>6170</v>
      </c>
      <c r="L45" s="108">
        <v>6167</v>
      </c>
      <c r="M45" s="109">
        <v>5979</v>
      </c>
    </row>
    <row r="46" spans="2:13" ht="27.75" customHeight="1" x14ac:dyDescent="0.15">
      <c r="B46" s="1280"/>
      <c r="C46" s="1281"/>
      <c r="D46" s="110"/>
      <c r="E46" s="1284" t="s">
        <v>35</v>
      </c>
      <c r="F46" s="1284"/>
      <c r="G46" s="1284"/>
      <c r="H46" s="1285"/>
      <c r="I46" s="107">
        <v>8</v>
      </c>
      <c r="J46" s="108">
        <v>3</v>
      </c>
      <c r="K46" s="108">
        <v>14</v>
      </c>
      <c r="L46" s="108">
        <v>14</v>
      </c>
      <c r="M46" s="109">
        <v>8</v>
      </c>
    </row>
    <row r="47" spans="2:13" ht="27.75" customHeight="1" x14ac:dyDescent="0.15">
      <c r="B47" s="1280"/>
      <c r="C47" s="1281"/>
      <c r="D47" s="111"/>
      <c r="E47" s="1294" t="s">
        <v>36</v>
      </c>
      <c r="F47" s="1295"/>
      <c r="G47" s="1295"/>
      <c r="H47" s="1296"/>
      <c r="I47" s="107" t="s">
        <v>522</v>
      </c>
      <c r="J47" s="108" t="s">
        <v>522</v>
      </c>
      <c r="K47" s="108" t="s">
        <v>522</v>
      </c>
      <c r="L47" s="108" t="s">
        <v>522</v>
      </c>
      <c r="M47" s="109" t="s">
        <v>522</v>
      </c>
    </row>
    <row r="48" spans="2:13" ht="27.75" customHeight="1" x14ac:dyDescent="0.15">
      <c r="B48" s="1280"/>
      <c r="C48" s="1281"/>
      <c r="D48" s="106"/>
      <c r="E48" s="1284" t="s">
        <v>37</v>
      </c>
      <c r="F48" s="1284"/>
      <c r="G48" s="1284"/>
      <c r="H48" s="1285"/>
      <c r="I48" s="107" t="s">
        <v>522</v>
      </c>
      <c r="J48" s="108" t="s">
        <v>522</v>
      </c>
      <c r="K48" s="108" t="s">
        <v>522</v>
      </c>
      <c r="L48" s="108" t="s">
        <v>522</v>
      </c>
      <c r="M48" s="109" t="s">
        <v>522</v>
      </c>
    </row>
    <row r="49" spans="2:13" ht="27.75" customHeight="1" x14ac:dyDescent="0.15">
      <c r="B49" s="1282"/>
      <c r="C49" s="1283"/>
      <c r="D49" s="106"/>
      <c r="E49" s="1284" t="s">
        <v>38</v>
      </c>
      <c r="F49" s="1284"/>
      <c r="G49" s="1284"/>
      <c r="H49" s="1285"/>
      <c r="I49" s="107" t="s">
        <v>522</v>
      </c>
      <c r="J49" s="108" t="s">
        <v>522</v>
      </c>
      <c r="K49" s="108" t="s">
        <v>522</v>
      </c>
      <c r="L49" s="108" t="s">
        <v>522</v>
      </c>
      <c r="M49" s="109" t="s">
        <v>522</v>
      </c>
    </row>
    <row r="50" spans="2:13" ht="27.75" customHeight="1" x14ac:dyDescent="0.15">
      <c r="B50" s="1278" t="s">
        <v>39</v>
      </c>
      <c r="C50" s="1279"/>
      <c r="D50" s="112"/>
      <c r="E50" s="1284" t="s">
        <v>40</v>
      </c>
      <c r="F50" s="1284"/>
      <c r="G50" s="1284"/>
      <c r="H50" s="1285"/>
      <c r="I50" s="107">
        <v>9217</v>
      </c>
      <c r="J50" s="108">
        <v>12859</v>
      </c>
      <c r="K50" s="108">
        <v>13161</v>
      </c>
      <c r="L50" s="108">
        <v>13622</v>
      </c>
      <c r="M50" s="109">
        <v>12989</v>
      </c>
    </row>
    <row r="51" spans="2:13" ht="27.75" customHeight="1" x14ac:dyDescent="0.15">
      <c r="B51" s="1280"/>
      <c r="C51" s="1281"/>
      <c r="D51" s="106"/>
      <c r="E51" s="1284" t="s">
        <v>41</v>
      </c>
      <c r="F51" s="1284"/>
      <c r="G51" s="1284"/>
      <c r="H51" s="1285"/>
      <c r="I51" s="107">
        <v>1711</v>
      </c>
      <c r="J51" s="108">
        <v>1975</v>
      </c>
      <c r="K51" s="108">
        <v>1912</v>
      </c>
      <c r="L51" s="108">
        <v>1733</v>
      </c>
      <c r="M51" s="109">
        <v>1391</v>
      </c>
    </row>
    <row r="52" spans="2:13" ht="27.75" customHeight="1" x14ac:dyDescent="0.15">
      <c r="B52" s="1282"/>
      <c r="C52" s="1283"/>
      <c r="D52" s="106"/>
      <c r="E52" s="1284" t="s">
        <v>42</v>
      </c>
      <c r="F52" s="1284"/>
      <c r="G52" s="1284"/>
      <c r="H52" s="1285"/>
      <c r="I52" s="107">
        <v>75313</v>
      </c>
      <c r="J52" s="108">
        <v>75179</v>
      </c>
      <c r="K52" s="108">
        <v>73308</v>
      </c>
      <c r="L52" s="108">
        <v>71340</v>
      </c>
      <c r="M52" s="109">
        <v>69549</v>
      </c>
    </row>
    <row r="53" spans="2:13" ht="27.75" customHeight="1" thickBot="1" x14ac:dyDescent="0.2">
      <c r="B53" s="1286" t="s">
        <v>43</v>
      </c>
      <c r="C53" s="1287"/>
      <c r="D53" s="113"/>
      <c r="E53" s="1288" t="s">
        <v>44</v>
      </c>
      <c r="F53" s="1288"/>
      <c r="G53" s="1288"/>
      <c r="H53" s="1289"/>
      <c r="I53" s="114">
        <v>27119</v>
      </c>
      <c r="J53" s="115">
        <v>23650</v>
      </c>
      <c r="K53" s="115">
        <v>23682</v>
      </c>
      <c r="L53" s="115">
        <v>23080</v>
      </c>
      <c r="M53" s="116">
        <v>23090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2fZrCeJLZqPX1BhI1Q1Jya9Yb0K6sNQvneQGiXd+Ap/BAe+0ve/hCJD0FpNYOhAJcJHYN3oyImcCpKXniimG0w==" saltValue="Aw8v9oOo4dg+zf7vv6yL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47</v>
      </c>
      <c r="D55" s="1305"/>
      <c r="E55" s="1306"/>
      <c r="F55" s="128">
        <v>2845</v>
      </c>
      <c r="G55" s="128">
        <v>2872</v>
      </c>
      <c r="H55" s="129">
        <v>2583</v>
      </c>
    </row>
    <row r="56" spans="2:8" ht="52.5" customHeight="1" x14ac:dyDescent="0.15">
      <c r="B56" s="130"/>
      <c r="C56" s="1307" t="s">
        <v>48</v>
      </c>
      <c r="D56" s="1307"/>
      <c r="E56" s="1308"/>
      <c r="F56" s="131">
        <v>30</v>
      </c>
      <c r="G56" s="131">
        <v>330</v>
      </c>
      <c r="H56" s="132">
        <v>80</v>
      </c>
    </row>
    <row r="57" spans="2:8" ht="53.25" customHeight="1" x14ac:dyDescent="0.15">
      <c r="B57" s="130"/>
      <c r="C57" s="1309" t="s">
        <v>49</v>
      </c>
      <c r="D57" s="1309"/>
      <c r="E57" s="1310"/>
      <c r="F57" s="133">
        <v>10126</v>
      </c>
      <c r="G57" s="133">
        <v>10248</v>
      </c>
      <c r="H57" s="134">
        <v>10108</v>
      </c>
    </row>
    <row r="58" spans="2:8" ht="45.75" customHeight="1" x14ac:dyDescent="0.15">
      <c r="B58" s="135"/>
      <c r="C58" s="1297" t="s">
        <v>588</v>
      </c>
      <c r="D58" s="1298"/>
      <c r="E58" s="1299"/>
      <c r="F58" s="136">
        <v>3223</v>
      </c>
      <c r="G58" s="136">
        <v>3454</v>
      </c>
      <c r="H58" s="137">
        <v>3684</v>
      </c>
    </row>
    <row r="59" spans="2:8" ht="45.75" customHeight="1" x14ac:dyDescent="0.15">
      <c r="B59" s="135"/>
      <c r="C59" s="1297" t="s">
        <v>589</v>
      </c>
      <c r="D59" s="1298"/>
      <c r="E59" s="1299"/>
      <c r="F59" s="136">
        <v>2478</v>
      </c>
      <c r="G59" s="136">
        <v>2472</v>
      </c>
      <c r="H59" s="137">
        <v>2180</v>
      </c>
    </row>
    <row r="60" spans="2:8" ht="45.75" customHeight="1" x14ac:dyDescent="0.15">
      <c r="B60" s="135"/>
      <c r="C60" s="1297" t="s">
        <v>590</v>
      </c>
      <c r="D60" s="1298"/>
      <c r="E60" s="1299"/>
      <c r="F60" s="136">
        <v>2042</v>
      </c>
      <c r="G60" s="136">
        <v>1950</v>
      </c>
      <c r="H60" s="137">
        <v>1389</v>
      </c>
    </row>
    <row r="61" spans="2:8" ht="45.75" customHeight="1" x14ac:dyDescent="0.15">
      <c r="B61" s="135"/>
      <c r="C61" s="1297" t="s">
        <v>591</v>
      </c>
      <c r="D61" s="1298"/>
      <c r="E61" s="1299"/>
      <c r="F61" s="136">
        <v>1365</v>
      </c>
      <c r="G61" s="136">
        <v>1237</v>
      </c>
      <c r="H61" s="137">
        <v>1107</v>
      </c>
    </row>
    <row r="62" spans="2:8" ht="45.75" customHeight="1" thickBot="1" x14ac:dyDescent="0.2">
      <c r="B62" s="138"/>
      <c r="C62" s="1300" t="s">
        <v>592</v>
      </c>
      <c r="D62" s="1301"/>
      <c r="E62" s="1302"/>
      <c r="F62" s="139" t="s">
        <v>593</v>
      </c>
      <c r="G62" s="139" t="s">
        <v>593</v>
      </c>
      <c r="H62" s="140">
        <v>464</v>
      </c>
    </row>
    <row r="63" spans="2:8" ht="52.5" customHeight="1" thickBot="1" x14ac:dyDescent="0.2">
      <c r="B63" s="141"/>
      <c r="C63" s="1303" t="s">
        <v>50</v>
      </c>
      <c r="D63" s="1303"/>
      <c r="E63" s="1304"/>
      <c r="F63" s="142">
        <v>13001</v>
      </c>
      <c r="G63" s="142">
        <v>13450</v>
      </c>
      <c r="H63" s="143">
        <v>12772</v>
      </c>
    </row>
    <row r="64" spans="2:8" ht="15" customHeight="1" x14ac:dyDescent="0.15"/>
  </sheetData>
  <sheetProtection algorithmName="SHA-512" hashValue="6lLbKu3LgnWnTCOJrHTNAWd7TyrRGrxmVZS8UvbChSRPV5Wf3ijpNByzaoDzkv8i89vH39xOGl9ISBX8gDLyXw==" saltValue="GFqq9JWbDHqjixIuWVPK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C1BB5-DE75-4480-8A6A-C0834594A2FF}">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2" t="s">
        <v>624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617</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564</v>
      </c>
      <c r="BQ50" s="1324"/>
      <c r="BR50" s="1324"/>
      <c r="BS50" s="1324"/>
      <c r="BT50" s="1324"/>
      <c r="BU50" s="1324"/>
      <c r="BV50" s="1324"/>
      <c r="BW50" s="1324"/>
      <c r="BX50" s="1324" t="s">
        <v>565</v>
      </c>
      <c r="BY50" s="1324"/>
      <c r="BZ50" s="1324"/>
      <c r="CA50" s="1324"/>
      <c r="CB50" s="1324"/>
      <c r="CC50" s="1324"/>
      <c r="CD50" s="1324"/>
      <c r="CE50" s="1324"/>
      <c r="CF50" s="1324" t="s">
        <v>566</v>
      </c>
      <c r="CG50" s="1324"/>
      <c r="CH50" s="1324"/>
      <c r="CI50" s="1324"/>
      <c r="CJ50" s="1324"/>
      <c r="CK50" s="1324"/>
      <c r="CL50" s="1324"/>
      <c r="CM50" s="1324"/>
      <c r="CN50" s="1324" t="s">
        <v>567</v>
      </c>
      <c r="CO50" s="1324"/>
      <c r="CP50" s="1324"/>
      <c r="CQ50" s="1324"/>
      <c r="CR50" s="1324"/>
      <c r="CS50" s="1324"/>
      <c r="CT50" s="1324"/>
      <c r="CU50" s="1324"/>
      <c r="CV50" s="1324" t="s">
        <v>568</v>
      </c>
      <c r="CW50" s="1324"/>
      <c r="CX50" s="1324"/>
      <c r="CY50" s="1324"/>
      <c r="CZ50" s="1324"/>
      <c r="DA50" s="1324"/>
      <c r="DB50" s="1324"/>
      <c r="DC50" s="1324"/>
    </row>
    <row r="51" spans="1:109" ht="13.5" customHeight="1" x14ac:dyDescent="0.15">
      <c r="B51" s="397"/>
      <c r="G51" s="1325"/>
      <c r="H51" s="1325"/>
      <c r="I51" s="1328"/>
      <c r="J51" s="1328"/>
      <c r="K51" s="1326"/>
      <c r="L51" s="1326"/>
      <c r="M51" s="1326"/>
      <c r="N51" s="1326"/>
      <c r="AM51" s="406"/>
      <c r="AN51" s="1327" t="s">
        <v>618</v>
      </c>
      <c r="AO51" s="1327"/>
      <c r="AP51" s="1327"/>
      <c r="AQ51" s="1327"/>
      <c r="AR51" s="1327"/>
      <c r="AS51" s="1327"/>
      <c r="AT51" s="1327"/>
      <c r="AU51" s="1327"/>
      <c r="AV51" s="1327"/>
      <c r="AW51" s="1327"/>
      <c r="AX51" s="1327"/>
      <c r="AY51" s="1327"/>
      <c r="AZ51" s="1327"/>
      <c r="BA51" s="1327"/>
      <c r="BB51" s="1327" t="s">
        <v>619</v>
      </c>
      <c r="BC51" s="1327"/>
      <c r="BD51" s="1327"/>
      <c r="BE51" s="1327"/>
      <c r="BF51" s="1327"/>
      <c r="BG51" s="1327"/>
      <c r="BH51" s="1327"/>
      <c r="BI51" s="1327"/>
      <c r="BJ51" s="1327"/>
      <c r="BK51" s="1327"/>
      <c r="BL51" s="1327"/>
      <c r="BM51" s="1327"/>
      <c r="BN51" s="1327"/>
      <c r="BO51" s="1327"/>
      <c r="BP51" s="1311">
        <v>116.5</v>
      </c>
      <c r="BQ51" s="1311"/>
      <c r="BR51" s="1311"/>
      <c r="BS51" s="1311"/>
      <c r="BT51" s="1311"/>
      <c r="BU51" s="1311"/>
      <c r="BV51" s="1311"/>
      <c r="BW51" s="1311"/>
      <c r="BX51" s="1311">
        <v>106.3</v>
      </c>
      <c r="BY51" s="1311"/>
      <c r="BZ51" s="1311"/>
      <c r="CA51" s="1311"/>
      <c r="CB51" s="1311"/>
      <c r="CC51" s="1311"/>
      <c r="CD51" s="1311"/>
      <c r="CE51" s="1311"/>
      <c r="CF51" s="1311">
        <v>108.5</v>
      </c>
      <c r="CG51" s="1311"/>
      <c r="CH51" s="1311"/>
      <c r="CI51" s="1311"/>
      <c r="CJ51" s="1311"/>
      <c r="CK51" s="1311"/>
      <c r="CL51" s="1311"/>
      <c r="CM51" s="1311"/>
      <c r="CN51" s="1311">
        <v>107</v>
      </c>
      <c r="CO51" s="1311"/>
      <c r="CP51" s="1311"/>
      <c r="CQ51" s="1311"/>
      <c r="CR51" s="1311"/>
      <c r="CS51" s="1311"/>
      <c r="CT51" s="1311"/>
      <c r="CU51" s="1311"/>
      <c r="CV51" s="1311">
        <v>105.3</v>
      </c>
      <c r="CW51" s="1311"/>
      <c r="CX51" s="1311"/>
      <c r="CY51" s="1311"/>
      <c r="CZ51" s="1311"/>
      <c r="DA51" s="1311"/>
      <c r="DB51" s="1311"/>
      <c r="DC51" s="1311"/>
    </row>
    <row r="52" spans="1:109" x14ac:dyDescent="0.15">
      <c r="B52" s="397"/>
      <c r="G52" s="1325"/>
      <c r="H52" s="1325"/>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5"/>
      <c r="H53" s="1325"/>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620</v>
      </c>
      <c r="BC53" s="1327"/>
      <c r="BD53" s="1327"/>
      <c r="BE53" s="1327"/>
      <c r="BF53" s="1327"/>
      <c r="BG53" s="1327"/>
      <c r="BH53" s="1327"/>
      <c r="BI53" s="1327"/>
      <c r="BJ53" s="1327"/>
      <c r="BK53" s="1327"/>
      <c r="BL53" s="1327"/>
      <c r="BM53" s="1327"/>
      <c r="BN53" s="1327"/>
      <c r="BO53" s="1327"/>
      <c r="BP53" s="1311">
        <v>73.599999999999994</v>
      </c>
      <c r="BQ53" s="1311"/>
      <c r="BR53" s="1311"/>
      <c r="BS53" s="1311"/>
      <c r="BT53" s="1311"/>
      <c r="BU53" s="1311"/>
      <c r="BV53" s="1311"/>
      <c r="BW53" s="1311"/>
      <c r="BX53" s="1311">
        <v>74.7</v>
      </c>
      <c r="BY53" s="1311"/>
      <c r="BZ53" s="1311"/>
      <c r="CA53" s="1311"/>
      <c r="CB53" s="1311"/>
      <c r="CC53" s="1311"/>
      <c r="CD53" s="1311"/>
      <c r="CE53" s="1311"/>
      <c r="CF53" s="1311">
        <v>73.599999999999994</v>
      </c>
      <c r="CG53" s="1311"/>
      <c r="CH53" s="1311"/>
      <c r="CI53" s="1311"/>
      <c r="CJ53" s="1311"/>
      <c r="CK53" s="1311"/>
      <c r="CL53" s="1311"/>
      <c r="CM53" s="1311"/>
      <c r="CN53" s="1311">
        <v>56.7</v>
      </c>
      <c r="CO53" s="1311"/>
      <c r="CP53" s="1311"/>
      <c r="CQ53" s="1311"/>
      <c r="CR53" s="1311"/>
      <c r="CS53" s="1311"/>
      <c r="CT53" s="1311"/>
      <c r="CU53" s="1311"/>
      <c r="CV53" s="1311">
        <v>58.8</v>
      </c>
      <c r="CW53" s="1311"/>
      <c r="CX53" s="1311"/>
      <c r="CY53" s="1311"/>
      <c r="CZ53" s="1311"/>
      <c r="DA53" s="1311"/>
      <c r="DB53" s="1311"/>
      <c r="DC53" s="1311"/>
    </row>
    <row r="54" spans="1:109" x14ac:dyDescent="0.15">
      <c r="A54" s="405"/>
      <c r="B54" s="397"/>
      <c r="G54" s="1325"/>
      <c r="H54" s="1325"/>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0"/>
      <c r="H55" s="1320"/>
      <c r="I55" s="1320"/>
      <c r="J55" s="1320"/>
      <c r="K55" s="1326"/>
      <c r="L55" s="1326"/>
      <c r="M55" s="1326"/>
      <c r="N55" s="1326"/>
      <c r="AN55" s="1324" t="s">
        <v>621</v>
      </c>
      <c r="AO55" s="1324"/>
      <c r="AP55" s="1324"/>
      <c r="AQ55" s="1324"/>
      <c r="AR55" s="1324"/>
      <c r="AS55" s="1324"/>
      <c r="AT55" s="1324"/>
      <c r="AU55" s="1324"/>
      <c r="AV55" s="1324"/>
      <c r="AW55" s="1324"/>
      <c r="AX55" s="1324"/>
      <c r="AY55" s="1324"/>
      <c r="AZ55" s="1324"/>
      <c r="BA55" s="1324"/>
      <c r="BB55" s="1327" t="s">
        <v>619</v>
      </c>
      <c r="BC55" s="1327"/>
      <c r="BD55" s="1327"/>
      <c r="BE55" s="1327"/>
      <c r="BF55" s="1327"/>
      <c r="BG55" s="1327"/>
      <c r="BH55" s="1327"/>
      <c r="BI55" s="1327"/>
      <c r="BJ55" s="1327"/>
      <c r="BK55" s="1327"/>
      <c r="BL55" s="1327"/>
      <c r="BM55" s="1327"/>
      <c r="BN55" s="1327"/>
      <c r="BO55" s="1327"/>
      <c r="BP55" s="1311">
        <v>32.5</v>
      </c>
      <c r="BQ55" s="1311"/>
      <c r="BR55" s="1311"/>
      <c r="BS55" s="1311"/>
      <c r="BT55" s="1311"/>
      <c r="BU55" s="1311"/>
      <c r="BV55" s="1311"/>
      <c r="BW55" s="1311"/>
      <c r="BX55" s="1311">
        <v>30.2</v>
      </c>
      <c r="BY55" s="1311"/>
      <c r="BZ55" s="1311"/>
      <c r="CA55" s="1311"/>
      <c r="CB55" s="1311"/>
      <c r="CC55" s="1311"/>
      <c r="CD55" s="1311"/>
      <c r="CE55" s="1311"/>
      <c r="CF55" s="1311">
        <v>25.4</v>
      </c>
      <c r="CG55" s="1311"/>
      <c r="CH55" s="1311"/>
      <c r="CI55" s="1311"/>
      <c r="CJ55" s="1311"/>
      <c r="CK55" s="1311"/>
      <c r="CL55" s="1311"/>
      <c r="CM55" s="1311"/>
      <c r="CN55" s="1311">
        <v>22.9</v>
      </c>
      <c r="CO55" s="1311"/>
      <c r="CP55" s="1311"/>
      <c r="CQ55" s="1311"/>
      <c r="CR55" s="1311"/>
      <c r="CS55" s="1311"/>
      <c r="CT55" s="1311"/>
      <c r="CU55" s="1311"/>
      <c r="CV55" s="1311">
        <v>28.5</v>
      </c>
      <c r="CW55" s="1311"/>
      <c r="CX55" s="1311"/>
      <c r="CY55" s="1311"/>
      <c r="CZ55" s="1311"/>
      <c r="DA55" s="1311"/>
      <c r="DB55" s="1311"/>
      <c r="DC55" s="1311"/>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620</v>
      </c>
      <c r="BC57" s="1327"/>
      <c r="BD57" s="1327"/>
      <c r="BE57" s="1327"/>
      <c r="BF57" s="1327"/>
      <c r="BG57" s="1327"/>
      <c r="BH57" s="1327"/>
      <c r="BI57" s="1327"/>
      <c r="BJ57" s="1327"/>
      <c r="BK57" s="1327"/>
      <c r="BL57" s="1327"/>
      <c r="BM57" s="1327"/>
      <c r="BN57" s="1327"/>
      <c r="BO57" s="1327"/>
      <c r="BP57" s="1311">
        <v>57</v>
      </c>
      <c r="BQ57" s="1311"/>
      <c r="BR57" s="1311"/>
      <c r="BS57" s="1311"/>
      <c r="BT57" s="1311"/>
      <c r="BU57" s="1311"/>
      <c r="BV57" s="1311"/>
      <c r="BW57" s="1311"/>
      <c r="BX57" s="1311">
        <v>58.9</v>
      </c>
      <c r="BY57" s="1311"/>
      <c r="BZ57" s="1311"/>
      <c r="CA57" s="1311"/>
      <c r="CB57" s="1311"/>
      <c r="CC57" s="1311"/>
      <c r="CD57" s="1311"/>
      <c r="CE57" s="1311"/>
      <c r="CF57" s="1311">
        <v>60</v>
      </c>
      <c r="CG57" s="1311"/>
      <c r="CH57" s="1311"/>
      <c r="CI57" s="1311"/>
      <c r="CJ57" s="1311"/>
      <c r="CK57" s="1311"/>
      <c r="CL57" s="1311"/>
      <c r="CM57" s="1311"/>
      <c r="CN57" s="1311">
        <v>60.6</v>
      </c>
      <c r="CO57" s="1311"/>
      <c r="CP57" s="1311"/>
      <c r="CQ57" s="1311"/>
      <c r="CR57" s="1311"/>
      <c r="CS57" s="1311"/>
      <c r="CT57" s="1311"/>
      <c r="CU57" s="1311"/>
      <c r="CV57" s="1311">
        <v>62.3</v>
      </c>
      <c r="CW57" s="1311"/>
      <c r="CX57" s="1311"/>
      <c r="CY57" s="1311"/>
      <c r="CZ57" s="1311"/>
      <c r="DA57" s="1311"/>
      <c r="DB57" s="1311"/>
      <c r="DC57" s="1311"/>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622</v>
      </c>
    </row>
    <row r="64" spans="1:109" x14ac:dyDescent="0.15">
      <c r="B64" s="397"/>
      <c r="G64" s="404"/>
      <c r="I64" s="417"/>
      <c r="J64" s="417"/>
      <c r="K64" s="417"/>
      <c r="L64" s="417"/>
      <c r="M64" s="417"/>
      <c r="N64" s="418"/>
      <c r="AM64" s="404"/>
      <c r="AN64" s="404" t="s">
        <v>616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3" t="s">
        <v>625</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617</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564</v>
      </c>
      <c r="BQ72" s="1324"/>
      <c r="BR72" s="1324"/>
      <c r="BS72" s="1324"/>
      <c r="BT72" s="1324"/>
      <c r="BU72" s="1324"/>
      <c r="BV72" s="1324"/>
      <c r="BW72" s="1324"/>
      <c r="BX72" s="1324" t="s">
        <v>565</v>
      </c>
      <c r="BY72" s="1324"/>
      <c r="BZ72" s="1324"/>
      <c r="CA72" s="1324"/>
      <c r="CB72" s="1324"/>
      <c r="CC72" s="1324"/>
      <c r="CD72" s="1324"/>
      <c r="CE72" s="1324"/>
      <c r="CF72" s="1324" t="s">
        <v>566</v>
      </c>
      <c r="CG72" s="1324"/>
      <c r="CH72" s="1324"/>
      <c r="CI72" s="1324"/>
      <c r="CJ72" s="1324"/>
      <c r="CK72" s="1324"/>
      <c r="CL72" s="1324"/>
      <c r="CM72" s="1324"/>
      <c r="CN72" s="1324" t="s">
        <v>567</v>
      </c>
      <c r="CO72" s="1324"/>
      <c r="CP72" s="1324"/>
      <c r="CQ72" s="1324"/>
      <c r="CR72" s="1324"/>
      <c r="CS72" s="1324"/>
      <c r="CT72" s="1324"/>
      <c r="CU72" s="1324"/>
      <c r="CV72" s="1324" t="s">
        <v>568</v>
      </c>
      <c r="CW72" s="1324"/>
      <c r="CX72" s="1324"/>
      <c r="CY72" s="1324"/>
      <c r="CZ72" s="1324"/>
      <c r="DA72" s="1324"/>
      <c r="DB72" s="1324"/>
      <c r="DC72" s="1324"/>
    </row>
    <row r="73" spans="2:107" x14ac:dyDescent="0.15">
      <c r="B73" s="397"/>
      <c r="G73" s="1325"/>
      <c r="H73" s="1325"/>
      <c r="I73" s="1325"/>
      <c r="J73" s="1325"/>
      <c r="K73" s="1330"/>
      <c r="L73" s="1330"/>
      <c r="M73" s="1330"/>
      <c r="N73" s="1330"/>
      <c r="AM73" s="406"/>
      <c r="AN73" s="1327" t="s">
        <v>618</v>
      </c>
      <c r="AO73" s="1327"/>
      <c r="AP73" s="1327"/>
      <c r="AQ73" s="1327"/>
      <c r="AR73" s="1327"/>
      <c r="AS73" s="1327"/>
      <c r="AT73" s="1327"/>
      <c r="AU73" s="1327"/>
      <c r="AV73" s="1327"/>
      <c r="AW73" s="1327"/>
      <c r="AX73" s="1327"/>
      <c r="AY73" s="1327"/>
      <c r="AZ73" s="1327"/>
      <c r="BA73" s="1327"/>
      <c r="BB73" s="1327" t="s">
        <v>619</v>
      </c>
      <c r="BC73" s="1327"/>
      <c r="BD73" s="1327"/>
      <c r="BE73" s="1327"/>
      <c r="BF73" s="1327"/>
      <c r="BG73" s="1327"/>
      <c r="BH73" s="1327"/>
      <c r="BI73" s="1327"/>
      <c r="BJ73" s="1327"/>
      <c r="BK73" s="1327"/>
      <c r="BL73" s="1327"/>
      <c r="BM73" s="1327"/>
      <c r="BN73" s="1327"/>
      <c r="BO73" s="1327"/>
      <c r="BP73" s="1311">
        <v>116.5</v>
      </c>
      <c r="BQ73" s="1311"/>
      <c r="BR73" s="1311"/>
      <c r="BS73" s="1311"/>
      <c r="BT73" s="1311"/>
      <c r="BU73" s="1311"/>
      <c r="BV73" s="1311"/>
      <c r="BW73" s="1311"/>
      <c r="BX73" s="1311">
        <v>106.3</v>
      </c>
      <c r="BY73" s="1311"/>
      <c r="BZ73" s="1311"/>
      <c r="CA73" s="1311"/>
      <c r="CB73" s="1311"/>
      <c r="CC73" s="1311"/>
      <c r="CD73" s="1311"/>
      <c r="CE73" s="1311"/>
      <c r="CF73" s="1311">
        <v>108.5</v>
      </c>
      <c r="CG73" s="1311"/>
      <c r="CH73" s="1311"/>
      <c r="CI73" s="1311"/>
      <c r="CJ73" s="1311"/>
      <c r="CK73" s="1311"/>
      <c r="CL73" s="1311"/>
      <c r="CM73" s="1311"/>
      <c r="CN73" s="1311">
        <v>107</v>
      </c>
      <c r="CO73" s="1311"/>
      <c r="CP73" s="1311"/>
      <c r="CQ73" s="1311"/>
      <c r="CR73" s="1311"/>
      <c r="CS73" s="1311"/>
      <c r="CT73" s="1311"/>
      <c r="CU73" s="1311"/>
      <c r="CV73" s="1311">
        <v>105.3</v>
      </c>
      <c r="CW73" s="1311"/>
      <c r="CX73" s="1311"/>
      <c r="CY73" s="1311"/>
      <c r="CZ73" s="1311"/>
      <c r="DA73" s="1311"/>
      <c r="DB73" s="1311"/>
      <c r="DC73" s="1311"/>
    </row>
    <row r="74" spans="2:107" x14ac:dyDescent="0.15">
      <c r="B74" s="397"/>
      <c r="G74" s="1325"/>
      <c r="H74" s="1325"/>
      <c r="I74" s="1325"/>
      <c r="J74" s="1325"/>
      <c r="K74" s="1330"/>
      <c r="L74" s="1330"/>
      <c r="M74" s="1330"/>
      <c r="N74" s="1330"/>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5"/>
      <c r="H75" s="1325"/>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623</v>
      </c>
      <c r="BC75" s="1327"/>
      <c r="BD75" s="1327"/>
      <c r="BE75" s="1327"/>
      <c r="BF75" s="1327"/>
      <c r="BG75" s="1327"/>
      <c r="BH75" s="1327"/>
      <c r="BI75" s="1327"/>
      <c r="BJ75" s="1327"/>
      <c r="BK75" s="1327"/>
      <c r="BL75" s="1327"/>
      <c r="BM75" s="1327"/>
      <c r="BN75" s="1327"/>
      <c r="BO75" s="1327"/>
      <c r="BP75" s="1311">
        <v>10.1</v>
      </c>
      <c r="BQ75" s="1311"/>
      <c r="BR75" s="1311"/>
      <c r="BS75" s="1311"/>
      <c r="BT75" s="1311"/>
      <c r="BU75" s="1311"/>
      <c r="BV75" s="1311"/>
      <c r="BW75" s="1311"/>
      <c r="BX75" s="1311">
        <v>9.6999999999999993</v>
      </c>
      <c r="BY75" s="1311"/>
      <c r="BZ75" s="1311"/>
      <c r="CA75" s="1311"/>
      <c r="CB75" s="1311"/>
      <c r="CC75" s="1311"/>
      <c r="CD75" s="1311"/>
      <c r="CE75" s="1311"/>
      <c r="CF75" s="1311">
        <v>10</v>
      </c>
      <c r="CG75" s="1311"/>
      <c r="CH75" s="1311"/>
      <c r="CI75" s="1311"/>
      <c r="CJ75" s="1311"/>
      <c r="CK75" s="1311"/>
      <c r="CL75" s="1311"/>
      <c r="CM75" s="1311"/>
      <c r="CN75" s="1311">
        <v>10.7</v>
      </c>
      <c r="CO75" s="1311"/>
      <c r="CP75" s="1311"/>
      <c r="CQ75" s="1311"/>
      <c r="CR75" s="1311"/>
      <c r="CS75" s="1311"/>
      <c r="CT75" s="1311"/>
      <c r="CU75" s="1311"/>
      <c r="CV75" s="1311">
        <v>10.6</v>
      </c>
      <c r="CW75" s="1311"/>
      <c r="CX75" s="1311"/>
      <c r="CY75" s="1311"/>
      <c r="CZ75" s="1311"/>
      <c r="DA75" s="1311"/>
      <c r="DB75" s="1311"/>
      <c r="DC75" s="1311"/>
    </row>
    <row r="76" spans="2:107" x14ac:dyDescent="0.15">
      <c r="B76" s="397"/>
      <c r="G76" s="1325"/>
      <c r="H76" s="1325"/>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0"/>
      <c r="H77" s="1320"/>
      <c r="I77" s="1320"/>
      <c r="J77" s="1320"/>
      <c r="K77" s="1330"/>
      <c r="L77" s="1330"/>
      <c r="M77" s="1330"/>
      <c r="N77" s="1330"/>
      <c r="AN77" s="1324" t="s">
        <v>621</v>
      </c>
      <c r="AO77" s="1324"/>
      <c r="AP77" s="1324"/>
      <c r="AQ77" s="1324"/>
      <c r="AR77" s="1324"/>
      <c r="AS77" s="1324"/>
      <c r="AT77" s="1324"/>
      <c r="AU77" s="1324"/>
      <c r="AV77" s="1324"/>
      <c r="AW77" s="1324"/>
      <c r="AX77" s="1324"/>
      <c r="AY77" s="1324"/>
      <c r="AZ77" s="1324"/>
      <c r="BA77" s="1324"/>
      <c r="BB77" s="1327" t="s">
        <v>619</v>
      </c>
      <c r="BC77" s="1327"/>
      <c r="BD77" s="1327"/>
      <c r="BE77" s="1327"/>
      <c r="BF77" s="1327"/>
      <c r="BG77" s="1327"/>
      <c r="BH77" s="1327"/>
      <c r="BI77" s="1327"/>
      <c r="BJ77" s="1327"/>
      <c r="BK77" s="1327"/>
      <c r="BL77" s="1327"/>
      <c r="BM77" s="1327"/>
      <c r="BN77" s="1327"/>
      <c r="BO77" s="1327"/>
      <c r="BP77" s="1311">
        <v>32.5</v>
      </c>
      <c r="BQ77" s="1311"/>
      <c r="BR77" s="1311"/>
      <c r="BS77" s="1311"/>
      <c r="BT77" s="1311"/>
      <c r="BU77" s="1311"/>
      <c r="BV77" s="1311"/>
      <c r="BW77" s="1311"/>
      <c r="BX77" s="1311">
        <v>30.2</v>
      </c>
      <c r="BY77" s="1311"/>
      <c r="BZ77" s="1311"/>
      <c r="CA77" s="1311"/>
      <c r="CB77" s="1311"/>
      <c r="CC77" s="1311"/>
      <c r="CD77" s="1311"/>
      <c r="CE77" s="1311"/>
      <c r="CF77" s="1311">
        <v>25.4</v>
      </c>
      <c r="CG77" s="1311"/>
      <c r="CH77" s="1311"/>
      <c r="CI77" s="1311"/>
      <c r="CJ77" s="1311"/>
      <c r="CK77" s="1311"/>
      <c r="CL77" s="1311"/>
      <c r="CM77" s="1311"/>
      <c r="CN77" s="1311">
        <v>22.9</v>
      </c>
      <c r="CO77" s="1311"/>
      <c r="CP77" s="1311"/>
      <c r="CQ77" s="1311"/>
      <c r="CR77" s="1311"/>
      <c r="CS77" s="1311"/>
      <c r="CT77" s="1311"/>
      <c r="CU77" s="1311"/>
      <c r="CV77" s="1311">
        <v>28.5</v>
      </c>
      <c r="CW77" s="1311"/>
      <c r="CX77" s="1311"/>
      <c r="CY77" s="1311"/>
      <c r="CZ77" s="1311"/>
      <c r="DA77" s="1311"/>
      <c r="DB77" s="1311"/>
      <c r="DC77" s="1311"/>
    </row>
    <row r="78" spans="2:107" x14ac:dyDescent="0.15">
      <c r="B78" s="397"/>
      <c r="G78" s="1320"/>
      <c r="H78" s="1320"/>
      <c r="I78" s="1320"/>
      <c r="J78" s="1320"/>
      <c r="K78" s="1330"/>
      <c r="L78" s="1330"/>
      <c r="M78" s="1330"/>
      <c r="N78" s="133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0"/>
      <c r="H79" s="1320"/>
      <c r="I79" s="1329"/>
      <c r="J79" s="1329"/>
      <c r="K79" s="1331"/>
      <c r="L79" s="1331"/>
      <c r="M79" s="1331"/>
      <c r="N79" s="1331"/>
      <c r="AN79" s="1324"/>
      <c r="AO79" s="1324"/>
      <c r="AP79" s="1324"/>
      <c r="AQ79" s="1324"/>
      <c r="AR79" s="1324"/>
      <c r="AS79" s="1324"/>
      <c r="AT79" s="1324"/>
      <c r="AU79" s="1324"/>
      <c r="AV79" s="1324"/>
      <c r="AW79" s="1324"/>
      <c r="AX79" s="1324"/>
      <c r="AY79" s="1324"/>
      <c r="AZ79" s="1324"/>
      <c r="BA79" s="1324"/>
      <c r="BB79" s="1327" t="s">
        <v>623</v>
      </c>
      <c r="BC79" s="1327"/>
      <c r="BD79" s="1327"/>
      <c r="BE79" s="1327"/>
      <c r="BF79" s="1327"/>
      <c r="BG79" s="1327"/>
      <c r="BH79" s="1327"/>
      <c r="BI79" s="1327"/>
      <c r="BJ79" s="1327"/>
      <c r="BK79" s="1327"/>
      <c r="BL79" s="1327"/>
      <c r="BM79" s="1327"/>
      <c r="BN79" s="1327"/>
      <c r="BO79" s="1327"/>
      <c r="BP79" s="1311">
        <v>8.1999999999999993</v>
      </c>
      <c r="BQ79" s="1311"/>
      <c r="BR79" s="1311"/>
      <c r="BS79" s="1311"/>
      <c r="BT79" s="1311"/>
      <c r="BU79" s="1311"/>
      <c r="BV79" s="1311"/>
      <c r="BW79" s="1311"/>
      <c r="BX79" s="1311">
        <v>8</v>
      </c>
      <c r="BY79" s="1311"/>
      <c r="BZ79" s="1311"/>
      <c r="CA79" s="1311"/>
      <c r="CB79" s="1311"/>
      <c r="CC79" s="1311"/>
      <c r="CD79" s="1311"/>
      <c r="CE79" s="1311"/>
      <c r="CF79" s="1311">
        <v>7.8</v>
      </c>
      <c r="CG79" s="1311"/>
      <c r="CH79" s="1311"/>
      <c r="CI79" s="1311"/>
      <c r="CJ79" s="1311"/>
      <c r="CK79" s="1311"/>
      <c r="CL79" s="1311"/>
      <c r="CM79" s="1311"/>
      <c r="CN79" s="1311">
        <v>7.7</v>
      </c>
      <c r="CO79" s="1311"/>
      <c r="CP79" s="1311"/>
      <c r="CQ79" s="1311"/>
      <c r="CR79" s="1311"/>
      <c r="CS79" s="1311"/>
      <c r="CT79" s="1311"/>
      <c r="CU79" s="1311"/>
      <c r="CV79" s="1311">
        <v>7.5</v>
      </c>
      <c r="CW79" s="1311"/>
      <c r="CX79" s="1311"/>
      <c r="CY79" s="1311"/>
      <c r="CZ79" s="1311"/>
      <c r="DA79" s="1311"/>
      <c r="DB79" s="1311"/>
      <c r="DC79" s="1311"/>
    </row>
    <row r="80" spans="2:107" x14ac:dyDescent="0.15">
      <c r="B80" s="397"/>
      <c r="G80" s="1320"/>
      <c r="H80" s="1320"/>
      <c r="I80" s="1329"/>
      <c r="J80" s="1329"/>
      <c r="K80" s="1331"/>
      <c r="L80" s="1331"/>
      <c r="M80" s="1331"/>
      <c r="N80" s="133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Xl/ay8W+zlKHJQ3yz0UAMvkdNU6NzohDvC0r6qv22KAZzr5tc1+Uob9y4+Ye8nfc0yFCywfGlK+KsTIlNLiu6A==" saltValue="fjKvkqZcigb/KNsVw/5Ew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DD40F-2B05-4C91-A92C-D88068342BAE}">
  <sheetPr>
    <pageSetUpPr fitToPage="1"/>
  </sheetPr>
  <dimension ref="A1:DR125"/>
  <sheetViews>
    <sheetView view="pageBreakPreview" zoomScale="60" zoomScaleNormal="10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phoneticPr fontId="2"/>
  <printOptions horizontalCentered="1"/>
  <pageMargins left="0.70866141732283472" right="0.70866141732283472" top="0.74803149606299213" bottom="0.74803149606299213" header="0.31496062992125984" footer="0.31496062992125984"/>
  <pageSetup paperSize="8" scale="47" orientation="landscape" cellComments="asDisplayed"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E07F7-DF4E-4877-88BB-9688737703A4}">
  <sheetPr>
    <pageSetUpPr fitToPage="1"/>
  </sheetPr>
  <dimension ref="A1:DR125"/>
  <sheetViews>
    <sheetView view="pageBreakPreview" zoomScale="60" zoomScaleNormal="10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phoneticPr fontId="2"/>
  <pageMargins left="0.70866141732283472" right="0.70866141732283472" top="0.74803149606299213" bottom="0.74803149606299213" header="0.31496062992125984" footer="0.31496062992125984"/>
  <pageSetup paperSize="8" scale="47" orientation="landscape" cellComments="asDisplayed"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85594</v>
      </c>
      <c r="E3" s="162"/>
      <c r="F3" s="163">
        <v>67319</v>
      </c>
      <c r="G3" s="164"/>
      <c r="H3" s="165"/>
    </row>
    <row r="4" spans="1:8" x14ac:dyDescent="0.15">
      <c r="A4" s="166"/>
      <c r="B4" s="167"/>
      <c r="C4" s="168"/>
      <c r="D4" s="169">
        <v>52434</v>
      </c>
      <c r="E4" s="170"/>
      <c r="F4" s="171">
        <v>38101</v>
      </c>
      <c r="G4" s="172"/>
      <c r="H4" s="173"/>
    </row>
    <row r="5" spans="1:8" x14ac:dyDescent="0.15">
      <c r="A5" s="154" t="s">
        <v>556</v>
      </c>
      <c r="B5" s="159"/>
      <c r="C5" s="160"/>
      <c r="D5" s="161">
        <v>113433</v>
      </c>
      <c r="E5" s="162"/>
      <c r="F5" s="163">
        <v>70615</v>
      </c>
      <c r="G5" s="164"/>
      <c r="H5" s="165"/>
    </row>
    <row r="6" spans="1:8" x14ac:dyDescent="0.15">
      <c r="A6" s="166"/>
      <c r="B6" s="167"/>
      <c r="C6" s="168"/>
      <c r="D6" s="169">
        <v>73158</v>
      </c>
      <c r="E6" s="170"/>
      <c r="F6" s="171">
        <v>37382</v>
      </c>
      <c r="G6" s="172"/>
      <c r="H6" s="173"/>
    </row>
    <row r="7" spans="1:8" x14ac:dyDescent="0.15">
      <c r="A7" s="154" t="s">
        <v>557</v>
      </c>
      <c r="B7" s="159"/>
      <c r="C7" s="160"/>
      <c r="D7" s="161">
        <v>95190</v>
      </c>
      <c r="E7" s="162"/>
      <c r="F7" s="163">
        <v>69185</v>
      </c>
      <c r="G7" s="164"/>
      <c r="H7" s="165"/>
    </row>
    <row r="8" spans="1:8" x14ac:dyDescent="0.15">
      <c r="A8" s="166"/>
      <c r="B8" s="167"/>
      <c r="C8" s="168"/>
      <c r="D8" s="169">
        <v>62940</v>
      </c>
      <c r="E8" s="170"/>
      <c r="F8" s="171">
        <v>38519</v>
      </c>
      <c r="G8" s="172"/>
      <c r="H8" s="173"/>
    </row>
    <row r="9" spans="1:8" x14ac:dyDescent="0.15">
      <c r="A9" s="154" t="s">
        <v>558</v>
      </c>
      <c r="B9" s="159"/>
      <c r="C9" s="160"/>
      <c r="D9" s="161">
        <v>84707</v>
      </c>
      <c r="E9" s="162"/>
      <c r="F9" s="163">
        <v>70166</v>
      </c>
      <c r="G9" s="164"/>
      <c r="H9" s="165"/>
    </row>
    <row r="10" spans="1:8" x14ac:dyDescent="0.15">
      <c r="A10" s="166"/>
      <c r="B10" s="167"/>
      <c r="C10" s="168"/>
      <c r="D10" s="169">
        <v>33121</v>
      </c>
      <c r="E10" s="170"/>
      <c r="F10" s="171">
        <v>36115</v>
      </c>
      <c r="G10" s="172"/>
      <c r="H10" s="173"/>
    </row>
    <row r="11" spans="1:8" x14ac:dyDescent="0.15">
      <c r="A11" s="154" t="s">
        <v>559</v>
      </c>
      <c r="B11" s="159"/>
      <c r="C11" s="160"/>
      <c r="D11" s="161">
        <v>96564</v>
      </c>
      <c r="E11" s="162"/>
      <c r="F11" s="163">
        <v>70329</v>
      </c>
      <c r="G11" s="164"/>
      <c r="H11" s="165"/>
    </row>
    <row r="12" spans="1:8" x14ac:dyDescent="0.15">
      <c r="A12" s="166"/>
      <c r="B12" s="167"/>
      <c r="C12" s="174"/>
      <c r="D12" s="169">
        <v>42292</v>
      </c>
      <c r="E12" s="170"/>
      <c r="F12" s="171">
        <v>39403</v>
      </c>
      <c r="G12" s="172"/>
      <c r="H12" s="173"/>
    </row>
    <row r="13" spans="1:8" x14ac:dyDescent="0.15">
      <c r="A13" s="154"/>
      <c r="B13" s="159"/>
      <c r="C13" s="175"/>
      <c r="D13" s="176">
        <v>95098</v>
      </c>
      <c r="E13" s="177"/>
      <c r="F13" s="178">
        <v>69523</v>
      </c>
      <c r="G13" s="179"/>
      <c r="H13" s="165"/>
    </row>
    <row r="14" spans="1:8" x14ac:dyDescent="0.15">
      <c r="A14" s="166"/>
      <c r="B14" s="167"/>
      <c r="C14" s="168"/>
      <c r="D14" s="169">
        <v>52789</v>
      </c>
      <c r="E14" s="170"/>
      <c r="F14" s="171">
        <v>37904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10.74</v>
      </c>
      <c r="C19" s="180">
        <f>ROUND(VALUE(SUBSTITUTE(実質収支比率等に係る経年分析!G$48,"▲","-")),2)</f>
        <v>7.25</v>
      </c>
      <c r="D19" s="180">
        <f>ROUND(VALUE(SUBSTITUTE(実質収支比率等に係る経年分析!H$48,"▲","-")),2)</f>
        <v>6.81</v>
      </c>
      <c r="E19" s="180">
        <f>ROUND(VALUE(SUBSTITUTE(実質収支比率等に係る経年分析!I$48,"▲","-")),2)</f>
        <v>6.01</v>
      </c>
      <c r="F19" s="180">
        <f>ROUND(VALUE(SUBSTITUTE(実質収支比率等に係る経年分析!J$48,"▲","-")),2)</f>
        <v>6.02</v>
      </c>
    </row>
    <row r="20" spans="1:11" x14ac:dyDescent="0.15">
      <c r="A20" s="180" t="s">
        <v>54</v>
      </c>
      <c r="B20" s="180">
        <f>ROUND(VALUE(SUBSTITUTE(実質収支比率等に係る経年分析!F$47,"▲","-")),2)</f>
        <v>9.5299999999999994</v>
      </c>
      <c r="C20" s="180">
        <f>ROUND(VALUE(SUBSTITUTE(実質収支比率等に係る経年分析!G$47,"▲","-")),2)</f>
        <v>9.89</v>
      </c>
      <c r="D20" s="180">
        <f>ROUND(VALUE(SUBSTITUTE(実質収支比率等に係る経年分析!H$47,"▲","-")),2)</f>
        <v>10.01</v>
      </c>
      <c r="E20" s="180">
        <f>ROUND(VALUE(SUBSTITUTE(実質収支比率等に係る経年分析!I$47,"▲","-")),2)</f>
        <v>10.28</v>
      </c>
      <c r="F20" s="180">
        <f>ROUND(VALUE(SUBSTITUTE(実質収支比率等に係る経年分析!J$47,"▲","-")),2)</f>
        <v>9.19</v>
      </c>
    </row>
    <row r="21" spans="1:11" x14ac:dyDescent="0.15">
      <c r="A21" s="180" t="s">
        <v>55</v>
      </c>
      <c r="B21" s="180">
        <f>IF(ISNUMBER(VALUE(SUBSTITUTE(実質収支比率等に係る経年分析!F$49,"▲","-"))),ROUND(VALUE(SUBSTITUTE(実質収支比率等に係る経年分析!F$49,"▲","-")),2),NA())</f>
        <v>1.29</v>
      </c>
      <c r="C21" s="180">
        <f>IF(ISNUMBER(VALUE(SUBSTITUTE(実質収支比率等に係る経年分析!G$49,"▲","-"))),ROUND(VALUE(SUBSTITUTE(実質収支比率等に係る経年分析!G$49,"▲","-")),2),NA())</f>
        <v>-3.88</v>
      </c>
      <c r="D21" s="180">
        <f>IF(ISNUMBER(VALUE(SUBSTITUTE(実質収支比率等に係る経年分析!H$49,"▲","-"))),ROUND(VALUE(SUBSTITUTE(実質収支比率等に係る経年分析!H$49,"▲","-")),2),NA())</f>
        <v>1.6</v>
      </c>
      <c r="E21" s="180">
        <f>IF(ISNUMBER(VALUE(SUBSTITUTE(実質収支比率等に係る経年分析!I$49,"▲","-"))),ROUND(VALUE(SUBSTITUTE(実質収支比率等に係る経年分析!I$49,"▲","-")),2),NA())</f>
        <v>-0.83</v>
      </c>
      <c r="F21" s="180">
        <f>IF(ISNUMBER(VALUE(SUBSTITUTE(実質収支比率等に係る経年分析!J$49,"▲","-"))),ROUND(VALUE(SUBSTITUTE(実質収支比率等に係る経年分析!J$49,"▲","-")),2),NA())</f>
        <v>-0.09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奨学資金特別会計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診療所運営特別会計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情報センター特別会計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ガス事業会計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4.8499999999999996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6786</v>
      </c>
      <c r="E42" s="182"/>
      <c r="F42" s="182"/>
      <c r="G42" s="182">
        <f>'実質公債費比率（分子）の構造'!L$52</f>
        <v>6708</v>
      </c>
      <c r="H42" s="182"/>
      <c r="I42" s="182"/>
      <c r="J42" s="182">
        <f>'実質公債費比率（分子）の構造'!M$52</f>
        <v>6779</v>
      </c>
      <c r="K42" s="182"/>
      <c r="L42" s="182"/>
      <c r="M42" s="182">
        <f>'実質公債費比率（分子）の構造'!N$52</f>
        <v>6569</v>
      </c>
      <c r="N42" s="182"/>
      <c r="O42" s="182"/>
      <c r="P42" s="182">
        <f>'実質公債費比率（分子）の構造'!O$52</f>
        <v>6341</v>
      </c>
    </row>
    <row r="43" spans="1:16" x14ac:dyDescent="0.15">
      <c r="A43" s="182" t="s">
        <v>17</v>
      </c>
      <c r="B43" s="182" t="str">
        <f>'実質公債費比率（分子）の構造'!K$51</f>
        <v>-</v>
      </c>
      <c r="C43" s="182"/>
      <c r="D43" s="182"/>
      <c r="E43" s="182" t="str">
        <f>'実質公債費比率（分子）の構造'!L$51</f>
        <v>-</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63</v>
      </c>
      <c r="B44" s="182">
        <f>'実質公債費比率（分子）の構造'!K$50</f>
        <v>12</v>
      </c>
      <c r="C44" s="182"/>
      <c r="D44" s="182"/>
      <c r="E44" s="182">
        <f>'実質公債費比率（分子）の構造'!L$50</f>
        <v>9</v>
      </c>
      <c r="F44" s="182"/>
      <c r="G44" s="182"/>
      <c r="H44" s="182">
        <f>'実質公債費比率（分子）の構造'!M$50</f>
        <v>8</v>
      </c>
      <c r="I44" s="182"/>
      <c r="J44" s="182"/>
      <c r="K44" s="182">
        <f>'実質公債費比率（分子）の構造'!N$50</f>
        <v>7</v>
      </c>
      <c r="L44" s="182"/>
      <c r="M44" s="182"/>
      <c r="N44" s="182">
        <f>'実質公債費比率（分子）の構造'!O$50</f>
        <v>6</v>
      </c>
      <c r="O44" s="182"/>
      <c r="P44" s="182"/>
    </row>
    <row r="45" spans="1:16" x14ac:dyDescent="0.15">
      <c r="A45" s="182" t="s">
        <v>64</v>
      </c>
      <c r="B45" s="182">
        <f>'実質公債費比率（分子）の構造'!K$49</f>
        <v>80</v>
      </c>
      <c r="C45" s="182"/>
      <c r="D45" s="182"/>
      <c r="E45" s="182">
        <f>'実質公債費比率（分子）の構造'!L$49</f>
        <v>64</v>
      </c>
      <c r="F45" s="182"/>
      <c r="G45" s="182"/>
      <c r="H45" s="182">
        <f>'実質公債費比率（分子）の構造'!M$49</f>
        <v>51</v>
      </c>
      <c r="I45" s="182"/>
      <c r="J45" s="182"/>
      <c r="K45" s="182">
        <f>'実質公債費比率（分子）の構造'!N$49</f>
        <v>51</v>
      </c>
      <c r="L45" s="182"/>
      <c r="M45" s="182"/>
      <c r="N45" s="182">
        <f>'実質公債費比率（分子）の構造'!O$49</f>
        <v>45</v>
      </c>
      <c r="O45" s="182"/>
      <c r="P45" s="182"/>
    </row>
    <row r="46" spans="1:16" x14ac:dyDescent="0.15">
      <c r="A46" s="182" t="s">
        <v>65</v>
      </c>
      <c r="B46" s="182">
        <f>'実質公債費比率（分子）の構造'!K$48</f>
        <v>2409</v>
      </c>
      <c r="C46" s="182"/>
      <c r="D46" s="182"/>
      <c r="E46" s="182">
        <f>'実質公債費比率（分子）の構造'!L$48</f>
        <v>2651</v>
      </c>
      <c r="F46" s="182"/>
      <c r="G46" s="182"/>
      <c r="H46" s="182">
        <f>'実質公債費比率（分子）の構造'!M$48</f>
        <v>2747</v>
      </c>
      <c r="I46" s="182"/>
      <c r="J46" s="182"/>
      <c r="K46" s="182">
        <f>'実質公債費比率（分子）の構造'!N$48</f>
        <v>2662</v>
      </c>
      <c r="L46" s="182"/>
      <c r="M46" s="182"/>
      <c r="N46" s="182">
        <f>'実質公債費比率（分子）の構造'!O$48</f>
        <v>2418</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6282</v>
      </c>
      <c r="C49" s="182"/>
      <c r="D49" s="182"/>
      <c r="E49" s="182">
        <f>'実質公債費比率（分子）の構造'!L$45</f>
        <v>6323</v>
      </c>
      <c r="F49" s="182"/>
      <c r="G49" s="182"/>
      <c r="H49" s="182">
        <f>'実質公債費比率（分子）の構造'!M$45</f>
        <v>6406</v>
      </c>
      <c r="I49" s="182"/>
      <c r="J49" s="182"/>
      <c r="K49" s="182">
        <f>'実質公債費比率（分子）の構造'!N$45</f>
        <v>6124</v>
      </c>
      <c r="L49" s="182"/>
      <c r="M49" s="182"/>
      <c r="N49" s="182">
        <f>'実質公債費比率（分子）の構造'!O$45</f>
        <v>6121</v>
      </c>
      <c r="O49" s="182"/>
      <c r="P49" s="182"/>
    </row>
    <row r="50" spans="1:16" x14ac:dyDescent="0.15">
      <c r="A50" s="182" t="s">
        <v>69</v>
      </c>
      <c r="B50" s="182" t="e">
        <f>NA()</f>
        <v>#N/A</v>
      </c>
      <c r="C50" s="182">
        <f>IF(ISNUMBER('実質公債費比率（分子）の構造'!K$53),'実質公債費比率（分子）の構造'!K$53,NA())</f>
        <v>1997</v>
      </c>
      <c r="D50" s="182" t="e">
        <f>NA()</f>
        <v>#N/A</v>
      </c>
      <c r="E50" s="182" t="e">
        <f>NA()</f>
        <v>#N/A</v>
      </c>
      <c r="F50" s="182">
        <f>IF(ISNUMBER('実質公債費比率（分子）の構造'!L$53),'実質公債費比率（分子）の構造'!L$53,NA())</f>
        <v>2339</v>
      </c>
      <c r="G50" s="182" t="e">
        <f>NA()</f>
        <v>#N/A</v>
      </c>
      <c r="H50" s="182" t="e">
        <f>NA()</f>
        <v>#N/A</v>
      </c>
      <c r="I50" s="182">
        <f>IF(ISNUMBER('実質公債費比率（分子）の構造'!M$53),'実質公債費比率（分子）の構造'!M$53,NA())</f>
        <v>2434</v>
      </c>
      <c r="J50" s="182" t="e">
        <f>NA()</f>
        <v>#N/A</v>
      </c>
      <c r="K50" s="182" t="e">
        <f>NA()</f>
        <v>#N/A</v>
      </c>
      <c r="L50" s="182">
        <f>IF(ISNUMBER('実質公債費比率（分子）の構造'!N$53),'実質公債費比率（分子）の構造'!N$53,NA())</f>
        <v>2275</v>
      </c>
      <c r="M50" s="182" t="e">
        <f>NA()</f>
        <v>#N/A</v>
      </c>
      <c r="N50" s="182" t="e">
        <f>NA()</f>
        <v>#N/A</v>
      </c>
      <c r="O50" s="182">
        <f>IF(ISNUMBER('実質公債費比率（分子）の構造'!O$53),'実質公債費比率（分子）の構造'!O$53,NA())</f>
        <v>2249</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75313</v>
      </c>
      <c r="E56" s="181"/>
      <c r="F56" s="181"/>
      <c r="G56" s="181">
        <f>'将来負担比率（分子）の構造'!J$52</f>
        <v>75179</v>
      </c>
      <c r="H56" s="181"/>
      <c r="I56" s="181"/>
      <c r="J56" s="181">
        <f>'将来負担比率（分子）の構造'!K$52</f>
        <v>73308</v>
      </c>
      <c r="K56" s="181"/>
      <c r="L56" s="181"/>
      <c r="M56" s="181">
        <f>'将来負担比率（分子）の構造'!L$52</f>
        <v>71340</v>
      </c>
      <c r="N56" s="181"/>
      <c r="O56" s="181"/>
      <c r="P56" s="181">
        <f>'将来負担比率（分子）の構造'!M$52</f>
        <v>69549</v>
      </c>
    </row>
    <row r="57" spans="1:16" x14ac:dyDescent="0.15">
      <c r="A57" s="181" t="s">
        <v>41</v>
      </c>
      <c r="B57" s="181"/>
      <c r="C57" s="181"/>
      <c r="D57" s="181">
        <f>'将来負担比率（分子）の構造'!I$51</f>
        <v>1711</v>
      </c>
      <c r="E57" s="181"/>
      <c r="F57" s="181"/>
      <c r="G57" s="181">
        <f>'将来負担比率（分子）の構造'!J$51</f>
        <v>1975</v>
      </c>
      <c r="H57" s="181"/>
      <c r="I57" s="181"/>
      <c r="J57" s="181">
        <f>'将来負担比率（分子）の構造'!K$51</f>
        <v>1912</v>
      </c>
      <c r="K57" s="181"/>
      <c r="L57" s="181"/>
      <c r="M57" s="181">
        <f>'将来負担比率（分子）の構造'!L$51</f>
        <v>1733</v>
      </c>
      <c r="N57" s="181"/>
      <c r="O57" s="181"/>
      <c r="P57" s="181">
        <f>'将来負担比率（分子）の構造'!M$51</f>
        <v>1391</v>
      </c>
    </row>
    <row r="58" spans="1:16" x14ac:dyDescent="0.15">
      <c r="A58" s="181" t="s">
        <v>40</v>
      </c>
      <c r="B58" s="181"/>
      <c r="C58" s="181"/>
      <c r="D58" s="181">
        <f>'将来負担比率（分子）の構造'!I$50</f>
        <v>9217</v>
      </c>
      <c r="E58" s="181"/>
      <c r="F58" s="181"/>
      <c r="G58" s="181">
        <f>'将来負担比率（分子）の構造'!J$50</f>
        <v>12859</v>
      </c>
      <c r="H58" s="181"/>
      <c r="I58" s="181"/>
      <c r="J58" s="181">
        <f>'将来負担比率（分子）の構造'!K$50</f>
        <v>13161</v>
      </c>
      <c r="K58" s="181"/>
      <c r="L58" s="181"/>
      <c r="M58" s="181">
        <f>'将来負担比率（分子）の構造'!L$50</f>
        <v>13622</v>
      </c>
      <c r="N58" s="181"/>
      <c r="O58" s="181"/>
      <c r="P58" s="181">
        <f>'将来負担比率（分子）の構造'!M$50</f>
        <v>12989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8</v>
      </c>
      <c r="C61" s="181"/>
      <c r="D61" s="181"/>
      <c r="E61" s="181">
        <f>'将来負担比率（分子）の構造'!J$46</f>
        <v>3</v>
      </c>
      <c r="F61" s="181"/>
      <c r="G61" s="181"/>
      <c r="H61" s="181">
        <f>'将来負担比率（分子）の構造'!K$46</f>
        <v>14</v>
      </c>
      <c r="I61" s="181"/>
      <c r="J61" s="181"/>
      <c r="K61" s="181">
        <f>'将来負担比率（分子）の構造'!L$46</f>
        <v>14</v>
      </c>
      <c r="L61" s="181"/>
      <c r="M61" s="181"/>
      <c r="N61" s="181">
        <f>'将来負担比率（分子）の構造'!M$46</f>
        <v>8</v>
      </c>
      <c r="O61" s="181"/>
      <c r="P61" s="181"/>
    </row>
    <row r="62" spans="1:16" x14ac:dyDescent="0.15">
      <c r="A62" s="181" t="s">
        <v>34</v>
      </c>
      <c r="B62" s="181">
        <f>'将来負担比率（分子）の構造'!I$45</f>
        <v>6510</v>
      </c>
      <c r="C62" s="181"/>
      <c r="D62" s="181"/>
      <c r="E62" s="181">
        <f>'将来負担比率（分子）の構造'!J$45</f>
        <v>6528</v>
      </c>
      <c r="F62" s="181"/>
      <c r="G62" s="181"/>
      <c r="H62" s="181">
        <f>'将来負担比率（分子）の構造'!K$45</f>
        <v>6170</v>
      </c>
      <c r="I62" s="181"/>
      <c r="J62" s="181"/>
      <c r="K62" s="181">
        <f>'将来負担比率（分子）の構造'!L$45</f>
        <v>6167</v>
      </c>
      <c r="L62" s="181"/>
      <c r="M62" s="181"/>
      <c r="N62" s="181">
        <f>'将来負担比率（分子）の構造'!M$45</f>
        <v>5979</v>
      </c>
      <c r="O62" s="181"/>
      <c r="P62" s="181"/>
    </row>
    <row r="63" spans="1:16" x14ac:dyDescent="0.15">
      <c r="A63" s="181" t="s">
        <v>33</v>
      </c>
      <c r="B63" s="181">
        <f>'将来負担比率（分子）の構造'!I$44</f>
        <v>238</v>
      </c>
      <c r="C63" s="181"/>
      <c r="D63" s="181"/>
      <c r="E63" s="181">
        <f>'将来負担比率（分子）の構造'!J$44</f>
        <v>176</v>
      </c>
      <c r="F63" s="181"/>
      <c r="G63" s="181"/>
      <c r="H63" s="181">
        <f>'将来負担比率（分子）の構造'!K$44</f>
        <v>127</v>
      </c>
      <c r="I63" s="181"/>
      <c r="J63" s="181"/>
      <c r="K63" s="181">
        <f>'将来負担比率（分子）の構造'!L$44</f>
        <v>77</v>
      </c>
      <c r="L63" s="181"/>
      <c r="M63" s="181"/>
      <c r="N63" s="181">
        <f>'将来負担比率（分子）の構造'!M$44</f>
        <v>33</v>
      </c>
      <c r="O63" s="181"/>
      <c r="P63" s="181"/>
    </row>
    <row r="64" spans="1:16" x14ac:dyDescent="0.15">
      <c r="A64" s="181" t="s">
        <v>32</v>
      </c>
      <c r="B64" s="181">
        <f>'将来負担比率（分子）の構造'!I$43</f>
        <v>36952</v>
      </c>
      <c r="C64" s="181"/>
      <c r="D64" s="181"/>
      <c r="E64" s="181">
        <f>'将来負担比率（分子）の構造'!J$43</f>
        <v>35987</v>
      </c>
      <c r="F64" s="181"/>
      <c r="G64" s="181"/>
      <c r="H64" s="181">
        <f>'将来負担比率（分子）の構造'!K$43</f>
        <v>34812</v>
      </c>
      <c r="I64" s="181"/>
      <c r="J64" s="181"/>
      <c r="K64" s="181">
        <f>'将来負担比率（分子）の構造'!L$43</f>
        <v>34171</v>
      </c>
      <c r="L64" s="181"/>
      <c r="M64" s="181"/>
      <c r="N64" s="181">
        <f>'将来負担比率（分子）の構造'!M$43</f>
        <v>33016</v>
      </c>
      <c r="O64" s="181"/>
      <c r="P64" s="181"/>
    </row>
    <row r="65" spans="1:16" x14ac:dyDescent="0.15">
      <c r="A65" s="181" t="s">
        <v>31</v>
      </c>
      <c r="B65" s="181">
        <f>'将来負担比率（分子）の構造'!I$42</f>
        <v>33</v>
      </c>
      <c r="C65" s="181"/>
      <c r="D65" s="181"/>
      <c r="E65" s="181">
        <f>'将来負担比率（分子）の構造'!J$42</f>
        <v>19</v>
      </c>
      <c r="F65" s="181"/>
      <c r="G65" s="181"/>
      <c r="H65" s="181">
        <f>'将来負担比率（分子）の構造'!K$42</f>
        <v>14</v>
      </c>
      <c r="I65" s="181"/>
      <c r="J65" s="181"/>
      <c r="K65" s="181">
        <f>'将来負担比率（分子）の構造'!L$42</f>
        <v>8</v>
      </c>
      <c r="L65" s="181"/>
      <c r="M65" s="181"/>
      <c r="N65" s="181">
        <f>'将来負担比率（分子）の構造'!M$42</f>
        <v>5</v>
      </c>
      <c r="O65" s="181"/>
      <c r="P65" s="181"/>
    </row>
    <row r="66" spans="1:16" x14ac:dyDescent="0.15">
      <c r="A66" s="181" t="s">
        <v>30</v>
      </c>
      <c r="B66" s="181">
        <f>'将来負担比率（分子）の構造'!I$41</f>
        <v>69620</v>
      </c>
      <c r="C66" s="181"/>
      <c r="D66" s="181"/>
      <c r="E66" s="181">
        <f>'将来負担比率（分子）の構造'!J$41</f>
        <v>70950</v>
      </c>
      <c r="F66" s="181"/>
      <c r="G66" s="181"/>
      <c r="H66" s="181">
        <f>'将来負担比率（分子）の構造'!K$41</f>
        <v>70926</v>
      </c>
      <c r="I66" s="181"/>
      <c r="J66" s="181"/>
      <c r="K66" s="181">
        <f>'将来負担比率（分子）の構造'!L$41</f>
        <v>69338</v>
      </c>
      <c r="L66" s="181"/>
      <c r="M66" s="181"/>
      <c r="N66" s="181">
        <f>'将来負担比率（分子）の構造'!M$41</f>
        <v>67978</v>
      </c>
      <c r="O66" s="181"/>
      <c r="P66" s="181"/>
    </row>
    <row r="67" spans="1:16" x14ac:dyDescent="0.15">
      <c r="A67" s="181" t="s">
        <v>73</v>
      </c>
      <c r="B67" s="181" t="e">
        <f>NA()</f>
        <v>#N/A</v>
      </c>
      <c r="C67" s="181">
        <f>IF(ISNUMBER('将来負担比率（分子）の構造'!I$53), IF('将来負担比率（分子）の構造'!I$53 &lt; 0, 0, '将来負担比率（分子）の構造'!I$53), NA())</f>
        <v>27119</v>
      </c>
      <c r="D67" s="181" t="e">
        <f>NA()</f>
        <v>#N/A</v>
      </c>
      <c r="E67" s="181" t="e">
        <f>NA()</f>
        <v>#N/A</v>
      </c>
      <c r="F67" s="181">
        <f>IF(ISNUMBER('将来負担比率（分子）の構造'!J$53), IF('将来負担比率（分子）の構造'!J$53 &lt; 0, 0, '将来負担比率（分子）の構造'!J$53), NA())</f>
        <v>23650</v>
      </c>
      <c r="G67" s="181" t="e">
        <f>NA()</f>
        <v>#N/A</v>
      </c>
      <c r="H67" s="181" t="e">
        <f>NA()</f>
        <v>#N/A</v>
      </c>
      <c r="I67" s="181">
        <f>IF(ISNUMBER('将来負担比率（分子）の構造'!K$53), IF('将来負担比率（分子）の構造'!K$53 &lt; 0, 0, '将来負担比率（分子）の構造'!K$53), NA())</f>
        <v>23682</v>
      </c>
      <c r="J67" s="181" t="e">
        <f>NA()</f>
        <v>#N/A</v>
      </c>
      <c r="K67" s="181" t="e">
        <f>NA()</f>
        <v>#N/A</v>
      </c>
      <c r="L67" s="181">
        <f>IF(ISNUMBER('将来負担比率（分子）の構造'!L$53), IF('将来負担比率（分子）の構造'!L$53 &lt; 0, 0, '将来負担比率（分子）の構造'!L$53), NA())</f>
        <v>23080</v>
      </c>
      <c r="M67" s="181" t="e">
        <f>NA()</f>
        <v>#N/A</v>
      </c>
      <c r="N67" s="181" t="e">
        <f>NA()</f>
        <v>#N/A</v>
      </c>
      <c r="O67" s="181">
        <f>IF(ISNUMBER('将来負担比率（分子）の構造'!M$53), IF('将来負担比率（分子）の構造'!M$53 &lt; 0, 0, '将来負担比率（分子）の構造'!M$53), NA())</f>
        <v>23090</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2845</v>
      </c>
      <c r="C72" s="185">
        <f>基金残高に係る経年分析!G55</f>
        <v>2872</v>
      </c>
      <c r="D72" s="185">
        <f>基金残高に係る経年分析!H55</f>
        <v>2583</v>
      </c>
    </row>
    <row r="73" spans="1:16" x14ac:dyDescent="0.15">
      <c r="A73" s="184" t="s">
        <v>76</v>
      </c>
      <c r="B73" s="185">
        <f>基金残高に係る経年分析!F56</f>
        <v>30</v>
      </c>
      <c r="C73" s="185">
        <f>基金残高に係る経年分析!G56</f>
        <v>330</v>
      </c>
      <c r="D73" s="185">
        <f>基金残高に係る経年分析!H56</f>
        <v>80</v>
      </c>
    </row>
    <row r="74" spans="1:16" x14ac:dyDescent="0.15">
      <c r="A74" s="184" t="s">
        <v>77</v>
      </c>
      <c r="B74" s="185">
        <f>基金残高に係る経年分析!F57</f>
        <v>10126</v>
      </c>
      <c r="C74" s="185">
        <f>基金残高に係る経年分析!G57</f>
        <v>10248</v>
      </c>
      <c r="D74" s="185">
        <f>基金残高に係る経年分析!H57</f>
        <v>10108</v>
      </c>
    </row>
  </sheetData>
  <sheetProtection algorithmName="SHA-512" hashValue="5/CiukExipNg+PcxVRMymIJkRbqvetFzHfU418RNWbUzqSmp2Lfgs1sWSU90PM4q89Qz68o73EutWPbRn4jl0w==" saltValue="WrjkoV6rfw+4+TXnP/7B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2022-10-03T00:23:38Z</cp:lastPrinted>
  <dcterms:created xsi:type="dcterms:W3CDTF">2022-02-02T03:40:21Z</dcterms:created>
  <dcterms:modified xsi:type="dcterms:W3CDTF">2022-10-03T00:28:14Z</dcterms:modified>
  <cp:category/>
</cp:coreProperties>
</file>