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/>
  </bookViews>
  <sheets>
    <sheet name="1" sheetId="2" r:id="rId1"/>
    <sheet name="2" sheetId="3" r:id="rId2"/>
    <sheet name="3" sheetId="4" r:id="rId3"/>
    <sheet name="4" sheetId="6" r:id="rId4"/>
    <sheet name="5" sheetId="8" r:id="rId5"/>
    <sheet name="6（1）" sheetId="10" r:id="rId6"/>
    <sheet name="6（2）" sheetId="11" r:id="rId7"/>
    <sheet name="6（3）" sheetId="12" r:id="rId8"/>
    <sheet name="7" sheetId="13" r:id="rId9"/>
    <sheet name="8" sheetId="14" r:id="rId10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Order1" hidden="1">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'2'!$A$1:$L$14</definedName>
    <definedName name="_xlnm.Print_Area" localSheetId="2">'3'!$A$1:$H$24</definedName>
    <definedName name="_xlnm.Print_Area" localSheetId="3">'4'!$A$1:$F$19</definedName>
    <definedName name="_xlnm._FilterDatabase" localSheetId="7" hidden="1">'6（3）'!$F$5:$J$33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<sst xmlns="http://schemas.openxmlformats.org/spreadsheetml/2006/main" xmlns:r="http://schemas.openxmlformats.org/officeDocument/2006/relationships" count="223" uniqueCount="223">
  <si>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15"/>
  </si>
  <si>
    <t>道路</t>
    <rPh sb="0" eb="2">
      <t>ドウロ</t>
    </rPh>
    <phoneticPr fontId="15"/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</si>
  <si>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16"/>
  </si>
  <si>
    <t>賀茂川</t>
  </si>
  <si>
    <t>他に分類されない工事</t>
    <rPh sb="2" eb="4">
      <t>ブンルイ</t>
    </rPh>
    <rPh sb="8" eb="10">
      <t>コウジ</t>
    </rPh>
    <phoneticPr fontId="16"/>
  </si>
  <si>
    <t>平成10年</t>
    <rPh sb="0" eb="2">
      <t>ヘイセイ</t>
    </rPh>
    <rPh sb="4" eb="5">
      <t>ネン</t>
    </rPh>
    <phoneticPr fontId="16"/>
  </si>
  <si>
    <t>農林水産</t>
  </si>
  <si>
    <t>未舗装道延長</t>
  </si>
  <si>
    <t>10-8 住居の状況</t>
    <rPh sb="8" eb="10">
      <t>ジョウキョウ</t>
    </rPh>
    <phoneticPr fontId="15"/>
  </si>
  <si>
    <t>庁舎</t>
  </si>
  <si>
    <t>居住産業併用建築物</t>
  </si>
  <si>
    <t>県管理</t>
  </si>
  <si>
    <t>奈曽川</t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</si>
  <si>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</si>
  <si>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16"/>
  </si>
  <si>
    <t>公園・運動競技場施設</t>
    <rPh sb="3" eb="5">
      <t>ウンドウ</t>
    </rPh>
    <rPh sb="5" eb="8">
      <t>キョウギジョウ</t>
    </rPh>
    <rPh sb="8" eb="10">
      <t>シセツ</t>
    </rPh>
    <phoneticPr fontId="16"/>
  </si>
  <si>
    <t>再開発ビル等建設</t>
    <rPh sb="0" eb="3">
      <t>サイカイハツ</t>
    </rPh>
    <rPh sb="5" eb="6">
      <t>トウ</t>
    </rPh>
    <rPh sb="6" eb="8">
      <t>ケンセツ</t>
    </rPh>
    <phoneticPr fontId="16"/>
  </si>
  <si>
    <t>白雪川</t>
  </si>
  <si>
    <t>土地造成</t>
  </si>
  <si>
    <t>馬場目川</t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</si>
  <si>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16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</si>
  <si>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16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</si>
  <si>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15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</si>
  <si>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16"/>
  </si>
  <si>
    <t>区　　分</t>
    <rPh sb="0" eb="1">
      <t>ク</t>
    </rPh>
    <rPh sb="3" eb="4">
      <t>ブン</t>
    </rPh>
    <phoneticPr fontId="16"/>
  </si>
  <si>
    <t>電気・ガス事業用施設</t>
    <rPh sb="5" eb="8">
      <t>ジギョウヨウ</t>
    </rPh>
    <rPh sb="8" eb="10">
      <t>シセツ</t>
    </rPh>
    <phoneticPr fontId="16"/>
  </si>
  <si>
    <t>区分</t>
    <rPh sb="0" eb="2">
      <t>クブン</t>
    </rPh>
    <phoneticPr fontId="6"/>
  </si>
  <si>
    <t>再掲</t>
    <rPh sb="0" eb="1">
      <t>サイ</t>
    </rPh>
    <phoneticPr fontId="16"/>
  </si>
  <si>
    <t>持ち家</t>
  </si>
  <si>
    <t>総計</t>
    <rPh sb="0" eb="2">
      <t>ソウケイ</t>
    </rPh>
    <phoneticPr fontId="17"/>
  </si>
  <si>
    <t>災害復旧</t>
    <rPh sb="0" eb="2">
      <t>サイガイ</t>
    </rPh>
    <rPh sb="2" eb="4">
      <t>フッキュウ</t>
    </rPh>
    <phoneticPr fontId="16"/>
  </si>
  <si>
    <t>湖沼</t>
  </si>
  <si>
    <t>実延長</t>
    <rPh sb="0" eb="1">
      <t>ジツ</t>
    </rPh>
    <rPh sb="1" eb="3">
      <t>エンチョウ</t>
    </rPh>
    <phoneticPr fontId="15"/>
  </si>
  <si>
    <t>分 譲 住 宅</t>
  </si>
  <si>
    <t>県道</t>
  </si>
  <si>
    <t>橋梁</t>
  </si>
  <si>
    <t>資料：県河川砂防課「河川表」</t>
    <rPh sb="6" eb="8">
      <t>サボウ</t>
    </rPh>
    <phoneticPr fontId="16"/>
  </si>
  <si>
    <t>トンネル</t>
  </si>
  <si>
    <r>
      <t>注　国直轄管理河川数</t>
    </r>
    <r>
      <rPr>
        <sz val="10"/>
        <color auto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</si>
  <si>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</si>
  <si>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令和元年度</t>
    <rPh sb="0" eb="3">
      <t>レイワガン</t>
    </rPh>
    <phoneticPr fontId="6"/>
  </si>
  <si>
    <t>指定区間</t>
  </si>
  <si>
    <t>未改良</t>
    <rPh sb="0" eb="1">
      <t>ミ</t>
    </rPh>
    <rPh sb="1" eb="3">
      <t>カイリョウ</t>
    </rPh>
    <phoneticPr fontId="15"/>
  </si>
  <si>
    <t>延長</t>
    <rPh sb="0" eb="2">
      <t>エンチョウ</t>
    </rPh>
    <phoneticPr fontId="15"/>
  </si>
  <si>
    <t>延長</t>
  </si>
  <si>
    <t>一般国道</t>
  </si>
  <si>
    <t>指定区間外</t>
  </si>
  <si>
    <t>(3) 資金別</t>
    <rPh sb="4" eb="7">
      <t>シキンベツ</t>
    </rPh>
    <phoneticPr fontId="6"/>
  </si>
  <si>
    <t>計</t>
  </si>
  <si>
    <t>主要地方道</t>
  </si>
  <si>
    <t>一般県道</t>
  </si>
  <si>
    <t>市町村道</t>
  </si>
  <si>
    <t>計画決定</t>
  </si>
  <si>
    <t>級　　別</t>
  </si>
  <si>
    <t>面積(ha)</t>
  </si>
  <si>
    <t>流路延長(m)</t>
  </si>
  <si>
    <t>国直轄管理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</si>
  <si>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</si>
  <si>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</si>
  <si>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</si>
  <si>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</si>
  <si>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</si>
  <si>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</si>
  <si>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>摘要</t>
  </si>
  <si>
    <t xml:space="preserve">
二級河川</t>
  </si>
  <si>
    <t>衣川</t>
    <rPh sb="1" eb="2">
      <t>カワ</t>
    </rPh>
    <phoneticPr fontId="16"/>
  </si>
  <si>
    <t>(2) 利用関係別</t>
    <rPh sb="4" eb="6">
      <t>リヨウ</t>
    </rPh>
    <rPh sb="6" eb="8">
      <t>カンケイ</t>
    </rPh>
    <rPh sb="8" eb="9">
      <t>ベツ</t>
    </rPh>
    <phoneticPr fontId="6"/>
  </si>
  <si>
    <t>その他</t>
  </si>
  <si>
    <t>区分</t>
    <rPh sb="0" eb="2">
      <t>クブン</t>
    </rPh>
    <phoneticPr fontId="16"/>
  </si>
  <si>
    <t>合　　計</t>
  </si>
  <si>
    <t>改良済</t>
  </si>
  <si>
    <t>改良率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</si>
  <si>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15"/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</si>
  <si>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16"/>
  </si>
  <si>
    <t>空き家</t>
  </si>
  <si>
    <t>箇所数</t>
  </si>
  <si>
    <t>平成25年</t>
    <rPh sb="0" eb="2">
      <t>ヘイセイ</t>
    </rPh>
    <rPh sb="4" eb="5">
      <t>ネン</t>
    </rPh>
    <phoneticPr fontId="16"/>
  </si>
  <si>
    <t>13市4町</t>
  </si>
  <si>
    <t>種　　別</t>
    <rPh sb="0" eb="1">
      <t>タネ</t>
    </rPh>
    <rPh sb="3" eb="4">
      <t>ベツ</t>
    </rPh>
    <phoneticPr fontId="17"/>
  </si>
  <si>
    <t>床面積の合計（㎡）</t>
    <rPh sb="0" eb="3">
      <t>ユカメンセキ</t>
    </rPh>
    <rPh sb="4" eb="6">
      <t>ゴウケイ</t>
    </rPh>
    <phoneticPr fontId="17"/>
  </si>
  <si>
    <t>建築主別</t>
    <rPh sb="0" eb="3">
      <t>ケンチクヌシ</t>
    </rPh>
    <rPh sb="3" eb="4">
      <t>ベツ</t>
    </rPh>
    <phoneticPr fontId="17"/>
  </si>
  <si>
    <t>総計</t>
    <rPh sb="0" eb="1">
      <t>フサ</t>
    </rPh>
    <rPh sb="1" eb="2">
      <t>ケイ</t>
    </rPh>
    <phoneticPr fontId="17"/>
  </si>
  <si>
    <t>請負総額</t>
    <rPh sb="0" eb="2">
      <t>ウケオイ</t>
    </rPh>
    <rPh sb="2" eb="4">
      <t>ソウガク</t>
    </rPh>
    <phoneticPr fontId="16"/>
  </si>
  <si>
    <t>国</t>
    <rPh sb="0" eb="1">
      <t>クニ</t>
    </rPh>
    <phoneticPr fontId="1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</si>
  <si>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17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</si>
  <si>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7"/>
  </si>
  <si>
    <t>会社</t>
    <rPh sb="0" eb="1">
      <t>カイ</t>
    </rPh>
    <rPh sb="1" eb="2">
      <t>シャ</t>
    </rPh>
    <phoneticPr fontId="17"/>
  </si>
  <si>
    <t>会社でない団体</t>
    <rPh sb="0" eb="2">
      <t>カイシャ</t>
    </rPh>
    <rPh sb="5" eb="7">
      <t>ダンタイ</t>
    </rPh>
    <phoneticPr fontId="17"/>
  </si>
  <si>
    <t>個人</t>
    <rPh sb="0" eb="1">
      <t>コ</t>
    </rPh>
    <rPh sb="1" eb="2">
      <t>ヒト</t>
    </rPh>
    <phoneticPr fontId="17"/>
  </si>
  <si>
    <t>その他</t>
    <rPh sb="2" eb="3">
      <t>タ</t>
    </rPh>
    <phoneticPr fontId="17"/>
  </si>
  <si>
    <t>構造別</t>
    <rPh sb="0" eb="2">
      <t>コウゾウ</t>
    </rPh>
    <rPh sb="2" eb="3">
      <t>ベツ</t>
    </rPh>
    <phoneticPr fontId="17"/>
  </si>
  <si>
    <t>木造</t>
    <rPh sb="0" eb="1">
      <t>キ</t>
    </rPh>
    <rPh sb="1" eb="2">
      <t>ヅクリ</t>
    </rPh>
    <phoneticPr fontId="17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</si>
  <si>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17"/>
  </si>
  <si>
    <t>鉄筋コンクリート造</t>
    <rPh sb="0" eb="1">
      <t>テツ</t>
    </rPh>
    <rPh sb="1" eb="2">
      <t>スジ</t>
    </rPh>
    <rPh sb="8" eb="9">
      <t>ツク</t>
    </rPh>
    <phoneticPr fontId="17"/>
  </si>
  <si>
    <t>鉄骨造</t>
    <rPh sb="0" eb="1">
      <t>テツ</t>
    </rPh>
    <rPh sb="1" eb="2">
      <t>ホネ</t>
    </rPh>
    <rPh sb="2" eb="3">
      <t>ヅクリ</t>
    </rPh>
    <phoneticPr fontId="17"/>
  </si>
  <si>
    <t>コンクリートブロック造</t>
    <rPh sb="10" eb="11">
      <t>ツク</t>
    </rPh>
    <phoneticPr fontId="17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</si>
  <si>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</si>
  <si>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</si>
  <si>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</si>
  <si>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16"/>
  </si>
  <si>
    <t>床面積の合計</t>
    <rPh sb="0" eb="3">
      <t>ユカメンセキ</t>
    </rPh>
    <rPh sb="4" eb="6">
      <t>ゴウケイ</t>
    </rPh>
    <phoneticPr fontId="16"/>
  </si>
  <si>
    <t>年  度</t>
  </si>
  <si>
    <t>計</t>
    <rPh sb="0" eb="1">
      <t>ケイ</t>
    </rPh>
    <phoneticPr fontId="17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</si>
  <si>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</si>
  <si>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</si>
  <si>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16"/>
  </si>
  <si>
    <t>区　分</t>
  </si>
  <si>
    <t>10-1 公共工事受注状況（1件500万円以上）</t>
    <rPh sb="9" eb="11">
      <t>ジュチュウ</t>
    </rPh>
    <phoneticPr fontId="16"/>
  </si>
  <si>
    <t>計</t>
    <rPh sb="0" eb="1">
      <t>ケイ</t>
    </rPh>
    <phoneticPr fontId="16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</si>
  <si>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</si>
  <si>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</si>
  <si>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16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</si>
  <si>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16"/>
  </si>
  <si>
    <t>住　　　宅　　　数</t>
  </si>
  <si>
    <t>居住している</t>
  </si>
  <si>
    <t>居住していない</t>
  </si>
  <si>
    <t>平成15年</t>
    <rPh sb="0" eb="2">
      <t>ヘイセイ</t>
    </rPh>
    <rPh sb="4" eb="5">
      <t>ネン</t>
    </rPh>
    <phoneticPr fontId="16"/>
  </si>
  <si>
    <t>資料：国土交通省「建築着工統計調査」</t>
  </si>
  <si>
    <t>平成20年</t>
    <rPh sb="0" eb="2">
      <t>ヘイセイ</t>
    </rPh>
    <rPh sb="4" eb="5">
      <t>ネン</t>
    </rPh>
    <phoneticPr fontId="16"/>
  </si>
  <si>
    <t>(単位：件、百万円)</t>
    <rPh sb="4" eb="5">
      <t>ケン</t>
    </rPh>
    <phoneticPr fontId="16"/>
  </si>
  <si>
    <t>平成27年</t>
    <rPh sb="0" eb="2">
      <t>ヘイセイ</t>
    </rPh>
    <rPh sb="4" eb="5">
      <t>ネン</t>
    </rPh>
    <phoneticPr fontId="15"/>
  </si>
  <si>
    <t>世帯数</t>
    <rPh sb="0" eb="3">
      <t>セタイスウ</t>
    </rPh>
    <phoneticPr fontId="16"/>
  </si>
  <si>
    <t>世帯人員</t>
    <rPh sb="0" eb="2">
      <t>セタイ</t>
    </rPh>
    <rPh sb="2" eb="4">
      <t>ジンイン</t>
    </rPh>
    <phoneticPr fontId="16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</si>
  <si>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</si>
  <si>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</si>
  <si>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16"/>
  </si>
  <si>
    <t>うち住宅に住む一般世帯</t>
    <rPh sb="2" eb="4">
      <t>ジュウタク</t>
    </rPh>
    <rPh sb="5" eb="6">
      <t>ス</t>
    </rPh>
    <phoneticPr fontId="16"/>
  </si>
  <si>
    <t>(2)準用河川</t>
    <rPh sb="3" eb="5">
      <t>ジュンヨウ</t>
    </rPh>
    <rPh sb="5" eb="7">
      <t>カセン</t>
    </rPh>
    <phoneticPr fontId="6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</si>
  <si>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</si>
  <si>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16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</si>
  <si>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</si>
  <si>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</si>
  <si>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</si>
  <si>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</si>
  <si>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5"/>
  </si>
  <si>
    <t>平成28年度</t>
    <rPh sb="0" eb="2">
      <t>ヘイセイ</t>
    </rPh>
    <rPh sb="4" eb="6">
      <t>ネンド</t>
    </rPh>
    <phoneticPr fontId="16"/>
  </si>
  <si>
    <t>時点</t>
    <rPh sb="0" eb="2">
      <t>ジテン</t>
    </rPh>
    <phoneticPr fontId="15"/>
  </si>
  <si>
    <t>(各年度末)</t>
    <rPh sb="1" eb="3">
      <t>カクネン</t>
    </rPh>
    <rPh sb="3" eb="4">
      <t>ド</t>
    </rPh>
    <rPh sb="4" eb="5">
      <t>マツ</t>
    </rPh>
    <phoneticPr fontId="6"/>
  </si>
  <si>
    <t>時点</t>
    <rPh sb="0" eb="2">
      <t>ジテン</t>
    </rPh>
    <phoneticPr fontId="16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</si>
  <si>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16"/>
  </si>
  <si>
    <t>う　　ち
交通不能</t>
    <rPh sb="5" eb="7">
      <t>コウツウ</t>
    </rPh>
    <rPh sb="7" eb="9">
      <t>フノウ</t>
    </rPh>
    <phoneticPr fontId="15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</si>
  <si>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</si>
  <si>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</si>
  <si>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建築物の  数（棟）</t>
    <rPh sb="0" eb="3">
      <t>ケンチクブツ</t>
    </rPh>
    <rPh sb="6" eb="7">
      <t>スウ</t>
    </rPh>
    <rPh sb="8" eb="9">
      <t>ムネ</t>
    </rPh>
    <phoneticPr fontId="17"/>
  </si>
  <si>
    <t>床面積の合    計</t>
    <rPh sb="0" eb="3">
      <t>ユカメンセキ</t>
    </rPh>
    <rPh sb="4" eb="5">
      <t>ガッ</t>
    </rPh>
    <rPh sb="9" eb="10">
      <t>ケイ</t>
    </rPh>
    <phoneticPr fontId="16"/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</si>
  <si>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</si>
  <si>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</si>
  <si>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</si>
  <si>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令和２年度</t>
    <rPh sb="0" eb="2">
      <t>レイワ</t>
    </rPh>
    <rPh sb="3" eb="5">
      <t>ネンド</t>
    </rPh>
    <phoneticPr fontId="16"/>
  </si>
  <si>
    <t>平成29年度</t>
    <rPh sb="0" eb="2">
      <t>ヘイセイ</t>
    </rPh>
    <rPh sb="4" eb="6">
      <t>ネンド</t>
    </rPh>
    <phoneticPr fontId="16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</si>
  <si>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</si>
  <si>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</si>
  <si>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</si>
  <si>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</si>
  <si>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</si>
  <si>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</si>
  <si>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</si>
  <si>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</si>
  <si>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実延長の
改良済未改良別内訳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</si>
  <si>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</si>
  <si>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</si>
  <si>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</si>
  <si>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用途別</t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</si>
  <si>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</si>
  <si>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</si>
  <si>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</si>
  <si>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</si>
  <si>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</si>
  <si>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</si>
  <si>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</si>
  <si>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</si>
  <si>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</si>
  <si>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</si>
  <si>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13市4町</t>
    <rPh sb="2" eb="3">
      <t>シ</t>
    </rPh>
    <rPh sb="4" eb="5">
      <t>マチ</t>
    </rPh>
    <phoneticPr fontId="6"/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</si>
  <si>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</si>
  <si>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</si>
  <si>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</si>
  <si>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</si>
  <si>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</si>
  <si>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</si>
  <si>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資料：国土交通省「住宅着工統計」</t>
  </si>
  <si>
    <t>貸　　　家</t>
  </si>
  <si>
    <t>給 与 住 宅</t>
  </si>
  <si>
    <t>床面積
の合計</t>
  </si>
  <si>
    <t>総　　数</t>
  </si>
  <si>
    <t>建築中</t>
  </si>
  <si>
    <t>簡舗を
含まない</t>
  </si>
  <si>
    <t>平成30年度</t>
    <rPh sb="0" eb="2">
      <t>ヘイセイ</t>
    </rPh>
    <rPh sb="4" eb="6">
      <t>ネンド</t>
    </rPh>
    <phoneticPr fontId="16"/>
  </si>
  <si>
    <t>平成30年</t>
    <rPh sb="0" eb="2">
      <t>ヘイセイ</t>
    </rPh>
    <rPh sb="4" eb="5">
      <t>ネン</t>
    </rPh>
    <phoneticPr fontId="16"/>
  </si>
  <si>
    <t>平成30年度</t>
  </si>
  <si>
    <t>注　四捨五入のため総計と一致しない。</t>
    <rPh sb="0" eb="1">
      <t>チュウ</t>
    </rPh>
    <rPh sb="9" eb="11">
      <t>ソウケイ</t>
    </rPh>
    <phoneticPr fontId="16"/>
  </si>
  <si>
    <t>工事費
予定額
（万円）</t>
    <rPh sb="0" eb="3">
      <t>コウジヒ</t>
    </rPh>
    <rPh sb="4" eb="6">
      <t>ヨテイ</t>
    </rPh>
    <rPh sb="6" eb="7">
      <t>ガク</t>
    </rPh>
    <rPh sb="9" eb="10">
      <t>マン</t>
    </rPh>
    <rPh sb="10" eb="11">
      <t>エン</t>
    </rPh>
    <phoneticPr fontId="17"/>
  </si>
  <si>
    <t>注　四捨五入のため総数と一致しない。</t>
  </si>
  <si>
    <t>1世帯
当たり
人員</t>
    <rPh sb="4" eb="5">
      <t>ア</t>
    </rPh>
    <rPh sb="8" eb="9">
      <t>ヒト</t>
    </rPh>
    <rPh sb="9" eb="10">
      <t>イン</t>
    </rPh>
    <phoneticPr fontId="16"/>
  </si>
  <si>
    <t>(各年10月1日　単位：戸)</t>
  </si>
  <si>
    <t>10-2 道路の現況</t>
    <rPh sb="8" eb="10">
      <t>ゲンキョウ</t>
    </rPh>
    <phoneticPr fontId="6"/>
  </si>
  <si>
    <t>計画決定実延長</t>
    <rPh sb="4" eb="5">
      <t>ジツ</t>
    </rPh>
    <rPh sb="5" eb="7">
      <t>エンチョウ</t>
    </rPh>
    <phoneticPr fontId="6"/>
  </si>
  <si>
    <t>同居世帯なし</t>
  </si>
  <si>
    <t>一時現在者のみ</t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</si>
  <si>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16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</si>
  <si>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16"/>
  </si>
  <si>
    <t>簡舗を
含む</t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</si>
  <si>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</si>
  <si>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</si>
  <si>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16"/>
  </si>
  <si>
    <t>実延長の
路面種別内訳</t>
  </si>
  <si>
    <t>実延長の
種類別内訳</t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</si>
  <si>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</si>
  <si>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</si>
  <si>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</si>
  <si>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</si>
  <si>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</si>
  <si>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</si>
  <si>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</si>
  <si>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16"/>
  </si>
  <si>
    <t>令和元年度</t>
    <rPh sb="0" eb="3">
      <t>レイワガン</t>
    </rPh>
    <rPh sb="3" eb="4">
      <t>ネン</t>
    </rPh>
    <rPh sb="4" eb="5">
      <t>ド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</si>
  <si>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</si>
  <si>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(令和3年4月1日　単位：kｍ)</t>
    <rPh sb="1" eb="3">
      <t>レイワ</t>
    </rPh>
    <rPh sb="4" eb="5">
      <t>ネン</t>
    </rPh>
    <phoneticPr fontId="6"/>
  </si>
  <si>
    <t>令和２年度</t>
    <rPh sb="0" eb="2">
      <t>レイワ</t>
    </rPh>
    <phoneticPr fontId="6"/>
  </si>
  <si>
    <t>令和2年</t>
    <rPh sb="0" eb="2">
      <t>レイワ</t>
    </rPh>
    <rPh sb="3" eb="4">
      <t>ネン</t>
    </rPh>
    <phoneticPr fontId="15"/>
  </si>
  <si>
    <t>－</t>
  </si>
  <si>
    <t>(令和3年12月末)</t>
    <rPh sb="1" eb="3">
      <t>レイワ</t>
    </rPh>
    <rPh sb="7" eb="8">
      <t>ガツ</t>
    </rPh>
    <rPh sb="8" eb="9">
      <t>マツ</t>
    </rPh>
    <phoneticPr fontId="6"/>
  </si>
  <si>
    <t>平成27年度</t>
    <rPh sb="0" eb="2">
      <t>ヘイセイ</t>
    </rPh>
    <rPh sb="4" eb="6">
      <t>ネンド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</si>
</sst>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_ "/>
    <numFmt numFmtId="178" formatCode="#,##0.0;[Red]\-#,##0.0"/>
    <numFmt numFmtId="179" formatCode="#,##0.0_ "/>
  </numFmts>
  <fonts count="18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游ゴシック"/>
      <family val="3"/>
    </font>
    <font>
      <b/>
      <sz val="11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10" applyFont="1" applyFill="1" applyAlignment="1">
      <alignment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vertical="center"/>
    </xf>
    <xf numFmtId="0" fontId="7" fillId="0" borderId="3" xfId="10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horizontal="center" vertical="center" textRotation="255"/>
    </xf>
    <xf numFmtId="0" fontId="7" fillId="0" borderId="7" xfId="10" applyFont="1" applyFill="1" applyBorder="1" applyAlignment="1">
      <alignment horizontal="center" vertical="center" textRotation="255"/>
    </xf>
    <xf numFmtId="0" fontId="9" fillId="0" borderId="0" xfId="10" applyFont="1" applyFill="1" applyAlignment="1">
      <alignment vertical="center"/>
    </xf>
    <xf numFmtId="0" fontId="9" fillId="0" borderId="0" xfId="10" applyFont="1" applyFill="1" applyAlignment="1">
      <alignment vertical="center" wrapText="1" shrinkToFit="1"/>
    </xf>
    <xf numFmtId="0" fontId="7" fillId="0" borderId="8" xfId="10" applyFont="1" applyFill="1" applyBorder="1" applyAlignment="1">
      <alignment horizontal="center" vertical="center"/>
    </xf>
    <xf numFmtId="0" fontId="7" fillId="0" borderId="9" xfId="10" applyFont="1" applyFill="1" applyBorder="1" applyAlignment="1">
      <alignment horizontal="left" vertical="center" shrinkToFit="1"/>
    </xf>
    <xf numFmtId="0" fontId="7" fillId="0" borderId="10" xfId="10" applyFont="1" applyFill="1" applyBorder="1" applyAlignment="1">
      <alignment vertical="center" shrinkToFit="1"/>
    </xf>
    <xf numFmtId="0" fontId="7" fillId="0" borderId="11" xfId="10" applyFont="1" applyFill="1" applyBorder="1" applyAlignment="1">
      <alignment vertical="center" shrinkToFit="1"/>
    </xf>
    <xf numFmtId="0" fontId="7" fillId="0" borderId="12" xfId="10" applyFont="1" applyFill="1" applyBorder="1" applyAlignment="1">
      <alignment vertical="center" shrinkToFit="1"/>
    </xf>
    <xf numFmtId="0" fontId="7" fillId="0" borderId="6" xfId="10" applyFont="1" applyFill="1" applyBorder="1" applyAlignment="1">
      <alignment vertical="center" shrinkToFit="1"/>
    </xf>
    <xf numFmtId="0" fontId="7" fillId="0" borderId="7" xfId="1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7" fillId="0" borderId="0" xfId="10" applyFont="1" applyFill="1" applyAlignment="1">
      <alignment vertical="center" shrinkToFit="1"/>
    </xf>
    <xf numFmtId="0" fontId="7" fillId="0" borderId="13" xfId="10" applyFont="1" applyFill="1" applyBorder="1" applyAlignment="1">
      <alignment horizontal="center" vertical="center"/>
    </xf>
    <xf numFmtId="38" fontId="7" fillId="0" borderId="14" xfId="13" applyFont="1" applyFill="1" applyBorder="1" applyAlignment="1">
      <alignment horizontal="right" vertical="center"/>
    </xf>
    <xf numFmtId="38" fontId="7" fillId="0" borderId="14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38" fontId="7" fillId="0" borderId="16" xfId="13" applyFont="1" applyFill="1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7" fillId="0" borderId="0" xfId="10" applyFont="1" applyFill="1" applyAlignment="1">
      <alignment horizontal="right" vertical="center"/>
    </xf>
    <xf numFmtId="0" fontId="9" fillId="0" borderId="0" xfId="10" applyFont="1" applyFill="1" applyAlignment="1">
      <alignment horizontal="right"/>
    </xf>
    <xf numFmtId="38" fontId="7" fillId="0" borderId="10" xfId="13" applyFont="1" applyFill="1" applyBorder="1" applyAlignment="1">
      <alignment horizontal="right" vertical="center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9" xfId="13" applyFont="1" applyFill="1" applyBorder="1" applyAlignment="1">
      <alignment vertical="center"/>
    </xf>
    <xf numFmtId="0" fontId="7" fillId="0" borderId="0" xfId="10" applyFont="1" applyFill="1"/>
    <xf numFmtId="176" fontId="7" fillId="0" borderId="0" xfId="10" applyNumberFormat="1" applyFont="1" applyFill="1"/>
    <xf numFmtId="0" fontId="7" fillId="0" borderId="2" xfId="11" applyFont="1" applyBorder="1" applyAlignment="1">
      <alignment horizontal="distributed" vertical="center" justifyLastLine="1"/>
    </xf>
    <xf numFmtId="0" fontId="7" fillId="0" borderId="4" xfId="11" applyFont="1" applyBorder="1" applyAlignment="1">
      <alignment horizontal="distributed" vertical="center" justifyLastLine="1"/>
    </xf>
    <xf numFmtId="0" fontId="7" fillId="0" borderId="5" xfId="11" applyFont="1" applyBorder="1" applyAlignment="1">
      <alignment horizontal="distributed" vertical="center" justifyLastLine="1"/>
    </xf>
    <xf numFmtId="0" fontId="7" fillId="0" borderId="17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7" fillId="0" borderId="9" xfId="11" applyFont="1" applyBorder="1" applyAlignment="1">
      <alignment horizontal="distributed" vertical="center" justifyLastLine="1"/>
    </xf>
    <xf numFmtId="0" fontId="7" fillId="0" borderId="11" xfId="11" applyFont="1" applyBorder="1" applyAlignment="1">
      <alignment horizontal="distributed" vertical="center" justifyLastLine="1"/>
    </xf>
    <xf numFmtId="0" fontId="7" fillId="0" borderId="12" xfId="11" applyFont="1" applyBorder="1" applyAlignment="1">
      <alignment horizontal="distributed" vertical="center" justifyLastLine="1"/>
    </xf>
    <xf numFmtId="0" fontId="7" fillId="0" borderId="9" xfId="11" applyFont="1" applyBorder="1" applyAlignment="1">
      <alignment vertical="center" shrinkToFit="1"/>
    </xf>
    <xf numFmtId="0" fontId="9" fillId="0" borderId="18" xfId="11" applyFont="1" applyBorder="1" applyAlignment="1">
      <alignment vertical="center" shrinkToFit="1"/>
    </xf>
    <xf numFmtId="0" fontId="9" fillId="0" borderId="19" xfId="11" applyFont="1" applyBorder="1" applyAlignment="1">
      <alignment vertical="center" shrinkToFit="1"/>
    </xf>
    <xf numFmtId="0" fontId="9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1" fillId="0" borderId="0" xfId="10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20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3" fontId="7" fillId="0" borderId="2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22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7" fillId="0" borderId="23" xfId="11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center" vertical="center"/>
    </xf>
    <xf numFmtId="3" fontId="7" fillId="0" borderId="16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5" xfId="11" applyNumberFormat="1" applyFont="1" applyFill="1" applyBorder="1">
      <alignment vertical="center"/>
    </xf>
    <xf numFmtId="3" fontId="7" fillId="0" borderId="26" xfId="11" applyNumberFormat="1" applyFont="1" applyFill="1" applyBorder="1">
      <alignment vertical="center"/>
    </xf>
    <xf numFmtId="0" fontId="7" fillId="0" borderId="23" xfId="11" applyFont="1" applyBorder="1" applyAlignment="1">
      <alignment horizontal="distributed" vertical="center" indent="1"/>
    </xf>
    <xf numFmtId="0" fontId="13" fillId="0" borderId="0" xfId="14" applyFont="1" applyFill="1" applyAlignment="1" applyProtection="1">
      <alignment vertical="center"/>
    </xf>
    <xf numFmtId="0" fontId="7" fillId="0" borderId="1" xfId="10" applyFont="1" applyBorder="1" applyAlignment="1">
      <alignment horizontal="distributed" vertical="center" wrapText="1" indent="1"/>
    </xf>
    <xf numFmtId="9" fontId="7" fillId="0" borderId="1" xfId="1" applyFont="1" applyFill="1" applyBorder="1" applyAlignment="1">
      <alignment horizontal="center" vertical="center"/>
    </xf>
    <xf numFmtId="0" fontId="14" fillId="0" borderId="23" xfId="11" applyFont="1" applyBorder="1" applyAlignment="1">
      <alignment horizontal="distributed" vertical="center" wrapText="1"/>
    </xf>
    <xf numFmtId="0" fontId="7" fillId="0" borderId="26" xfId="11" applyFont="1" applyBorder="1" applyAlignment="1">
      <alignment horizontal="distributed" vertical="center" indent="1"/>
    </xf>
    <xf numFmtId="9" fontId="7" fillId="0" borderId="26" xfId="1" applyFont="1" applyFill="1" applyBorder="1" applyAlignment="1">
      <alignment horizontal="center" vertical="center"/>
    </xf>
    <xf numFmtId="0" fontId="7" fillId="0" borderId="8" xfId="10" applyFont="1" applyBorder="1" applyAlignment="1">
      <alignment horizontal="distributed" vertical="center" indent="1"/>
    </xf>
    <xf numFmtId="0" fontId="7" fillId="0" borderId="6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right" vertical="center"/>
    </xf>
    <xf numFmtId="0" fontId="7" fillId="0" borderId="1" xfId="11" applyFont="1" applyBorder="1" applyAlignment="1">
      <alignment horizontal="distributed" vertical="center" wrapText="1" indent="1" shrinkToFit="1"/>
    </xf>
    <xf numFmtId="0" fontId="7" fillId="0" borderId="1" xfId="11" applyFont="1" applyBorder="1" applyAlignment="1">
      <alignment horizontal="center" vertical="center" wrapText="1"/>
    </xf>
    <xf numFmtId="0" fontId="14" fillId="0" borderId="23" xfId="11" applyFont="1" applyBorder="1" applyAlignment="1">
      <alignment horizontal="distributed" vertical="center"/>
    </xf>
    <xf numFmtId="0" fontId="7" fillId="0" borderId="26" xfId="11" applyFont="1" applyBorder="1" applyAlignment="1">
      <alignment horizontal="distributed" vertical="center" indent="1" shrinkToFit="1"/>
    </xf>
    <xf numFmtId="0" fontId="7" fillId="0" borderId="8" xfId="11" applyFont="1" applyBorder="1" applyAlignment="1">
      <alignment horizontal="distributed" vertical="center" indent="1" shrinkToFit="1"/>
    </xf>
    <xf numFmtId="0" fontId="7" fillId="0" borderId="9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0" fontId="7" fillId="0" borderId="28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8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0" borderId="0" xfId="12" applyFont="1" applyFill="1" applyAlignment="1">
      <alignment horizontal="center" vertical="center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/>
    </xf>
    <xf numFmtId="0" fontId="7" fillId="0" borderId="31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9" fillId="0" borderId="0" xfId="5" applyFont="1" applyFill="1" applyAlignment="1">
      <alignment horizontal="left" vertical="center" readingOrder="1"/>
    </xf>
    <xf numFmtId="0" fontId="7" fillId="0" borderId="35" xfId="5" applyFont="1" applyFill="1" applyBorder="1" applyAlignment="1">
      <alignment horizontal="center" vertical="center" wrapText="1"/>
    </xf>
    <xf numFmtId="177" fontId="7" fillId="0" borderId="36" xfId="5" applyNumberFormat="1" applyFont="1" applyFill="1" applyBorder="1" applyAlignment="1">
      <alignment horizontal="right" vertical="center" wrapText="1"/>
    </xf>
    <xf numFmtId="0" fontId="9" fillId="0" borderId="16" xfId="12" applyFont="1" applyFill="1" applyBorder="1" applyAlignment="1">
      <alignment vertical="center"/>
    </xf>
    <xf numFmtId="0" fontId="7" fillId="0" borderId="0" xfId="5" applyFont="1" applyFill="1" applyAlignment="1">
      <alignment horizontal="left" vertical="center" readingOrder="1"/>
    </xf>
    <xf numFmtId="0" fontId="7" fillId="0" borderId="37" xfId="5" applyFont="1" applyFill="1" applyBorder="1" applyAlignment="1">
      <alignment horizontal="center" vertical="center"/>
    </xf>
    <xf numFmtId="0" fontId="7" fillId="0" borderId="38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distributed" vertical="center"/>
    </xf>
    <xf numFmtId="0" fontId="7" fillId="0" borderId="41" xfId="5" applyFont="1" applyFill="1" applyBorder="1" applyAlignment="1">
      <alignment horizontal="center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7" fillId="0" borderId="41" xfId="5" applyFont="1" applyFill="1" applyBorder="1" applyAlignment="1">
      <alignment horizontal="center" vertical="center" wrapText="1"/>
    </xf>
    <xf numFmtId="177" fontId="7" fillId="0" borderId="42" xfId="5" applyNumberFormat="1" applyFont="1" applyFill="1" applyBorder="1" applyAlignment="1">
      <alignment horizontal="right" vertical="center" wrapText="1"/>
    </xf>
    <xf numFmtId="0" fontId="7" fillId="0" borderId="16" xfId="12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right" vertical="center"/>
    </xf>
    <xf numFmtId="38" fontId="7" fillId="0" borderId="40" xfId="13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 wrapText="1"/>
    </xf>
    <xf numFmtId="0" fontId="7" fillId="0" borderId="0" xfId="12" applyFont="1" applyFill="1" applyBorder="1" applyAlignment="1">
      <alignment vertical="center"/>
    </xf>
    <xf numFmtId="0" fontId="7" fillId="0" borderId="29" xfId="5" applyFont="1" applyFill="1" applyBorder="1" applyAlignment="1">
      <alignment horizontal="center" vertical="center"/>
    </xf>
    <xf numFmtId="3" fontId="7" fillId="0" borderId="35" xfId="5" applyNumberFormat="1" applyFont="1" applyFill="1" applyBorder="1" applyAlignment="1">
      <alignment horizontal="right" vertical="center"/>
    </xf>
    <xf numFmtId="3" fontId="7" fillId="0" borderId="42" xfId="5" applyNumberFormat="1" applyFont="1" applyFill="1" applyBorder="1" applyAlignment="1">
      <alignment horizontal="right" vertical="center" wrapText="1"/>
    </xf>
    <xf numFmtId="0" fontId="7" fillId="0" borderId="40" xfId="5" applyFont="1" applyFill="1" applyBorder="1" applyAlignment="1">
      <alignment horizontal="center" vertical="center"/>
    </xf>
    <xf numFmtId="0" fontId="4" fillId="0" borderId="30" xfId="5" applyFont="1" applyFill="1" applyBorder="1">
      <alignment vertical="center"/>
    </xf>
    <xf numFmtId="0" fontId="7" fillId="0" borderId="43" xfId="5" applyFont="1" applyFill="1" applyBorder="1" applyAlignment="1">
      <alignment horizontal="center" vertical="center"/>
    </xf>
    <xf numFmtId="3" fontId="7" fillId="0" borderId="40" xfId="5" applyNumberFormat="1" applyFont="1" applyFill="1" applyBorder="1" applyAlignment="1">
      <alignment horizontal="right" vertical="center"/>
    </xf>
    <xf numFmtId="0" fontId="7" fillId="0" borderId="40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7" fillId="0" borderId="44" xfId="5" applyNumberFormat="1" applyFont="1" applyFill="1" applyBorder="1" applyAlignment="1">
      <alignment horizontal="right" vertical="center"/>
    </xf>
    <xf numFmtId="0" fontId="7" fillId="0" borderId="6" xfId="10" applyFont="1" applyFill="1" applyBorder="1" applyAlignment="1">
      <alignment horizontal="right" vertical="center"/>
    </xf>
    <xf numFmtId="28" fontId="7" fillId="0" borderId="6" xfId="10" applyNumberFormat="1" applyFont="1" applyBorder="1" applyAlignment="1">
      <alignment horizontal="centerContinuous" vertical="center"/>
    </xf>
    <xf numFmtId="28" fontId="7" fillId="0" borderId="20" xfId="10" applyNumberFormat="1" applyFont="1" applyBorder="1" applyAlignment="1">
      <alignment horizontal="centerContinuous" vertical="center"/>
    </xf>
    <xf numFmtId="28" fontId="7" fillId="0" borderId="7" xfId="10" applyNumberFormat="1" applyFont="1" applyFill="1" applyBorder="1" applyAlignment="1">
      <alignment horizontal="centerContinuous" vertical="center"/>
    </xf>
    <xf numFmtId="0" fontId="7" fillId="0" borderId="7" xfId="10" applyFont="1" applyBorder="1" applyAlignment="1">
      <alignment vertical="center"/>
    </xf>
    <xf numFmtId="49" fontId="9" fillId="0" borderId="0" xfId="10" applyNumberFormat="1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38" fontId="7" fillId="0" borderId="2" xfId="13" applyFont="1" applyFill="1" applyBorder="1" applyAlignment="1">
      <alignment horizontal="right" vertical="center" indent="2"/>
    </xf>
    <xf numFmtId="38" fontId="7" fillId="0" borderId="4" xfId="13" applyFont="1" applyFill="1" applyBorder="1" applyAlignment="1">
      <alignment horizontal="right" vertical="center" indent="2"/>
    </xf>
    <xf numFmtId="38" fontId="7" fillId="0" borderId="5" xfId="13" applyFont="1" applyFill="1" applyBorder="1" applyAlignment="1">
      <alignment horizontal="right" vertical="center" indent="2"/>
    </xf>
    <xf numFmtId="38" fontId="7" fillId="0" borderId="0" xfId="13" applyFont="1" applyFill="1" applyBorder="1" applyAlignment="1">
      <alignment horizontal="right" vertical="center" indent="1"/>
    </xf>
    <xf numFmtId="38" fontId="7" fillId="0" borderId="15" xfId="13" applyFont="1" applyFill="1" applyBorder="1" applyAlignment="1">
      <alignment horizontal="right" vertical="center" indent="1"/>
    </xf>
    <xf numFmtId="0" fontId="7" fillId="0" borderId="9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38" fontId="7" fillId="0" borderId="9" xfId="13" applyFont="1" applyFill="1" applyBorder="1" applyAlignment="1">
      <alignment horizontal="right" vertical="center" indent="2"/>
    </xf>
    <xf numFmtId="38" fontId="7" fillId="0" borderId="11" xfId="13" applyFont="1" applyFill="1" applyBorder="1" applyAlignment="1">
      <alignment horizontal="right" vertical="center" indent="2"/>
    </xf>
    <xf numFmtId="38" fontId="7" fillId="0" borderId="12" xfId="13" applyFont="1" applyFill="1" applyBorder="1" applyAlignment="1">
      <alignment horizontal="right" vertical="center" indent="2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0" fontId="7" fillId="0" borderId="23" xfId="11" applyFont="1" applyFill="1" applyBorder="1" applyAlignment="1">
      <alignment horizontal="center" vertical="center"/>
    </xf>
    <xf numFmtId="38" fontId="7" fillId="0" borderId="20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178" fontId="7" fillId="0" borderId="11" xfId="13" applyNumberFormat="1" applyFont="1" applyFill="1" applyBorder="1" applyAlignment="1">
      <alignment vertical="center"/>
    </xf>
    <xf numFmtId="178" fontId="7" fillId="0" borderId="12" xfId="13" applyNumberFormat="1" applyFont="1" applyFill="1" applyBorder="1" applyAlignment="1">
      <alignment vertical="center"/>
    </xf>
    <xf numFmtId="0" fontId="13" fillId="0" borderId="0" xfId="14" applyFont="1" applyFill="1" applyBorder="1" applyAlignment="1" applyProtection="1">
      <alignment vertical="center"/>
    </xf>
    <xf numFmtId="0" fontId="2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179" fontId="7" fillId="0" borderId="6" xfId="10" applyNumberFormat="1" applyFont="1" applyFill="1" applyBorder="1" applyAlignment="1">
      <alignment horizontal="center" vertical="center" textRotation="255"/>
    </xf>
    <xf numFmtId="179" fontId="7" fillId="0" borderId="20" xfId="10" applyNumberFormat="1" applyFont="1" applyFill="1" applyBorder="1" applyAlignment="1">
      <alignment horizontal="center" vertical="center" textRotation="255"/>
    </xf>
    <xf numFmtId="179" fontId="7" fillId="0" borderId="7" xfId="10" applyNumberFormat="1" applyFont="1" applyFill="1" applyBorder="1" applyAlignment="1">
      <alignment horizontal="center" vertical="center" textRotation="255"/>
    </xf>
    <xf numFmtId="0" fontId="9" fillId="0" borderId="0" xfId="12" applyFont="1" applyFill="1" applyBorder="1" applyAlignment="1">
      <alignment vertical="center"/>
    </xf>
    <xf numFmtId="0" fontId="7" fillId="0" borderId="13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 shrinkToFit="1"/>
    </xf>
    <xf numFmtId="3" fontId="7" fillId="0" borderId="1" xfId="10" applyNumberFormat="1" applyFont="1" applyBorder="1" applyAlignment="1">
      <alignment horizontal="center"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" fontId="7" fillId="0" borderId="26" xfId="10" applyNumberFormat="1" applyFont="1" applyBorder="1" applyAlignment="1">
      <alignment horizontal="center" vertical="center"/>
    </xf>
    <xf numFmtId="0" fontId="7" fillId="0" borderId="45" xfId="10" applyFont="1" applyBorder="1" applyAlignment="1">
      <alignment horizontal="center" vertical="center" wrapText="1"/>
    </xf>
    <xf numFmtId="38" fontId="7" fillId="0" borderId="46" xfId="3" applyFont="1" applyFill="1" applyBorder="1" applyAlignment="1">
      <alignment vertical="center"/>
    </xf>
    <xf numFmtId="38" fontId="7" fillId="0" borderId="47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7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" fontId="7" fillId="0" borderId="8" xfId="10" applyNumberFormat="1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4" xfId="11" applyFont="1" applyBorder="1" applyAlignment="1">
      <alignment horizontal="center" vertical="center"/>
    </xf>
    <xf numFmtId="38" fontId="7" fillId="0" borderId="20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3" fillId="0" borderId="0" xfId="14" applyFont="1" applyFill="1" applyAlignment="1" applyProtection="1">
      <alignment vertical="center" shrinkToFit="1"/>
    </xf>
    <xf numFmtId="0" fontId="7" fillId="0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5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7" fillId="0" borderId="23" xfId="11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 shrinkToFit="1"/>
    </xf>
    <xf numFmtId="0" fontId="7" fillId="0" borderId="1" xfId="10" applyFont="1" applyFill="1" applyBorder="1" applyAlignment="1">
      <alignment horizontal="center" vertical="center" shrinkToFit="1"/>
    </xf>
    <xf numFmtId="0" fontId="7" fillId="0" borderId="8" xfId="10" applyFont="1" applyFill="1" applyBorder="1" applyAlignment="1">
      <alignment horizontal="center" vertical="center" shrinkToFit="1"/>
    </xf>
    <xf numFmtId="0" fontId="7" fillId="0" borderId="23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0" fontId="7" fillId="0" borderId="6" xfId="10" applyFont="1" applyFill="1" applyBorder="1" applyAlignment="1">
      <alignment horizontal="left" vertical="center" wrapText="1"/>
    </xf>
    <xf numFmtId="49" fontId="7" fillId="0" borderId="20" xfId="10" applyNumberFormat="1" applyFont="1" applyFill="1" applyBorder="1" applyAlignment="1">
      <alignment horizontal="left" vertical="center" wrapText="1"/>
    </xf>
    <xf numFmtId="49" fontId="7" fillId="0" borderId="7" xfId="10" applyNumberFormat="1" applyFont="1" applyFill="1" applyBorder="1" applyAlignment="1">
      <alignment horizontal="left" vertical="center" wrapText="1"/>
    </xf>
    <xf numFmtId="49" fontId="7" fillId="0" borderId="1" xfId="10" applyNumberFormat="1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 wrapText="1"/>
    </xf>
    <xf numFmtId="38" fontId="7" fillId="0" borderId="8" xfId="13" applyFont="1" applyFill="1" applyBorder="1" applyAlignment="1">
      <alignment vertical="center"/>
    </xf>
    <xf numFmtId="49" fontId="7" fillId="0" borderId="8" xfId="10" applyNumberFormat="1" applyFont="1" applyBorder="1" applyAlignment="1">
      <alignment horizontal="center" vertical="center"/>
    </xf>
    <xf numFmtId="38" fontId="7" fillId="0" borderId="6" xfId="13" applyFont="1" applyFill="1" applyBorder="1" applyAlignment="1">
      <alignment vertical="center"/>
    </xf>
    <xf numFmtId="38" fontId="7" fillId="0" borderId="23" xfId="13" applyFont="1" applyFill="1" applyBorder="1" applyAlignment="1">
      <alignment vertical="center"/>
    </xf>
    <xf numFmtId="3" fontId="7" fillId="0" borderId="0" xfId="10" applyNumberFormat="1" applyFont="1" applyFill="1" applyAlignment="1">
      <alignment vertical="center"/>
    </xf>
    <xf numFmtId="0" fontId="14" fillId="0" borderId="23" xfId="11" applyFont="1" applyFill="1" applyBorder="1" applyAlignment="1">
      <alignment horizontal="center" vertical="center" wrapText="1"/>
    </xf>
    <xf numFmtId="0" fontId="7" fillId="0" borderId="26" xfId="11" applyFont="1" applyFill="1" applyBorder="1" applyAlignment="1">
      <alignment horizontal="center" vertical="center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3" xfId="10" applyFont="1" applyFill="1" applyBorder="1" applyAlignment="1">
      <alignment horizontal="left" vertical="center"/>
    </xf>
    <xf numFmtId="0" fontId="7" fillId="0" borderId="0" xfId="7" applyFont="1" applyFill="1" applyAlignment="1">
      <alignment vertical="center" wrapText="1"/>
    </xf>
    <xf numFmtId="0" fontId="7" fillId="0" borderId="15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vertical="center"/>
    </xf>
    <xf numFmtId="0" fontId="7" fillId="0" borderId="14" xfId="10" applyFont="1" applyFill="1" applyBorder="1" applyAlignment="1">
      <alignment horizontal="left" vertical="center"/>
    </xf>
    <xf numFmtId="0" fontId="7" fillId="0" borderId="24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27" xfId="10" applyFont="1" applyFill="1" applyBorder="1" applyAlignment="1">
      <alignment vertical="center"/>
    </xf>
    <xf numFmtId="38" fontId="7" fillId="0" borderId="15" xfId="13" applyFont="1" applyFill="1" applyBorder="1" applyAlignment="1">
      <alignment horizontal="right" vertical="center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horizontal="right" vertical="center"/>
    </xf>
    <xf numFmtId="40" fontId="7" fillId="0" borderId="11" xfId="13" applyNumberFormat="1" applyFont="1" applyFill="1" applyBorder="1" applyAlignment="1">
      <alignment horizontal="right" vertical="center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桁区切り" xfId="13" builtinId="6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1" name="直線コネクタ 7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2" name="直線コネクタ 8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3" name="直線コネクタ 9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7"/>
  <sheetViews>
    <sheetView showGridLines="0" tabSelected="1" zoomScaleSheetLayoutView="100" workbookViewId="0">
      <selection activeCell="I11" sqref="I11"/>
    </sheetView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9" style="1" customWidth="1"/>
    <col min="9" max="9" width="7.75" style="1" customWidth="1"/>
    <col min="10" max="16384" width="9" style="1" customWidth="1"/>
  </cols>
  <sheetData>
    <row r="1" spans="1:10" ht="20" customHeight="1">
      <c r="A1" s="5" t="s">
        <v>107</v>
      </c>
      <c r="E1" s="31"/>
      <c r="F1" s="31"/>
      <c r="G1" s="32" t="s">
        <v>119</v>
      </c>
    </row>
    <row r="2" spans="1:10" ht="18" customHeight="1">
      <c r="A2" s="6" t="s">
        <v>147</v>
      </c>
      <c r="B2" s="15"/>
      <c r="C2" s="24" t="s">
        <v>222</v>
      </c>
      <c r="D2" s="30" t="s">
        <v>135</v>
      </c>
      <c r="E2" s="30" t="s">
        <v>149</v>
      </c>
      <c r="F2" s="30" t="s">
        <v>187</v>
      </c>
      <c r="G2" s="30" t="s">
        <v>214</v>
      </c>
    </row>
    <row r="3" spans="1:10" s="3" customFormat="1" ht="18" customHeight="1">
      <c r="A3" s="7" t="s">
        <v>146</v>
      </c>
      <c r="B3" s="16"/>
      <c r="C3" s="25">
        <v>2920</v>
      </c>
      <c r="D3" s="25">
        <v>3396</v>
      </c>
      <c r="E3" s="25">
        <v>3412.9491999999996</v>
      </c>
      <c r="F3" s="25">
        <v>3781.8236999999995</v>
      </c>
      <c r="G3" s="33">
        <v>3018.0947000000001</v>
      </c>
    </row>
    <row r="4" spans="1:10" s="3" customFormat="1" ht="18" customHeight="1">
      <c r="A4" s="8" t="s">
        <v>82</v>
      </c>
      <c r="B4" s="17"/>
      <c r="C4" s="26">
        <v>160692.47089999999</v>
      </c>
      <c r="D4" s="26">
        <v>158890</v>
      </c>
      <c r="E4" s="26">
        <v>186439.34230000002</v>
      </c>
      <c r="F4" s="26">
        <v>266796</v>
      </c>
      <c r="G4" s="34">
        <v>213145.5392</v>
      </c>
    </row>
    <row r="5" spans="1:10" s="3" customFormat="1" ht="18" customHeight="1">
      <c r="A5" s="9"/>
      <c r="B5" s="18" t="s">
        <v>150</v>
      </c>
      <c r="C5" s="27">
        <v>19961.069599999999</v>
      </c>
      <c r="D5" s="27">
        <v>23169</v>
      </c>
      <c r="E5" s="27">
        <v>31603.131899999997</v>
      </c>
      <c r="F5" s="27">
        <v>113756.28630000001</v>
      </c>
      <c r="G5" s="35">
        <v>24641.252700000001</v>
      </c>
      <c r="H5" s="38"/>
      <c r="I5" s="38"/>
      <c r="J5" s="39"/>
    </row>
    <row r="6" spans="1:10" s="3" customFormat="1" ht="18" customHeight="1">
      <c r="A6" s="9"/>
      <c r="B6" s="18" t="s">
        <v>6</v>
      </c>
      <c r="C6" s="27">
        <v>25628.923999999992</v>
      </c>
      <c r="D6" s="27">
        <v>19333</v>
      </c>
      <c r="E6" s="27">
        <v>25781.142599999996</v>
      </c>
      <c r="F6" s="27">
        <v>26859</v>
      </c>
      <c r="G6" s="35">
        <v>34563.908300000003</v>
      </c>
      <c r="H6" s="38"/>
      <c r="I6" s="38"/>
      <c r="J6" s="39"/>
    </row>
    <row r="7" spans="1:10" s="3" customFormat="1" ht="18" customHeight="1">
      <c r="A7" s="9"/>
      <c r="B7" s="18" t="s">
        <v>14</v>
      </c>
      <c r="C7" s="27">
        <v>36317.482099999994</v>
      </c>
      <c r="D7" s="27">
        <v>40013.128899999989</v>
      </c>
      <c r="E7" s="27">
        <v>39702.578299999994</v>
      </c>
      <c r="F7" s="27">
        <v>52003</v>
      </c>
      <c r="G7" s="35">
        <v>55013.1711</v>
      </c>
      <c r="H7" s="38"/>
      <c r="I7" s="38"/>
      <c r="J7" s="39"/>
    </row>
    <row r="8" spans="1:10" s="3" customFormat="1" ht="18" customHeight="1">
      <c r="A8" s="9"/>
      <c r="B8" s="18" t="s">
        <v>151</v>
      </c>
      <c r="C8" s="27">
        <v>7100.6524999999974</v>
      </c>
      <c r="D8" s="27">
        <v>7828</v>
      </c>
      <c r="E8" s="27">
        <v>20067.907999999996</v>
      </c>
      <c r="F8" s="27">
        <v>2283.3220999999999</v>
      </c>
      <c r="G8" s="35">
        <v>4606.1909999999998</v>
      </c>
      <c r="H8" s="38"/>
      <c r="I8" s="38"/>
      <c r="J8" s="39"/>
    </row>
    <row r="9" spans="1:10" s="3" customFormat="1" ht="18" customHeight="1">
      <c r="A9" s="9"/>
      <c r="B9" s="18" t="s">
        <v>13</v>
      </c>
      <c r="C9" s="27">
        <v>10737.553199999997</v>
      </c>
      <c r="D9" s="27">
        <v>11915.762299999999</v>
      </c>
      <c r="E9" s="27">
        <v>10077.913299999997</v>
      </c>
      <c r="F9" s="27">
        <v>9524</v>
      </c>
      <c r="G9" s="35">
        <v>6842.2112999999999</v>
      </c>
      <c r="H9" s="38"/>
      <c r="I9" s="38"/>
      <c r="J9" s="39"/>
    </row>
    <row r="10" spans="1:10" s="3" customFormat="1" ht="18" customHeight="1">
      <c r="A10" s="9"/>
      <c r="B10" s="18" t="s">
        <v>15</v>
      </c>
      <c r="C10" s="27">
        <v>10090.030699999998</v>
      </c>
      <c r="D10" s="27">
        <v>12488.220300000001</v>
      </c>
      <c r="E10" s="27">
        <v>2137.0772000000002</v>
      </c>
      <c r="F10" s="27">
        <v>2183</v>
      </c>
      <c r="G10" s="35">
        <v>5745.0442000000003</v>
      </c>
      <c r="H10" s="38"/>
      <c r="I10" s="38"/>
      <c r="J10" s="39"/>
    </row>
    <row r="11" spans="1:10" s="3" customFormat="1" ht="18" customHeight="1">
      <c r="A11" s="9"/>
      <c r="B11" s="18" t="s">
        <v>152</v>
      </c>
      <c r="C11" s="27">
        <v>18899.143899999992</v>
      </c>
      <c r="D11" s="27">
        <v>14887</v>
      </c>
      <c r="E11" s="27">
        <v>24657.809499999996</v>
      </c>
      <c r="F11" s="27">
        <v>20442</v>
      </c>
      <c r="G11" s="35">
        <v>54415.498699999996</v>
      </c>
      <c r="H11" s="38"/>
      <c r="I11" s="38"/>
      <c r="J11" s="39"/>
    </row>
    <row r="12" spans="1:10" s="3" customFormat="1" ht="18" customHeight="1">
      <c r="A12" s="9"/>
      <c r="B12" s="18" t="s">
        <v>153</v>
      </c>
      <c r="C12" s="27">
        <v>1190.5065</v>
      </c>
      <c r="D12" s="27">
        <v>1602.5426</v>
      </c>
      <c r="E12" s="27">
        <v>1167.8692000000001</v>
      </c>
      <c r="F12" s="27">
        <v>598</v>
      </c>
      <c r="G12" s="35">
        <v>2073.4371999999998</v>
      </c>
      <c r="H12" s="38"/>
      <c r="I12" s="38"/>
      <c r="J12" s="39"/>
    </row>
    <row r="13" spans="1:10" s="3" customFormat="1" ht="18" customHeight="1">
      <c r="A13" s="9"/>
      <c r="B13" s="18" t="s">
        <v>9</v>
      </c>
      <c r="C13" s="27">
        <v>10508.8879</v>
      </c>
      <c r="D13" s="27">
        <v>5748.04</v>
      </c>
      <c r="E13" s="27">
        <v>4691.4042999999974</v>
      </c>
      <c r="F13" s="27">
        <v>8053</v>
      </c>
      <c r="G13" s="35">
        <v>5710.9983000000002</v>
      </c>
      <c r="I13" s="38"/>
      <c r="J13" s="39"/>
    </row>
    <row r="14" spans="1:10" s="3" customFormat="1" ht="18" customHeight="1">
      <c r="A14" s="9"/>
      <c r="B14" s="18" t="s">
        <v>16</v>
      </c>
      <c r="C14" s="27">
        <v>0</v>
      </c>
      <c r="D14" s="27">
        <v>0</v>
      </c>
      <c r="E14" s="27">
        <v>0</v>
      </c>
      <c r="F14" s="27">
        <v>0</v>
      </c>
      <c r="G14" s="35">
        <v>0</v>
      </c>
      <c r="H14" s="38"/>
      <c r="I14" s="38"/>
      <c r="J14" s="39"/>
    </row>
    <row r="15" spans="1:10" s="3" customFormat="1" ht="18" customHeight="1">
      <c r="A15" s="9"/>
      <c r="B15" s="18" t="s">
        <v>18</v>
      </c>
      <c r="C15" s="27">
        <v>232.7944</v>
      </c>
      <c r="D15" s="27">
        <v>873.97230000000002</v>
      </c>
      <c r="E15" s="27">
        <v>1082.5531000000001</v>
      </c>
      <c r="F15" s="27">
        <v>11073</v>
      </c>
      <c r="G15" s="35">
        <v>75.900000000000006</v>
      </c>
      <c r="H15" s="38"/>
      <c r="I15" s="38"/>
      <c r="J15" s="39"/>
    </row>
    <row r="16" spans="1:10" s="3" customFormat="1" ht="18" customHeight="1">
      <c r="A16" s="9"/>
      <c r="B16" s="18" t="s">
        <v>20</v>
      </c>
      <c r="C16" s="27">
        <v>198.05429999999996</v>
      </c>
      <c r="D16" s="27">
        <v>63.8157</v>
      </c>
      <c r="E16" s="27">
        <v>296.9117</v>
      </c>
      <c r="F16" s="27">
        <v>42</v>
      </c>
      <c r="G16" s="35">
        <v>204.21119999999999</v>
      </c>
      <c r="H16" s="38"/>
      <c r="I16" s="38"/>
      <c r="J16" s="39"/>
    </row>
    <row r="17" spans="1:10" s="3" customFormat="1" ht="18" customHeight="1">
      <c r="A17" s="9"/>
      <c r="B17" s="18" t="s">
        <v>21</v>
      </c>
      <c r="C17" s="27">
        <v>153.73589999999999</v>
      </c>
      <c r="D17" s="27">
        <v>204.28469999999999</v>
      </c>
      <c r="E17" s="27">
        <v>294.82549999999998</v>
      </c>
      <c r="F17" s="27">
        <v>0</v>
      </c>
      <c r="G17" s="35">
        <v>46.084800000000001</v>
      </c>
      <c r="H17" s="38"/>
      <c r="I17" s="38"/>
      <c r="J17" s="39"/>
    </row>
    <row r="18" spans="1:10" s="3" customFormat="1" ht="18" customHeight="1">
      <c r="A18" s="9"/>
      <c r="B18" s="18" t="s">
        <v>25</v>
      </c>
      <c r="C18" s="27">
        <v>378.82850000000002</v>
      </c>
      <c r="D18" s="27">
        <v>935.64509999999996</v>
      </c>
      <c r="E18" s="27">
        <v>379.9803</v>
      </c>
      <c r="F18" s="27">
        <v>3351</v>
      </c>
      <c r="G18" s="35">
        <v>891.04740000000004</v>
      </c>
      <c r="H18" s="38"/>
      <c r="I18" s="38"/>
      <c r="J18" s="39"/>
    </row>
    <row r="19" spans="1:10" s="3" customFormat="1" ht="18" customHeight="1">
      <c r="A19" s="9"/>
      <c r="B19" s="18" t="s">
        <v>154</v>
      </c>
      <c r="C19" s="27">
        <v>7986.0783999999976</v>
      </c>
      <c r="D19" s="27">
        <v>13297</v>
      </c>
      <c r="E19" s="27">
        <v>5332.7050999999974</v>
      </c>
      <c r="F19" s="27">
        <v>10833</v>
      </c>
      <c r="G19" s="35">
        <v>10651.807699999999</v>
      </c>
      <c r="H19" s="38"/>
      <c r="I19" s="38"/>
      <c r="J19" s="39"/>
    </row>
    <row r="20" spans="1:10" s="3" customFormat="1" ht="18" customHeight="1">
      <c r="A20" s="9"/>
      <c r="B20" s="18" t="s">
        <v>23</v>
      </c>
      <c r="C20" s="27">
        <v>7436.7764999999972</v>
      </c>
      <c r="D20" s="27">
        <v>782.38289999999995</v>
      </c>
      <c r="E20" s="27">
        <v>7551.1950999999981</v>
      </c>
      <c r="F20" s="27">
        <v>3332</v>
      </c>
      <c r="G20" s="35">
        <v>2956.0441999999998</v>
      </c>
      <c r="H20" s="38"/>
      <c r="I20" s="38"/>
      <c r="J20" s="39"/>
    </row>
    <row r="21" spans="1:10" s="3" customFormat="1" ht="18" customHeight="1">
      <c r="A21" s="10"/>
      <c r="B21" s="19" t="s">
        <v>4</v>
      </c>
      <c r="C21" s="28">
        <v>3871.9524999999999</v>
      </c>
      <c r="D21" s="28">
        <v>5746.6549000000005</v>
      </c>
      <c r="E21" s="28">
        <v>11614.3372</v>
      </c>
      <c r="F21" s="28">
        <v>2465</v>
      </c>
      <c r="G21" s="36">
        <v>4708.7311</v>
      </c>
      <c r="I21" s="38"/>
      <c r="J21" s="39"/>
    </row>
    <row r="22" spans="1:10" s="3" customFormat="1" ht="18" customHeight="1">
      <c r="A22" s="11" t="s">
        <v>27</v>
      </c>
      <c r="B22" s="20" t="s">
        <v>30</v>
      </c>
      <c r="C22" s="29">
        <v>2407.0414000000001</v>
      </c>
      <c r="D22" s="29">
        <v>1930</v>
      </c>
      <c r="E22" s="29">
        <v>9553.2767999999942</v>
      </c>
      <c r="F22" s="29">
        <v>25479.700799999999</v>
      </c>
      <c r="G22" s="37">
        <v>11151.864600000001</v>
      </c>
      <c r="H22" s="38"/>
      <c r="I22" s="38"/>
      <c r="J22" s="38"/>
    </row>
    <row r="23" spans="1:10" s="3" customFormat="1" ht="18" customHeight="1">
      <c r="A23" s="12"/>
      <c r="B23" s="21" t="s">
        <v>155</v>
      </c>
      <c r="C23" s="28">
        <v>29652.9303</v>
      </c>
      <c r="D23" s="28">
        <v>30091</v>
      </c>
      <c r="E23" s="28">
        <v>21475.832499999997</v>
      </c>
      <c r="F23" s="28">
        <v>48271.042099999999</v>
      </c>
      <c r="G23" s="36">
        <v>30823.267500000002</v>
      </c>
      <c r="H23" s="38"/>
      <c r="I23" s="38"/>
      <c r="J23" s="38"/>
    </row>
    <row r="24" spans="1:10" s="4" customFormat="1" ht="18" customHeight="1">
      <c r="A24" s="13" t="s">
        <v>199</v>
      </c>
      <c r="B24" s="22"/>
      <c r="I24" s="38"/>
      <c r="J24" s="38"/>
    </row>
    <row r="25" spans="1:10" ht="18" customHeight="1">
      <c r="A25" s="13" t="s">
        <v>139</v>
      </c>
      <c r="G25" s="38"/>
      <c r="H25" s="38"/>
      <c r="I25" s="38"/>
      <c r="J25" s="38"/>
    </row>
    <row r="26" spans="1:10" ht="20.100000000000001" customHeight="1">
      <c r="A26" s="14"/>
      <c r="B26" s="14"/>
      <c r="C26" s="14"/>
      <c r="D26" s="14"/>
      <c r="E26" s="14"/>
      <c r="F26" s="14"/>
      <c r="G26" s="14"/>
      <c r="I26" s="38"/>
      <c r="J26" s="38"/>
    </row>
    <row r="27" spans="1:10" ht="20.100000000000001" customHeight="1">
      <c r="I27" s="38"/>
      <c r="J27" s="38"/>
    </row>
    <row r="28" spans="1:10" ht="20.100000000000001" customHeight="1">
      <c r="I28" s="38"/>
      <c r="J28" s="38"/>
    </row>
    <row r="29" spans="1:10" ht="20.100000000000001" customHeight="1">
      <c r="I29" s="38"/>
      <c r="J29" s="38"/>
    </row>
    <row r="30" spans="1:10" ht="20.100000000000001" customHeight="1">
      <c r="I30" s="38"/>
      <c r="J30" s="38"/>
    </row>
    <row r="31" spans="1:10" ht="20.100000000000001" customHeight="1">
      <c r="I31" s="38"/>
      <c r="J31" s="38"/>
    </row>
    <row r="32" spans="1:10" s="1" customFormat="1" ht="20.100000000000001" customHeight="1">
      <c r="A32" s="1"/>
      <c r="B32" s="23"/>
      <c r="C32" s="1"/>
      <c r="D32" s="1"/>
      <c r="E32" s="1"/>
      <c r="F32" s="1"/>
      <c r="G32" s="1"/>
      <c r="H32" s="1"/>
      <c r="I32" s="38"/>
      <c r="J32" s="38"/>
    </row>
    <row r="33" spans="2:10" s="1" customFormat="1" ht="20.100000000000001" customHeight="1">
      <c r="B33" s="23"/>
      <c r="C33" s="1"/>
      <c r="D33" s="1"/>
      <c r="E33" s="1"/>
      <c r="F33" s="1"/>
      <c r="G33" s="1"/>
      <c r="H33" s="1"/>
      <c r="I33" s="38"/>
      <c r="J33" s="38"/>
    </row>
    <row r="34" spans="2:10" s="1" customFormat="1" ht="20.100000000000001" customHeight="1">
      <c r="B34" s="23"/>
      <c r="C34" s="1"/>
      <c r="D34" s="1"/>
      <c r="E34" s="1"/>
      <c r="F34" s="1"/>
      <c r="G34" s="1"/>
      <c r="H34" s="1"/>
      <c r="I34" s="1"/>
      <c r="J34" s="1"/>
    </row>
    <row r="35" spans="2:10" s="1" customFormat="1" ht="20.100000000000001" customHeight="1">
      <c r="B35" s="23"/>
      <c r="C35" s="1"/>
      <c r="D35" s="1"/>
      <c r="E35" s="1"/>
      <c r="F35" s="1"/>
      <c r="G35" s="1"/>
      <c r="H35" s="1"/>
      <c r="I35" s="1"/>
      <c r="J35" s="1"/>
    </row>
    <row r="36" spans="2:10" s="1" customFormat="1" ht="20.100000000000001" customHeight="1">
      <c r="B36" s="23"/>
      <c r="C36" s="1"/>
      <c r="D36" s="1"/>
      <c r="E36" s="1"/>
      <c r="F36" s="1"/>
      <c r="G36" s="1"/>
      <c r="H36" s="1"/>
      <c r="I36" s="1"/>
      <c r="J36" s="1"/>
    </row>
    <row r="37" spans="2:10" s="1" customFormat="1" ht="20.100000000000001" customHeight="1">
      <c r="B37" s="23"/>
      <c r="C37" s="1"/>
      <c r="D37" s="1"/>
      <c r="E37" s="1"/>
      <c r="F37" s="1"/>
      <c r="G37" s="1"/>
      <c r="H37" s="1"/>
      <c r="I37" s="1"/>
      <c r="J37" s="1"/>
    </row>
    <row r="38" spans="2:10" s="1" customFormat="1" ht="20.100000000000001" customHeight="1">
      <c r="B38" s="23"/>
      <c r="C38" s="1"/>
      <c r="D38" s="1"/>
      <c r="E38" s="1"/>
      <c r="F38" s="1"/>
      <c r="G38" s="1"/>
      <c r="H38" s="1"/>
      <c r="I38" s="1"/>
      <c r="J38" s="1"/>
    </row>
    <row r="39" spans="2:10" s="1" customFormat="1" ht="20.100000000000001" customHeight="1">
      <c r="B39" s="23"/>
      <c r="C39" s="1"/>
      <c r="D39" s="1"/>
      <c r="E39" s="1"/>
      <c r="F39" s="1"/>
      <c r="G39" s="1"/>
      <c r="H39" s="1"/>
      <c r="I39" s="1"/>
      <c r="J39" s="1"/>
    </row>
    <row r="40" spans="2:10" s="1" customFormat="1" ht="20.100000000000001" customHeight="1">
      <c r="B40" s="23"/>
      <c r="C40" s="1"/>
      <c r="D40" s="1"/>
      <c r="E40" s="1"/>
      <c r="F40" s="1"/>
      <c r="G40" s="1"/>
      <c r="H40" s="1"/>
      <c r="I40" s="1"/>
      <c r="J40" s="1"/>
    </row>
    <row r="41" spans="2:10" s="1" customFormat="1" ht="20.100000000000001" customHeight="1">
      <c r="B41" s="23"/>
      <c r="C41" s="1"/>
      <c r="D41" s="1"/>
      <c r="E41" s="1"/>
      <c r="F41" s="1"/>
      <c r="G41" s="1"/>
      <c r="H41" s="1"/>
      <c r="I41" s="1"/>
      <c r="J41" s="1"/>
    </row>
    <row r="42" spans="2:10" s="1" customFormat="1" ht="20.100000000000001" customHeight="1">
      <c r="B42" s="23"/>
      <c r="C42" s="1"/>
      <c r="D42" s="1"/>
      <c r="E42" s="1"/>
      <c r="F42" s="1"/>
      <c r="G42" s="1"/>
      <c r="H42" s="1"/>
      <c r="I42" s="1"/>
      <c r="J42" s="1"/>
    </row>
    <row r="43" spans="2:10" s="1" customFormat="1" ht="20.100000000000001" customHeight="1">
      <c r="B43" s="23"/>
      <c r="C43" s="1"/>
      <c r="D43" s="1"/>
      <c r="E43" s="1"/>
      <c r="F43" s="1"/>
      <c r="G43" s="1"/>
      <c r="H43" s="1"/>
      <c r="I43" s="1"/>
      <c r="J43" s="1"/>
    </row>
    <row r="44" spans="2:10" s="1" customFormat="1" ht="20.100000000000001" customHeight="1">
      <c r="B44" s="23"/>
      <c r="C44" s="1"/>
      <c r="D44" s="1"/>
      <c r="E44" s="1"/>
      <c r="F44" s="1"/>
      <c r="G44" s="1"/>
      <c r="H44" s="1"/>
      <c r="I44" s="1"/>
      <c r="J44" s="1"/>
    </row>
    <row r="45" spans="2:10" s="1" customFormat="1" ht="20.100000000000001" customHeight="1">
      <c r="B45" s="23"/>
      <c r="C45" s="1"/>
      <c r="D45" s="1"/>
      <c r="E45" s="1"/>
      <c r="F45" s="1"/>
      <c r="G45" s="1"/>
      <c r="H45" s="1"/>
      <c r="I45" s="1"/>
      <c r="J45" s="1"/>
    </row>
    <row r="46" spans="2:10" s="1" customFormat="1" ht="20.100000000000001" customHeight="1">
      <c r="B46" s="23"/>
      <c r="C46" s="1"/>
      <c r="D46" s="1"/>
      <c r="E46" s="1"/>
      <c r="F46" s="1"/>
      <c r="G46" s="1"/>
      <c r="H46" s="1"/>
      <c r="I46" s="1"/>
      <c r="J46" s="1"/>
    </row>
    <row r="47" spans="2:10" s="1" customFormat="1" ht="20.100000000000001" customHeight="1">
      <c r="B47" s="23"/>
      <c r="C47" s="1"/>
      <c r="D47" s="1"/>
      <c r="E47" s="1"/>
      <c r="F47" s="1"/>
      <c r="G47" s="1"/>
      <c r="H47" s="1"/>
      <c r="I47" s="1"/>
      <c r="J47" s="1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fitToWidth="1" fitToHeight="1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3"/>
  <sheetViews>
    <sheetView showGridLines="0" zoomScaleSheetLayoutView="70" workbookViewId="0">
      <selection activeCell="O5" sqref="O5"/>
    </sheetView>
  </sheetViews>
  <sheetFormatPr defaultRowHeight="20.100000000000001" customHeight="1"/>
  <cols>
    <col min="1" max="1" width="1.625" style="1" customWidth="1"/>
    <col min="2" max="2" width="10.625" style="23" customWidth="1"/>
    <col min="3" max="3" width="7.625" style="1" customWidth="1"/>
    <col min="4" max="4" width="7.625" style="1" bestFit="1" customWidth="1"/>
    <col min="5" max="12" width="7.625" style="1" customWidth="1"/>
    <col min="13" max="16384" width="9" style="1" customWidth="1"/>
  </cols>
  <sheetData>
    <row r="1" spans="1:12" ht="20" customHeight="1">
      <c r="A1" s="5" t="s">
        <v>195</v>
      </c>
      <c r="B1" s="45"/>
      <c r="C1" s="54"/>
      <c r="H1" s="73"/>
      <c r="I1" s="38"/>
      <c r="J1" s="38"/>
      <c r="K1" s="38"/>
      <c r="L1" s="32" t="s">
        <v>217</v>
      </c>
    </row>
    <row r="2" spans="1:12" ht="36" customHeight="1">
      <c r="A2" s="40" t="s">
        <v>26</v>
      </c>
      <c r="B2" s="46"/>
      <c r="C2" s="55" t="s">
        <v>32</v>
      </c>
      <c r="D2" s="64" t="s">
        <v>206</v>
      </c>
      <c r="E2" s="72"/>
      <c r="F2" s="72"/>
      <c r="G2" s="74" t="s">
        <v>205</v>
      </c>
      <c r="H2" s="77"/>
      <c r="I2" s="79"/>
      <c r="J2" s="85" t="s">
        <v>158</v>
      </c>
      <c r="K2" s="88"/>
      <c r="L2" s="89"/>
    </row>
    <row r="3" spans="1:12" ht="36" customHeight="1">
      <c r="A3" s="41"/>
      <c r="B3" s="47"/>
      <c r="C3" s="56"/>
      <c r="D3" s="55" t="s">
        <v>1</v>
      </c>
      <c r="E3" s="55" t="s">
        <v>35</v>
      </c>
      <c r="F3" s="55" t="s">
        <v>37</v>
      </c>
      <c r="G3" s="75" t="s">
        <v>39</v>
      </c>
      <c r="H3" s="78"/>
      <c r="I3" s="80" t="s">
        <v>7</v>
      </c>
      <c r="J3" s="86" t="s">
        <v>72</v>
      </c>
      <c r="K3" s="6" t="s">
        <v>42</v>
      </c>
      <c r="L3" s="15"/>
    </row>
    <row r="4" spans="1:12" ht="36" customHeight="1">
      <c r="A4" s="42"/>
      <c r="B4" s="48"/>
      <c r="C4" s="57"/>
      <c r="D4" s="65"/>
      <c r="E4" s="57"/>
      <c r="F4" s="57"/>
      <c r="G4" s="76" t="s">
        <v>186</v>
      </c>
      <c r="H4" s="76" t="s">
        <v>201</v>
      </c>
      <c r="I4" s="81"/>
      <c r="J4" s="87" t="s">
        <v>43</v>
      </c>
      <c r="K4" s="87" t="s">
        <v>43</v>
      </c>
      <c r="L4" s="76" t="s">
        <v>140</v>
      </c>
    </row>
    <row r="5" spans="1:12" s="3" customFormat="1" ht="18" customHeight="1">
      <c r="A5" s="7" t="s">
        <v>45</v>
      </c>
      <c r="B5" s="49"/>
      <c r="C5" s="58">
        <v>1340.3</v>
      </c>
      <c r="D5" s="66">
        <v>1255.8</v>
      </c>
      <c r="E5" s="66">
        <v>48.2</v>
      </c>
      <c r="F5" s="66">
        <v>36.200000000000003</v>
      </c>
      <c r="G5" s="66">
        <v>1289.3</v>
      </c>
      <c r="H5" s="66">
        <v>1340.3</v>
      </c>
      <c r="I5" s="82">
        <v>0</v>
      </c>
      <c r="J5" s="66">
        <v>1289.5</v>
      </c>
      <c r="K5" s="66">
        <v>50.7</v>
      </c>
      <c r="L5" s="90">
        <v>0</v>
      </c>
    </row>
    <row r="6" spans="1:12" s="3" customFormat="1" ht="18" customHeight="1">
      <c r="A6" s="9"/>
      <c r="B6" s="50" t="s">
        <v>41</v>
      </c>
      <c r="C6" s="59">
        <v>468.9</v>
      </c>
      <c r="D6" s="67">
        <v>436.3</v>
      </c>
      <c r="E6" s="67">
        <v>17</v>
      </c>
      <c r="F6" s="67">
        <v>15.6</v>
      </c>
      <c r="G6" s="67">
        <v>468.9</v>
      </c>
      <c r="H6" s="67">
        <v>468.9</v>
      </c>
      <c r="I6" s="83">
        <v>0</v>
      </c>
      <c r="J6" s="67">
        <v>468.9</v>
      </c>
      <c r="K6" s="83">
        <v>0</v>
      </c>
      <c r="L6" s="91">
        <v>0</v>
      </c>
    </row>
    <row r="7" spans="1:12" s="3" customFormat="1" ht="18" customHeight="1">
      <c r="A7" s="43"/>
      <c r="B7" s="51" t="s">
        <v>46</v>
      </c>
      <c r="C7" s="60">
        <v>871.3</v>
      </c>
      <c r="D7" s="68">
        <v>819.6</v>
      </c>
      <c r="E7" s="68">
        <v>31.2</v>
      </c>
      <c r="F7" s="68">
        <v>20.6</v>
      </c>
      <c r="G7" s="68">
        <v>820.4</v>
      </c>
      <c r="H7" s="68">
        <v>871.3</v>
      </c>
      <c r="I7" s="84">
        <v>0</v>
      </c>
      <c r="J7" s="68">
        <v>820.6</v>
      </c>
      <c r="K7" s="68">
        <v>50.7</v>
      </c>
      <c r="L7" s="92">
        <v>0</v>
      </c>
    </row>
    <row r="8" spans="1:12" s="3" customFormat="1" ht="18" customHeight="1">
      <c r="A8" s="9" t="s">
        <v>34</v>
      </c>
      <c r="B8" s="52"/>
      <c r="C8" s="61">
        <v>2428.4</v>
      </c>
      <c r="D8" s="69">
        <v>2364</v>
      </c>
      <c r="E8" s="69">
        <v>52.9</v>
      </c>
      <c r="F8" s="69">
        <v>11.4</v>
      </c>
      <c r="G8" s="69">
        <v>1513.2</v>
      </c>
      <c r="H8" s="69">
        <v>2338</v>
      </c>
      <c r="I8" s="69">
        <v>90.4</v>
      </c>
      <c r="J8" s="69">
        <v>1791.5</v>
      </c>
      <c r="K8" s="69">
        <v>636.9</v>
      </c>
      <c r="L8" s="93">
        <v>10.4</v>
      </c>
    </row>
    <row r="9" spans="1:12" s="3" customFormat="1" ht="18" customHeight="1">
      <c r="A9" s="9"/>
      <c r="B9" s="50" t="s">
        <v>49</v>
      </c>
      <c r="C9" s="59">
        <v>1257.0999999999999</v>
      </c>
      <c r="D9" s="67">
        <v>1221</v>
      </c>
      <c r="E9" s="67">
        <v>28</v>
      </c>
      <c r="F9" s="67">
        <v>8</v>
      </c>
      <c r="G9" s="67">
        <v>935</v>
      </c>
      <c r="H9" s="67">
        <v>1246.2</v>
      </c>
      <c r="I9" s="67">
        <v>10.9</v>
      </c>
      <c r="J9" s="67">
        <v>1073.7</v>
      </c>
      <c r="K9" s="67">
        <v>183.4</v>
      </c>
      <c r="L9" s="91">
        <v>0</v>
      </c>
    </row>
    <row r="10" spans="1:12" s="3" customFormat="1" ht="18" customHeight="1">
      <c r="A10" s="43"/>
      <c r="B10" s="51" t="s">
        <v>50</v>
      </c>
      <c r="C10" s="60">
        <v>1171</v>
      </c>
      <c r="D10" s="68">
        <v>1142.9000000000001</v>
      </c>
      <c r="E10" s="68">
        <v>25</v>
      </c>
      <c r="F10" s="68">
        <v>3.4</v>
      </c>
      <c r="G10" s="68">
        <v>578.29999999999995</v>
      </c>
      <c r="H10" s="68">
        <v>1091.7</v>
      </c>
      <c r="I10" s="68">
        <v>79.599999999999994</v>
      </c>
      <c r="J10" s="68">
        <v>717.8</v>
      </c>
      <c r="K10" s="68">
        <v>454</v>
      </c>
      <c r="L10" s="94">
        <v>10.1</v>
      </c>
    </row>
    <row r="11" spans="1:12" s="3" customFormat="1" ht="18" customHeight="1">
      <c r="A11" s="10" t="s">
        <v>51</v>
      </c>
      <c r="B11" s="19"/>
      <c r="C11" s="62">
        <v>19955.5</v>
      </c>
      <c r="D11" s="70">
        <v>19829.5</v>
      </c>
      <c r="E11" s="70">
        <v>117.6</v>
      </c>
      <c r="F11" s="70">
        <v>8.4</v>
      </c>
      <c r="G11" s="70">
        <v>1746.6</v>
      </c>
      <c r="H11" s="70">
        <v>13070.2</v>
      </c>
      <c r="I11" s="70">
        <v>6885.4</v>
      </c>
      <c r="J11" s="70">
        <v>13140.1</v>
      </c>
      <c r="K11" s="70">
        <v>6815.4</v>
      </c>
      <c r="L11" s="95">
        <v>1051.2</v>
      </c>
    </row>
    <row r="12" spans="1:12" s="3" customFormat="1" ht="18" customHeight="1">
      <c r="A12" s="44" t="s">
        <v>159</v>
      </c>
      <c r="B12" s="53"/>
      <c r="C12" s="63">
        <v>23724.2</v>
      </c>
      <c r="D12" s="71">
        <v>23449.3</v>
      </c>
      <c r="E12" s="71">
        <v>218.7</v>
      </c>
      <c r="F12" s="71">
        <v>56.2</v>
      </c>
      <c r="G12" s="71">
        <v>4549.1000000000004</v>
      </c>
      <c r="H12" s="71">
        <v>16748.400000000001</v>
      </c>
      <c r="I12" s="71">
        <v>6975.8</v>
      </c>
      <c r="J12" s="71">
        <v>16221.1</v>
      </c>
      <c r="K12" s="71">
        <v>7503.1</v>
      </c>
      <c r="L12" s="96">
        <v>1061.5999999999999</v>
      </c>
    </row>
    <row r="13" spans="1:12" ht="18" customHeight="1">
      <c r="A13" s="13" t="s">
        <v>200</v>
      </c>
      <c r="F13" s="73"/>
    </row>
  </sheetData>
  <mergeCells count="11">
    <mergeCell ref="D2:F2"/>
    <mergeCell ref="G2:I2"/>
    <mergeCell ref="J2:L2"/>
    <mergeCell ref="G3:H3"/>
    <mergeCell ref="K3:L3"/>
    <mergeCell ref="A2:B4"/>
    <mergeCell ref="C2:C4"/>
    <mergeCell ref="D3:D4"/>
    <mergeCell ref="E3:E4"/>
    <mergeCell ref="F3:F4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showGridLines="0" zoomScaleSheetLayoutView="50" workbookViewId="0">
      <selection activeCell="L27" sqref="L27"/>
    </sheetView>
  </sheetViews>
  <sheetFormatPr defaultRowHeight="15.75" customHeight="1"/>
  <cols>
    <col min="1" max="1" width="12.375" style="1" customWidth="1"/>
    <col min="2" max="2" width="9.625" style="97" customWidth="1"/>
    <col min="3" max="3" width="8.625" style="1" customWidth="1"/>
    <col min="4" max="4" width="11.875" style="1" customWidth="1"/>
    <col min="5" max="5" width="8.625" style="1" customWidth="1"/>
    <col min="6" max="6" width="12.5" style="1" customWidth="1"/>
    <col min="7" max="7" width="8.625" style="1" customWidth="1"/>
    <col min="8" max="8" width="12.5" style="1" customWidth="1"/>
    <col min="9" max="16384" width="9" style="1" customWidth="1"/>
  </cols>
  <sheetData>
    <row r="1" spans="1:8" ht="20" customHeight="1">
      <c r="A1" s="5" t="s">
        <v>202</v>
      </c>
    </row>
    <row r="2" spans="1:8" s="3" customFormat="1" ht="18" customHeight="1">
      <c r="A2" s="13" t="s">
        <v>141</v>
      </c>
      <c r="B2" s="97"/>
      <c r="G2" s="1"/>
      <c r="H2" s="32" t="s">
        <v>221</v>
      </c>
    </row>
    <row r="3" spans="1:8" ht="18" customHeight="1">
      <c r="A3" s="98"/>
      <c r="B3" s="110"/>
      <c r="C3" s="101"/>
      <c r="D3" s="124"/>
      <c r="E3" s="104" t="s">
        <v>160</v>
      </c>
      <c r="F3" s="129"/>
      <c r="G3" s="129"/>
      <c r="H3" s="114"/>
    </row>
    <row r="4" spans="1:8" ht="18" customHeight="1">
      <c r="A4" s="99" t="s">
        <v>53</v>
      </c>
      <c r="B4" s="111"/>
      <c r="C4" s="102" t="s">
        <v>57</v>
      </c>
      <c r="D4" s="99" t="s">
        <v>55</v>
      </c>
      <c r="E4" s="104" t="s">
        <v>56</v>
      </c>
      <c r="F4" s="114"/>
      <c r="G4" s="104" t="s">
        <v>11</v>
      </c>
      <c r="H4" s="114"/>
    </row>
    <row r="5" spans="1:8" ht="18" customHeight="1">
      <c r="A5" s="100"/>
      <c r="B5" s="112"/>
      <c r="C5" s="120"/>
      <c r="D5" s="100"/>
      <c r="E5" s="127" t="s">
        <v>57</v>
      </c>
      <c r="F5" s="127" t="s">
        <v>55</v>
      </c>
      <c r="G5" s="127" t="s">
        <v>57</v>
      </c>
      <c r="H5" s="127" t="s">
        <v>55</v>
      </c>
    </row>
    <row r="6" spans="1:8" s="3" customFormat="1" ht="18" customHeight="1">
      <c r="A6" s="101" t="s">
        <v>58</v>
      </c>
      <c r="B6" s="113" t="s">
        <v>59</v>
      </c>
      <c r="C6" s="121">
        <v>173</v>
      </c>
      <c r="D6" s="125">
        <v>1420183</v>
      </c>
      <c r="E6" s="121">
        <v>21</v>
      </c>
      <c r="F6" s="130">
        <v>181788</v>
      </c>
      <c r="G6" s="121">
        <v>166</v>
      </c>
      <c r="H6" s="130">
        <v>1238395</v>
      </c>
    </row>
    <row r="7" spans="1:8" s="3" customFormat="1" ht="18" customHeight="1">
      <c r="A7" s="102"/>
      <c r="B7" s="113" t="s">
        <v>61</v>
      </c>
      <c r="C7" s="121">
        <v>83</v>
      </c>
      <c r="D7" s="125">
        <v>905144</v>
      </c>
      <c r="E7" s="121">
        <v>8</v>
      </c>
      <c r="F7" s="130">
        <v>91800</v>
      </c>
      <c r="G7" s="121">
        <v>80</v>
      </c>
      <c r="H7" s="130">
        <v>813344</v>
      </c>
    </row>
    <row r="8" spans="1:8" s="3" customFormat="1" ht="18" customHeight="1">
      <c r="A8" s="102"/>
      <c r="B8" s="113" t="s">
        <v>62</v>
      </c>
      <c r="C8" s="121">
        <v>53</v>
      </c>
      <c r="D8" s="125">
        <v>417763</v>
      </c>
      <c r="E8" s="121">
        <v>12</v>
      </c>
      <c r="F8" s="130">
        <v>45550</v>
      </c>
      <c r="G8" s="121">
        <v>45</v>
      </c>
      <c r="H8" s="130">
        <v>372213</v>
      </c>
    </row>
    <row r="9" spans="1:8" s="3" customFormat="1" ht="18" customHeight="1">
      <c r="A9" s="103"/>
      <c r="B9" s="113" t="s">
        <v>48</v>
      </c>
      <c r="C9" s="121">
        <f t="shared" ref="C9:H9" si="0">SUM(C6:C8)</f>
        <v>309</v>
      </c>
      <c r="D9" s="121">
        <f t="shared" si="0"/>
        <v>2743090</v>
      </c>
      <c r="E9" s="121">
        <f t="shared" si="0"/>
        <v>41</v>
      </c>
      <c r="F9" s="121">
        <f t="shared" si="0"/>
        <v>319138</v>
      </c>
      <c r="G9" s="121">
        <f t="shared" si="0"/>
        <v>291</v>
      </c>
      <c r="H9" s="121">
        <f t="shared" si="0"/>
        <v>2423952</v>
      </c>
    </row>
    <row r="10" spans="1:8" s="3" customFormat="1" ht="18" customHeight="1">
      <c r="A10" s="101" t="s">
        <v>64</v>
      </c>
      <c r="B10" s="113" t="s">
        <v>19</v>
      </c>
      <c r="C10" s="121">
        <v>23</v>
      </c>
      <c r="D10" s="125">
        <v>246765</v>
      </c>
      <c r="E10" s="121" t="s">
        <v>157</v>
      </c>
      <c r="F10" s="131" t="s">
        <v>157</v>
      </c>
      <c r="G10" s="121">
        <v>23</v>
      </c>
      <c r="H10" s="130">
        <f t="shared" ref="H10:H16" si="1">D10</f>
        <v>246765</v>
      </c>
    </row>
    <row r="11" spans="1:8" s="3" customFormat="1" ht="18" customHeight="1">
      <c r="A11" s="102"/>
      <c r="B11" s="113" t="s">
        <v>17</v>
      </c>
      <c r="C11" s="121">
        <v>3</v>
      </c>
      <c r="D11" s="125">
        <v>29455</v>
      </c>
      <c r="E11" s="121" t="s">
        <v>157</v>
      </c>
      <c r="F11" s="131" t="s">
        <v>157</v>
      </c>
      <c r="G11" s="121">
        <v>3</v>
      </c>
      <c r="H11" s="130">
        <f t="shared" si="1"/>
        <v>29455</v>
      </c>
    </row>
    <row r="12" spans="1:8" s="3" customFormat="1" ht="18" customHeight="1">
      <c r="A12" s="102"/>
      <c r="B12" s="113" t="s">
        <v>65</v>
      </c>
      <c r="C12" s="121">
        <v>4</v>
      </c>
      <c r="D12" s="125">
        <v>28850</v>
      </c>
      <c r="E12" s="121" t="s">
        <v>157</v>
      </c>
      <c r="F12" s="131" t="s">
        <v>157</v>
      </c>
      <c r="G12" s="121">
        <v>4</v>
      </c>
      <c r="H12" s="130">
        <f t="shared" si="1"/>
        <v>28850</v>
      </c>
    </row>
    <row r="13" spans="1:8" s="3" customFormat="1" ht="18" customHeight="1">
      <c r="A13" s="102"/>
      <c r="B13" s="113" t="s">
        <v>12</v>
      </c>
      <c r="C13" s="121">
        <v>2</v>
      </c>
      <c r="D13" s="125">
        <v>17318</v>
      </c>
      <c r="E13" s="121" t="s">
        <v>157</v>
      </c>
      <c r="F13" s="131" t="s">
        <v>157</v>
      </c>
      <c r="G13" s="121">
        <v>2</v>
      </c>
      <c r="H13" s="130">
        <f t="shared" si="1"/>
        <v>17318</v>
      </c>
    </row>
    <row r="14" spans="1:8" s="3" customFormat="1" ht="18" customHeight="1">
      <c r="A14" s="102"/>
      <c r="B14" s="113" t="s">
        <v>3</v>
      </c>
      <c r="C14" s="121">
        <v>3</v>
      </c>
      <c r="D14" s="125">
        <v>7532</v>
      </c>
      <c r="E14" s="121" t="s">
        <v>157</v>
      </c>
      <c r="F14" s="131" t="s">
        <v>157</v>
      </c>
      <c r="G14" s="121">
        <v>3</v>
      </c>
      <c r="H14" s="130">
        <f t="shared" si="1"/>
        <v>7532</v>
      </c>
    </row>
    <row r="15" spans="1:8" s="3" customFormat="1" ht="18" customHeight="1">
      <c r="A15" s="102"/>
      <c r="B15" s="113" t="s">
        <v>31</v>
      </c>
      <c r="C15" s="121">
        <v>1</v>
      </c>
      <c r="D15" s="125">
        <v>10255</v>
      </c>
      <c r="E15" s="121" t="s">
        <v>157</v>
      </c>
      <c r="F15" s="131" t="s">
        <v>157</v>
      </c>
      <c r="G15" s="121">
        <v>1</v>
      </c>
      <c r="H15" s="130">
        <f t="shared" si="1"/>
        <v>10255</v>
      </c>
    </row>
    <row r="16" spans="1:8" s="3" customFormat="1" ht="18" customHeight="1">
      <c r="A16" s="102"/>
      <c r="B16" s="113" t="s">
        <v>67</v>
      </c>
      <c r="C16" s="121">
        <v>15</v>
      </c>
      <c r="D16" s="125">
        <v>111122</v>
      </c>
      <c r="E16" s="121" t="s">
        <v>157</v>
      </c>
      <c r="F16" s="131" t="s">
        <v>157</v>
      </c>
      <c r="G16" s="121">
        <v>15</v>
      </c>
      <c r="H16" s="130">
        <f t="shared" si="1"/>
        <v>111122</v>
      </c>
    </row>
    <row r="17" spans="1:8" s="3" customFormat="1" ht="18" customHeight="1">
      <c r="A17" s="103"/>
      <c r="B17" s="113" t="s">
        <v>48</v>
      </c>
      <c r="C17" s="121">
        <f>SUM(C10:C16)</f>
        <v>51</v>
      </c>
      <c r="D17" s="121">
        <f>SUM(D10:D16)</f>
        <v>451297</v>
      </c>
      <c r="E17" s="121" t="s">
        <v>157</v>
      </c>
      <c r="F17" s="131" t="s">
        <v>157</v>
      </c>
      <c r="G17" s="121">
        <f>SUM(G10:G16)</f>
        <v>51</v>
      </c>
      <c r="H17" s="121">
        <f>SUM(H10:H16)</f>
        <v>451297</v>
      </c>
    </row>
    <row r="18" spans="1:8" s="3" customFormat="1" ht="18" customHeight="1">
      <c r="A18" s="104" t="s">
        <v>69</v>
      </c>
      <c r="B18" s="114"/>
      <c r="C18" s="121">
        <f>C17+C9</f>
        <v>360</v>
      </c>
      <c r="D18" s="125">
        <f>D9+D17</f>
        <v>3194387</v>
      </c>
      <c r="E18" s="121">
        <f>SUM(E9,E17)</f>
        <v>41</v>
      </c>
      <c r="F18" s="125">
        <f>F9</f>
        <v>319138</v>
      </c>
      <c r="G18" s="121">
        <f>SUM(G9,G17)</f>
        <v>342</v>
      </c>
      <c r="H18" s="133">
        <f>H9+H17</f>
        <v>2875249</v>
      </c>
    </row>
    <row r="19" spans="1:8" ht="18" customHeight="1">
      <c r="A19" s="105" t="s">
        <v>38</v>
      </c>
      <c r="B19" s="115"/>
      <c r="C19" s="115"/>
      <c r="D19" s="115"/>
      <c r="E19" s="115"/>
      <c r="F19" s="115"/>
      <c r="G19" s="115"/>
      <c r="H19" s="115"/>
    </row>
    <row r="20" spans="1:8" ht="18" customHeight="1">
      <c r="A20" s="105"/>
      <c r="B20" s="115"/>
      <c r="C20" s="115"/>
      <c r="D20" s="115"/>
      <c r="E20" s="115"/>
      <c r="F20" s="115"/>
      <c r="G20" s="115"/>
      <c r="H20" s="115"/>
    </row>
    <row r="21" spans="1:8" ht="18" customHeight="1">
      <c r="A21" s="105" t="s">
        <v>127</v>
      </c>
      <c r="B21" s="116"/>
      <c r="D21" s="32" t="s">
        <v>221</v>
      </c>
      <c r="E21" s="115"/>
      <c r="F21" s="115"/>
      <c r="G21" s="115"/>
      <c r="H21" s="115"/>
    </row>
    <row r="22" spans="1:8" s="3" customFormat="1" ht="18" customHeight="1">
      <c r="A22" s="106" t="s">
        <v>57</v>
      </c>
      <c r="B22" s="117"/>
      <c r="C22" s="104" t="s">
        <v>55</v>
      </c>
      <c r="D22" s="114"/>
      <c r="E22" s="115"/>
      <c r="G22" s="115"/>
      <c r="H22" s="115"/>
    </row>
    <row r="23" spans="1:8" s="3" customFormat="1" ht="18" customHeight="1">
      <c r="A23" s="107">
        <v>142</v>
      </c>
      <c r="B23" s="118"/>
      <c r="C23" s="122">
        <v>373093</v>
      </c>
      <c r="D23" s="126"/>
      <c r="E23" s="128"/>
      <c r="F23" s="132"/>
      <c r="G23" s="132"/>
      <c r="H23" s="132"/>
    </row>
    <row r="24" spans="1:8" ht="18" customHeight="1">
      <c r="A24" s="108" t="s">
        <v>36</v>
      </c>
      <c r="B24" s="119"/>
      <c r="C24" s="123"/>
      <c r="D24" s="73"/>
      <c r="E24" s="123"/>
      <c r="F24" s="123"/>
      <c r="G24" s="123"/>
      <c r="H24" s="123"/>
    </row>
    <row r="25" spans="1:8" ht="18" customHeight="1">
      <c r="A25" s="109"/>
      <c r="B25" s="115"/>
      <c r="C25" s="115"/>
      <c r="D25" s="115"/>
      <c r="E25" s="115"/>
      <c r="F25" s="115"/>
      <c r="G25" s="115"/>
      <c r="H25" s="115"/>
    </row>
    <row r="31" spans="1:8" ht="15.75" customHeight="1">
      <c r="B31" s="1"/>
    </row>
    <row r="32" spans="1:8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48" spans="2:2" ht="3.75" customHeight="1"/>
  </sheetData>
  <mergeCells count="9">
    <mergeCell ref="E3:H3"/>
    <mergeCell ref="A4:B4"/>
    <mergeCell ref="E4:F4"/>
    <mergeCell ref="G4:H4"/>
    <mergeCell ref="A18:B18"/>
    <mergeCell ref="A22:B22"/>
    <mergeCell ref="C22:D22"/>
    <mergeCell ref="A23:B23"/>
    <mergeCell ref="C23:D2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9"/>
  <sheetViews>
    <sheetView showGridLines="0" zoomScaleSheetLayoutView="70" workbookViewId="0">
      <selection activeCell="F28" sqref="F28"/>
    </sheetView>
  </sheetViews>
  <sheetFormatPr defaultRowHeight="15.75" customHeight="1"/>
  <cols>
    <col min="1" max="1" width="12.625" style="1" customWidth="1"/>
    <col min="2" max="6" width="10.625" style="1" customWidth="1"/>
    <col min="7" max="7" width="12.625" style="1" customWidth="1"/>
    <col min="8" max="16384" width="9" style="1" customWidth="1"/>
  </cols>
  <sheetData>
    <row r="1" spans="1:16384" ht="20" customHeight="1">
      <c r="A1" s="5" t="s">
        <v>203</v>
      </c>
    </row>
    <row r="2" spans="1:16384" ht="18" customHeight="1">
      <c r="A2" s="1" t="s">
        <v>179</v>
      </c>
      <c r="B2" s="13"/>
      <c r="C2" s="13"/>
      <c r="D2" s="13"/>
      <c r="E2" s="32" t="s">
        <v>207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ht="18" customHeight="1">
      <c r="A3" s="134" t="s">
        <v>68</v>
      </c>
      <c r="B3" s="140" t="s">
        <v>196</v>
      </c>
      <c r="C3" s="147"/>
      <c r="D3" s="6" t="s">
        <v>70</v>
      </c>
      <c r="E3" s="15"/>
    </row>
    <row r="4" spans="1:16384" ht="18" customHeight="1">
      <c r="A4" s="10" t="s">
        <v>136</v>
      </c>
      <c r="B4" s="141"/>
      <c r="C4" s="148"/>
      <c r="D4" s="154" t="s">
        <v>44</v>
      </c>
      <c r="E4" s="15" t="s">
        <v>71</v>
      </c>
    </row>
    <row r="5" spans="1:16384" ht="18" customHeight="1">
      <c r="A5" s="135" t="s">
        <v>208</v>
      </c>
      <c r="B5" s="142">
        <v>1020408</v>
      </c>
      <c r="C5" s="149"/>
      <c r="D5" s="155">
        <v>638175</v>
      </c>
      <c r="E5" s="157">
        <v>62.5</v>
      </c>
    </row>
    <row r="6" spans="1:16384" ht="18" customHeight="1">
      <c r="A6" s="136" t="s">
        <v>209</v>
      </c>
      <c r="B6" s="143">
        <v>1006003</v>
      </c>
      <c r="C6" s="150"/>
      <c r="D6" s="155">
        <v>642132</v>
      </c>
      <c r="E6" s="157">
        <v>63.79999999999999</v>
      </c>
    </row>
    <row r="7" spans="1:16384" ht="18" customHeight="1">
      <c r="A7" s="136" t="s">
        <v>210</v>
      </c>
      <c r="B7" s="143">
        <v>1006003</v>
      </c>
      <c r="C7" s="150"/>
      <c r="D7" s="155">
        <v>651888</v>
      </c>
      <c r="E7" s="157">
        <v>64.799999999999983</v>
      </c>
    </row>
    <row r="8" spans="1:16384" ht="18" customHeight="1">
      <c r="A8" s="136" t="s">
        <v>215</v>
      </c>
      <c r="B8" s="143">
        <v>1005293</v>
      </c>
      <c r="C8" s="150"/>
      <c r="D8" s="155">
        <v>658748</v>
      </c>
      <c r="E8" s="157">
        <v>65.5</v>
      </c>
    </row>
    <row r="9" spans="1:16384" ht="18" customHeight="1">
      <c r="A9" s="137" t="s">
        <v>216</v>
      </c>
      <c r="B9" s="144">
        <v>991413</v>
      </c>
      <c r="C9" s="151"/>
      <c r="D9" s="156">
        <v>658390</v>
      </c>
      <c r="E9" s="158">
        <v>66.400000000000006</v>
      </c>
    </row>
    <row r="10" spans="1:16384" ht="18" customHeight="1"/>
    <row r="11" spans="1:16384" ht="18" customHeight="1">
      <c r="A11" s="1" t="s">
        <v>161</v>
      </c>
      <c r="F11" s="32" t="s">
        <v>137</v>
      </c>
    </row>
    <row r="12" spans="1:16384" ht="18" customHeight="1">
      <c r="A12" s="134" t="s">
        <v>68</v>
      </c>
      <c r="B12" s="6" t="s">
        <v>52</v>
      </c>
      <c r="C12" s="15"/>
      <c r="D12" s="6" t="s">
        <v>73</v>
      </c>
      <c r="E12" s="15"/>
      <c r="F12" s="55" t="s">
        <v>63</v>
      </c>
    </row>
    <row r="13" spans="1:16384" ht="18" customHeight="1">
      <c r="A13" s="138" t="s">
        <v>138</v>
      </c>
      <c r="B13" s="6" t="s">
        <v>75</v>
      </c>
      <c r="C13" s="6" t="s">
        <v>54</v>
      </c>
      <c r="D13" s="6" t="s">
        <v>75</v>
      </c>
      <c r="E13" s="6" t="s">
        <v>54</v>
      </c>
      <c r="F13" s="57"/>
    </row>
    <row r="14" spans="1:16384" ht="18" customHeight="1">
      <c r="A14" s="135" t="s">
        <v>208</v>
      </c>
      <c r="B14" s="145">
        <v>566</v>
      </c>
      <c r="C14" s="152">
        <v>4354.329999999999</v>
      </c>
      <c r="D14" s="145">
        <v>607</v>
      </c>
      <c r="E14" s="152">
        <v>1681.6799999999994</v>
      </c>
      <c r="F14" s="56" t="s">
        <v>77</v>
      </c>
    </row>
    <row r="15" spans="1:16384" ht="18" customHeight="1">
      <c r="A15" s="136" t="s">
        <v>209</v>
      </c>
      <c r="B15" s="145">
        <v>566</v>
      </c>
      <c r="C15" s="152">
        <v>4354.4199999999992</v>
      </c>
      <c r="D15" s="145">
        <v>607</v>
      </c>
      <c r="E15" s="152">
        <v>1682.5699999999997</v>
      </c>
      <c r="F15" s="56" t="s">
        <v>77</v>
      </c>
    </row>
    <row r="16" spans="1:16384" ht="18" customHeight="1">
      <c r="A16" s="136" t="s">
        <v>210</v>
      </c>
      <c r="B16" s="145">
        <v>566</v>
      </c>
      <c r="C16" s="152">
        <v>4354.4199999999992</v>
      </c>
      <c r="D16" s="145">
        <v>606</v>
      </c>
      <c r="E16" s="152">
        <v>1683.9699999999998</v>
      </c>
      <c r="F16" s="56" t="s">
        <v>77</v>
      </c>
    </row>
    <row r="17" spans="1:6" ht="18" customHeight="1">
      <c r="A17" s="136" t="s">
        <v>215</v>
      </c>
      <c r="B17" s="145">
        <v>566</v>
      </c>
      <c r="C17" s="152">
        <v>4354.42</v>
      </c>
      <c r="D17" s="145">
        <v>610</v>
      </c>
      <c r="E17" s="152">
        <v>1718.66</v>
      </c>
      <c r="F17" s="56" t="s">
        <v>173</v>
      </c>
    </row>
    <row r="18" spans="1:6" ht="18" customHeight="1">
      <c r="A18" s="137" t="s">
        <v>216</v>
      </c>
      <c r="B18" s="146">
        <v>560</v>
      </c>
      <c r="C18" s="153">
        <v>4353.3599999999997</v>
      </c>
      <c r="D18" s="146">
        <v>610</v>
      </c>
      <c r="E18" s="153">
        <v>1718.94</v>
      </c>
      <c r="F18" s="57" t="s">
        <v>77</v>
      </c>
    </row>
    <row r="19" spans="1:6" ht="18" customHeight="1">
      <c r="A19" s="139" t="s">
        <v>0</v>
      </c>
      <c r="B19" s="123"/>
      <c r="C19" s="123"/>
      <c r="D19" s="123"/>
      <c r="E19" s="159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D3:E3"/>
    <mergeCell ref="B5:C5"/>
    <mergeCell ref="B6:C6"/>
    <mergeCell ref="B7:C7"/>
    <mergeCell ref="B8:C8"/>
    <mergeCell ref="B9:C9"/>
    <mergeCell ref="B12:C12"/>
    <mergeCell ref="D12:E12"/>
    <mergeCell ref="B3:C4"/>
    <mergeCell ref="F12:F1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8"/>
  <sheetViews>
    <sheetView showGridLines="0" topLeftCell="A4" zoomScaleSheetLayoutView="100" workbookViewId="0">
      <selection activeCell="L9" sqref="L9"/>
    </sheetView>
  </sheetViews>
  <sheetFormatPr defaultRowHeight="13.5"/>
  <cols>
    <col min="1" max="1" width="3.25" style="160" customWidth="1"/>
    <col min="2" max="2" width="34.625" style="160" customWidth="1"/>
    <col min="3" max="3" width="6.625" style="160" customWidth="1"/>
    <col min="4" max="4" width="8.625" style="160" customWidth="1"/>
    <col min="5" max="5" width="10.625" style="160" customWidth="1"/>
    <col min="6" max="6" width="6.625" style="160" customWidth="1"/>
    <col min="7" max="7" width="8.625" style="160" customWidth="1"/>
    <col min="8" max="8" width="10.625" style="160" customWidth="1"/>
    <col min="9" max="16384" width="9" style="160" customWidth="1"/>
  </cols>
  <sheetData>
    <row r="1" spans="1:31" ht="20" customHeight="1">
      <c r="A1" s="161" t="s">
        <v>204</v>
      </c>
      <c r="B1" s="1"/>
      <c r="C1" s="73"/>
      <c r="D1" s="1"/>
      <c r="E1" s="1"/>
      <c r="F1" s="1"/>
      <c r="G1" s="1"/>
      <c r="H1" s="1"/>
    </row>
    <row r="2" spans="1:31" ht="18" customHeight="1">
      <c r="A2" s="140" t="s">
        <v>78</v>
      </c>
      <c r="B2" s="147"/>
      <c r="C2" s="169" t="s">
        <v>40</v>
      </c>
      <c r="D2" s="175"/>
      <c r="E2" s="182"/>
      <c r="F2" s="169" t="s">
        <v>218</v>
      </c>
      <c r="G2" s="175"/>
      <c r="H2" s="182"/>
    </row>
    <row r="3" spans="1:31" ht="40.5" customHeight="1">
      <c r="A3" s="141"/>
      <c r="B3" s="148"/>
      <c r="C3" s="86" t="s">
        <v>143</v>
      </c>
      <c r="D3" s="176" t="s">
        <v>79</v>
      </c>
      <c r="E3" s="183" t="s">
        <v>191</v>
      </c>
      <c r="F3" s="86" t="s">
        <v>143</v>
      </c>
      <c r="G3" s="176" t="s">
        <v>79</v>
      </c>
      <c r="H3" s="183" t="s">
        <v>191</v>
      </c>
    </row>
    <row r="4" spans="1:31" ht="15" customHeight="1">
      <c r="A4" s="162" t="s">
        <v>80</v>
      </c>
      <c r="B4" s="166" t="s">
        <v>81</v>
      </c>
      <c r="C4" s="170">
        <v>5140</v>
      </c>
      <c r="D4" s="177">
        <v>775613</v>
      </c>
      <c r="E4" s="34">
        <v>16008521</v>
      </c>
      <c r="F4" s="170">
        <v>4796</v>
      </c>
      <c r="G4" s="177">
        <v>764375</v>
      </c>
      <c r="H4" s="34">
        <v>14572278</v>
      </c>
    </row>
    <row r="5" spans="1:31" ht="15" customHeight="1">
      <c r="A5" s="163"/>
      <c r="B5" s="167" t="s">
        <v>83</v>
      </c>
      <c r="C5" s="171">
        <v>12</v>
      </c>
      <c r="D5" s="178">
        <v>6717</v>
      </c>
      <c r="E5" s="35">
        <v>126630</v>
      </c>
      <c r="F5" s="171">
        <v>17</v>
      </c>
      <c r="G5" s="178">
        <v>17733</v>
      </c>
      <c r="H5" s="35">
        <v>497325</v>
      </c>
      <c r="I5" s="186"/>
      <c r="P5" s="186"/>
      <c r="Q5" s="186"/>
      <c r="R5" s="186"/>
      <c r="AC5" s="186"/>
      <c r="AD5" s="186"/>
      <c r="AE5" s="186"/>
    </row>
    <row r="6" spans="1:31" ht="15" customHeight="1">
      <c r="A6" s="163"/>
      <c r="B6" s="167" t="s">
        <v>84</v>
      </c>
      <c r="C6" s="171">
        <v>24</v>
      </c>
      <c r="D6" s="178">
        <v>27391</v>
      </c>
      <c r="E6" s="35">
        <v>2173034</v>
      </c>
      <c r="F6" s="171">
        <v>34</v>
      </c>
      <c r="G6" s="178">
        <v>28090</v>
      </c>
      <c r="H6" s="35">
        <v>1013673</v>
      </c>
    </row>
    <row r="7" spans="1:31" ht="15" customHeight="1">
      <c r="A7" s="163"/>
      <c r="B7" s="167" t="s">
        <v>85</v>
      </c>
      <c r="C7" s="171">
        <v>89</v>
      </c>
      <c r="D7" s="178">
        <v>41212</v>
      </c>
      <c r="E7" s="35">
        <v>1373590</v>
      </c>
      <c r="F7" s="171">
        <v>86</v>
      </c>
      <c r="G7" s="178">
        <v>23514</v>
      </c>
      <c r="H7" s="35">
        <v>781099</v>
      </c>
    </row>
    <row r="8" spans="1:31" ht="15" customHeight="1">
      <c r="A8" s="163"/>
      <c r="B8" s="167" t="s">
        <v>86</v>
      </c>
      <c r="C8" s="171">
        <v>988</v>
      </c>
      <c r="D8" s="178">
        <v>232451</v>
      </c>
      <c r="E8" s="35">
        <v>4195573</v>
      </c>
      <c r="F8" s="171">
        <v>1017</v>
      </c>
      <c r="G8" s="178">
        <v>277336</v>
      </c>
      <c r="H8" s="35">
        <v>4846780</v>
      </c>
    </row>
    <row r="9" spans="1:31" ht="15" customHeight="1">
      <c r="A9" s="163"/>
      <c r="B9" s="167" t="s">
        <v>87</v>
      </c>
      <c r="C9" s="171">
        <v>129</v>
      </c>
      <c r="D9" s="178">
        <v>45730</v>
      </c>
      <c r="E9" s="35">
        <v>1003571</v>
      </c>
      <c r="F9" s="171">
        <v>97</v>
      </c>
      <c r="G9" s="178">
        <v>41453</v>
      </c>
      <c r="H9" s="35">
        <v>983303</v>
      </c>
    </row>
    <row r="10" spans="1:31" ht="15" customHeight="1">
      <c r="A10" s="164"/>
      <c r="B10" s="138" t="s">
        <v>88</v>
      </c>
      <c r="C10" s="172">
        <v>3898</v>
      </c>
      <c r="D10" s="179">
        <v>422112</v>
      </c>
      <c r="E10" s="36">
        <v>7136123</v>
      </c>
      <c r="F10" s="172">
        <v>3545</v>
      </c>
      <c r="G10" s="179">
        <v>376249</v>
      </c>
      <c r="H10" s="36">
        <v>6450098</v>
      </c>
    </row>
    <row r="11" spans="1:31" ht="15" customHeight="1">
      <c r="A11" s="162" t="s">
        <v>90</v>
      </c>
      <c r="B11" s="166" t="s">
        <v>81</v>
      </c>
      <c r="C11" s="170">
        <v>5140</v>
      </c>
      <c r="D11" s="177">
        <v>775613</v>
      </c>
      <c r="E11" s="34">
        <v>16008521</v>
      </c>
      <c r="F11" s="170">
        <v>4796</v>
      </c>
      <c r="G11" s="177">
        <v>764375</v>
      </c>
      <c r="H11" s="34">
        <v>14572278</v>
      </c>
    </row>
    <row r="12" spans="1:31" ht="15" customHeight="1">
      <c r="A12" s="163"/>
      <c r="B12" s="167" t="s">
        <v>91</v>
      </c>
      <c r="C12" s="171">
        <v>4125</v>
      </c>
      <c r="D12" s="178">
        <v>516780</v>
      </c>
      <c r="E12" s="35">
        <v>8691261</v>
      </c>
      <c r="F12" s="171">
        <v>3794</v>
      </c>
      <c r="G12" s="178">
        <v>491138</v>
      </c>
      <c r="H12" s="35">
        <v>8178045</v>
      </c>
      <c r="I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</row>
    <row r="13" spans="1:31" ht="15" customHeight="1">
      <c r="A13" s="163"/>
      <c r="B13" s="167" t="s">
        <v>92</v>
      </c>
      <c r="C13" s="173">
        <v>2</v>
      </c>
      <c r="D13" s="180">
        <v>26104</v>
      </c>
      <c r="E13" s="184">
        <v>2121057</v>
      </c>
      <c r="F13" s="173">
        <v>3</v>
      </c>
      <c r="G13" s="180">
        <v>17194</v>
      </c>
      <c r="H13" s="184">
        <v>560000</v>
      </c>
    </row>
    <row r="14" spans="1:31" ht="15" customHeight="1">
      <c r="A14" s="163"/>
      <c r="B14" s="167" t="s">
        <v>93</v>
      </c>
      <c r="C14" s="171">
        <v>26</v>
      </c>
      <c r="D14" s="178">
        <v>28934</v>
      </c>
      <c r="E14" s="35">
        <v>965584</v>
      </c>
      <c r="F14" s="171">
        <v>27</v>
      </c>
      <c r="G14" s="178">
        <v>51642</v>
      </c>
      <c r="H14" s="35">
        <v>1818315</v>
      </c>
    </row>
    <row r="15" spans="1:31" ht="15" customHeight="1">
      <c r="A15" s="163"/>
      <c r="B15" s="167" t="s">
        <v>94</v>
      </c>
      <c r="C15" s="171">
        <v>664</v>
      </c>
      <c r="D15" s="178">
        <v>193643</v>
      </c>
      <c r="E15" s="35">
        <v>4188081</v>
      </c>
      <c r="F15" s="171">
        <v>597</v>
      </c>
      <c r="G15" s="178">
        <v>193254</v>
      </c>
      <c r="H15" s="35">
        <v>3973627</v>
      </c>
    </row>
    <row r="16" spans="1:31" ht="15" customHeight="1">
      <c r="A16" s="163"/>
      <c r="B16" s="167" t="s">
        <v>95</v>
      </c>
      <c r="C16" s="171">
        <v>3</v>
      </c>
      <c r="D16" s="178">
        <v>200</v>
      </c>
      <c r="E16" s="35">
        <v>4590</v>
      </c>
      <c r="F16" s="171">
        <v>0</v>
      </c>
      <c r="G16" s="178">
        <v>0</v>
      </c>
      <c r="H16" s="35">
        <v>0</v>
      </c>
    </row>
    <row r="17" spans="1:8" ht="15" customHeight="1">
      <c r="A17" s="164"/>
      <c r="B17" s="138" t="s">
        <v>89</v>
      </c>
      <c r="C17" s="174">
        <v>320</v>
      </c>
      <c r="D17" s="181">
        <v>9952</v>
      </c>
      <c r="E17" s="185">
        <v>37948</v>
      </c>
      <c r="F17" s="174">
        <v>375</v>
      </c>
      <c r="G17" s="181">
        <v>11147</v>
      </c>
      <c r="H17" s="185">
        <v>42291</v>
      </c>
    </row>
    <row r="18" spans="1:8" ht="15" customHeight="1">
      <c r="A18" s="162" t="s">
        <v>162</v>
      </c>
      <c r="B18" s="166" t="s">
        <v>29</v>
      </c>
      <c r="C18" s="170">
        <v>5140</v>
      </c>
      <c r="D18" s="177">
        <v>775613</v>
      </c>
      <c r="E18" s="34">
        <v>16008521</v>
      </c>
      <c r="F18" s="170">
        <v>4796</v>
      </c>
      <c r="G18" s="177">
        <v>764375</v>
      </c>
      <c r="H18" s="34">
        <v>14572278</v>
      </c>
    </row>
    <row r="19" spans="1:8" ht="15" customHeight="1">
      <c r="A19" s="163"/>
      <c r="B19" s="168" t="s">
        <v>163</v>
      </c>
      <c r="C19" s="171">
        <v>4303</v>
      </c>
      <c r="D19" s="178">
        <v>468899</v>
      </c>
      <c r="E19" s="35">
        <v>7894835</v>
      </c>
      <c r="F19" s="171">
        <v>3888</v>
      </c>
      <c r="G19" s="178">
        <v>419976</v>
      </c>
      <c r="H19" s="35">
        <v>7211850</v>
      </c>
    </row>
    <row r="20" spans="1:8" ht="15" customHeight="1">
      <c r="A20" s="163"/>
      <c r="B20" s="168" t="s">
        <v>165</v>
      </c>
      <c r="C20" s="171">
        <v>21</v>
      </c>
      <c r="D20" s="178">
        <v>4698</v>
      </c>
      <c r="E20" s="35">
        <v>91265</v>
      </c>
      <c r="F20" s="171">
        <v>24</v>
      </c>
      <c r="G20" s="178">
        <v>13333</v>
      </c>
      <c r="H20" s="35">
        <v>291850</v>
      </c>
    </row>
    <row r="21" spans="1:8" ht="15" customHeight="1">
      <c r="A21" s="163"/>
      <c r="B21" s="168" t="s">
        <v>10</v>
      </c>
      <c r="C21" s="171">
        <v>14</v>
      </c>
      <c r="D21" s="178">
        <v>3173</v>
      </c>
      <c r="E21" s="35">
        <v>61754</v>
      </c>
      <c r="F21" s="171">
        <v>20</v>
      </c>
      <c r="G21" s="178">
        <v>5691</v>
      </c>
      <c r="H21" s="35">
        <v>138657</v>
      </c>
    </row>
    <row r="22" spans="1:8" ht="15" customHeight="1">
      <c r="A22" s="163"/>
      <c r="B22" s="168" t="s">
        <v>124</v>
      </c>
      <c r="C22" s="171">
        <v>190</v>
      </c>
      <c r="D22" s="178">
        <v>47021</v>
      </c>
      <c r="E22" s="35">
        <v>557493</v>
      </c>
      <c r="F22" s="171">
        <v>201</v>
      </c>
      <c r="G22" s="178">
        <v>71700</v>
      </c>
      <c r="H22" s="35">
        <v>914496</v>
      </c>
    </row>
    <row r="23" spans="1:8" ht="15" customHeight="1">
      <c r="A23" s="163"/>
      <c r="B23" s="168" t="s">
        <v>166</v>
      </c>
      <c r="C23" s="171">
        <v>62</v>
      </c>
      <c r="D23" s="178">
        <v>10911</v>
      </c>
      <c r="E23" s="35">
        <v>176266</v>
      </c>
      <c r="F23" s="171">
        <v>65</v>
      </c>
      <c r="G23" s="178">
        <v>11839</v>
      </c>
      <c r="H23" s="35">
        <v>205521</v>
      </c>
    </row>
    <row r="24" spans="1:8" ht="15" customHeight="1">
      <c r="A24" s="163"/>
      <c r="B24" s="168" t="s">
        <v>167</v>
      </c>
      <c r="C24" s="171">
        <v>89</v>
      </c>
      <c r="D24" s="178">
        <v>46615</v>
      </c>
      <c r="E24" s="35">
        <v>861050</v>
      </c>
      <c r="F24" s="171">
        <v>80</v>
      </c>
      <c r="G24" s="178">
        <v>30487</v>
      </c>
      <c r="H24" s="35">
        <v>647555</v>
      </c>
    </row>
    <row r="25" spans="1:8" ht="15" customHeight="1">
      <c r="A25" s="163"/>
      <c r="B25" s="168" t="s">
        <v>168</v>
      </c>
      <c r="C25" s="171">
        <v>32</v>
      </c>
      <c r="D25" s="178">
        <v>6839</v>
      </c>
      <c r="E25" s="35">
        <v>270960</v>
      </c>
      <c r="F25" s="171">
        <v>93</v>
      </c>
      <c r="G25" s="178">
        <v>4928</v>
      </c>
      <c r="H25" s="35">
        <v>65855</v>
      </c>
    </row>
    <row r="26" spans="1:8" ht="15" customHeight="1">
      <c r="A26" s="163"/>
      <c r="B26" s="168" t="s">
        <v>170</v>
      </c>
      <c r="C26" s="171">
        <v>4</v>
      </c>
      <c r="D26" s="178">
        <v>292</v>
      </c>
      <c r="E26" s="35">
        <v>8620</v>
      </c>
      <c r="F26" s="171">
        <v>4</v>
      </c>
      <c r="G26" s="178">
        <v>629</v>
      </c>
      <c r="H26" s="35">
        <v>17440</v>
      </c>
    </row>
    <row r="27" spans="1:8" ht="15" customHeight="1">
      <c r="A27" s="163"/>
      <c r="B27" s="168" t="s">
        <v>171</v>
      </c>
      <c r="C27" s="171">
        <v>19</v>
      </c>
      <c r="D27" s="178">
        <v>14382</v>
      </c>
      <c r="E27" s="35">
        <v>228345</v>
      </c>
      <c r="F27" s="171">
        <v>22</v>
      </c>
      <c r="G27" s="178">
        <v>3920</v>
      </c>
      <c r="H27" s="35">
        <v>60385</v>
      </c>
    </row>
    <row r="28" spans="1:8" ht="15" customHeight="1">
      <c r="A28" s="163"/>
      <c r="B28" s="168" t="s">
        <v>96</v>
      </c>
      <c r="C28" s="171">
        <v>75</v>
      </c>
      <c r="D28" s="178">
        <v>30918</v>
      </c>
      <c r="E28" s="35">
        <v>522871</v>
      </c>
      <c r="F28" s="171">
        <v>74</v>
      </c>
      <c r="G28" s="178">
        <v>72304</v>
      </c>
      <c r="H28" s="35">
        <v>1104913</v>
      </c>
    </row>
    <row r="29" spans="1:8" ht="15" customHeight="1">
      <c r="A29" s="163"/>
      <c r="B29" s="168" t="s">
        <v>164</v>
      </c>
      <c r="C29" s="171">
        <v>4</v>
      </c>
      <c r="D29" s="178">
        <v>1184</v>
      </c>
      <c r="E29" s="35">
        <v>63610</v>
      </c>
      <c r="F29" s="171">
        <v>2</v>
      </c>
      <c r="G29" s="178">
        <v>127</v>
      </c>
      <c r="H29" s="35">
        <v>2350</v>
      </c>
    </row>
    <row r="30" spans="1:8" ht="15" customHeight="1">
      <c r="A30" s="163"/>
      <c r="B30" s="168" t="s">
        <v>172</v>
      </c>
      <c r="C30" s="171">
        <v>8</v>
      </c>
      <c r="D30" s="178">
        <v>887</v>
      </c>
      <c r="E30" s="35">
        <v>12600</v>
      </c>
      <c r="F30" s="171">
        <v>8</v>
      </c>
      <c r="G30" s="178">
        <v>975</v>
      </c>
      <c r="H30" s="35">
        <v>19339</v>
      </c>
    </row>
    <row r="31" spans="1:8" ht="15" customHeight="1">
      <c r="A31" s="163"/>
      <c r="B31" s="168" t="s">
        <v>174</v>
      </c>
      <c r="C31" s="171">
        <v>25</v>
      </c>
      <c r="D31" s="178">
        <v>8628</v>
      </c>
      <c r="E31" s="35">
        <v>366580</v>
      </c>
      <c r="F31" s="171">
        <v>20</v>
      </c>
      <c r="G31" s="178">
        <v>12721</v>
      </c>
      <c r="H31" s="35">
        <v>378163</v>
      </c>
    </row>
    <row r="32" spans="1:8" ht="15" customHeight="1">
      <c r="A32" s="163"/>
      <c r="B32" s="168" t="s">
        <v>175</v>
      </c>
      <c r="C32" s="171">
        <v>41</v>
      </c>
      <c r="D32" s="178">
        <v>55444</v>
      </c>
      <c r="E32" s="35">
        <v>2983658</v>
      </c>
      <c r="F32" s="171">
        <v>32</v>
      </c>
      <c r="G32" s="178">
        <v>34910</v>
      </c>
      <c r="H32" s="35">
        <v>1154358</v>
      </c>
    </row>
    <row r="33" spans="1:8" ht="15" customHeight="1">
      <c r="A33" s="163"/>
      <c r="B33" s="168" t="s">
        <v>176</v>
      </c>
      <c r="C33" s="171">
        <v>76</v>
      </c>
      <c r="D33" s="178">
        <v>32662</v>
      </c>
      <c r="E33" s="35">
        <v>789154</v>
      </c>
      <c r="F33" s="171">
        <v>95</v>
      </c>
      <c r="G33" s="178">
        <v>36299</v>
      </c>
      <c r="H33" s="35">
        <v>1002391</v>
      </c>
    </row>
    <row r="34" spans="1:8" ht="15" customHeight="1">
      <c r="A34" s="163"/>
      <c r="B34" s="168" t="s">
        <v>145</v>
      </c>
      <c r="C34" s="171">
        <v>116</v>
      </c>
      <c r="D34" s="178">
        <v>19423</v>
      </c>
      <c r="E34" s="35">
        <v>387805</v>
      </c>
      <c r="F34" s="171">
        <v>94</v>
      </c>
      <c r="G34" s="178">
        <v>23470</v>
      </c>
      <c r="H34" s="35">
        <v>680370</v>
      </c>
    </row>
    <row r="35" spans="1:8" ht="15" customHeight="1">
      <c r="A35" s="163"/>
      <c r="B35" s="168" t="s">
        <v>156</v>
      </c>
      <c r="C35" s="171">
        <v>39</v>
      </c>
      <c r="D35" s="178">
        <v>22791</v>
      </c>
      <c r="E35" s="35">
        <v>714665</v>
      </c>
      <c r="F35" s="171">
        <v>53</v>
      </c>
      <c r="G35" s="178">
        <v>20234</v>
      </c>
      <c r="H35" s="35">
        <v>650152</v>
      </c>
    </row>
    <row r="36" spans="1:8" ht="15" customHeight="1">
      <c r="A36" s="164"/>
      <c r="B36" s="21" t="s">
        <v>177</v>
      </c>
      <c r="C36" s="172">
        <v>22</v>
      </c>
      <c r="D36" s="179">
        <v>846</v>
      </c>
      <c r="E36" s="36">
        <v>16990</v>
      </c>
      <c r="F36" s="172">
        <v>21</v>
      </c>
      <c r="G36" s="179">
        <v>832</v>
      </c>
      <c r="H36" s="36">
        <v>26633</v>
      </c>
    </row>
    <row r="37" spans="1:8" ht="15" customHeight="1">
      <c r="A37" s="13" t="s">
        <v>117</v>
      </c>
      <c r="B37" s="1"/>
      <c r="C37" s="1"/>
      <c r="D37" s="1"/>
      <c r="E37" s="1"/>
      <c r="F37" s="1"/>
      <c r="G37" s="1"/>
      <c r="H37" s="1"/>
    </row>
    <row r="38" spans="1:8" ht="15" customHeight="1">
      <c r="A38" s="165" t="s">
        <v>190</v>
      </c>
      <c r="B38" s="1"/>
      <c r="C38" s="1"/>
      <c r="D38" s="1"/>
      <c r="E38" s="1"/>
      <c r="F38" s="1"/>
      <c r="G38" s="1"/>
      <c r="H38" s="1"/>
    </row>
    <row r="42" spans="1:8" ht="18" customHeight="1"/>
    <row r="43" spans="1:8" ht="18" customHeight="1"/>
  </sheetData>
  <mergeCells count="6">
    <mergeCell ref="C2:E2"/>
    <mergeCell ref="F2:H2"/>
    <mergeCell ref="A2:B3"/>
    <mergeCell ref="A4:A10"/>
    <mergeCell ref="A11:A17"/>
    <mergeCell ref="A18:A36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>
      <selection activeCell="A14" sqref="A14"/>
    </sheetView>
  </sheetViews>
  <sheetFormatPr defaultRowHeight="15.75" customHeight="1"/>
  <cols>
    <col min="1" max="1" width="11.25" style="1" customWidth="1"/>
    <col min="2" max="2" width="7" style="1" customWidth="1"/>
    <col min="3" max="3" width="13.125" style="1" customWidth="1"/>
    <col min="4" max="4" width="6.5" style="1" customWidth="1"/>
    <col min="5" max="5" width="13.125" style="1" customWidth="1"/>
    <col min="6" max="6" width="6" style="1" customWidth="1"/>
    <col min="7" max="7" width="13.125" style="1" customWidth="1"/>
    <col min="8" max="8" width="9" style="1" customWidth="1"/>
    <col min="9" max="9" width="8.625" style="1" customWidth="1"/>
    <col min="10" max="16384" width="9" style="1" customWidth="1"/>
  </cols>
  <sheetData>
    <row r="1" spans="1:8" ht="20" customHeight="1">
      <c r="A1" s="5" t="s">
        <v>212</v>
      </c>
    </row>
    <row r="2" spans="1:8" ht="20" customHeight="1">
      <c r="A2" s="187" t="s">
        <v>211</v>
      </c>
      <c r="G2" s="32" t="s">
        <v>178</v>
      </c>
    </row>
    <row r="3" spans="1:8" ht="15" customHeight="1">
      <c r="A3" s="55" t="s">
        <v>101</v>
      </c>
      <c r="B3" s="6" t="s">
        <v>97</v>
      </c>
      <c r="C3" s="15"/>
      <c r="D3" s="6" t="s">
        <v>98</v>
      </c>
      <c r="E3" s="15"/>
      <c r="F3" s="199" t="s">
        <v>99</v>
      </c>
      <c r="G3" s="200"/>
    </row>
    <row r="4" spans="1:8" ht="15" customHeight="1">
      <c r="A4" s="57"/>
      <c r="B4" s="86" t="s">
        <v>104</v>
      </c>
      <c r="C4" s="192" t="s">
        <v>100</v>
      </c>
      <c r="D4" s="197" t="s">
        <v>104</v>
      </c>
      <c r="E4" s="198" t="s">
        <v>100</v>
      </c>
      <c r="F4" s="86" t="s">
        <v>104</v>
      </c>
      <c r="G4" s="201" t="s">
        <v>100</v>
      </c>
    </row>
    <row r="5" spans="1:8" ht="15" customHeight="1">
      <c r="A5" s="188" t="s">
        <v>135</v>
      </c>
      <c r="B5" s="189">
        <v>4205</v>
      </c>
      <c r="C5" s="193">
        <v>439131</v>
      </c>
      <c r="D5" s="189">
        <v>4160</v>
      </c>
      <c r="E5" s="193">
        <v>433547</v>
      </c>
      <c r="F5" s="189">
        <v>45</v>
      </c>
      <c r="G5" s="202">
        <v>5584</v>
      </c>
    </row>
    <row r="6" spans="1:8" ht="15" customHeight="1">
      <c r="A6" s="56" t="s">
        <v>149</v>
      </c>
      <c r="B6" s="189">
        <v>3961</v>
      </c>
      <c r="C6" s="193">
        <v>409374</v>
      </c>
      <c r="D6" s="189">
        <v>3929</v>
      </c>
      <c r="E6" s="193">
        <v>405147</v>
      </c>
      <c r="F6" s="189">
        <v>32</v>
      </c>
      <c r="G6" s="202">
        <v>4227</v>
      </c>
    </row>
    <row r="7" spans="1:8" ht="15" customHeight="1">
      <c r="A7" s="56" t="s">
        <v>187</v>
      </c>
      <c r="B7" s="189">
        <v>4487</v>
      </c>
      <c r="C7" s="193">
        <v>462056</v>
      </c>
      <c r="D7" s="189">
        <v>4441</v>
      </c>
      <c r="E7" s="193">
        <v>457862</v>
      </c>
      <c r="F7" s="189">
        <v>46</v>
      </c>
      <c r="G7" s="202">
        <v>4194</v>
      </c>
    </row>
    <row r="8" spans="1:8" ht="15" customHeight="1">
      <c r="A8" s="56" t="s">
        <v>214</v>
      </c>
      <c r="B8" s="189">
        <v>4250</v>
      </c>
      <c r="C8" s="194">
        <v>432013</v>
      </c>
      <c r="D8" s="189">
        <v>4237</v>
      </c>
      <c r="E8" s="194">
        <v>430386</v>
      </c>
      <c r="F8" s="189">
        <v>13</v>
      </c>
      <c r="G8" s="202">
        <v>1627</v>
      </c>
    </row>
    <row r="9" spans="1:8" ht="15" customHeight="1">
      <c r="A9" s="57" t="s">
        <v>148</v>
      </c>
      <c r="B9" s="190">
        <v>3886</v>
      </c>
      <c r="C9" s="195">
        <v>393992</v>
      </c>
      <c r="D9" s="190">
        <v>3809</v>
      </c>
      <c r="E9" s="195">
        <v>389576</v>
      </c>
      <c r="F9" s="190">
        <v>77</v>
      </c>
      <c r="G9" s="203">
        <v>4416</v>
      </c>
    </row>
    <row r="10" spans="1:8" ht="15" customHeight="1">
      <c r="A10" s="13" t="s">
        <v>180</v>
      </c>
      <c r="C10" s="73"/>
      <c r="E10" s="191"/>
      <c r="F10" s="196"/>
      <c r="G10" s="196"/>
      <c r="H10" s="196"/>
    </row>
    <row r="11" spans="1:8" ht="14.25">
      <c r="B11" s="191"/>
      <c r="C11" s="196"/>
      <c r="D11" s="196"/>
      <c r="E11" s="196"/>
      <c r="F11" s="196"/>
      <c r="G11" s="196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0"/>
  <sheetViews>
    <sheetView showGridLines="0" zoomScaleSheetLayoutView="100" workbookViewId="0">
      <selection activeCell="F20" sqref="F20"/>
    </sheetView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6384" width="9" style="1" customWidth="1"/>
  </cols>
  <sheetData>
    <row r="1" spans="1:12" ht="20" customHeight="1">
      <c r="A1" s="204" t="s">
        <v>66</v>
      </c>
      <c r="K1" s="32" t="s">
        <v>178</v>
      </c>
      <c r="L1" s="73"/>
    </row>
    <row r="2" spans="1:12" ht="15" customHeight="1">
      <c r="A2" s="55" t="s">
        <v>101</v>
      </c>
      <c r="B2" s="6" t="s">
        <v>102</v>
      </c>
      <c r="C2" s="15"/>
      <c r="D2" s="6" t="s">
        <v>103</v>
      </c>
      <c r="E2" s="15"/>
      <c r="F2" s="6" t="s">
        <v>181</v>
      </c>
      <c r="G2" s="15"/>
      <c r="H2" s="6" t="s">
        <v>182</v>
      </c>
      <c r="I2" s="15"/>
      <c r="J2" s="6" t="s">
        <v>33</v>
      </c>
      <c r="K2" s="15"/>
    </row>
    <row r="3" spans="1:12" ht="30" customHeight="1">
      <c r="A3" s="57"/>
      <c r="B3" s="86" t="s">
        <v>104</v>
      </c>
      <c r="C3" s="192" t="s">
        <v>144</v>
      </c>
      <c r="D3" s="86" t="s">
        <v>104</v>
      </c>
      <c r="E3" s="192" t="s">
        <v>144</v>
      </c>
      <c r="F3" s="197" t="s">
        <v>104</v>
      </c>
      <c r="G3" s="192" t="s">
        <v>144</v>
      </c>
      <c r="H3" s="197" t="s">
        <v>104</v>
      </c>
      <c r="I3" s="192" t="s">
        <v>144</v>
      </c>
      <c r="J3" s="197" t="s">
        <v>104</v>
      </c>
      <c r="K3" s="201" t="s">
        <v>144</v>
      </c>
    </row>
    <row r="4" spans="1:12" ht="15" customHeight="1">
      <c r="A4" s="188" t="s">
        <v>135</v>
      </c>
      <c r="B4" s="155">
        <v>4205</v>
      </c>
      <c r="C4" s="27">
        <v>439131</v>
      </c>
      <c r="D4" s="155">
        <v>2672</v>
      </c>
      <c r="E4" s="27">
        <v>333439</v>
      </c>
      <c r="F4" s="155">
        <v>1126</v>
      </c>
      <c r="G4" s="27">
        <v>63691</v>
      </c>
      <c r="H4" s="155">
        <v>14</v>
      </c>
      <c r="I4" s="27">
        <v>2726</v>
      </c>
      <c r="J4" s="155">
        <v>393</v>
      </c>
      <c r="K4" s="35">
        <v>39275</v>
      </c>
    </row>
    <row r="5" spans="1:12" ht="15" customHeight="1">
      <c r="A5" s="188" t="s">
        <v>149</v>
      </c>
      <c r="B5" s="155">
        <v>3961</v>
      </c>
      <c r="C5" s="27">
        <v>409374</v>
      </c>
      <c r="D5" s="155">
        <v>2524</v>
      </c>
      <c r="E5" s="35">
        <v>313140</v>
      </c>
      <c r="F5" s="155">
        <v>1018</v>
      </c>
      <c r="G5" s="27">
        <v>54176</v>
      </c>
      <c r="H5" s="155">
        <v>33</v>
      </c>
      <c r="I5" s="27">
        <v>3372</v>
      </c>
      <c r="J5" s="155">
        <v>386</v>
      </c>
      <c r="K5" s="35">
        <v>38686</v>
      </c>
    </row>
    <row r="6" spans="1:12" ht="15" customHeight="1">
      <c r="A6" s="188" t="s">
        <v>187</v>
      </c>
      <c r="B6" s="155">
        <v>4487</v>
      </c>
      <c r="C6" s="27">
        <v>462056</v>
      </c>
      <c r="D6" s="155">
        <v>2779</v>
      </c>
      <c r="E6" s="35">
        <v>343128</v>
      </c>
      <c r="F6" s="155">
        <v>1061</v>
      </c>
      <c r="G6" s="27">
        <v>55069</v>
      </c>
      <c r="H6" s="155">
        <v>18</v>
      </c>
      <c r="I6" s="27">
        <v>1902</v>
      </c>
      <c r="J6" s="155">
        <v>629</v>
      </c>
      <c r="K6" s="35">
        <v>61957</v>
      </c>
    </row>
    <row r="7" spans="1:12" ht="15" customHeight="1">
      <c r="A7" s="188" t="s">
        <v>214</v>
      </c>
      <c r="B7" s="155">
        <v>4250</v>
      </c>
      <c r="C7" s="27">
        <v>432013</v>
      </c>
      <c r="D7" s="155">
        <v>2705</v>
      </c>
      <c r="E7" s="35">
        <v>329011</v>
      </c>
      <c r="F7" s="155">
        <v>1005</v>
      </c>
      <c r="G7" s="27">
        <v>49434</v>
      </c>
      <c r="H7" s="155">
        <v>22</v>
      </c>
      <c r="I7" s="27">
        <v>1505</v>
      </c>
      <c r="J7" s="155">
        <v>518</v>
      </c>
      <c r="K7" s="35">
        <v>52063</v>
      </c>
    </row>
    <row r="8" spans="1:12" ht="15" customHeight="1">
      <c r="A8" s="57" t="s">
        <v>148</v>
      </c>
      <c r="B8" s="156">
        <v>3886</v>
      </c>
      <c r="C8" s="28">
        <v>393992</v>
      </c>
      <c r="D8" s="156">
        <v>2509</v>
      </c>
      <c r="E8" s="36">
        <v>299573</v>
      </c>
      <c r="F8" s="156">
        <v>833</v>
      </c>
      <c r="G8" s="28">
        <v>43852</v>
      </c>
      <c r="H8" s="156">
        <v>74</v>
      </c>
      <c r="I8" s="28">
        <v>3947</v>
      </c>
      <c r="J8" s="156">
        <v>470</v>
      </c>
      <c r="K8" s="36">
        <v>46620</v>
      </c>
    </row>
    <row r="9" spans="1:12" ht="15" customHeight="1">
      <c r="A9" s="165" t="s">
        <v>105</v>
      </c>
      <c r="B9" s="123"/>
      <c r="C9" s="123"/>
    </row>
    <row r="10" spans="1:12" ht="13.5">
      <c r="A10" s="73"/>
      <c r="B10" s="123"/>
      <c r="C10" s="123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B2:C2"/>
    <mergeCell ref="D2:E2"/>
    <mergeCell ref="F2:G2"/>
    <mergeCell ref="H2:I2"/>
    <mergeCell ref="J2:K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showGridLines="0" zoomScaleSheetLayoutView="100" workbookViewId="0">
      <selection activeCell="F20" sqref="F20"/>
    </sheetView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16384" width="9" style="1" customWidth="1"/>
  </cols>
  <sheetData>
    <row r="1" spans="1:10" ht="20" customHeight="1">
      <c r="A1" s="204" t="s">
        <v>47</v>
      </c>
      <c r="B1" s="73"/>
      <c r="G1" s="32" t="s">
        <v>178</v>
      </c>
    </row>
    <row r="2" spans="1:10" ht="15" customHeight="1">
      <c r="A2" s="55" t="s">
        <v>106</v>
      </c>
      <c r="B2" s="208" t="s">
        <v>189</v>
      </c>
      <c r="C2" s="211"/>
      <c r="D2" s="6" t="s">
        <v>40</v>
      </c>
      <c r="E2" s="15"/>
      <c r="F2" s="6" t="s">
        <v>218</v>
      </c>
      <c r="G2" s="15"/>
    </row>
    <row r="3" spans="1:10" ht="30" customHeight="1">
      <c r="A3" s="57"/>
      <c r="B3" s="209" t="s">
        <v>104</v>
      </c>
      <c r="C3" s="209" t="s">
        <v>183</v>
      </c>
      <c r="D3" s="140" t="s">
        <v>104</v>
      </c>
      <c r="E3" s="80" t="s">
        <v>183</v>
      </c>
      <c r="F3" s="140" t="s">
        <v>104</v>
      </c>
      <c r="G3" s="80" t="s">
        <v>183</v>
      </c>
    </row>
    <row r="4" spans="1:10" ht="15" customHeight="1">
      <c r="A4" s="205" t="s">
        <v>142</v>
      </c>
      <c r="B4" s="37">
        <v>3955</v>
      </c>
      <c r="C4" s="37">
        <v>409828</v>
      </c>
      <c r="D4" s="212">
        <v>3730</v>
      </c>
      <c r="E4" s="37">
        <v>378625</v>
      </c>
      <c r="F4" s="212">
        <v>3448</v>
      </c>
      <c r="G4" s="37">
        <v>347408</v>
      </c>
    </row>
    <row r="5" spans="1:10" ht="15" customHeight="1">
      <c r="A5" s="206" t="s">
        <v>109</v>
      </c>
      <c r="B5" s="35">
        <v>41</v>
      </c>
      <c r="C5" s="35">
        <v>2389</v>
      </c>
      <c r="D5" s="155">
        <v>47</v>
      </c>
      <c r="E5" s="35">
        <v>3058</v>
      </c>
      <c r="F5" s="155">
        <v>55</v>
      </c>
      <c r="G5" s="35">
        <v>4522</v>
      </c>
    </row>
    <row r="6" spans="1:10" ht="15" customHeight="1">
      <c r="A6" s="206" t="s">
        <v>110</v>
      </c>
      <c r="B6" s="35">
        <v>334</v>
      </c>
      <c r="C6" s="35">
        <v>33730</v>
      </c>
      <c r="D6" s="155">
        <v>367</v>
      </c>
      <c r="E6" s="35">
        <v>39684</v>
      </c>
      <c r="F6" s="155">
        <v>322</v>
      </c>
      <c r="G6" s="35">
        <v>35121</v>
      </c>
      <c r="I6" s="214"/>
      <c r="J6" s="214"/>
    </row>
    <row r="7" spans="1:10" ht="15" customHeight="1">
      <c r="A7" s="206" t="s">
        <v>111</v>
      </c>
      <c r="B7" s="189" t="s">
        <v>157</v>
      </c>
      <c r="C7" s="189" t="s">
        <v>157</v>
      </c>
      <c r="D7" s="189" t="s">
        <v>157</v>
      </c>
      <c r="E7" s="184" t="s">
        <v>157</v>
      </c>
      <c r="F7" s="189" t="s">
        <v>157</v>
      </c>
      <c r="G7" s="184" t="s">
        <v>157</v>
      </c>
      <c r="I7" s="214"/>
      <c r="J7" s="214"/>
    </row>
    <row r="8" spans="1:10" ht="15" customHeight="1">
      <c r="A8" s="207" t="s">
        <v>67</v>
      </c>
      <c r="B8" s="36">
        <v>157</v>
      </c>
      <c r="C8" s="36">
        <v>16109</v>
      </c>
      <c r="D8" s="156">
        <v>106</v>
      </c>
      <c r="E8" s="36">
        <v>10646</v>
      </c>
      <c r="F8" s="156">
        <v>61</v>
      </c>
      <c r="G8" s="36">
        <v>6941</v>
      </c>
      <c r="J8" s="214"/>
    </row>
    <row r="9" spans="1:10" ht="15" customHeight="1">
      <c r="A9" s="154" t="s">
        <v>108</v>
      </c>
      <c r="B9" s="210">
        <v>4487</v>
      </c>
      <c r="C9" s="210">
        <v>462056</v>
      </c>
      <c r="D9" s="213">
        <v>4250</v>
      </c>
      <c r="E9" s="210">
        <v>432013</v>
      </c>
      <c r="F9" s="213">
        <v>3886</v>
      </c>
      <c r="G9" s="210">
        <v>393992</v>
      </c>
    </row>
    <row r="10" spans="1:10" ht="15" customHeight="1">
      <c r="A10" s="165" t="s">
        <v>112</v>
      </c>
      <c r="J10" s="214"/>
    </row>
    <row r="11" spans="1:10" ht="13.5">
      <c r="J11" s="214"/>
    </row>
    <row r="12" spans="1:10" ht="18" customHeight="1">
      <c r="J12" s="214"/>
    </row>
    <row r="13" spans="1:10" ht="18" customHeight="1">
      <c r="J13" s="214"/>
    </row>
    <row r="14" spans="1:10" ht="18" customHeight="1">
      <c r="J14" s="214"/>
    </row>
    <row r="15" spans="1:10" ht="18" customHeight="1"/>
    <row r="16" spans="1:10" ht="18" customHeight="1">
      <c r="J16" s="214"/>
    </row>
    <row r="17" spans="10:10" ht="18" customHeight="1"/>
    <row r="18" spans="10:10" ht="18" customHeight="1"/>
    <row r="19" spans="10:10" ht="18" customHeight="1">
      <c r="J19" s="214"/>
    </row>
    <row r="20" spans="10:10" ht="18" customHeight="1">
      <c r="J20" s="214"/>
    </row>
    <row r="21" spans="10:10" ht="18" customHeight="1"/>
    <row r="22" spans="10:10" ht="18" customHeight="1"/>
    <row r="23" spans="10:10" ht="18" customHeight="1">
      <c r="J23" s="214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214"/>
    </row>
    <row r="30" spans="10:10" ht="18" customHeight="1">
      <c r="J30" s="214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"/>
  <sheetViews>
    <sheetView showGridLines="0" workbookViewId="0"/>
  </sheetViews>
  <sheetFormatPr defaultRowHeight="15.75" customHeight="1"/>
  <cols>
    <col min="1" max="1" width="10.625" style="1" customWidth="1"/>
    <col min="2" max="7" width="12.62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" customHeight="1">
      <c r="A1" s="5" t="s">
        <v>213</v>
      </c>
      <c r="G1" s="32" t="s">
        <v>194</v>
      </c>
    </row>
    <row r="2" spans="1:9" ht="15" customHeight="1">
      <c r="A2" s="55" t="s">
        <v>169</v>
      </c>
      <c r="B2" s="140" t="s">
        <v>113</v>
      </c>
      <c r="C2" s="119"/>
      <c r="D2" s="119"/>
      <c r="E2" s="119"/>
      <c r="F2" s="119"/>
      <c r="G2" s="147"/>
    </row>
    <row r="3" spans="1:9" ht="15" customHeight="1">
      <c r="A3" s="167"/>
      <c r="B3" s="55" t="s">
        <v>184</v>
      </c>
      <c r="C3" s="6" t="s">
        <v>114</v>
      </c>
      <c r="D3" s="15"/>
      <c r="E3" s="6" t="s">
        <v>115</v>
      </c>
      <c r="F3" s="216"/>
      <c r="G3" s="15"/>
    </row>
    <row r="4" spans="1:9" ht="15" customHeight="1">
      <c r="A4" s="138"/>
      <c r="B4" s="141"/>
      <c r="C4" s="197" t="s">
        <v>197</v>
      </c>
      <c r="D4" s="197" t="s">
        <v>60</v>
      </c>
      <c r="E4" s="215" t="s">
        <v>198</v>
      </c>
      <c r="F4" s="15" t="s">
        <v>74</v>
      </c>
      <c r="G4" s="15" t="s">
        <v>185</v>
      </c>
    </row>
    <row r="5" spans="1:9" ht="15" customHeight="1">
      <c r="A5" s="188" t="s">
        <v>5</v>
      </c>
      <c r="B5" s="171">
        <v>413300</v>
      </c>
      <c r="C5" s="171">
        <v>372300</v>
      </c>
      <c r="D5" s="35">
        <v>1400</v>
      </c>
      <c r="E5" s="27">
        <v>1500</v>
      </c>
      <c r="F5" s="27">
        <v>37200</v>
      </c>
      <c r="G5" s="35">
        <v>900</v>
      </c>
      <c r="H5" s="217"/>
    </row>
    <row r="6" spans="1:9" ht="15" customHeight="1">
      <c r="A6" s="56" t="s">
        <v>116</v>
      </c>
      <c r="B6" s="171">
        <v>428600</v>
      </c>
      <c r="C6" s="171">
        <v>381100</v>
      </c>
      <c r="D6" s="35">
        <v>1200</v>
      </c>
      <c r="E6" s="27">
        <v>1100</v>
      </c>
      <c r="F6" s="27">
        <v>44200</v>
      </c>
      <c r="G6" s="35">
        <v>1000</v>
      </c>
      <c r="H6" s="217"/>
    </row>
    <row r="7" spans="1:9" ht="15" customHeight="1">
      <c r="A7" s="56" t="s">
        <v>118</v>
      </c>
      <c r="B7" s="171">
        <v>437400</v>
      </c>
      <c r="C7" s="171">
        <v>378600</v>
      </c>
      <c r="D7" s="35">
        <v>1600</v>
      </c>
      <c r="E7" s="27">
        <v>1300</v>
      </c>
      <c r="F7" s="27">
        <v>55300</v>
      </c>
      <c r="G7" s="35">
        <v>500</v>
      </c>
      <c r="H7" s="217"/>
      <c r="I7" s="217"/>
    </row>
    <row r="8" spans="1:9" ht="15" customHeight="1">
      <c r="A8" s="56" t="s">
        <v>76</v>
      </c>
      <c r="B8" s="27">
        <v>446900</v>
      </c>
      <c r="C8" s="171">
        <v>388000</v>
      </c>
      <c r="D8" s="35">
        <v>1000</v>
      </c>
      <c r="E8" s="27">
        <v>900</v>
      </c>
      <c r="F8" s="27">
        <v>56600</v>
      </c>
      <c r="G8" s="35">
        <v>400</v>
      </c>
      <c r="H8" s="217"/>
      <c r="I8" s="217"/>
    </row>
    <row r="9" spans="1:9" ht="15" customHeight="1">
      <c r="A9" s="57" t="s">
        <v>188</v>
      </c>
      <c r="B9" s="28">
        <v>445700</v>
      </c>
      <c r="C9" s="172">
        <v>381600</v>
      </c>
      <c r="D9" s="36">
        <v>2100</v>
      </c>
      <c r="E9" s="28">
        <v>600</v>
      </c>
      <c r="F9" s="28">
        <v>60800</v>
      </c>
      <c r="G9" s="36">
        <v>500</v>
      </c>
      <c r="H9" s="217"/>
      <c r="I9" s="217"/>
    </row>
    <row r="10" spans="1:9" ht="15" customHeight="1">
      <c r="A10" s="13" t="s">
        <v>2</v>
      </c>
    </row>
    <row r="11" spans="1:9" ht="15" customHeight="1">
      <c r="A11" s="13" t="s">
        <v>192</v>
      </c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8"/>
  <sheetViews>
    <sheetView showGridLines="0" zoomScaleSheetLayoutView="100" workbookViewId="0">
      <selection activeCell="K17" sqref="K17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218" customWidth="1"/>
    <col min="13" max="13" width="8.125" style="218" customWidth="1"/>
    <col min="14" max="19" width="9" style="218" customWidth="1"/>
    <col min="20" max="23" width="6.125" style="218" customWidth="1"/>
    <col min="24" max="16384" width="9" style="1" customWidth="1"/>
  </cols>
  <sheetData>
    <row r="1" spans="1:9" ht="20" customHeight="1">
      <c r="A1" s="5" t="s">
        <v>8</v>
      </c>
      <c r="I1" s="32" t="s">
        <v>22</v>
      </c>
    </row>
    <row r="2" spans="1:9" ht="13.5" customHeight="1">
      <c r="A2" s="140" t="s">
        <v>24</v>
      </c>
      <c r="B2" s="119"/>
      <c r="C2" s="147"/>
      <c r="D2" s="6" t="s">
        <v>120</v>
      </c>
      <c r="E2" s="216"/>
      <c r="F2" s="15"/>
      <c r="G2" s="6" t="s">
        <v>219</v>
      </c>
      <c r="H2" s="216"/>
      <c r="I2" s="15"/>
    </row>
    <row r="3" spans="1:9" ht="40.5" customHeight="1">
      <c r="A3" s="141"/>
      <c r="B3" s="221"/>
      <c r="C3" s="148"/>
      <c r="D3" s="154" t="s">
        <v>121</v>
      </c>
      <c r="E3" s="154" t="s">
        <v>122</v>
      </c>
      <c r="F3" s="197" t="s">
        <v>193</v>
      </c>
      <c r="G3" s="154" t="s">
        <v>121</v>
      </c>
      <c r="H3" s="154" t="s">
        <v>122</v>
      </c>
      <c r="I3" s="197" t="s">
        <v>193</v>
      </c>
    </row>
    <row r="4" spans="1:9" ht="15" customHeight="1">
      <c r="A4" s="10" t="s">
        <v>125</v>
      </c>
      <c r="B4" s="222"/>
      <c r="C4" s="225"/>
      <c r="D4" s="174">
        <v>387392</v>
      </c>
      <c r="E4" s="228">
        <v>989313</v>
      </c>
      <c r="F4" s="229">
        <v>2.5537775690000002</v>
      </c>
      <c r="G4" s="174">
        <v>383531</v>
      </c>
      <c r="H4" s="228">
        <v>923812</v>
      </c>
      <c r="I4" s="229">
        <v>2.41</v>
      </c>
    </row>
    <row r="5" spans="1:9" ht="15" customHeight="1">
      <c r="A5" s="219" t="s">
        <v>126</v>
      </c>
      <c r="B5" s="223"/>
      <c r="C5" s="226"/>
      <c r="D5" s="170">
        <v>383734</v>
      </c>
      <c r="E5" s="26">
        <v>983464</v>
      </c>
      <c r="F5" s="230">
        <v>2.5628794946000002</v>
      </c>
      <c r="G5" s="170">
        <v>379726</v>
      </c>
      <c r="H5" s="26">
        <v>918149</v>
      </c>
      <c r="I5" s="230">
        <v>2.42</v>
      </c>
    </row>
    <row r="6" spans="1:9" ht="15" customHeight="1">
      <c r="A6" s="9"/>
      <c r="B6" s="224" t="s">
        <v>128</v>
      </c>
      <c r="C6" s="227"/>
      <c r="D6" s="171">
        <v>381096</v>
      </c>
      <c r="E6" s="27">
        <v>977670</v>
      </c>
      <c r="F6" s="152">
        <v>2.5654165879000002</v>
      </c>
      <c r="G6" s="171">
        <v>376000</v>
      </c>
      <c r="H6" s="27">
        <v>910758</v>
      </c>
      <c r="I6" s="152">
        <v>2.42</v>
      </c>
    </row>
    <row r="7" spans="1:9" ht="15" customHeight="1">
      <c r="A7" s="9"/>
      <c r="B7" s="123"/>
      <c r="C7" s="123" t="s">
        <v>28</v>
      </c>
      <c r="D7" s="171">
        <v>299230</v>
      </c>
      <c r="E7" s="27">
        <v>831373</v>
      </c>
      <c r="F7" s="152">
        <v>2.7783744945</v>
      </c>
      <c r="G7" s="171">
        <v>294808</v>
      </c>
      <c r="H7" s="27">
        <v>774400</v>
      </c>
      <c r="I7" s="152">
        <v>2.63</v>
      </c>
    </row>
    <row r="8" spans="1:9" ht="15" customHeight="1">
      <c r="A8" s="9"/>
      <c r="B8" s="123"/>
      <c r="C8" s="123" t="s">
        <v>123</v>
      </c>
      <c r="D8" s="171">
        <v>11739</v>
      </c>
      <c r="E8" s="27">
        <v>25872</v>
      </c>
      <c r="F8" s="152">
        <v>2.2039355992999994</v>
      </c>
      <c r="G8" s="171">
        <v>10672</v>
      </c>
      <c r="H8" s="27">
        <v>21546</v>
      </c>
      <c r="I8" s="152">
        <v>2.02</v>
      </c>
    </row>
    <row r="9" spans="1:9" ht="15" customHeight="1">
      <c r="A9" s="9"/>
      <c r="B9" s="123"/>
      <c r="C9" s="123" t="s">
        <v>129</v>
      </c>
      <c r="D9" s="171">
        <v>431</v>
      </c>
      <c r="E9" s="27">
        <v>835</v>
      </c>
      <c r="F9" s="152">
        <v>1.9373549883999996</v>
      </c>
      <c r="G9" s="173" t="s">
        <v>220</v>
      </c>
      <c r="H9" s="231" t="s">
        <v>220</v>
      </c>
      <c r="I9" s="232" t="s">
        <v>220</v>
      </c>
    </row>
    <row r="10" spans="1:9" ht="15" customHeight="1">
      <c r="A10" s="9"/>
      <c r="B10" s="123"/>
      <c r="C10" s="123" t="s">
        <v>130</v>
      </c>
      <c r="D10" s="171">
        <v>61749</v>
      </c>
      <c r="E10" s="27">
        <v>103766</v>
      </c>
      <c r="F10" s="152">
        <v>1.6804482663999998</v>
      </c>
      <c r="G10" s="171">
        <v>62562</v>
      </c>
      <c r="H10" s="27">
        <v>100916</v>
      </c>
      <c r="I10" s="152">
        <v>1.61</v>
      </c>
    </row>
    <row r="11" spans="1:9" ht="15" customHeight="1">
      <c r="A11" s="9"/>
      <c r="B11" s="123"/>
      <c r="C11" s="123" t="s">
        <v>132</v>
      </c>
      <c r="D11" s="171">
        <v>7947</v>
      </c>
      <c r="E11" s="27">
        <v>15824</v>
      </c>
      <c r="F11" s="152">
        <v>1.9911916446</v>
      </c>
      <c r="G11" s="171">
        <v>7958</v>
      </c>
      <c r="H11" s="27">
        <v>13896</v>
      </c>
      <c r="I11" s="152">
        <v>1.75</v>
      </c>
    </row>
    <row r="12" spans="1:9" ht="15" customHeight="1">
      <c r="A12" s="10"/>
      <c r="B12" s="222" t="s">
        <v>133</v>
      </c>
      <c r="C12" s="225"/>
      <c r="D12" s="172">
        <v>2638</v>
      </c>
      <c r="E12" s="28">
        <v>5794</v>
      </c>
      <c r="F12" s="153">
        <v>2.1963608794999994</v>
      </c>
      <c r="G12" s="172">
        <v>3726</v>
      </c>
      <c r="H12" s="28">
        <v>7391</v>
      </c>
      <c r="I12" s="153">
        <v>1.98</v>
      </c>
    </row>
    <row r="13" spans="1:9" ht="15" customHeight="1">
      <c r="A13" s="13" t="s">
        <v>134</v>
      </c>
      <c r="D13" s="73"/>
      <c r="G13" s="73"/>
    </row>
    <row r="14" spans="1:9" ht="13.5">
      <c r="D14" s="73"/>
      <c r="G14" s="73"/>
    </row>
    <row r="15" spans="1:9" ht="13.5">
      <c r="C15" s="217"/>
    </row>
    <row r="16" spans="1:9" ht="30.75" customHeight="1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3" ht="18" customHeight="1">
      <c r="C17" s="217"/>
    </row>
    <row r="18" spans="1:3" ht="18" customHeight="1">
      <c r="A18" s="1" t="s">
        <v>131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佐藤　孝司</cp:lastModifiedBy>
  <cp:lastPrinted>2019-04-23T10:36:29Z</cp:lastPrinted>
  <dcterms:created xsi:type="dcterms:W3CDTF">2017-10-05T05:43:38Z</dcterms:created>
  <dcterms:modified xsi:type="dcterms:W3CDTF">2022-03-09T07:38:36Z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2022-03-09T07:38:36Z</vt:filetime>
  </property>
</Properties>
</file>