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\\10.36.3.1\share\令和７年度\Ｆ_市町村税政チーム\01_一般\14_市町村税政の概要\☆掲載用データ☆\04徴収実績調\"/>
    </mc:Choice>
  </mc:AlternateContent>
  <xr:revisionPtr revIDLastSave="0" documentId="13_ncr:1_{12186CFF-6270-4987-869D-898B929320B3}" xr6:coauthVersionLast="47" xr6:coauthVersionMax="47" xr10:uidLastSave="{00000000-0000-0000-0000-000000000000}"/>
  <bookViews>
    <workbookView xWindow="-120" yWindow="-120" windowWidth="29040" windowHeight="15720" tabRatio="694" firstSheet="17" activeTab="25" xr2:uid="{00000000-000D-0000-FFFF-FFFF00000000}"/>
  </bookViews>
  <sheets>
    <sheet name="目次" sheetId="28" r:id="rId1"/>
    <sheet name="1(p.1-2)" sheetId="1" r:id="rId2"/>
    <sheet name="2(p.3-4)" sheetId="2" r:id="rId3"/>
    <sheet name="3(p.5-6)" sheetId="3" r:id="rId4"/>
    <sheet name="4(p.7-8)" sheetId="4" r:id="rId5"/>
    <sheet name="5(p.9-10)" sheetId="5" r:id="rId6"/>
    <sheet name="6(p.11-12)" sheetId="6" r:id="rId7"/>
    <sheet name="7(p.13-14)" sheetId="7" r:id="rId8"/>
    <sheet name="8(p.15-16)" sheetId="8" r:id="rId9"/>
    <sheet name="9(p.17-18)" sheetId="9" r:id="rId10"/>
    <sheet name="10(p.19-20)" sheetId="10" r:id="rId11"/>
    <sheet name="11(p.21-22)" sheetId="11" r:id="rId12"/>
    <sheet name="12(p.23-24)" sheetId="12" r:id="rId13"/>
    <sheet name="13(p.25-26)" sheetId="13" r:id="rId14"/>
    <sheet name="14(p.27-28)" sheetId="14" r:id="rId15"/>
    <sheet name="15(p.29-30) " sheetId="15" r:id="rId16"/>
    <sheet name="16(p.31-32)" sheetId="17" r:id="rId17"/>
    <sheet name="17(p.33-34)" sheetId="18" r:id="rId18"/>
    <sheet name="18(p.35-36)" sheetId="19" r:id="rId19"/>
    <sheet name="19(p.37-38)" sheetId="20" r:id="rId20"/>
    <sheet name="20(p.39-40)" sheetId="21" r:id="rId21"/>
    <sheet name="21(p.41-42)" sheetId="22" r:id="rId22"/>
    <sheet name="22(p.43-44)" sheetId="23" r:id="rId23"/>
    <sheet name="23(p.45-46)" sheetId="24" r:id="rId24"/>
    <sheet name="24(p.47-48)" sheetId="29" r:id="rId25"/>
    <sheet name="25(p.49-50)" sheetId="27" r:id="rId26"/>
  </sheets>
  <definedNames>
    <definedName name="_xlnm.Print_Area" localSheetId="1">'1(p.1-2)'!$A$1:$N$39</definedName>
    <definedName name="_xlnm.Print_Area" localSheetId="10">'10(p.19-20)'!$A$1:$M$35</definedName>
    <definedName name="_xlnm.Print_Area" localSheetId="11">'11(p.21-22)'!$A$1:$M$35</definedName>
    <definedName name="_xlnm.Print_Area" localSheetId="12">'12(p.23-24)'!$A$1:$M$35</definedName>
    <definedName name="_xlnm.Print_Area" localSheetId="13">'13(p.25-26)'!$A$1:$M$35</definedName>
    <definedName name="_xlnm.Print_Area" localSheetId="14">'14(p.27-28)'!$A$1:$M$35</definedName>
    <definedName name="_xlnm.Print_Area" localSheetId="15">'15(p.29-30) '!$A$1:$M$35</definedName>
    <definedName name="_xlnm.Print_Area" localSheetId="16">'16(p.31-32)'!$A$1:$M$35</definedName>
    <definedName name="_xlnm.Print_Area" localSheetId="17">'17(p.33-34)'!$A$1:$M$35</definedName>
    <definedName name="_xlnm.Print_Area" localSheetId="18">'18(p.35-36)'!$A$1:$M$35</definedName>
    <definedName name="_xlnm.Print_Area" localSheetId="19">'19(p.37-38)'!$A$1:$M$35</definedName>
    <definedName name="_xlnm.Print_Area" localSheetId="2">'2(p.3-4)'!$A$1:$M$35</definedName>
    <definedName name="_xlnm.Print_Area" localSheetId="20">'20(p.39-40)'!$A$1:$M$35</definedName>
    <definedName name="_xlnm.Print_Area" localSheetId="21">'21(p.41-42)'!$A$1:$M$35</definedName>
    <definedName name="_xlnm.Print_Area" localSheetId="22">'22(p.43-44)'!$A$1:$M$35</definedName>
    <definedName name="_xlnm.Print_Area" localSheetId="23">'23(p.45-46)'!$A$1:$M$35</definedName>
    <definedName name="_xlnm.Print_Area" localSheetId="24">'24(p.47-48)'!$A$1:$M$35</definedName>
    <definedName name="_xlnm.Print_Area" localSheetId="25">'25(p.49-50)'!$A$1:$M$35</definedName>
    <definedName name="_xlnm.Print_Area" localSheetId="3">'3(p.5-6)'!$A$1:$M$35</definedName>
    <definedName name="_xlnm.Print_Area" localSheetId="4">'4(p.7-8)'!$A$1:$M$35</definedName>
    <definedName name="_xlnm.Print_Area" localSheetId="5">'5(p.9-10)'!$A$1:$M$35</definedName>
    <definedName name="_xlnm.Print_Area" localSheetId="6">'6(p.11-12)'!$A$1:$M$35</definedName>
    <definedName name="_xlnm.Print_Area" localSheetId="7">'7(p.13-14)'!$A$1:$M$35</definedName>
    <definedName name="_xlnm.Print_Area" localSheetId="8">'8(p.15-16)'!$A$1:$M$35</definedName>
    <definedName name="_xlnm.Print_Area" localSheetId="9">'9(p.17-18)'!$A$1:$M$35</definedName>
    <definedName name="_xlnm.Print_Area" localSheetId="0">目次!$A$1:$E$42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5" i="6" l="1"/>
  <c r="K35" i="6"/>
  <c r="H34" i="27" l="1"/>
  <c r="H33" i="27"/>
  <c r="H32" i="27"/>
  <c r="H31" i="27"/>
  <c r="H30" i="27"/>
  <c r="H29" i="27"/>
  <c r="K29" i="27" s="1"/>
  <c r="H28" i="27"/>
  <c r="H27" i="27"/>
  <c r="H26" i="27"/>
  <c r="H25" i="27"/>
  <c r="H24" i="27"/>
  <c r="H23" i="27"/>
  <c r="H22" i="27"/>
  <c r="H21" i="27"/>
  <c r="H20" i="27"/>
  <c r="H19" i="27"/>
  <c r="H18" i="27"/>
  <c r="H17" i="27"/>
  <c r="H16" i="27"/>
  <c r="H15" i="27"/>
  <c r="H14" i="27"/>
  <c r="H13" i="27"/>
  <c r="H12" i="27"/>
  <c r="H11" i="27"/>
  <c r="H10" i="27"/>
  <c r="E34" i="27"/>
  <c r="E33" i="27"/>
  <c r="E32" i="27"/>
  <c r="E31" i="27"/>
  <c r="E30" i="27"/>
  <c r="K30" i="27" s="1"/>
  <c r="E29" i="27"/>
  <c r="E28" i="27"/>
  <c r="E27" i="27"/>
  <c r="K27" i="27" s="1"/>
  <c r="E26" i="27"/>
  <c r="K26" i="27" s="1"/>
  <c r="E25" i="27"/>
  <c r="E24" i="27"/>
  <c r="E23" i="27"/>
  <c r="E22" i="27"/>
  <c r="E21" i="27"/>
  <c r="E20" i="27"/>
  <c r="E19" i="27"/>
  <c r="E18" i="27"/>
  <c r="E17" i="27"/>
  <c r="E16" i="27"/>
  <c r="K16" i="27" s="1"/>
  <c r="E15" i="27"/>
  <c r="K15" i="27" s="1"/>
  <c r="E14" i="27"/>
  <c r="K14" i="27" s="1"/>
  <c r="E13" i="27"/>
  <c r="E12" i="27"/>
  <c r="E11" i="27"/>
  <c r="E10" i="27"/>
  <c r="H34" i="29"/>
  <c r="H33" i="29"/>
  <c r="H32" i="29"/>
  <c r="H31" i="29"/>
  <c r="H30" i="29"/>
  <c r="H29" i="29"/>
  <c r="H28" i="29"/>
  <c r="H27" i="29"/>
  <c r="H26" i="29"/>
  <c r="H25" i="29"/>
  <c r="H24" i="29"/>
  <c r="H23" i="29"/>
  <c r="H22" i="29"/>
  <c r="H21" i="29"/>
  <c r="H20" i="29"/>
  <c r="H19" i="29"/>
  <c r="H18" i="29"/>
  <c r="H17" i="29"/>
  <c r="H16" i="29"/>
  <c r="H15" i="29"/>
  <c r="H14" i="29"/>
  <c r="H13" i="29"/>
  <c r="H12" i="29"/>
  <c r="H11" i="29"/>
  <c r="H10" i="29"/>
  <c r="E34" i="29"/>
  <c r="E33" i="29"/>
  <c r="E32" i="29"/>
  <c r="E31" i="29"/>
  <c r="E30" i="29"/>
  <c r="E29" i="29"/>
  <c r="K29" i="29" s="1"/>
  <c r="E28" i="29"/>
  <c r="E27" i="29"/>
  <c r="E26" i="29"/>
  <c r="K26" i="29" s="1"/>
  <c r="E25" i="29"/>
  <c r="E24" i="29"/>
  <c r="K24" i="29" s="1"/>
  <c r="E23" i="29"/>
  <c r="E22" i="29"/>
  <c r="E21" i="29"/>
  <c r="K21" i="29" s="1"/>
  <c r="E20" i="29"/>
  <c r="E19" i="29"/>
  <c r="E18" i="29"/>
  <c r="E17" i="29"/>
  <c r="K17" i="29" s="1"/>
  <c r="E16" i="29"/>
  <c r="E15" i="29"/>
  <c r="E14" i="29"/>
  <c r="K14" i="29" s="1"/>
  <c r="E13" i="29"/>
  <c r="E12" i="29"/>
  <c r="K12" i="29" s="1"/>
  <c r="E11" i="29"/>
  <c r="E10" i="29"/>
  <c r="H34" i="24"/>
  <c r="H33" i="24"/>
  <c r="H32" i="24"/>
  <c r="H31" i="24"/>
  <c r="H30" i="24"/>
  <c r="H29" i="24"/>
  <c r="H28" i="24"/>
  <c r="H27" i="24"/>
  <c r="H26" i="24"/>
  <c r="H25" i="24"/>
  <c r="H24" i="24"/>
  <c r="H23" i="24"/>
  <c r="H22" i="24"/>
  <c r="H21" i="24"/>
  <c r="H20" i="24"/>
  <c r="H19" i="24"/>
  <c r="H18" i="24"/>
  <c r="H17" i="24"/>
  <c r="H16" i="24"/>
  <c r="H15" i="24"/>
  <c r="H14" i="24"/>
  <c r="H13" i="24"/>
  <c r="H12" i="24"/>
  <c r="H11" i="24"/>
  <c r="H10" i="24"/>
  <c r="E34" i="24"/>
  <c r="E33" i="24"/>
  <c r="K33" i="24" s="1"/>
  <c r="E32" i="24"/>
  <c r="K32" i="24" s="1"/>
  <c r="E31" i="24"/>
  <c r="E30" i="24"/>
  <c r="K30" i="24" s="1"/>
  <c r="E29" i="24"/>
  <c r="E28" i="24"/>
  <c r="E27" i="24"/>
  <c r="E26" i="24"/>
  <c r="E25" i="24"/>
  <c r="E24" i="24"/>
  <c r="E23" i="24"/>
  <c r="E22" i="24"/>
  <c r="E21" i="24"/>
  <c r="K21" i="24" s="1"/>
  <c r="E20" i="24"/>
  <c r="K20" i="24" s="1"/>
  <c r="E19" i="24"/>
  <c r="E18" i="24"/>
  <c r="K18" i="24" s="1"/>
  <c r="E17" i="24"/>
  <c r="K17" i="24" s="1"/>
  <c r="E16" i="24"/>
  <c r="E15" i="24"/>
  <c r="E14" i="24"/>
  <c r="E13" i="24"/>
  <c r="E12" i="24"/>
  <c r="E11" i="24"/>
  <c r="E10" i="24"/>
  <c r="H34" i="23"/>
  <c r="H33" i="23"/>
  <c r="H32" i="23"/>
  <c r="H31" i="23"/>
  <c r="H30" i="23"/>
  <c r="H29" i="23"/>
  <c r="H28" i="23"/>
  <c r="H27" i="23"/>
  <c r="K27" i="23" s="1"/>
  <c r="H26" i="23"/>
  <c r="H25" i="23"/>
  <c r="H24" i="23"/>
  <c r="H23" i="23"/>
  <c r="H22" i="23"/>
  <c r="H21" i="23"/>
  <c r="H20" i="23"/>
  <c r="H19" i="23"/>
  <c r="H18" i="23"/>
  <c r="H17" i="23"/>
  <c r="K17" i="23" s="1"/>
  <c r="H16" i="23"/>
  <c r="H15" i="23"/>
  <c r="H14" i="23"/>
  <c r="K14" i="23" s="1"/>
  <c r="H13" i="23"/>
  <c r="H12" i="23"/>
  <c r="H11" i="23"/>
  <c r="H10" i="23"/>
  <c r="E34" i="23"/>
  <c r="E33" i="23"/>
  <c r="E32" i="23"/>
  <c r="E31" i="23"/>
  <c r="K31" i="23" s="1"/>
  <c r="E30" i="23"/>
  <c r="K30" i="23" s="1"/>
  <c r="E29" i="23"/>
  <c r="E28" i="23"/>
  <c r="E27" i="23"/>
  <c r="E26" i="23"/>
  <c r="E25" i="23"/>
  <c r="K25" i="23" s="1"/>
  <c r="E24" i="23"/>
  <c r="E23" i="23"/>
  <c r="E22" i="23"/>
  <c r="E21" i="23"/>
  <c r="K21" i="23" s="1"/>
  <c r="E20" i="23"/>
  <c r="K20" i="23" s="1"/>
  <c r="E19" i="23"/>
  <c r="E18" i="23"/>
  <c r="K18" i="23" s="1"/>
  <c r="E17" i="23"/>
  <c r="E16" i="23"/>
  <c r="E15" i="23"/>
  <c r="K15" i="23" s="1"/>
  <c r="E14" i="23"/>
  <c r="E13" i="23"/>
  <c r="E12" i="23"/>
  <c r="E11" i="23"/>
  <c r="E10" i="23"/>
  <c r="K10" i="23" s="1"/>
  <c r="H34" i="22"/>
  <c r="H33" i="22"/>
  <c r="H32" i="22"/>
  <c r="H31" i="22"/>
  <c r="K31" i="22" s="1"/>
  <c r="H30" i="22"/>
  <c r="H29" i="22"/>
  <c r="H28" i="22"/>
  <c r="H27" i="22"/>
  <c r="H26" i="22"/>
  <c r="H25" i="22"/>
  <c r="H24" i="22"/>
  <c r="H23" i="22"/>
  <c r="H22" i="22"/>
  <c r="H21" i="22"/>
  <c r="H20" i="22"/>
  <c r="H19" i="22"/>
  <c r="K19" i="22" s="1"/>
  <c r="H18" i="22"/>
  <c r="H17" i="22"/>
  <c r="H16" i="22"/>
  <c r="H15" i="22"/>
  <c r="H14" i="22"/>
  <c r="H13" i="22"/>
  <c r="H12" i="22"/>
  <c r="H11" i="22"/>
  <c r="H10" i="22"/>
  <c r="E34" i="22"/>
  <c r="K34" i="22" s="1"/>
  <c r="E33" i="22"/>
  <c r="K33" i="22" s="1"/>
  <c r="E32" i="22"/>
  <c r="E31" i="22"/>
  <c r="E30" i="22"/>
  <c r="K30" i="22" s="1"/>
  <c r="E29" i="22"/>
  <c r="E28" i="22"/>
  <c r="E27" i="22"/>
  <c r="E26" i="22"/>
  <c r="K26" i="22" s="1"/>
  <c r="E25" i="22"/>
  <c r="K25" i="22" s="1"/>
  <c r="E24" i="22"/>
  <c r="K24" i="22" s="1"/>
  <c r="E23" i="22"/>
  <c r="E22" i="22"/>
  <c r="K22" i="22" s="1"/>
  <c r="E21" i="22"/>
  <c r="E20" i="22"/>
  <c r="E19" i="22"/>
  <c r="E18" i="22"/>
  <c r="K18" i="22" s="1"/>
  <c r="E17" i="22"/>
  <c r="E16" i="22"/>
  <c r="E15" i="22"/>
  <c r="E14" i="22"/>
  <c r="K14" i="22" s="1"/>
  <c r="E13" i="22"/>
  <c r="K13" i="22" s="1"/>
  <c r="E12" i="22"/>
  <c r="K12" i="22" s="1"/>
  <c r="E11" i="22"/>
  <c r="E10" i="22"/>
  <c r="K10" i="22" s="1"/>
  <c r="H34" i="21"/>
  <c r="H33" i="21"/>
  <c r="H32" i="21"/>
  <c r="H31" i="21"/>
  <c r="K31" i="21" s="1"/>
  <c r="H30" i="21"/>
  <c r="H29" i="21"/>
  <c r="H28" i="21"/>
  <c r="H27" i="21"/>
  <c r="H26" i="21"/>
  <c r="H25" i="21"/>
  <c r="H24" i="21"/>
  <c r="H23" i="21"/>
  <c r="H22" i="21"/>
  <c r="H21" i="21"/>
  <c r="H20" i="21"/>
  <c r="H19" i="21"/>
  <c r="H18" i="21"/>
  <c r="H17" i="21"/>
  <c r="H16" i="21"/>
  <c r="H15" i="21"/>
  <c r="H14" i="21"/>
  <c r="H13" i="21"/>
  <c r="H12" i="21"/>
  <c r="H11" i="21"/>
  <c r="H10" i="21"/>
  <c r="E34" i="21"/>
  <c r="E33" i="21"/>
  <c r="E32" i="21"/>
  <c r="E31" i="21"/>
  <c r="E30" i="21"/>
  <c r="E29" i="21"/>
  <c r="E28" i="21"/>
  <c r="K28" i="21" s="1"/>
  <c r="E27" i="21"/>
  <c r="E26" i="21"/>
  <c r="E25" i="21"/>
  <c r="E24" i="21"/>
  <c r="E23" i="21"/>
  <c r="E22" i="21"/>
  <c r="E21" i="21"/>
  <c r="E20" i="21"/>
  <c r="E19" i="21"/>
  <c r="E18" i="21"/>
  <c r="E17" i="21"/>
  <c r="E16" i="21"/>
  <c r="K16" i="21" s="1"/>
  <c r="E15" i="21"/>
  <c r="E14" i="21"/>
  <c r="K14" i="21" s="1"/>
  <c r="E13" i="21"/>
  <c r="E12" i="21"/>
  <c r="E11" i="21"/>
  <c r="E10" i="21"/>
  <c r="H34" i="20"/>
  <c r="H33" i="20"/>
  <c r="H32" i="20"/>
  <c r="H31" i="20"/>
  <c r="H30" i="20"/>
  <c r="H29" i="20"/>
  <c r="H28" i="20"/>
  <c r="H27" i="20"/>
  <c r="H26" i="20"/>
  <c r="H25" i="20"/>
  <c r="K25" i="20" s="1"/>
  <c r="H24" i="20"/>
  <c r="H23" i="20"/>
  <c r="H22" i="20"/>
  <c r="H21" i="20"/>
  <c r="H20" i="20"/>
  <c r="H19" i="20"/>
  <c r="H18" i="20"/>
  <c r="H17" i="20"/>
  <c r="H16" i="20"/>
  <c r="K16" i="20" s="1"/>
  <c r="H15" i="20"/>
  <c r="K15" i="20" s="1"/>
  <c r="H14" i="20"/>
  <c r="H13" i="20"/>
  <c r="H12" i="20"/>
  <c r="H11" i="20"/>
  <c r="H10" i="20"/>
  <c r="E34" i="20"/>
  <c r="E33" i="20"/>
  <c r="E32" i="20"/>
  <c r="E31" i="20"/>
  <c r="E30" i="20"/>
  <c r="E29" i="20"/>
  <c r="E28" i="20"/>
  <c r="K28" i="20" s="1"/>
  <c r="E27" i="20"/>
  <c r="E26" i="20"/>
  <c r="E25" i="20"/>
  <c r="E24" i="20"/>
  <c r="K24" i="20" s="1"/>
  <c r="E23" i="20"/>
  <c r="E22" i="20"/>
  <c r="E21" i="20"/>
  <c r="E20" i="20"/>
  <c r="E19" i="20"/>
  <c r="E18" i="20"/>
  <c r="E17" i="20"/>
  <c r="K17" i="20" s="1"/>
  <c r="E16" i="20"/>
  <c r="E15" i="20"/>
  <c r="E14" i="20"/>
  <c r="E13" i="20"/>
  <c r="K13" i="20" s="1"/>
  <c r="E12" i="20"/>
  <c r="K12" i="20" s="1"/>
  <c r="E11" i="20"/>
  <c r="E10" i="20"/>
  <c r="H34" i="19"/>
  <c r="H33" i="19"/>
  <c r="H32" i="19"/>
  <c r="H31" i="19"/>
  <c r="H30" i="19"/>
  <c r="H29" i="19"/>
  <c r="H28" i="19"/>
  <c r="H27" i="19"/>
  <c r="H26" i="19"/>
  <c r="H25" i="19"/>
  <c r="H24" i="19"/>
  <c r="H23" i="19"/>
  <c r="H22" i="19"/>
  <c r="H21" i="19"/>
  <c r="H20" i="19"/>
  <c r="H19" i="19"/>
  <c r="H18" i="19"/>
  <c r="H17" i="19"/>
  <c r="H16" i="19"/>
  <c r="H15" i="19"/>
  <c r="H14" i="19"/>
  <c r="H13" i="19"/>
  <c r="K13" i="19" s="1"/>
  <c r="H12" i="19"/>
  <c r="H11" i="19"/>
  <c r="H10" i="19"/>
  <c r="E34" i="19"/>
  <c r="E33" i="19"/>
  <c r="E32" i="19"/>
  <c r="E31" i="19"/>
  <c r="E30" i="19"/>
  <c r="E29" i="19"/>
  <c r="E28" i="19"/>
  <c r="E27" i="19"/>
  <c r="E26" i="19"/>
  <c r="K26" i="19" s="1"/>
  <c r="E25" i="19"/>
  <c r="E24" i="19"/>
  <c r="E23" i="19"/>
  <c r="E22" i="19"/>
  <c r="E21" i="19"/>
  <c r="E20" i="19"/>
  <c r="K20" i="19" s="1"/>
  <c r="E19" i="19"/>
  <c r="E18" i="19"/>
  <c r="E17" i="19"/>
  <c r="E16" i="19"/>
  <c r="E15" i="19"/>
  <c r="E14" i="19"/>
  <c r="E13" i="19"/>
  <c r="E12" i="19"/>
  <c r="E11" i="19"/>
  <c r="E10" i="19"/>
  <c r="H34" i="18"/>
  <c r="H33" i="18"/>
  <c r="H32" i="18"/>
  <c r="H31" i="18"/>
  <c r="H30" i="18"/>
  <c r="H29" i="18"/>
  <c r="H28" i="18"/>
  <c r="H27" i="18"/>
  <c r="H26" i="18"/>
  <c r="H25" i="18"/>
  <c r="H24" i="18"/>
  <c r="H23" i="18"/>
  <c r="H22" i="18"/>
  <c r="H21" i="18"/>
  <c r="H20" i="18"/>
  <c r="H19" i="18"/>
  <c r="H18" i="18"/>
  <c r="K18" i="18" s="1"/>
  <c r="H17" i="18"/>
  <c r="H16" i="18"/>
  <c r="H15" i="18"/>
  <c r="H14" i="18"/>
  <c r="H13" i="18"/>
  <c r="H12" i="18"/>
  <c r="H11" i="18"/>
  <c r="H10" i="18"/>
  <c r="E34" i="18"/>
  <c r="E33" i="18"/>
  <c r="K33" i="18" s="1"/>
  <c r="E32" i="18"/>
  <c r="K32" i="18" s="1"/>
  <c r="E31" i="18"/>
  <c r="K31" i="18" s="1"/>
  <c r="E30" i="18"/>
  <c r="E29" i="18"/>
  <c r="K29" i="18" s="1"/>
  <c r="E28" i="18"/>
  <c r="E27" i="18"/>
  <c r="E26" i="18"/>
  <c r="K26" i="18" s="1"/>
  <c r="E25" i="18"/>
  <c r="E24" i="18"/>
  <c r="E23" i="18"/>
  <c r="E22" i="18"/>
  <c r="E21" i="18"/>
  <c r="E20" i="18"/>
  <c r="K20" i="18" s="1"/>
  <c r="E19" i="18"/>
  <c r="K19" i="18" s="1"/>
  <c r="E18" i="18"/>
  <c r="E17" i="18"/>
  <c r="E16" i="18"/>
  <c r="E15" i="18"/>
  <c r="E14" i="18"/>
  <c r="K14" i="18" s="1"/>
  <c r="E13" i="18"/>
  <c r="E12" i="18"/>
  <c r="E11" i="18"/>
  <c r="E10" i="18"/>
  <c r="H34" i="17"/>
  <c r="H33" i="17"/>
  <c r="H32" i="17"/>
  <c r="H31" i="17"/>
  <c r="H30" i="17"/>
  <c r="K30" i="17" s="1"/>
  <c r="H29" i="17"/>
  <c r="K29" i="17" s="1"/>
  <c r="H28" i="17"/>
  <c r="H27" i="17"/>
  <c r="H26" i="17"/>
  <c r="H25" i="17"/>
  <c r="H24" i="17"/>
  <c r="H23" i="17"/>
  <c r="H22" i="17"/>
  <c r="K22" i="17" s="1"/>
  <c r="H21" i="17"/>
  <c r="H20" i="17"/>
  <c r="H19" i="17"/>
  <c r="H18" i="17"/>
  <c r="K18" i="17" s="1"/>
  <c r="H17" i="17"/>
  <c r="H16" i="17"/>
  <c r="H15" i="17"/>
  <c r="H14" i="17"/>
  <c r="H13" i="17"/>
  <c r="H12" i="17"/>
  <c r="H11" i="17"/>
  <c r="H10" i="17"/>
  <c r="K10" i="17" s="1"/>
  <c r="E34" i="17"/>
  <c r="E33" i="17"/>
  <c r="K33" i="17" s="1"/>
  <c r="E32" i="17"/>
  <c r="E31" i="17"/>
  <c r="E30" i="17"/>
  <c r="E29" i="17"/>
  <c r="E28" i="17"/>
  <c r="E27" i="17"/>
  <c r="E26" i="17"/>
  <c r="K26" i="17" s="1"/>
  <c r="E25" i="17"/>
  <c r="E24" i="17"/>
  <c r="E23" i="17"/>
  <c r="E22" i="17"/>
  <c r="E21" i="17"/>
  <c r="K21" i="17" s="1"/>
  <c r="E20" i="17"/>
  <c r="E19" i="17"/>
  <c r="E18" i="17"/>
  <c r="E17" i="17"/>
  <c r="E16" i="17"/>
  <c r="E15" i="17"/>
  <c r="E14" i="17"/>
  <c r="K14" i="17" s="1"/>
  <c r="E13" i="17"/>
  <c r="E12" i="17"/>
  <c r="E11" i="17"/>
  <c r="E10" i="17"/>
  <c r="H34" i="15"/>
  <c r="H33" i="15"/>
  <c r="H32" i="15"/>
  <c r="H31" i="15"/>
  <c r="K31" i="15" s="1"/>
  <c r="H30" i="15"/>
  <c r="H29" i="15"/>
  <c r="H28" i="15"/>
  <c r="H27" i="15"/>
  <c r="H26" i="15"/>
  <c r="H25" i="15"/>
  <c r="H24" i="15"/>
  <c r="H23" i="15"/>
  <c r="H22" i="15"/>
  <c r="H21" i="15"/>
  <c r="H20" i="15"/>
  <c r="H19" i="15"/>
  <c r="H18" i="15"/>
  <c r="H17" i="15"/>
  <c r="H16" i="15"/>
  <c r="H15" i="15"/>
  <c r="H14" i="15"/>
  <c r="H13" i="15"/>
  <c r="H12" i="15"/>
  <c r="H11" i="15"/>
  <c r="H10" i="15"/>
  <c r="E34" i="15"/>
  <c r="E33" i="15"/>
  <c r="E32" i="15"/>
  <c r="E31" i="15"/>
  <c r="E30" i="15"/>
  <c r="K30" i="15" s="1"/>
  <c r="E29" i="15"/>
  <c r="K29" i="15" s="1"/>
  <c r="E28" i="15"/>
  <c r="E27" i="15"/>
  <c r="E26" i="15"/>
  <c r="K26" i="15" s="1"/>
  <c r="E25" i="15"/>
  <c r="E24" i="15"/>
  <c r="K24" i="15" s="1"/>
  <c r="E23" i="15"/>
  <c r="E22" i="15"/>
  <c r="E21" i="15"/>
  <c r="E20" i="15"/>
  <c r="E19" i="15"/>
  <c r="E18" i="15"/>
  <c r="K18" i="15" s="1"/>
  <c r="E17" i="15"/>
  <c r="K17" i="15" s="1"/>
  <c r="E16" i="15"/>
  <c r="E15" i="15"/>
  <c r="E14" i="15"/>
  <c r="K14" i="15" s="1"/>
  <c r="E13" i="15"/>
  <c r="E12" i="15"/>
  <c r="K12" i="15" s="1"/>
  <c r="E11" i="15"/>
  <c r="E10" i="15"/>
  <c r="H34" i="14"/>
  <c r="K34" i="14" s="1"/>
  <c r="H33" i="14"/>
  <c r="H32" i="14"/>
  <c r="H31" i="14"/>
  <c r="H30" i="14"/>
  <c r="H29" i="14"/>
  <c r="H28" i="14"/>
  <c r="H27" i="14"/>
  <c r="H26" i="14"/>
  <c r="H25" i="14"/>
  <c r="H24" i="14"/>
  <c r="H23" i="14"/>
  <c r="H22" i="14"/>
  <c r="H21" i="14"/>
  <c r="H20" i="14"/>
  <c r="H19" i="14"/>
  <c r="H18" i="14"/>
  <c r="H17" i="14"/>
  <c r="H16" i="14"/>
  <c r="H15" i="14"/>
  <c r="H14" i="14"/>
  <c r="H13" i="14"/>
  <c r="H12" i="14"/>
  <c r="H11" i="14"/>
  <c r="H10" i="14"/>
  <c r="K10" i="14" s="1"/>
  <c r="E34" i="14"/>
  <c r="E33" i="14"/>
  <c r="E32" i="14"/>
  <c r="E31" i="14"/>
  <c r="K31" i="14" s="1"/>
  <c r="E30" i="14"/>
  <c r="E29" i="14"/>
  <c r="E28" i="14"/>
  <c r="E27" i="14"/>
  <c r="K27" i="14" s="1"/>
  <c r="E26" i="14"/>
  <c r="K26" i="14" s="1"/>
  <c r="E25" i="14"/>
  <c r="K25" i="14" s="1"/>
  <c r="E24" i="14"/>
  <c r="E23" i="14"/>
  <c r="E22" i="14"/>
  <c r="E21" i="14"/>
  <c r="E20" i="14"/>
  <c r="E19" i="14"/>
  <c r="K19" i="14" s="1"/>
  <c r="E18" i="14"/>
  <c r="E17" i="14"/>
  <c r="E16" i="14"/>
  <c r="E15" i="14"/>
  <c r="E14" i="14"/>
  <c r="K14" i="14" s="1"/>
  <c r="E13" i="14"/>
  <c r="K13" i="14" s="1"/>
  <c r="E12" i="14"/>
  <c r="E11" i="14"/>
  <c r="E10" i="14"/>
  <c r="H34" i="13"/>
  <c r="H33" i="13"/>
  <c r="H32" i="13"/>
  <c r="H31" i="13"/>
  <c r="H30" i="13"/>
  <c r="H29" i="13"/>
  <c r="H28" i="13"/>
  <c r="H27" i="13"/>
  <c r="H26" i="13"/>
  <c r="H25" i="13"/>
  <c r="H24" i="13"/>
  <c r="H23" i="13"/>
  <c r="H22" i="13"/>
  <c r="H21" i="13"/>
  <c r="H20" i="13"/>
  <c r="H19" i="13"/>
  <c r="K19" i="13" s="1"/>
  <c r="H18" i="13"/>
  <c r="H17" i="13"/>
  <c r="H16" i="13"/>
  <c r="H15" i="13"/>
  <c r="H14" i="13"/>
  <c r="H13" i="13"/>
  <c r="H12" i="13"/>
  <c r="H11" i="13"/>
  <c r="H10" i="13"/>
  <c r="E34" i="13"/>
  <c r="E33" i="13"/>
  <c r="K33" i="13" s="1"/>
  <c r="E32" i="13"/>
  <c r="E31" i="13"/>
  <c r="E30" i="13"/>
  <c r="E29" i="13"/>
  <c r="K29" i="13" s="1"/>
  <c r="E28" i="13"/>
  <c r="E27" i="13"/>
  <c r="E26" i="13"/>
  <c r="K26" i="13" s="1"/>
  <c r="E25" i="13"/>
  <c r="K25" i="13" s="1"/>
  <c r="E24" i="13"/>
  <c r="E23" i="13"/>
  <c r="E22" i="13"/>
  <c r="E21" i="13"/>
  <c r="E20" i="13"/>
  <c r="K20" i="13" s="1"/>
  <c r="E19" i="13"/>
  <c r="E18" i="13"/>
  <c r="E17" i="13"/>
  <c r="K17" i="13" s="1"/>
  <c r="E16" i="13"/>
  <c r="E15" i="13"/>
  <c r="E14" i="13"/>
  <c r="K14" i="13" s="1"/>
  <c r="E13" i="13"/>
  <c r="K13" i="13" s="1"/>
  <c r="E12" i="13"/>
  <c r="E11" i="13"/>
  <c r="E10" i="13"/>
  <c r="H34" i="12"/>
  <c r="H33" i="12"/>
  <c r="H32" i="12"/>
  <c r="H31" i="12"/>
  <c r="H30" i="12"/>
  <c r="H29" i="12"/>
  <c r="H28" i="12"/>
  <c r="H27" i="12"/>
  <c r="H26" i="12"/>
  <c r="H25" i="12"/>
  <c r="H24" i="12"/>
  <c r="H23" i="12"/>
  <c r="H22" i="12"/>
  <c r="H21" i="12"/>
  <c r="H20" i="12"/>
  <c r="H19" i="12"/>
  <c r="H18" i="12"/>
  <c r="H17" i="12"/>
  <c r="H16" i="12"/>
  <c r="H15" i="12"/>
  <c r="H14" i="12"/>
  <c r="H13" i="12"/>
  <c r="K13" i="12" s="1"/>
  <c r="H12" i="12"/>
  <c r="H11" i="12"/>
  <c r="H10" i="12"/>
  <c r="E34" i="12"/>
  <c r="E33" i="12"/>
  <c r="E32" i="12"/>
  <c r="E31" i="12"/>
  <c r="K31" i="12" s="1"/>
  <c r="E30" i="12"/>
  <c r="K30" i="12" s="1"/>
  <c r="E29" i="12"/>
  <c r="E28" i="12"/>
  <c r="E27" i="12"/>
  <c r="K27" i="12" s="1"/>
  <c r="E26" i="12"/>
  <c r="E25" i="12"/>
  <c r="E24" i="12"/>
  <c r="K24" i="12" s="1"/>
  <c r="E23" i="12"/>
  <c r="E22" i="12"/>
  <c r="E21" i="12"/>
  <c r="E20" i="12"/>
  <c r="K20" i="12" s="1"/>
  <c r="E19" i="12"/>
  <c r="E18" i="12"/>
  <c r="K18" i="12" s="1"/>
  <c r="E17" i="12"/>
  <c r="K17" i="12" s="1"/>
  <c r="E16" i="12"/>
  <c r="E15" i="12"/>
  <c r="K15" i="12" s="1"/>
  <c r="E14" i="12"/>
  <c r="E13" i="12"/>
  <c r="E12" i="12"/>
  <c r="K12" i="12" s="1"/>
  <c r="E11" i="12"/>
  <c r="E10" i="12"/>
  <c r="H34" i="11"/>
  <c r="H33" i="11"/>
  <c r="H32" i="11"/>
  <c r="H31" i="11"/>
  <c r="H30" i="11"/>
  <c r="H29" i="11"/>
  <c r="H28" i="11"/>
  <c r="H27" i="11"/>
  <c r="H26" i="11"/>
  <c r="H25" i="11"/>
  <c r="H24" i="11"/>
  <c r="H23" i="11"/>
  <c r="H22" i="11"/>
  <c r="H21" i="11"/>
  <c r="H20" i="11"/>
  <c r="H19" i="11"/>
  <c r="H18" i="11"/>
  <c r="H17" i="11"/>
  <c r="H16" i="11"/>
  <c r="H15" i="11"/>
  <c r="H14" i="11"/>
  <c r="H13" i="11"/>
  <c r="H12" i="11"/>
  <c r="H11" i="11"/>
  <c r="H10" i="11"/>
  <c r="E34" i="11"/>
  <c r="E33" i="11"/>
  <c r="E32" i="11"/>
  <c r="K32" i="11" s="1"/>
  <c r="E31" i="11"/>
  <c r="E30" i="11"/>
  <c r="E29" i="11"/>
  <c r="K29" i="11" s="1"/>
  <c r="E28" i="11"/>
  <c r="E27" i="11"/>
  <c r="E26" i="11"/>
  <c r="K26" i="11" s="1"/>
  <c r="E25" i="11"/>
  <c r="E24" i="11"/>
  <c r="E23" i="11"/>
  <c r="E22" i="11"/>
  <c r="E21" i="11"/>
  <c r="E20" i="11"/>
  <c r="K20" i="11" s="1"/>
  <c r="E19" i="11"/>
  <c r="K19" i="11" s="1"/>
  <c r="E18" i="11"/>
  <c r="E17" i="11"/>
  <c r="K17" i="11" s="1"/>
  <c r="E16" i="11"/>
  <c r="E15" i="11"/>
  <c r="E14" i="11"/>
  <c r="K14" i="11" s="1"/>
  <c r="E13" i="11"/>
  <c r="E12" i="11"/>
  <c r="E11" i="11"/>
  <c r="E10" i="11"/>
  <c r="H34" i="10"/>
  <c r="H33" i="10"/>
  <c r="H32" i="10"/>
  <c r="H31" i="10"/>
  <c r="H30" i="10"/>
  <c r="H29" i="10"/>
  <c r="H28" i="10"/>
  <c r="H27" i="10"/>
  <c r="H26" i="10"/>
  <c r="H25" i="10"/>
  <c r="H24" i="10"/>
  <c r="H23" i="10"/>
  <c r="H22" i="10"/>
  <c r="H21" i="10"/>
  <c r="H20" i="10"/>
  <c r="H19" i="10"/>
  <c r="H18" i="10"/>
  <c r="H17" i="10"/>
  <c r="H16" i="10"/>
  <c r="H15" i="10"/>
  <c r="H14" i="10"/>
  <c r="H13" i="10"/>
  <c r="H12" i="10"/>
  <c r="H11" i="10"/>
  <c r="H10" i="10"/>
  <c r="E34" i="10"/>
  <c r="K34" i="10" s="1"/>
  <c r="E33" i="10"/>
  <c r="K33" i="10" s="1"/>
  <c r="E32" i="10"/>
  <c r="K32" i="10" s="1"/>
  <c r="E31" i="10"/>
  <c r="K31" i="10" s="1"/>
  <c r="E30" i="10"/>
  <c r="E29" i="10"/>
  <c r="E28" i="10"/>
  <c r="E27" i="10"/>
  <c r="E26" i="10"/>
  <c r="E25" i="10"/>
  <c r="E24" i="10"/>
  <c r="K24" i="10" s="1"/>
  <c r="E23" i="10"/>
  <c r="E22" i="10"/>
  <c r="K22" i="10" s="1"/>
  <c r="E21" i="10"/>
  <c r="K21" i="10" s="1"/>
  <c r="E20" i="10"/>
  <c r="E19" i="10"/>
  <c r="K19" i="10" s="1"/>
  <c r="E18" i="10"/>
  <c r="E17" i="10"/>
  <c r="E16" i="10"/>
  <c r="E15" i="10"/>
  <c r="E14" i="10"/>
  <c r="E13" i="10"/>
  <c r="E12" i="10"/>
  <c r="K12" i="10" s="1"/>
  <c r="E11" i="10"/>
  <c r="E10" i="10"/>
  <c r="H34" i="9"/>
  <c r="H33" i="9"/>
  <c r="H32" i="9"/>
  <c r="H31" i="9"/>
  <c r="K31" i="9" s="1"/>
  <c r="H30" i="9"/>
  <c r="H29" i="9"/>
  <c r="K29" i="9" s="1"/>
  <c r="H28" i="9"/>
  <c r="H27" i="9"/>
  <c r="H26" i="9"/>
  <c r="H25" i="9"/>
  <c r="H24" i="9"/>
  <c r="H23" i="9"/>
  <c r="H22" i="9"/>
  <c r="H21" i="9"/>
  <c r="H20" i="9"/>
  <c r="H19" i="9"/>
  <c r="K19" i="9" s="1"/>
  <c r="H18" i="9"/>
  <c r="H17" i="9"/>
  <c r="H16" i="9"/>
  <c r="H15" i="9"/>
  <c r="H14" i="9"/>
  <c r="H13" i="9"/>
  <c r="H12" i="9"/>
  <c r="H11" i="9"/>
  <c r="H10" i="9"/>
  <c r="E34" i="9"/>
  <c r="E33" i="9"/>
  <c r="E32" i="9"/>
  <c r="K32" i="9" s="1"/>
  <c r="E31" i="9"/>
  <c r="E30" i="9"/>
  <c r="E29" i="9"/>
  <c r="E28" i="9"/>
  <c r="K28" i="9" s="1"/>
  <c r="E27" i="9"/>
  <c r="E26" i="9"/>
  <c r="K26" i="9" s="1"/>
  <c r="E25" i="9"/>
  <c r="E24" i="9"/>
  <c r="E23" i="9"/>
  <c r="E22" i="9"/>
  <c r="E21" i="9"/>
  <c r="K21" i="9" s="1"/>
  <c r="E20" i="9"/>
  <c r="K20" i="9" s="1"/>
  <c r="E19" i="9"/>
  <c r="E18" i="9"/>
  <c r="E17" i="9"/>
  <c r="E16" i="9"/>
  <c r="K16" i="9" s="1"/>
  <c r="E15" i="9"/>
  <c r="E14" i="9"/>
  <c r="E13" i="9"/>
  <c r="E12" i="9"/>
  <c r="E11" i="9"/>
  <c r="E10" i="9"/>
  <c r="H34" i="8"/>
  <c r="H33" i="8"/>
  <c r="H32" i="8"/>
  <c r="H31" i="8"/>
  <c r="H30" i="8"/>
  <c r="H29" i="8"/>
  <c r="H28" i="8"/>
  <c r="H27" i="8"/>
  <c r="H26" i="8"/>
  <c r="H25" i="8"/>
  <c r="H24" i="8"/>
  <c r="H23" i="8"/>
  <c r="H22" i="8"/>
  <c r="H21" i="8"/>
  <c r="K21" i="8" s="1"/>
  <c r="H20" i="8"/>
  <c r="H19" i="8"/>
  <c r="H18" i="8"/>
  <c r="H17" i="8"/>
  <c r="H16" i="8"/>
  <c r="H15" i="8"/>
  <c r="H14" i="8"/>
  <c r="H13" i="8"/>
  <c r="H12" i="8"/>
  <c r="H11" i="8"/>
  <c r="H10" i="8"/>
  <c r="E34" i="8"/>
  <c r="E33" i="8"/>
  <c r="E32" i="8"/>
  <c r="E31" i="8"/>
  <c r="E30" i="8"/>
  <c r="E29" i="8"/>
  <c r="E28" i="8"/>
  <c r="E27" i="8"/>
  <c r="E26" i="8"/>
  <c r="E25" i="8"/>
  <c r="E24" i="8"/>
  <c r="K24" i="8" s="1"/>
  <c r="E23" i="8"/>
  <c r="E22" i="8"/>
  <c r="E21" i="8"/>
  <c r="E20" i="8"/>
  <c r="E19" i="8"/>
  <c r="E18" i="8"/>
  <c r="E17" i="8"/>
  <c r="K17" i="8" s="1"/>
  <c r="E16" i="8"/>
  <c r="E15" i="8"/>
  <c r="E14" i="8"/>
  <c r="E13" i="8"/>
  <c r="E12" i="8"/>
  <c r="K12" i="8" s="1"/>
  <c r="E11" i="8"/>
  <c r="E10" i="8"/>
  <c r="H34" i="7"/>
  <c r="H33" i="7"/>
  <c r="H32" i="7"/>
  <c r="H31" i="7"/>
  <c r="H30" i="7"/>
  <c r="K30" i="7" s="1"/>
  <c r="H29" i="7"/>
  <c r="H28" i="7"/>
  <c r="H27" i="7"/>
  <c r="H26" i="7"/>
  <c r="H25" i="7"/>
  <c r="H24" i="7"/>
  <c r="H23" i="7"/>
  <c r="H22" i="7"/>
  <c r="H21" i="7"/>
  <c r="H20" i="7"/>
  <c r="H19" i="7"/>
  <c r="H18" i="7"/>
  <c r="H17" i="7"/>
  <c r="H16" i="7"/>
  <c r="H15" i="7"/>
  <c r="H14" i="7"/>
  <c r="H13" i="7"/>
  <c r="H12" i="7"/>
  <c r="H11" i="7"/>
  <c r="K11" i="7" s="1"/>
  <c r="H10" i="7"/>
  <c r="E34" i="7"/>
  <c r="E33" i="7"/>
  <c r="E32" i="7"/>
  <c r="E31" i="7"/>
  <c r="K31" i="7" s="1"/>
  <c r="E30" i="7"/>
  <c r="E29" i="7"/>
  <c r="E28" i="7"/>
  <c r="E27" i="7"/>
  <c r="E26" i="7"/>
  <c r="E25" i="7"/>
  <c r="E24" i="7"/>
  <c r="E23" i="7"/>
  <c r="E22" i="7"/>
  <c r="E21" i="7"/>
  <c r="E20" i="7"/>
  <c r="E19" i="7"/>
  <c r="E18" i="7"/>
  <c r="E17" i="7"/>
  <c r="E16" i="7"/>
  <c r="E15" i="7"/>
  <c r="E14" i="7"/>
  <c r="E13" i="7"/>
  <c r="E12" i="7"/>
  <c r="E11" i="7"/>
  <c r="E10" i="7"/>
  <c r="H34" i="6"/>
  <c r="H33" i="6"/>
  <c r="H32" i="6"/>
  <c r="H31" i="6"/>
  <c r="H30" i="6"/>
  <c r="H29" i="6"/>
  <c r="H28" i="6"/>
  <c r="H27" i="6"/>
  <c r="H26" i="6"/>
  <c r="H25" i="6"/>
  <c r="H24" i="6"/>
  <c r="H23" i="6"/>
  <c r="H22" i="6"/>
  <c r="H21" i="6"/>
  <c r="H20" i="6"/>
  <c r="H19" i="6"/>
  <c r="H18" i="6"/>
  <c r="H17" i="6"/>
  <c r="H16" i="6"/>
  <c r="H15" i="6"/>
  <c r="H14" i="6"/>
  <c r="H13" i="6"/>
  <c r="K13" i="6" s="1"/>
  <c r="H12" i="6"/>
  <c r="H11" i="6"/>
  <c r="H10" i="6"/>
  <c r="E34" i="6"/>
  <c r="K34" i="6" s="1"/>
  <c r="E33" i="6"/>
  <c r="E32" i="6"/>
  <c r="E31" i="6"/>
  <c r="K31" i="6" s="1"/>
  <c r="E30" i="6"/>
  <c r="E29" i="6"/>
  <c r="K29" i="6" s="1"/>
  <c r="E28" i="6"/>
  <c r="E27" i="6"/>
  <c r="E26" i="6"/>
  <c r="E25" i="6"/>
  <c r="E24" i="6"/>
  <c r="K24" i="6" s="1"/>
  <c r="E23" i="6"/>
  <c r="E22" i="6"/>
  <c r="K22" i="6" s="1"/>
  <c r="E21" i="6"/>
  <c r="E20" i="6"/>
  <c r="E19" i="6"/>
  <c r="E18" i="6"/>
  <c r="E17" i="6"/>
  <c r="E16" i="6"/>
  <c r="E15" i="6"/>
  <c r="E14" i="6"/>
  <c r="E13" i="6"/>
  <c r="E12" i="6"/>
  <c r="K12" i="6" s="1"/>
  <c r="E11" i="6"/>
  <c r="E10" i="6"/>
  <c r="H34" i="5"/>
  <c r="H33" i="5"/>
  <c r="H32" i="5"/>
  <c r="H31" i="5"/>
  <c r="H30" i="5"/>
  <c r="H29" i="5"/>
  <c r="H28" i="5"/>
  <c r="H27" i="5"/>
  <c r="H26" i="5"/>
  <c r="H25" i="5"/>
  <c r="H24" i="5"/>
  <c r="H23" i="5"/>
  <c r="H22" i="5"/>
  <c r="H21" i="5"/>
  <c r="H20" i="5"/>
  <c r="H19" i="5"/>
  <c r="H18" i="5"/>
  <c r="H17" i="5"/>
  <c r="H16" i="5"/>
  <c r="H15" i="5"/>
  <c r="K15" i="5" s="1"/>
  <c r="H14" i="5"/>
  <c r="H13" i="5"/>
  <c r="H12" i="5"/>
  <c r="H11" i="5"/>
  <c r="H10" i="5"/>
  <c r="K10" i="5" s="1"/>
  <c r="E34" i="5"/>
  <c r="E33" i="5"/>
  <c r="K33" i="5" s="1"/>
  <c r="E32" i="5"/>
  <c r="K32" i="5" s="1"/>
  <c r="E31" i="5"/>
  <c r="E30" i="5"/>
  <c r="E29" i="5"/>
  <c r="E28" i="5"/>
  <c r="E27" i="5"/>
  <c r="E26" i="5"/>
  <c r="K26" i="5" s="1"/>
  <c r="E25" i="5"/>
  <c r="E24" i="5"/>
  <c r="E23" i="5"/>
  <c r="E22" i="5"/>
  <c r="E21" i="5"/>
  <c r="K21" i="5" s="1"/>
  <c r="E20" i="5"/>
  <c r="K20" i="5" s="1"/>
  <c r="E19" i="5"/>
  <c r="E18" i="5"/>
  <c r="E17" i="5"/>
  <c r="E16" i="5"/>
  <c r="E15" i="5"/>
  <c r="E14" i="5"/>
  <c r="K14" i="5" s="1"/>
  <c r="E13" i="5"/>
  <c r="E12" i="5"/>
  <c r="E11" i="5"/>
  <c r="E10" i="5"/>
  <c r="H34" i="4"/>
  <c r="H33" i="4"/>
  <c r="H32" i="4"/>
  <c r="H31" i="4"/>
  <c r="H30" i="4"/>
  <c r="H29" i="4"/>
  <c r="H28" i="4"/>
  <c r="H27" i="4"/>
  <c r="H26" i="4"/>
  <c r="H25" i="4"/>
  <c r="H24" i="4"/>
  <c r="H23" i="4"/>
  <c r="H22" i="4"/>
  <c r="H21" i="4"/>
  <c r="H20" i="4"/>
  <c r="H19" i="4"/>
  <c r="H18" i="4"/>
  <c r="H17" i="4"/>
  <c r="H16" i="4"/>
  <c r="H15" i="4"/>
  <c r="H14" i="4"/>
  <c r="H13" i="4"/>
  <c r="H12" i="4"/>
  <c r="H11" i="4"/>
  <c r="H10" i="4"/>
  <c r="E34" i="4"/>
  <c r="K34" i="4" s="1"/>
  <c r="E33" i="4"/>
  <c r="E32" i="4"/>
  <c r="K32" i="4" s="1"/>
  <c r="E31" i="4"/>
  <c r="E30" i="4"/>
  <c r="K30" i="4" s="1"/>
  <c r="E29" i="4"/>
  <c r="E28" i="4"/>
  <c r="E27" i="4"/>
  <c r="E26" i="4"/>
  <c r="E25" i="4"/>
  <c r="E24" i="4"/>
  <c r="K24" i="4" s="1"/>
  <c r="E23" i="4"/>
  <c r="E22" i="4"/>
  <c r="E21" i="4"/>
  <c r="E20" i="4"/>
  <c r="K20" i="4" s="1"/>
  <c r="E19" i="4"/>
  <c r="K19" i="4" s="1"/>
  <c r="E18" i="4"/>
  <c r="E17" i="4"/>
  <c r="E16" i="4"/>
  <c r="E15" i="4"/>
  <c r="E14" i="4"/>
  <c r="E13" i="4"/>
  <c r="E12" i="4"/>
  <c r="K12" i="4" s="1"/>
  <c r="E11" i="4"/>
  <c r="E10" i="4"/>
  <c r="K10" i="4" s="1"/>
  <c r="H34" i="3"/>
  <c r="H33" i="3"/>
  <c r="K33" i="3" s="1"/>
  <c r="H32" i="3"/>
  <c r="H31" i="3"/>
  <c r="K31" i="3" s="1"/>
  <c r="H30" i="3"/>
  <c r="H29" i="3"/>
  <c r="H28" i="3"/>
  <c r="H27" i="3"/>
  <c r="H26" i="3"/>
  <c r="H25" i="3"/>
  <c r="H24" i="3"/>
  <c r="H23" i="3"/>
  <c r="K23" i="3" s="1"/>
  <c r="H22" i="3"/>
  <c r="H21" i="3"/>
  <c r="H20" i="3"/>
  <c r="H19" i="3"/>
  <c r="K19" i="3" s="1"/>
  <c r="H18" i="3"/>
  <c r="H17" i="3"/>
  <c r="H16" i="3"/>
  <c r="H15" i="3"/>
  <c r="H14" i="3"/>
  <c r="H13" i="3"/>
  <c r="H12" i="3"/>
  <c r="H11" i="3"/>
  <c r="H10" i="3"/>
  <c r="E34" i="3"/>
  <c r="E33" i="3"/>
  <c r="E32" i="3"/>
  <c r="K32" i="3" s="1"/>
  <c r="E31" i="3"/>
  <c r="E30" i="3"/>
  <c r="E29" i="3"/>
  <c r="E28" i="3"/>
  <c r="E27" i="3"/>
  <c r="K27" i="3" s="1"/>
  <c r="E26" i="3"/>
  <c r="E25" i="3"/>
  <c r="E24" i="3"/>
  <c r="E23" i="3"/>
  <c r="E22" i="3"/>
  <c r="E21" i="3"/>
  <c r="K21" i="3" s="1"/>
  <c r="E20" i="3"/>
  <c r="K20" i="3" s="1"/>
  <c r="E19" i="3"/>
  <c r="E18" i="3"/>
  <c r="E17" i="3"/>
  <c r="E16" i="3"/>
  <c r="E15" i="3"/>
  <c r="E14" i="3"/>
  <c r="E13" i="3"/>
  <c r="E12" i="3"/>
  <c r="E11" i="3"/>
  <c r="K11" i="3" s="1"/>
  <c r="E10" i="3"/>
  <c r="H34" i="2"/>
  <c r="H33" i="2"/>
  <c r="H32" i="2"/>
  <c r="H31" i="2"/>
  <c r="H30" i="2"/>
  <c r="K30" i="2" s="1"/>
  <c r="H29" i="2"/>
  <c r="H28" i="2"/>
  <c r="H27" i="2"/>
  <c r="K27" i="2" s="1"/>
  <c r="H26" i="2"/>
  <c r="H25" i="2"/>
  <c r="H24" i="2"/>
  <c r="H23" i="2"/>
  <c r="H22" i="2"/>
  <c r="H21" i="2"/>
  <c r="H20" i="2"/>
  <c r="H19" i="2"/>
  <c r="H18" i="2"/>
  <c r="H17" i="2"/>
  <c r="H16" i="2"/>
  <c r="H15" i="2"/>
  <c r="K15" i="2" s="1"/>
  <c r="H14" i="2"/>
  <c r="K14" i="2" s="1"/>
  <c r="H13" i="2"/>
  <c r="H12" i="2"/>
  <c r="H11" i="2"/>
  <c r="H10" i="2"/>
  <c r="E12" i="2"/>
  <c r="K12" i="2" s="1"/>
  <c r="E13" i="2"/>
  <c r="E14" i="2"/>
  <c r="E15" i="2"/>
  <c r="E16" i="2"/>
  <c r="E17" i="2"/>
  <c r="E18" i="2"/>
  <c r="E19" i="2"/>
  <c r="K19" i="2" s="1"/>
  <c r="E20" i="2"/>
  <c r="E21" i="2"/>
  <c r="E22" i="2"/>
  <c r="E23" i="2"/>
  <c r="E24" i="2"/>
  <c r="K24" i="2" s="1"/>
  <c r="E25" i="2"/>
  <c r="E26" i="2"/>
  <c r="E27" i="2"/>
  <c r="E28" i="2"/>
  <c r="E29" i="2"/>
  <c r="K29" i="2" s="1"/>
  <c r="E30" i="2"/>
  <c r="E31" i="2"/>
  <c r="K31" i="2" s="1"/>
  <c r="E32" i="2"/>
  <c r="K32" i="2" s="1"/>
  <c r="E33" i="2"/>
  <c r="E34" i="2"/>
  <c r="E11" i="2"/>
  <c r="E10" i="2"/>
  <c r="I10" i="2"/>
  <c r="A6" i="28"/>
  <c r="A1" i="29" s="1"/>
  <c r="G35" i="27"/>
  <c r="F35" i="27"/>
  <c r="D35" i="27"/>
  <c r="C35" i="27"/>
  <c r="K34" i="27"/>
  <c r="J34" i="27"/>
  <c r="I34" i="27"/>
  <c r="K33" i="27"/>
  <c r="J33" i="27"/>
  <c r="I33" i="27"/>
  <c r="K32" i="27"/>
  <c r="J32" i="27"/>
  <c r="I32" i="27"/>
  <c r="K31" i="27"/>
  <c r="J31" i="27"/>
  <c r="I31" i="27"/>
  <c r="J30" i="27"/>
  <c r="I30" i="27"/>
  <c r="J29" i="27"/>
  <c r="I29" i="27"/>
  <c r="J28" i="27"/>
  <c r="I28" i="27"/>
  <c r="J27" i="27"/>
  <c r="I27" i="27"/>
  <c r="J26" i="27"/>
  <c r="I26" i="27"/>
  <c r="J25" i="27"/>
  <c r="I25" i="27"/>
  <c r="K24" i="27"/>
  <c r="J24" i="27"/>
  <c r="I24" i="27"/>
  <c r="J23" i="27"/>
  <c r="I23" i="27"/>
  <c r="K22" i="27"/>
  <c r="J22" i="27"/>
  <c r="I22" i="27"/>
  <c r="K21" i="27"/>
  <c r="J21" i="27"/>
  <c r="I21" i="27"/>
  <c r="K20" i="27"/>
  <c r="J20" i="27"/>
  <c r="I20" i="27"/>
  <c r="K19" i="27"/>
  <c r="J19" i="27"/>
  <c r="I19" i="27"/>
  <c r="K18" i="27"/>
  <c r="J18" i="27"/>
  <c r="I18" i="27"/>
  <c r="J17" i="27"/>
  <c r="I17" i="27"/>
  <c r="J16" i="27"/>
  <c r="I16" i="27"/>
  <c r="J15" i="27"/>
  <c r="I15" i="27"/>
  <c r="J14" i="27"/>
  <c r="I14" i="27"/>
  <c r="J13" i="27"/>
  <c r="I13" i="27"/>
  <c r="K12" i="27"/>
  <c r="J12" i="27"/>
  <c r="I12" i="27"/>
  <c r="J11" i="27"/>
  <c r="I11" i="27"/>
  <c r="K10" i="27"/>
  <c r="J10" i="27"/>
  <c r="I10" i="27"/>
  <c r="G35" i="29"/>
  <c r="F35" i="29"/>
  <c r="D35" i="29"/>
  <c r="C35" i="29"/>
  <c r="K34" i="29"/>
  <c r="J34" i="29"/>
  <c r="I34" i="29"/>
  <c r="K33" i="29"/>
  <c r="J33" i="29"/>
  <c r="I33" i="29"/>
  <c r="K32" i="29"/>
  <c r="J32" i="29"/>
  <c r="I32" i="29"/>
  <c r="K31" i="29"/>
  <c r="J31" i="29"/>
  <c r="I31" i="29"/>
  <c r="K30" i="29"/>
  <c r="J30" i="29"/>
  <c r="I30" i="29"/>
  <c r="J29" i="29"/>
  <c r="I29" i="29"/>
  <c r="J28" i="29"/>
  <c r="I28" i="29"/>
  <c r="K27" i="29"/>
  <c r="J27" i="29"/>
  <c r="I27" i="29"/>
  <c r="J26" i="29"/>
  <c r="I26" i="29"/>
  <c r="J25" i="29"/>
  <c r="I25" i="29"/>
  <c r="J24" i="29"/>
  <c r="I24" i="29"/>
  <c r="J23" i="29"/>
  <c r="I23" i="29"/>
  <c r="K22" i="29"/>
  <c r="J22" i="29"/>
  <c r="I22" i="29"/>
  <c r="J21" i="29"/>
  <c r="I21" i="29"/>
  <c r="K20" i="29"/>
  <c r="J20" i="29"/>
  <c r="I20" i="29"/>
  <c r="K19" i="29"/>
  <c r="J19" i="29"/>
  <c r="I19" i="29"/>
  <c r="K18" i="29"/>
  <c r="J18" i="29"/>
  <c r="I18" i="29"/>
  <c r="J17" i="29"/>
  <c r="I17" i="29"/>
  <c r="J16" i="29"/>
  <c r="I16" i="29"/>
  <c r="J15" i="29"/>
  <c r="I15" i="29"/>
  <c r="J14" i="29"/>
  <c r="I14" i="29"/>
  <c r="J13" i="29"/>
  <c r="I13" i="29"/>
  <c r="J12" i="29"/>
  <c r="I12" i="29"/>
  <c r="J11" i="29"/>
  <c r="I11" i="29"/>
  <c r="K10" i="29"/>
  <c r="J10" i="29"/>
  <c r="I10" i="29"/>
  <c r="G35" i="24"/>
  <c r="F35" i="24"/>
  <c r="G35" i="1" s="1"/>
  <c r="D35" i="24"/>
  <c r="E35" i="1" s="1"/>
  <c r="C35" i="24"/>
  <c r="D35" i="1" s="1"/>
  <c r="J34" i="24"/>
  <c r="I34" i="24"/>
  <c r="J33" i="24"/>
  <c r="I33" i="24"/>
  <c r="J32" i="24"/>
  <c r="I32" i="24"/>
  <c r="J31" i="24"/>
  <c r="I31" i="24"/>
  <c r="J30" i="24"/>
  <c r="I30" i="24"/>
  <c r="J29" i="24"/>
  <c r="I29" i="24"/>
  <c r="J28" i="24"/>
  <c r="I28" i="24"/>
  <c r="J27" i="24"/>
  <c r="I27" i="24"/>
  <c r="J26" i="24"/>
  <c r="I26" i="24"/>
  <c r="J25" i="24"/>
  <c r="I25" i="24"/>
  <c r="J24" i="24"/>
  <c r="I24" i="24"/>
  <c r="J23" i="24"/>
  <c r="I23" i="24"/>
  <c r="J22" i="24"/>
  <c r="I22" i="24"/>
  <c r="J21" i="24"/>
  <c r="I21" i="24"/>
  <c r="J20" i="24"/>
  <c r="I20" i="24"/>
  <c r="J19" i="24"/>
  <c r="I19" i="24"/>
  <c r="J18" i="24"/>
  <c r="I18" i="24"/>
  <c r="J17" i="24"/>
  <c r="I17" i="24"/>
  <c r="J16" i="24"/>
  <c r="I16" i="24"/>
  <c r="J15" i="24"/>
  <c r="I15" i="24"/>
  <c r="J14" i="24"/>
  <c r="I14" i="24"/>
  <c r="J13" i="24"/>
  <c r="I13" i="24"/>
  <c r="J12" i="24"/>
  <c r="I12" i="24"/>
  <c r="J11" i="24"/>
  <c r="I11" i="24"/>
  <c r="J10" i="24"/>
  <c r="I10" i="24"/>
  <c r="G35" i="23"/>
  <c r="F35" i="23"/>
  <c r="D35" i="23"/>
  <c r="E34" i="1" s="1"/>
  <c r="C35" i="23"/>
  <c r="I35" i="23" s="1"/>
  <c r="J34" i="23"/>
  <c r="I34" i="23"/>
  <c r="K34" i="23"/>
  <c r="J33" i="23"/>
  <c r="I33" i="23"/>
  <c r="K33" i="23"/>
  <c r="J32" i="23"/>
  <c r="I32" i="23"/>
  <c r="J31" i="23"/>
  <c r="I31" i="23"/>
  <c r="J30" i="23"/>
  <c r="I30" i="23"/>
  <c r="J29" i="23"/>
  <c r="I29" i="23"/>
  <c r="J28" i="23"/>
  <c r="I28" i="23"/>
  <c r="J27" i="23"/>
  <c r="I27" i="23"/>
  <c r="J26" i="23"/>
  <c r="I26" i="23"/>
  <c r="J25" i="23"/>
  <c r="I25" i="23"/>
  <c r="J24" i="23"/>
  <c r="I24" i="23"/>
  <c r="J23" i="23"/>
  <c r="I23" i="23"/>
  <c r="J22" i="23"/>
  <c r="I22" i="23"/>
  <c r="K22" i="23"/>
  <c r="J21" i="23"/>
  <c r="I21" i="23"/>
  <c r="J20" i="23"/>
  <c r="I20" i="23"/>
  <c r="J19" i="23"/>
  <c r="I19" i="23"/>
  <c r="J18" i="23"/>
  <c r="I18" i="23"/>
  <c r="J17" i="23"/>
  <c r="I17" i="23"/>
  <c r="J16" i="23"/>
  <c r="I16" i="23"/>
  <c r="J15" i="23"/>
  <c r="I15" i="23"/>
  <c r="J14" i="23"/>
  <c r="I14" i="23"/>
  <c r="J13" i="23"/>
  <c r="I13" i="23"/>
  <c r="J12" i="23"/>
  <c r="I12" i="23"/>
  <c r="J11" i="23"/>
  <c r="I11" i="23"/>
  <c r="J10" i="23"/>
  <c r="I10" i="23"/>
  <c r="G35" i="22"/>
  <c r="F35" i="22"/>
  <c r="D35" i="22"/>
  <c r="C35" i="22"/>
  <c r="D33" i="1" s="1"/>
  <c r="J34" i="22"/>
  <c r="I34" i="22"/>
  <c r="J33" i="22"/>
  <c r="I33" i="22"/>
  <c r="J32" i="22"/>
  <c r="I32" i="22"/>
  <c r="J31" i="22"/>
  <c r="I31" i="22"/>
  <c r="J30" i="22"/>
  <c r="I30" i="22"/>
  <c r="J29" i="22"/>
  <c r="I29" i="22"/>
  <c r="J28" i="22"/>
  <c r="I28" i="22"/>
  <c r="J27" i="22"/>
  <c r="I27" i="22"/>
  <c r="J26" i="22"/>
  <c r="I26" i="22"/>
  <c r="J25" i="22"/>
  <c r="I25" i="22"/>
  <c r="J24" i="22"/>
  <c r="I24" i="22"/>
  <c r="J23" i="22"/>
  <c r="I23" i="22"/>
  <c r="J22" i="22"/>
  <c r="I22" i="22"/>
  <c r="J21" i="22"/>
  <c r="I21" i="22"/>
  <c r="J20" i="22"/>
  <c r="I20" i="22"/>
  <c r="J19" i="22"/>
  <c r="I19" i="22"/>
  <c r="J18" i="22"/>
  <c r="I18" i="22"/>
  <c r="J17" i="22"/>
  <c r="I17" i="22"/>
  <c r="K16" i="22"/>
  <c r="J16" i="22"/>
  <c r="I16" i="22"/>
  <c r="J15" i="22"/>
  <c r="I15" i="22"/>
  <c r="J14" i="22"/>
  <c r="I14" i="22"/>
  <c r="J13" i="22"/>
  <c r="I13" i="22"/>
  <c r="J12" i="22"/>
  <c r="I12" i="22"/>
  <c r="J11" i="22"/>
  <c r="I11" i="22"/>
  <c r="J10" i="22"/>
  <c r="I10" i="22"/>
  <c r="G35" i="21"/>
  <c r="F35" i="21"/>
  <c r="D35" i="21"/>
  <c r="C35" i="21"/>
  <c r="J34" i="21"/>
  <c r="I34" i="21"/>
  <c r="K33" i="21"/>
  <c r="J33" i="21"/>
  <c r="I33" i="21"/>
  <c r="K32" i="21"/>
  <c r="J32" i="21"/>
  <c r="I32" i="21"/>
  <c r="J31" i="21"/>
  <c r="I31" i="21"/>
  <c r="K30" i="21"/>
  <c r="J30" i="21"/>
  <c r="I30" i="21"/>
  <c r="J29" i="21"/>
  <c r="I29" i="21"/>
  <c r="J28" i="21"/>
  <c r="I28" i="21"/>
  <c r="J27" i="21"/>
  <c r="I27" i="21"/>
  <c r="J26" i="21"/>
  <c r="I26" i="21"/>
  <c r="J25" i="21"/>
  <c r="I25" i="21"/>
  <c r="J24" i="21"/>
  <c r="I24" i="21"/>
  <c r="J23" i="21"/>
  <c r="I23" i="21"/>
  <c r="J22" i="21"/>
  <c r="I22" i="21"/>
  <c r="K21" i="21"/>
  <c r="J21" i="21"/>
  <c r="I21" i="21"/>
  <c r="K20" i="21"/>
  <c r="J20" i="21"/>
  <c r="I20" i="21"/>
  <c r="J19" i="21"/>
  <c r="I19" i="21"/>
  <c r="K18" i="21"/>
  <c r="J18" i="21"/>
  <c r="I18" i="21"/>
  <c r="K17" i="21"/>
  <c r="J17" i="21"/>
  <c r="I17" i="21"/>
  <c r="J16" i="21"/>
  <c r="I16" i="21"/>
  <c r="J15" i="21"/>
  <c r="I15" i="21"/>
  <c r="J14" i="21"/>
  <c r="I14" i="21"/>
  <c r="J13" i="21"/>
  <c r="I13" i="21"/>
  <c r="J12" i="21"/>
  <c r="I12" i="21"/>
  <c r="J11" i="21"/>
  <c r="I11" i="21"/>
  <c r="J10" i="21"/>
  <c r="I10" i="21"/>
  <c r="G35" i="20"/>
  <c r="F35" i="20"/>
  <c r="D35" i="20"/>
  <c r="E29" i="1" s="1"/>
  <c r="C35" i="20"/>
  <c r="I35" i="20" s="1"/>
  <c r="J34" i="20"/>
  <c r="I34" i="20"/>
  <c r="K34" i="20"/>
  <c r="J33" i="20"/>
  <c r="I33" i="20"/>
  <c r="K33" i="20"/>
  <c r="J32" i="20"/>
  <c r="I32" i="20"/>
  <c r="K32" i="20"/>
  <c r="J31" i="20"/>
  <c r="I31" i="20"/>
  <c r="K31" i="20"/>
  <c r="J30" i="20"/>
  <c r="I30" i="20"/>
  <c r="K30" i="20"/>
  <c r="J29" i="20"/>
  <c r="I29" i="20"/>
  <c r="K29" i="20"/>
  <c r="J28" i="20"/>
  <c r="I28" i="20"/>
  <c r="J27" i="20"/>
  <c r="I27" i="20"/>
  <c r="J26" i="20"/>
  <c r="I26" i="20"/>
  <c r="J25" i="20"/>
  <c r="I25" i="20"/>
  <c r="J24" i="20"/>
  <c r="I24" i="20"/>
  <c r="J23" i="20"/>
  <c r="I23" i="20"/>
  <c r="J22" i="20"/>
  <c r="I22" i="20"/>
  <c r="K22" i="20"/>
  <c r="J21" i="20"/>
  <c r="I21" i="20"/>
  <c r="K21" i="20"/>
  <c r="J20" i="20"/>
  <c r="I20" i="20"/>
  <c r="K20" i="20"/>
  <c r="J19" i="20"/>
  <c r="I19" i="20"/>
  <c r="K19" i="20"/>
  <c r="J18" i="20"/>
  <c r="I18" i="20"/>
  <c r="K18" i="20"/>
  <c r="J17" i="20"/>
  <c r="I17" i="20"/>
  <c r="J16" i="20"/>
  <c r="I16" i="20"/>
  <c r="J15" i="20"/>
  <c r="I15" i="20"/>
  <c r="J14" i="20"/>
  <c r="I14" i="20"/>
  <c r="J13" i="20"/>
  <c r="I13" i="20"/>
  <c r="J12" i="20"/>
  <c r="I12" i="20"/>
  <c r="J11" i="20"/>
  <c r="I11" i="20"/>
  <c r="J10" i="20"/>
  <c r="I10" i="20"/>
  <c r="K10" i="20"/>
  <c r="G35" i="19"/>
  <c r="F35" i="19"/>
  <c r="D35" i="19"/>
  <c r="C35" i="19"/>
  <c r="D28" i="1" s="1"/>
  <c r="K34" i="19"/>
  <c r="J34" i="19"/>
  <c r="I34" i="19"/>
  <c r="K33" i="19"/>
  <c r="J33" i="19"/>
  <c r="I33" i="19"/>
  <c r="K32" i="19"/>
  <c r="J32" i="19"/>
  <c r="I32" i="19"/>
  <c r="K31" i="19"/>
  <c r="J31" i="19"/>
  <c r="I31" i="19"/>
  <c r="K30" i="19"/>
  <c r="J30" i="19"/>
  <c r="I30" i="19"/>
  <c r="J29" i="19"/>
  <c r="I29" i="19"/>
  <c r="J28" i="19"/>
  <c r="I28" i="19"/>
  <c r="J27" i="19"/>
  <c r="I27" i="19"/>
  <c r="J26" i="19"/>
  <c r="I26" i="19"/>
  <c r="J25" i="19"/>
  <c r="I25" i="19"/>
  <c r="J24" i="19"/>
  <c r="I24" i="19"/>
  <c r="J23" i="19"/>
  <c r="I23" i="19"/>
  <c r="K22" i="19"/>
  <c r="J22" i="19"/>
  <c r="I22" i="19"/>
  <c r="K21" i="19"/>
  <c r="J21" i="19"/>
  <c r="I21" i="19"/>
  <c r="J20" i="19"/>
  <c r="I20" i="19"/>
  <c r="J19" i="19"/>
  <c r="I19" i="19"/>
  <c r="K18" i="19"/>
  <c r="J18" i="19"/>
  <c r="I18" i="19"/>
  <c r="J17" i="19"/>
  <c r="I17" i="19"/>
  <c r="J16" i="19"/>
  <c r="I16" i="19"/>
  <c r="J15" i="19"/>
  <c r="I15" i="19"/>
  <c r="J14" i="19"/>
  <c r="I14" i="19"/>
  <c r="J13" i="19"/>
  <c r="I13" i="19"/>
  <c r="J12" i="19"/>
  <c r="I12" i="19"/>
  <c r="J11" i="19"/>
  <c r="I11" i="19"/>
  <c r="K10" i="19"/>
  <c r="J10" i="19"/>
  <c r="I10" i="19"/>
  <c r="G35" i="18"/>
  <c r="F35" i="18"/>
  <c r="G27" i="1" s="1"/>
  <c r="D35" i="18"/>
  <c r="E27" i="1" s="1"/>
  <c r="C35" i="18"/>
  <c r="J34" i="18"/>
  <c r="I34" i="18"/>
  <c r="J33" i="18"/>
  <c r="I33" i="18"/>
  <c r="J32" i="18"/>
  <c r="I32" i="18"/>
  <c r="J31" i="18"/>
  <c r="I31" i="18"/>
  <c r="J30" i="18"/>
  <c r="I30" i="18"/>
  <c r="J29" i="18"/>
  <c r="I29" i="18"/>
  <c r="J28" i="18"/>
  <c r="I28" i="18"/>
  <c r="J27" i="18"/>
  <c r="I27" i="18"/>
  <c r="J26" i="18"/>
  <c r="I26" i="18"/>
  <c r="J25" i="18"/>
  <c r="I25" i="18"/>
  <c r="J24" i="18"/>
  <c r="I24" i="18"/>
  <c r="J23" i="18"/>
  <c r="I23" i="18"/>
  <c r="J22" i="18"/>
  <c r="I22" i="18"/>
  <c r="J21" i="18"/>
  <c r="I21" i="18"/>
  <c r="J20" i="18"/>
  <c r="I20" i="18"/>
  <c r="J19" i="18"/>
  <c r="I19" i="18"/>
  <c r="J18" i="18"/>
  <c r="I18" i="18"/>
  <c r="J17" i="18"/>
  <c r="I17" i="18"/>
  <c r="J16" i="18"/>
  <c r="I16" i="18"/>
  <c r="J15" i="18"/>
  <c r="I15" i="18"/>
  <c r="J14" i="18"/>
  <c r="I14" i="18"/>
  <c r="J13" i="18"/>
  <c r="I13" i="18"/>
  <c r="J12" i="18"/>
  <c r="I12" i="18"/>
  <c r="J11" i="18"/>
  <c r="I11" i="18"/>
  <c r="K10" i="18"/>
  <c r="J10" i="18"/>
  <c r="I10" i="18"/>
  <c r="G35" i="17"/>
  <c r="F35" i="17"/>
  <c r="D35" i="17"/>
  <c r="C35" i="17"/>
  <c r="J34" i="17"/>
  <c r="I34" i="17"/>
  <c r="J33" i="17"/>
  <c r="I33" i="17"/>
  <c r="K32" i="17"/>
  <c r="J32" i="17"/>
  <c r="I32" i="17"/>
  <c r="K31" i="17"/>
  <c r="J31" i="17"/>
  <c r="I31" i="17"/>
  <c r="J30" i="17"/>
  <c r="I30" i="17"/>
  <c r="J29" i="17"/>
  <c r="I29" i="17"/>
  <c r="K28" i="17"/>
  <c r="J28" i="17"/>
  <c r="I28" i="17"/>
  <c r="J27" i="17"/>
  <c r="I27" i="17"/>
  <c r="J26" i="17"/>
  <c r="I26" i="17"/>
  <c r="J25" i="17"/>
  <c r="I25" i="17"/>
  <c r="J24" i="17"/>
  <c r="I24" i="17"/>
  <c r="J23" i="17"/>
  <c r="I23" i="17"/>
  <c r="J22" i="17"/>
  <c r="I22" i="17"/>
  <c r="J21" i="17"/>
  <c r="I21" i="17"/>
  <c r="J20" i="17"/>
  <c r="I20" i="17"/>
  <c r="K19" i="17"/>
  <c r="J19" i="17"/>
  <c r="I19" i="17"/>
  <c r="J18" i="17"/>
  <c r="I18" i="17"/>
  <c r="K17" i="17"/>
  <c r="J17" i="17"/>
  <c r="I17" i="17"/>
  <c r="J16" i="17"/>
  <c r="I16" i="17"/>
  <c r="J15" i="17"/>
  <c r="I15" i="17"/>
  <c r="J14" i="17"/>
  <c r="I14" i="17"/>
  <c r="J13" i="17"/>
  <c r="I13" i="17"/>
  <c r="J12" i="17"/>
  <c r="I12" i="17"/>
  <c r="J11" i="17"/>
  <c r="I11" i="17"/>
  <c r="J10" i="17"/>
  <c r="I10" i="17"/>
  <c r="G35" i="15"/>
  <c r="F35" i="15"/>
  <c r="G25" i="1" s="1"/>
  <c r="D35" i="15"/>
  <c r="C35" i="15"/>
  <c r="D25" i="1" s="1"/>
  <c r="F25" i="1" s="1"/>
  <c r="J34" i="15"/>
  <c r="I34" i="15"/>
  <c r="J33" i="15"/>
  <c r="I33" i="15"/>
  <c r="J32" i="15"/>
  <c r="I32" i="15"/>
  <c r="J31" i="15"/>
  <c r="I31" i="15"/>
  <c r="J30" i="15"/>
  <c r="I30" i="15"/>
  <c r="J29" i="15"/>
  <c r="I29" i="15"/>
  <c r="J28" i="15"/>
  <c r="I28" i="15"/>
  <c r="J27" i="15"/>
  <c r="I27" i="15"/>
  <c r="J26" i="15"/>
  <c r="I26" i="15"/>
  <c r="J25" i="15"/>
  <c r="I25" i="15"/>
  <c r="J24" i="15"/>
  <c r="I24" i="15"/>
  <c r="J23" i="15"/>
  <c r="I23" i="15"/>
  <c r="J22" i="15"/>
  <c r="I22" i="15"/>
  <c r="J21" i="15"/>
  <c r="I21" i="15"/>
  <c r="J20" i="15"/>
  <c r="I20" i="15"/>
  <c r="K19" i="15"/>
  <c r="J19" i="15"/>
  <c r="I19" i="15"/>
  <c r="J18" i="15"/>
  <c r="I18" i="15"/>
  <c r="J17" i="15"/>
  <c r="I17" i="15"/>
  <c r="J16" i="15"/>
  <c r="I16" i="15"/>
  <c r="J15" i="15"/>
  <c r="I15" i="15"/>
  <c r="J14" i="15"/>
  <c r="I14" i="15"/>
  <c r="J13" i="15"/>
  <c r="I13" i="15"/>
  <c r="J12" i="15"/>
  <c r="I12" i="15"/>
  <c r="J11" i="15"/>
  <c r="I11" i="15"/>
  <c r="K10" i="15"/>
  <c r="J10" i="15"/>
  <c r="I10" i="15"/>
  <c r="G35" i="14"/>
  <c r="F35" i="14"/>
  <c r="D35" i="14"/>
  <c r="E23" i="1" s="1"/>
  <c r="C35" i="14"/>
  <c r="J34" i="14"/>
  <c r="I34" i="14"/>
  <c r="J33" i="14"/>
  <c r="I33" i="14"/>
  <c r="K32" i="14"/>
  <c r="J32" i="14"/>
  <c r="I32" i="14"/>
  <c r="J31" i="14"/>
  <c r="I31" i="14"/>
  <c r="K30" i="14"/>
  <c r="J30" i="14"/>
  <c r="I30" i="14"/>
  <c r="K29" i="14"/>
  <c r="J29" i="14"/>
  <c r="I29" i="14"/>
  <c r="J28" i="14"/>
  <c r="I28" i="14"/>
  <c r="J27" i="14"/>
  <c r="I27" i="14"/>
  <c r="J26" i="14"/>
  <c r="I26" i="14"/>
  <c r="J25" i="14"/>
  <c r="I25" i="14"/>
  <c r="J24" i="14"/>
  <c r="I24" i="14"/>
  <c r="J23" i="14"/>
  <c r="I23" i="14"/>
  <c r="K22" i="14"/>
  <c r="J22" i="14"/>
  <c r="I22" i="14"/>
  <c r="J21" i="14"/>
  <c r="I21" i="14"/>
  <c r="K20" i="14"/>
  <c r="J20" i="14"/>
  <c r="I20" i="14"/>
  <c r="J19" i="14"/>
  <c r="I19" i="14"/>
  <c r="K18" i="14"/>
  <c r="J18" i="14"/>
  <c r="I18" i="14"/>
  <c r="J17" i="14"/>
  <c r="I17" i="14"/>
  <c r="K16" i="14"/>
  <c r="J16" i="14"/>
  <c r="I16" i="14"/>
  <c r="J15" i="14"/>
  <c r="I15" i="14"/>
  <c r="J14" i="14"/>
  <c r="I14" i="14"/>
  <c r="J13" i="14"/>
  <c r="I13" i="14"/>
  <c r="J12" i="14"/>
  <c r="I12" i="14"/>
  <c r="J11" i="14"/>
  <c r="I11" i="14"/>
  <c r="J10" i="14"/>
  <c r="I10" i="14"/>
  <c r="G35" i="13"/>
  <c r="H22" i="1" s="1"/>
  <c r="F35" i="13"/>
  <c r="D35" i="13"/>
  <c r="C35" i="13"/>
  <c r="K34" i="13"/>
  <c r="J34" i="13"/>
  <c r="I34" i="13"/>
  <c r="J33" i="13"/>
  <c r="I33" i="13"/>
  <c r="K32" i="13"/>
  <c r="J32" i="13"/>
  <c r="I32" i="13"/>
  <c r="K31" i="13"/>
  <c r="J31" i="13"/>
  <c r="I31" i="13"/>
  <c r="J30" i="13"/>
  <c r="I30" i="13"/>
  <c r="J29" i="13"/>
  <c r="I29" i="13"/>
  <c r="J28" i="13"/>
  <c r="I28" i="13"/>
  <c r="J27" i="13"/>
  <c r="I27" i="13"/>
  <c r="J26" i="13"/>
  <c r="I26" i="13"/>
  <c r="J25" i="13"/>
  <c r="I25" i="13"/>
  <c r="J24" i="13"/>
  <c r="I24" i="13"/>
  <c r="J23" i="13"/>
  <c r="I23" i="13"/>
  <c r="K22" i="13"/>
  <c r="J22" i="13"/>
  <c r="I22" i="13"/>
  <c r="K21" i="13"/>
  <c r="J21" i="13"/>
  <c r="I21" i="13"/>
  <c r="J20" i="13"/>
  <c r="I20" i="13"/>
  <c r="J19" i="13"/>
  <c r="I19" i="13"/>
  <c r="J18" i="13"/>
  <c r="I18" i="13"/>
  <c r="J17" i="13"/>
  <c r="I17" i="13"/>
  <c r="J16" i="13"/>
  <c r="I16" i="13"/>
  <c r="J15" i="13"/>
  <c r="I15" i="13"/>
  <c r="J14" i="13"/>
  <c r="I14" i="13"/>
  <c r="J13" i="13"/>
  <c r="I13" i="13"/>
  <c r="J12" i="13"/>
  <c r="I12" i="13"/>
  <c r="J11" i="13"/>
  <c r="I11" i="13"/>
  <c r="K10" i="13"/>
  <c r="J10" i="13"/>
  <c r="I10" i="13"/>
  <c r="G35" i="12"/>
  <c r="J35" i="12" s="1"/>
  <c r="F35" i="12"/>
  <c r="I35" i="12" s="1"/>
  <c r="K34" i="12"/>
  <c r="J34" i="12"/>
  <c r="I34" i="12"/>
  <c r="J33" i="12"/>
  <c r="I33" i="12"/>
  <c r="J32" i="12"/>
  <c r="I32" i="12"/>
  <c r="J31" i="12"/>
  <c r="I31" i="12"/>
  <c r="J30" i="12"/>
  <c r="I30" i="12"/>
  <c r="J29" i="12"/>
  <c r="I29" i="12"/>
  <c r="J28" i="12"/>
  <c r="I28" i="12"/>
  <c r="J27" i="12"/>
  <c r="I27" i="12"/>
  <c r="J26" i="12"/>
  <c r="I26" i="12"/>
  <c r="K25" i="12"/>
  <c r="J25" i="12"/>
  <c r="I25" i="12"/>
  <c r="J24" i="12"/>
  <c r="I24" i="12"/>
  <c r="J23" i="12"/>
  <c r="I23" i="12"/>
  <c r="J22" i="12"/>
  <c r="I22" i="12"/>
  <c r="J21" i="12"/>
  <c r="I21" i="12"/>
  <c r="J20" i="12"/>
  <c r="I20" i="12"/>
  <c r="J19" i="12"/>
  <c r="I19" i="12"/>
  <c r="J18" i="12"/>
  <c r="I18" i="12"/>
  <c r="J17" i="12"/>
  <c r="I17" i="12"/>
  <c r="J16" i="12"/>
  <c r="I16" i="12"/>
  <c r="J15" i="12"/>
  <c r="I15" i="12"/>
  <c r="J14" i="12"/>
  <c r="I14" i="12"/>
  <c r="J13" i="12"/>
  <c r="I13" i="12"/>
  <c r="J12" i="12"/>
  <c r="I12" i="12"/>
  <c r="J11" i="12"/>
  <c r="I11" i="12"/>
  <c r="J10" i="12"/>
  <c r="I10" i="12"/>
  <c r="G35" i="11"/>
  <c r="F35" i="11"/>
  <c r="D35" i="11"/>
  <c r="C35" i="11"/>
  <c r="J34" i="11"/>
  <c r="I34" i="11"/>
  <c r="K33" i="11"/>
  <c r="J33" i="11"/>
  <c r="I33" i="11"/>
  <c r="J32" i="11"/>
  <c r="I32" i="11"/>
  <c r="J31" i="11"/>
  <c r="I31" i="11"/>
  <c r="J30" i="11"/>
  <c r="I30" i="11"/>
  <c r="J29" i="11"/>
  <c r="I29" i="11"/>
  <c r="J28" i="11"/>
  <c r="I28" i="11"/>
  <c r="J27" i="11"/>
  <c r="I27" i="11"/>
  <c r="J26" i="11"/>
  <c r="I26" i="11"/>
  <c r="J25" i="11"/>
  <c r="I25" i="11"/>
  <c r="J24" i="11"/>
  <c r="I24" i="11"/>
  <c r="J23" i="11"/>
  <c r="I23" i="11"/>
  <c r="K22" i="11"/>
  <c r="J22" i="11"/>
  <c r="I22" i="11"/>
  <c r="J21" i="11"/>
  <c r="I21" i="11"/>
  <c r="J20" i="11"/>
  <c r="I20" i="11"/>
  <c r="J19" i="11"/>
  <c r="I19" i="11"/>
  <c r="J18" i="11"/>
  <c r="I18" i="11"/>
  <c r="J17" i="11"/>
  <c r="I17" i="11"/>
  <c r="J16" i="11"/>
  <c r="I16" i="11"/>
  <c r="J15" i="11"/>
  <c r="I15" i="11"/>
  <c r="J14" i="11"/>
  <c r="I14" i="11"/>
  <c r="J13" i="11"/>
  <c r="I13" i="11"/>
  <c r="J12" i="11"/>
  <c r="I12" i="11"/>
  <c r="J11" i="11"/>
  <c r="I11" i="11"/>
  <c r="K10" i="11"/>
  <c r="J10" i="11"/>
  <c r="I10" i="11"/>
  <c r="G35" i="10"/>
  <c r="F35" i="10"/>
  <c r="D35" i="10"/>
  <c r="C35" i="10"/>
  <c r="I35" i="10" s="1"/>
  <c r="J34" i="10"/>
  <c r="I34" i="10"/>
  <c r="J33" i="10"/>
  <c r="I33" i="10"/>
  <c r="J32" i="10"/>
  <c r="I32" i="10"/>
  <c r="J31" i="10"/>
  <c r="I31" i="10"/>
  <c r="J30" i="10"/>
  <c r="I30" i="10"/>
  <c r="J29" i="10"/>
  <c r="I29" i="10"/>
  <c r="J28" i="10"/>
  <c r="I28" i="10"/>
  <c r="J27" i="10"/>
  <c r="I27" i="10"/>
  <c r="J26" i="10"/>
  <c r="I26" i="10"/>
  <c r="J25" i="10"/>
  <c r="I25" i="10"/>
  <c r="J24" i="10"/>
  <c r="I24" i="10"/>
  <c r="J23" i="10"/>
  <c r="I23" i="10"/>
  <c r="J22" i="10"/>
  <c r="I22" i="10"/>
  <c r="J21" i="10"/>
  <c r="I21" i="10"/>
  <c r="J20" i="10"/>
  <c r="I20" i="10"/>
  <c r="J19" i="10"/>
  <c r="I19" i="10"/>
  <c r="J18" i="10"/>
  <c r="I18" i="10"/>
  <c r="J17" i="10"/>
  <c r="I17" i="10"/>
  <c r="J16" i="10"/>
  <c r="I16" i="10"/>
  <c r="J15" i="10"/>
  <c r="I15" i="10"/>
  <c r="J14" i="10"/>
  <c r="I14" i="10"/>
  <c r="J13" i="10"/>
  <c r="I13" i="10"/>
  <c r="J12" i="10"/>
  <c r="I12" i="10"/>
  <c r="J11" i="10"/>
  <c r="I11" i="10"/>
  <c r="J10" i="10"/>
  <c r="I10" i="10"/>
  <c r="G35" i="9"/>
  <c r="F35" i="9"/>
  <c r="D35" i="9"/>
  <c r="C35" i="9"/>
  <c r="J34" i="9"/>
  <c r="I34" i="9"/>
  <c r="K33" i="9"/>
  <c r="J33" i="9"/>
  <c r="I33" i="9"/>
  <c r="J32" i="9"/>
  <c r="I32" i="9"/>
  <c r="J31" i="9"/>
  <c r="I31" i="9"/>
  <c r="K30" i="9"/>
  <c r="J30" i="9"/>
  <c r="I30" i="9"/>
  <c r="J29" i="9"/>
  <c r="I29" i="9"/>
  <c r="J28" i="9"/>
  <c r="I28" i="9"/>
  <c r="J27" i="9"/>
  <c r="I27" i="9"/>
  <c r="J26" i="9"/>
  <c r="I26" i="9"/>
  <c r="J25" i="9"/>
  <c r="I25" i="9"/>
  <c r="J24" i="9"/>
  <c r="I24" i="9"/>
  <c r="J23" i="9"/>
  <c r="I23" i="9"/>
  <c r="J22" i="9"/>
  <c r="I22" i="9"/>
  <c r="J21" i="9"/>
  <c r="I21" i="9"/>
  <c r="J20" i="9"/>
  <c r="I20" i="9"/>
  <c r="J19" i="9"/>
  <c r="I19" i="9"/>
  <c r="J18" i="9"/>
  <c r="I18" i="9"/>
  <c r="K17" i="9"/>
  <c r="J17" i="9"/>
  <c r="I17" i="9"/>
  <c r="J16" i="9"/>
  <c r="I16" i="9"/>
  <c r="J15" i="9"/>
  <c r="I15" i="9"/>
  <c r="J14" i="9"/>
  <c r="I14" i="9"/>
  <c r="J13" i="9"/>
  <c r="I13" i="9"/>
  <c r="J12" i="9"/>
  <c r="I12" i="9"/>
  <c r="J11" i="9"/>
  <c r="I11" i="9"/>
  <c r="J10" i="9"/>
  <c r="I10" i="9"/>
  <c r="G35" i="8"/>
  <c r="H17" i="1" s="1"/>
  <c r="F35" i="8"/>
  <c r="I35" i="8" s="1"/>
  <c r="D35" i="8"/>
  <c r="C35" i="8"/>
  <c r="J34" i="8"/>
  <c r="I34" i="8"/>
  <c r="J33" i="8"/>
  <c r="I33" i="8"/>
  <c r="J32" i="8"/>
  <c r="I32" i="8"/>
  <c r="J31" i="8"/>
  <c r="I31" i="8"/>
  <c r="K30" i="8"/>
  <c r="J30" i="8"/>
  <c r="I30" i="8"/>
  <c r="J29" i="8"/>
  <c r="I29" i="8"/>
  <c r="J28" i="8"/>
  <c r="I28" i="8"/>
  <c r="J27" i="8"/>
  <c r="I27" i="8"/>
  <c r="J26" i="8"/>
  <c r="I26" i="8"/>
  <c r="J25" i="8"/>
  <c r="I25" i="8"/>
  <c r="J24" i="8"/>
  <c r="I24" i="8"/>
  <c r="J23" i="8"/>
  <c r="I23" i="8"/>
  <c r="J22" i="8"/>
  <c r="I22" i="8"/>
  <c r="J21" i="8"/>
  <c r="I21" i="8"/>
  <c r="J20" i="8"/>
  <c r="I20" i="8"/>
  <c r="J19" i="8"/>
  <c r="I19" i="8"/>
  <c r="K18" i="8"/>
  <c r="J18" i="8"/>
  <c r="I18" i="8"/>
  <c r="J17" i="8"/>
  <c r="I17" i="8"/>
  <c r="J16" i="8"/>
  <c r="I16" i="8"/>
  <c r="J15" i="8"/>
  <c r="I15" i="8"/>
  <c r="J14" i="8"/>
  <c r="I14" i="8"/>
  <c r="J13" i="8"/>
  <c r="I13" i="8"/>
  <c r="J12" i="8"/>
  <c r="I12" i="8"/>
  <c r="J11" i="8"/>
  <c r="I11" i="8"/>
  <c r="J10" i="8"/>
  <c r="I10" i="8"/>
  <c r="G35" i="7"/>
  <c r="H16" i="1" s="1"/>
  <c r="F35" i="7"/>
  <c r="D35" i="7"/>
  <c r="C35" i="7"/>
  <c r="D16" i="1" s="1"/>
  <c r="K34" i="7"/>
  <c r="J34" i="7"/>
  <c r="I34" i="7"/>
  <c r="K33" i="7"/>
  <c r="J33" i="7"/>
  <c r="I33" i="7"/>
  <c r="K32" i="7"/>
  <c r="J32" i="7"/>
  <c r="I32" i="7"/>
  <c r="J31" i="7"/>
  <c r="I31" i="7"/>
  <c r="J30" i="7"/>
  <c r="I30" i="7"/>
  <c r="J29" i="7"/>
  <c r="I29" i="7"/>
  <c r="J28" i="7"/>
  <c r="I28" i="7"/>
  <c r="J27" i="7"/>
  <c r="I27" i="7"/>
  <c r="J26" i="7"/>
  <c r="I26" i="7"/>
  <c r="J25" i="7"/>
  <c r="I25" i="7"/>
  <c r="J24" i="7"/>
  <c r="I24" i="7"/>
  <c r="K23" i="7"/>
  <c r="J23" i="7"/>
  <c r="I23" i="7"/>
  <c r="K22" i="7"/>
  <c r="J22" i="7"/>
  <c r="I22" i="7"/>
  <c r="K21" i="7"/>
  <c r="J21" i="7"/>
  <c r="I21" i="7"/>
  <c r="K20" i="7"/>
  <c r="J20" i="7"/>
  <c r="I20" i="7"/>
  <c r="K19" i="7"/>
  <c r="J19" i="7"/>
  <c r="I19" i="7"/>
  <c r="J18" i="7"/>
  <c r="I18" i="7"/>
  <c r="J17" i="7"/>
  <c r="I17" i="7"/>
  <c r="J16" i="7"/>
  <c r="I16" i="7"/>
  <c r="J15" i="7"/>
  <c r="I15" i="7"/>
  <c r="J14" i="7"/>
  <c r="I14" i="7"/>
  <c r="J13" i="7"/>
  <c r="I13" i="7"/>
  <c r="J12" i="7"/>
  <c r="I12" i="7"/>
  <c r="J11" i="7"/>
  <c r="I11" i="7"/>
  <c r="K10" i="7"/>
  <c r="J10" i="7"/>
  <c r="I10" i="7"/>
  <c r="G35" i="6"/>
  <c r="F35" i="6"/>
  <c r="D35" i="6"/>
  <c r="E15" i="1" s="1"/>
  <c r="C35" i="6"/>
  <c r="J34" i="6"/>
  <c r="I34" i="6"/>
  <c r="J33" i="6"/>
  <c r="I33" i="6"/>
  <c r="J32" i="6"/>
  <c r="I32" i="6"/>
  <c r="J31" i="6"/>
  <c r="I31" i="6"/>
  <c r="J30" i="6"/>
  <c r="I30" i="6"/>
  <c r="J29" i="6"/>
  <c r="I29" i="6"/>
  <c r="J28" i="6"/>
  <c r="I28" i="6"/>
  <c r="J27" i="6"/>
  <c r="I27" i="6"/>
  <c r="J26" i="6"/>
  <c r="I26" i="6"/>
  <c r="J25" i="6"/>
  <c r="I25" i="6"/>
  <c r="J24" i="6"/>
  <c r="I24" i="6"/>
  <c r="J23" i="6"/>
  <c r="I23" i="6"/>
  <c r="J22" i="6"/>
  <c r="I22" i="6"/>
  <c r="K21" i="6"/>
  <c r="J21" i="6"/>
  <c r="I21" i="6"/>
  <c r="J20" i="6"/>
  <c r="I20" i="6"/>
  <c r="K19" i="6"/>
  <c r="J19" i="6"/>
  <c r="I19" i="6"/>
  <c r="J18" i="6"/>
  <c r="I18" i="6"/>
  <c r="J17" i="6"/>
  <c r="I17" i="6"/>
  <c r="J16" i="6"/>
  <c r="I16" i="6"/>
  <c r="J15" i="6"/>
  <c r="I15" i="6"/>
  <c r="J14" i="6"/>
  <c r="I14" i="6"/>
  <c r="J13" i="6"/>
  <c r="I13" i="6"/>
  <c r="J12" i="6"/>
  <c r="I12" i="6"/>
  <c r="J11" i="6"/>
  <c r="I11" i="6"/>
  <c r="K10" i="6"/>
  <c r="J10" i="6"/>
  <c r="I10" i="6"/>
  <c r="G35" i="5"/>
  <c r="H14" i="1" s="1"/>
  <c r="F35" i="5"/>
  <c r="G14" i="1" s="1"/>
  <c r="D35" i="5"/>
  <c r="C35" i="5"/>
  <c r="J34" i="5"/>
  <c r="I34" i="5"/>
  <c r="J33" i="5"/>
  <c r="I33" i="5"/>
  <c r="J32" i="5"/>
  <c r="I32" i="5"/>
  <c r="J31" i="5"/>
  <c r="I31" i="5"/>
  <c r="J30" i="5"/>
  <c r="I30" i="5"/>
  <c r="K29" i="5"/>
  <c r="J29" i="5"/>
  <c r="I29" i="5"/>
  <c r="J28" i="5"/>
  <c r="I28" i="5"/>
  <c r="J27" i="5"/>
  <c r="I27" i="5"/>
  <c r="J26" i="5"/>
  <c r="I26" i="5"/>
  <c r="J25" i="5"/>
  <c r="I25" i="5"/>
  <c r="K24" i="5"/>
  <c r="J24" i="5"/>
  <c r="I24" i="5"/>
  <c r="J23" i="5"/>
  <c r="I23" i="5"/>
  <c r="K22" i="5"/>
  <c r="J22" i="5"/>
  <c r="I22" i="5"/>
  <c r="J21" i="5"/>
  <c r="I21" i="5"/>
  <c r="J20" i="5"/>
  <c r="I20" i="5"/>
  <c r="J19" i="5"/>
  <c r="I19" i="5"/>
  <c r="J18" i="5"/>
  <c r="I18" i="5"/>
  <c r="K17" i="5"/>
  <c r="J17" i="5"/>
  <c r="I17" i="5"/>
  <c r="J16" i="5"/>
  <c r="I16" i="5"/>
  <c r="J15" i="5"/>
  <c r="I15" i="5"/>
  <c r="J14" i="5"/>
  <c r="I14" i="5"/>
  <c r="J13" i="5"/>
  <c r="I13" i="5"/>
  <c r="K12" i="5"/>
  <c r="J12" i="5"/>
  <c r="I12" i="5"/>
  <c r="J11" i="5"/>
  <c r="I11" i="5"/>
  <c r="J10" i="5"/>
  <c r="I10" i="5"/>
  <c r="G35" i="4"/>
  <c r="H13" i="1" s="1"/>
  <c r="F35" i="4"/>
  <c r="D35" i="4"/>
  <c r="C35" i="4"/>
  <c r="D13" i="1" s="1"/>
  <c r="J34" i="4"/>
  <c r="I34" i="4"/>
  <c r="J33" i="4"/>
  <c r="I33" i="4"/>
  <c r="J32" i="4"/>
  <c r="I32" i="4"/>
  <c r="J31" i="4"/>
  <c r="I31" i="4"/>
  <c r="J30" i="4"/>
  <c r="I30" i="4"/>
  <c r="J29" i="4"/>
  <c r="I29" i="4"/>
  <c r="J28" i="4"/>
  <c r="I28" i="4"/>
  <c r="J27" i="4"/>
  <c r="I27" i="4"/>
  <c r="J26" i="4"/>
  <c r="I26" i="4"/>
  <c r="J25" i="4"/>
  <c r="I25" i="4"/>
  <c r="J24" i="4"/>
  <c r="I24" i="4"/>
  <c r="J23" i="4"/>
  <c r="I23" i="4"/>
  <c r="J22" i="4"/>
  <c r="I22" i="4"/>
  <c r="J21" i="4"/>
  <c r="I21" i="4"/>
  <c r="J20" i="4"/>
  <c r="I20" i="4"/>
  <c r="J19" i="4"/>
  <c r="I19" i="4"/>
  <c r="J18" i="4"/>
  <c r="I18" i="4"/>
  <c r="J17" i="4"/>
  <c r="I17" i="4"/>
  <c r="J16" i="4"/>
  <c r="I16" i="4"/>
  <c r="J15" i="4"/>
  <c r="I15" i="4"/>
  <c r="J14" i="4"/>
  <c r="I14" i="4"/>
  <c r="J13" i="4"/>
  <c r="I13" i="4"/>
  <c r="J12" i="4"/>
  <c r="I12" i="4"/>
  <c r="J11" i="4"/>
  <c r="I11" i="4"/>
  <c r="J10" i="4"/>
  <c r="I10" i="4"/>
  <c r="G35" i="3"/>
  <c r="F35" i="3"/>
  <c r="D35" i="3"/>
  <c r="C35" i="3"/>
  <c r="J34" i="3"/>
  <c r="I34" i="3"/>
  <c r="J33" i="3"/>
  <c r="I33" i="3"/>
  <c r="J32" i="3"/>
  <c r="I32" i="3"/>
  <c r="J31" i="3"/>
  <c r="I31" i="3"/>
  <c r="J30" i="3"/>
  <c r="I30" i="3"/>
  <c r="K29" i="3"/>
  <c r="J29" i="3"/>
  <c r="I29" i="3"/>
  <c r="J28" i="3"/>
  <c r="I28" i="3"/>
  <c r="J27" i="3"/>
  <c r="I27" i="3"/>
  <c r="J26" i="3"/>
  <c r="I26" i="3"/>
  <c r="J25" i="3"/>
  <c r="I25" i="3"/>
  <c r="J24" i="3"/>
  <c r="I24" i="3"/>
  <c r="J23" i="3"/>
  <c r="I23" i="3"/>
  <c r="J22" i="3"/>
  <c r="I22" i="3"/>
  <c r="J21" i="3"/>
  <c r="I21" i="3"/>
  <c r="J20" i="3"/>
  <c r="I20" i="3"/>
  <c r="J19" i="3"/>
  <c r="I19" i="3"/>
  <c r="J18" i="3"/>
  <c r="I18" i="3"/>
  <c r="K17" i="3"/>
  <c r="J17" i="3"/>
  <c r="I17" i="3"/>
  <c r="J16" i="3"/>
  <c r="I16" i="3"/>
  <c r="J15" i="3"/>
  <c r="I15" i="3"/>
  <c r="J14" i="3"/>
  <c r="I14" i="3"/>
  <c r="J13" i="3"/>
  <c r="I13" i="3"/>
  <c r="J12" i="3"/>
  <c r="I12" i="3"/>
  <c r="J11" i="3"/>
  <c r="I11" i="3"/>
  <c r="J10" i="3"/>
  <c r="I10" i="3"/>
  <c r="G35" i="2"/>
  <c r="F35" i="2"/>
  <c r="D35" i="2"/>
  <c r="C35" i="2"/>
  <c r="K34" i="2"/>
  <c r="J34" i="2"/>
  <c r="I34" i="2"/>
  <c r="J33" i="2"/>
  <c r="I33" i="2"/>
  <c r="J32" i="2"/>
  <c r="I32" i="2"/>
  <c r="J31" i="2"/>
  <c r="I31" i="2"/>
  <c r="J30" i="2"/>
  <c r="I30" i="2"/>
  <c r="J29" i="2"/>
  <c r="I29" i="2"/>
  <c r="J28" i="2"/>
  <c r="I28" i="2"/>
  <c r="J27" i="2"/>
  <c r="I27" i="2"/>
  <c r="J26" i="2"/>
  <c r="I26" i="2"/>
  <c r="K25" i="2"/>
  <c r="J25" i="2"/>
  <c r="I25" i="2"/>
  <c r="J24" i="2"/>
  <c r="I24" i="2"/>
  <c r="J23" i="2"/>
  <c r="I23" i="2"/>
  <c r="K22" i="2"/>
  <c r="J22" i="2"/>
  <c r="I22" i="2"/>
  <c r="J21" i="2"/>
  <c r="I21" i="2"/>
  <c r="K20" i="2"/>
  <c r="J20" i="2"/>
  <c r="I20" i="2"/>
  <c r="J19" i="2"/>
  <c r="I19" i="2"/>
  <c r="J18" i="2"/>
  <c r="I18" i="2"/>
  <c r="K17" i="2"/>
  <c r="J17" i="2"/>
  <c r="I17" i="2"/>
  <c r="J16" i="2"/>
  <c r="I16" i="2"/>
  <c r="J15" i="2"/>
  <c r="I15" i="2"/>
  <c r="J14" i="2"/>
  <c r="I14" i="2"/>
  <c r="K13" i="2"/>
  <c r="J13" i="2"/>
  <c r="I13" i="2"/>
  <c r="J12" i="2"/>
  <c r="I12" i="2"/>
  <c r="K11" i="2"/>
  <c r="J11" i="2"/>
  <c r="I11" i="2"/>
  <c r="J10" i="2"/>
  <c r="M39" i="1"/>
  <c r="H39" i="1"/>
  <c r="K39" i="1" s="1"/>
  <c r="G39" i="1"/>
  <c r="F39" i="1"/>
  <c r="E39" i="1"/>
  <c r="D39" i="1"/>
  <c r="M38" i="1"/>
  <c r="K37" i="1"/>
  <c r="J37" i="1"/>
  <c r="I37" i="1"/>
  <c r="L37" i="1" s="1"/>
  <c r="F37" i="1"/>
  <c r="K36" i="1"/>
  <c r="J36" i="1"/>
  <c r="I36" i="1"/>
  <c r="F36" i="1"/>
  <c r="L36" i="1" s="1"/>
  <c r="M35" i="1"/>
  <c r="H35" i="1"/>
  <c r="M34" i="1"/>
  <c r="H34" i="1"/>
  <c r="G34" i="1"/>
  <c r="I34" i="1" s="1"/>
  <c r="D34" i="1"/>
  <c r="M33" i="1"/>
  <c r="H33" i="1"/>
  <c r="M31" i="1"/>
  <c r="M32" i="1" s="1"/>
  <c r="K30" i="1"/>
  <c r="J30" i="1"/>
  <c r="I30" i="1"/>
  <c r="L30" i="1" s="1"/>
  <c r="F30" i="1"/>
  <c r="M29" i="1"/>
  <c r="K29" i="1"/>
  <c r="H29" i="1"/>
  <c r="G29" i="1"/>
  <c r="D29" i="1"/>
  <c r="M28" i="1"/>
  <c r="G28" i="1"/>
  <c r="E28" i="1"/>
  <c r="M27" i="1"/>
  <c r="H27" i="1"/>
  <c r="D27" i="1"/>
  <c r="M26" i="1"/>
  <c r="H26" i="1"/>
  <c r="G26" i="1"/>
  <c r="I26" i="1" s="1"/>
  <c r="E26" i="1"/>
  <c r="D26" i="1"/>
  <c r="M25" i="1"/>
  <c r="H25" i="1"/>
  <c r="H24" i="1" s="1"/>
  <c r="E25" i="1"/>
  <c r="M23" i="1"/>
  <c r="H23" i="1"/>
  <c r="G23" i="1"/>
  <c r="D23" i="1"/>
  <c r="M22" i="1"/>
  <c r="E22" i="1"/>
  <c r="D22" i="1"/>
  <c r="M21" i="1"/>
  <c r="H21" i="1"/>
  <c r="E21" i="1"/>
  <c r="D21" i="1"/>
  <c r="F21" i="1" s="1"/>
  <c r="M20" i="1"/>
  <c r="H20" i="1"/>
  <c r="G20" i="1"/>
  <c r="E20" i="1"/>
  <c r="D20" i="1"/>
  <c r="M19" i="1"/>
  <c r="M18" i="1"/>
  <c r="M17" i="1"/>
  <c r="E17" i="1"/>
  <c r="D17" i="1"/>
  <c r="F17" i="1" s="1"/>
  <c r="M16" i="1"/>
  <c r="E16" i="1"/>
  <c r="M15" i="1"/>
  <c r="G15" i="1"/>
  <c r="D15" i="1"/>
  <c r="M14" i="1"/>
  <c r="E14" i="1"/>
  <c r="D14" i="1"/>
  <c r="M13" i="1"/>
  <c r="E13" i="1"/>
  <c r="M12" i="1"/>
  <c r="M11" i="1"/>
  <c r="M10" i="1"/>
  <c r="A4" i="28"/>
  <c r="I39" i="1" l="1"/>
  <c r="K28" i="29"/>
  <c r="K10" i="24"/>
  <c r="K22" i="24"/>
  <c r="K34" i="24"/>
  <c r="K15" i="24"/>
  <c r="K27" i="24"/>
  <c r="K29" i="23"/>
  <c r="K26" i="23"/>
  <c r="J35" i="23"/>
  <c r="K17" i="22"/>
  <c r="K29" i="22"/>
  <c r="J35" i="22"/>
  <c r="E33" i="1"/>
  <c r="K20" i="22"/>
  <c r="K32" i="22"/>
  <c r="K22" i="21"/>
  <c r="K15" i="21"/>
  <c r="K27" i="21"/>
  <c r="K19" i="21"/>
  <c r="K12" i="21"/>
  <c r="K24" i="21"/>
  <c r="K10" i="21"/>
  <c r="K34" i="21"/>
  <c r="K25" i="19"/>
  <c r="K19" i="19"/>
  <c r="F28" i="1"/>
  <c r="K24" i="19"/>
  <c r="K17" i="19"/>
  <c r="K29" i="19"/>
  <c r="K28" i="19"/>
  <c r="K14" i="19"/>
  <c r="K27" i="19"/>
  <c r="K23" i="19"/>
  <c r="K13" i="17"/>
  <c r="K25" i="17"/>
  <c r="J26" i="1"/>
  <c r="K26" i="1"/>
  <c r="K20" i="17"/>
  <c r="K34" i="17"/>
  <c r="K12" i="17"/>
  <c r="K15" i="15"/>
  <c r="K27" i="15"/>
  <c r="J35" i="15"/>
  <c r="K13" i="15"/>
  <c r="K25" i="15"/>
  <c r="K20" i="15"/>
  <c r="K32" i="15"/>
  <c r="K21" i="15"/>
  <c r="K33" i="15"/>
  <c r="K22" i="15"/>
  <c r="K34" i="15"/>
  <c r="K16" i="15"/>
  <c r="K23" i="1"/>
  <c r="I23" i="1"/>
  <c r="K21" i="14"/>
  <c r="K33" i="14"/>
  <c r="K12" i="14"/>
  <c r="K24" i="14"/>
  <c r="K28" i="14"/>
  <c r="K22" i="18"/>
  <c r="K34" i="18"/>
  <c r="K16" i="18"/>
  <c r="K30" i="18"/>
  <c r="K12" i="18"/>
  <c r="K24" i="18"/>
  <c r="I35" i="18"/>
  <c r="K27" i="1"/>
  <c r="K13" i="18"/>
  <c r="K25" i="18"/>
  <c r="K28" i="18"/>
  <c r="K21" i="18"/>
  <c r="K27" i="13"/>
  <c r="K18" i="13"/>
  <c r="I35" i="13"/>
  <c r="K30" i="13"/>
  <c r="K32" i="12"/>
  <c r="K21" i="12"/>
  <c r="K33" i="12"/>
  <c r="K29" i="12"/>
  <c r="K19" i="12"/>
  <c r="K16" i="12"/>
  <c r="K28" i="12"/>
  <c r="K14" i="12"/>
  <c r="K26" i="12"/>
  <c r="K10" i="12"/>
  <c r="K21" i="11"/>
  <c r="K18" i="11"/>
  <c r="K16" i="11"/>
  <c r="K12" i="11"/>
  <c r="K13" i="11"/>
  <c r="K25" i="11"/>
  <c r="K15" i="11"/>
  <c r="K28" i="11"/>
  <c r="K30" i="11"/>
  <c r="K34" i="11"/>
  <c r="K24" i="11"/>
  <c r="K17" i="10"/>
  <c r="K29" i="10"/>
  <c r="K18" i="10"/>
  <c r="K30" i="10"/>
  <c r="K20" i="10"/>
  <c r="K10" i="10"/>
  <c r="K12" i="9"/>
  <c r="K24" i="9"/>
  <c r="K15" i="9"/>
  <c r="K27" i="9"/>
  <c r="K22" i="9"/>
  <c r="H35" i="9"/>
  <c r="K14" i="9"/>
  <c r="E35" i="9"/>
  <c r="K34" i="9"/>
  <c r="K13" i="8"/>
  <c r="K25" i="8"/>
  <c r="K14" i="8"/>
  <c r="K26" i="8"/>
  <c r="K15" i="8"/>
  <c r="K27" i="8"/>
  <c r="E35" i="8"/>
  <c r="K10" i="8"/>
  <c r="K22" i="8"/>
  <c r="K34" i="8"/>
  <c r="J35" i="8"/>
  <c r="K19" i="8"/>
  <c r="K18" i="7"/>
  <c r="E35" i="7"/>
  <c r="K24" i="7"/>
  <c r="K12" i="7"/>
  <c r="K14" i="7"/>
  <c r="K27" i="7"/>
  <c r="K15" i="7"/>
  <c r="K15" i="6"/>
  <c r="K27" i="6"/>
  <c r="K18" i="6"/>
  <c r="K33" i="6"/>
  <c r="K30" i="6"/>
  <c r="K17" i="6"/>
  <c r="F15" i="1"/>
  <c r="K20" i="6"/>
  <c r="K32" i="6"/>
  <c r="K19" i="5"/>
  <c r="K31" i="5"/>
  <c r="J14" i="1"/>
  <c r="I35" i="5"/>
  <c r="J35" i="5"/>
  <c r="K16" i="5"/>
  <c r="K28" i="5"/>
  <c r="K18" i="5"/>
  <c r="K21" i="4"/>
  <c r="K33" i="4"/>
  <c r="K26" i="4"/>
  <c r="K18" i="4"/>
  <c r="K31" i="4"/>
  <c r="I35" i="4"/>
  <c r="F13" i="1"/>
  <c r="K22" i="4"/>
  <c r="K14" i="4"/>
  <c r="K10" i="3"/>
  <c r="K22" i="3"/>
  <c r="K34" i="3"/>
  <c r="K12" i="3"/>
  <c r="K24" i="3"/>
  <c r="K16" i="2"/>
  <c r="K28" i="2"/>
  <c r="K33" i="2"/>
  <c r="K21" i="2"/>
  <c r="K10" i="2"/>
  <c r="K26" i="2"/>
  <c r="H35" i="2"/>
  <c r="K35" i="2" s="1"/>
  <c r="J35" i="2"/>
  <c r="E35" i="2"/>
  <c r="H35" i="27"/>
  <c r="J39" i="1"/>
  <c r="K28" i="27"/>
  <c r="K17" i="27"/>
  <c r="I35" i="27"/>
  <c r="E35" i="27"/>
  <c r="K35" i="27" s="1"/>
  <c r="J35" i="27"/>
  <c r="H35" i="29"/>
  <c r="I35" i="29"/>
  <c r="K15" i="29"/>
  <c r="J35" i="29"/>
  <c r="K16" i="29"/>
  <c r="E35" i="29"/>
  <c r="K12" i="24"/>
  <c r="K24" i="24"/>
  <c r="H35" i="24"/>
  <c r="K35" i="24" s="1"/>
  <c r="K16" i="24"/>
  <c r="K28" i="24"/>
  <c r="I35" i="24"/>
  <c r="K29" i="24"/>
  <c r="K14" i="24"/>
  <c r="K26" i="24"/>
  <c r="J35" i="24"/>
  <c r="E35" i="24"/>
  <c r="K13" i="24"/>
  <c r="K25" i="24"/>
  <c r="H35" i="23"/>
  <c r="K35" i="23" s="1"/>
  <c r="J34" i="1"/>
  <c r="K34" i="1"/>
  <c r="F34" i="1"/>
  <c r="E35" i="23"/>
  <c r="H35" i="22"/>
  <c r="K21" i="22"/>
  <c r="E35" i="22"/>
  <c r="K28" i="22"/>
  <c r="K15" i="22"/>
  <c r="K27" i="22"/>
  <c r="H35" i="21"/>
  <c r="E35" i="21"/>
  <c r="K35" i="21" s="1"/>
  <c r="J35" i="21"/>
  <c r="K26" i="21"/>
  <c r="K29" i="21"/>
  <c r="J28" i="1"/>
  <c r="H35" i="19"/>
  <c r="K35" i="19" s="1"/>
  <c r="K15" i="19"/>
  <c r="K16" i="19"/>
  <c r="I35" i="19"/>
  <c r="K12" i="19"/>
  <c r="E35" i="19"/>
  <c r="H35" i="18"/>
  <c r="K15" i="18"/>
  <c r="K27" i="18"/>
  <c r="K17" i="18"/>
  <c r="E35" i="18"/>
  <c r="H35" i="17"/>
  <c r="K35" i="17" s="1"/>
  <c r="I35" i="17"/>
  <c r="K15" i="17"/>
  <c r="K27" i="17"/>
  <c r="J35" i="17"/>
  <c r="E35" i="17"/>
  <c r="K24" i="17"/>
  <c r="E24" i="1"/>
  <c r="K24" i="1" s="1"/>
  <c r="K16" i="17"/>
  <c r="H35" i="15"/>
  <c r="I35" i="15"/>
  <c r="K28" i="15"/>
  <c r="D24" i="1"/>
  <c r="H35" i="14"/>
  <c r="I35" i="14"/>
  <c r="K17" i="14"/>
  <c r="G22" i="1"/>
  <c r="J22" i="1" s="1"/>
  <c r="H19" i="1"/>
  <c r="H18" i="1" s="1"/>
  <c r="J35" i="13"/>
  <c r="K12" i="13"/>
  <c r="K24" i="13"/>
  <c r="H35" i="13"/>
  <c r="K15" i="13"/>
  <c r="K16" i="13"/>
  <c r="K28" i="13"/>
  <c r="E35" i="13"/>
  <c r="K35" i="13" s="1"/>
  <c r="K21" i="1"/>
  <c r="K22" i="12"/>
  <c r="H35" i="12"/>
  <c r="E35" i="12"/>
  <c r="K35" i="12" s="1"/>
  <c r="H35" i="11"/>
  <c r="J20" i="1"/>
  <c r="K27" i="11"/>
  <c r="K31" i="11"/>
  <c r="K20" i="1"/>
  <c r="D19" i="1"/>
  <c r="D18" i="1" s="1"/>
  <c r="J35" i="11"/>
  <c r="K14" i="10"/>
  <c r="K26" i="10"/>
  <c r="H35" i="10"/>
  <c r="K16" i="10"/>
  <c r="K28" i="10"/>
  <c r="J35" i="10"/>
  <c r="K11" i="10"/>
  <c r="K23" i="10"/>
  <c r="K15" i="10"/>
  <c r="K27" i="10"/>
  <c r="K10" i="9"/>
  <c r="I35" i="9"/>
  <c r="J35" i="9"/>
  <c r="K13" i="9"/>
  <c r="K25" i="9"/>
  <c r="K18" i="9"/>
  <c r="H35" i="8"/>
  <c r="K35" i="8" s="1"/>
  <c r="K28" i="8"/>
  <c r="K29" i="8"/>
  <c r="K16" i="8"/>
  <c r="K31" i="8"/>
  <c r="K17" i="1"/>
  <c r="K20" i="8"/>
  <c r="K32" i="8"/>
  <c r="K33" i="8"/>
  <c r="K13" i="7"/>
  <c r="K25" i="7"/>
  <c r="K26" i="7"/>
  <c r="K16" i="7"/>
  <c r="K28" i="7"/>
  <c r="K17" i="7"/>
  <c r="K29" i="7"/>
  <c r="J35" i="7"/>
  <c r="K16" i="6"/>
  <c r="K28" i="6"/>
  <c r="H35" i="6"/>
  <c r="K14" i="6"/>
  <c r="K26" i="6"/>
  <c r="E35" i="6"/>
  <c r="J35" i="6"/>
  <c r="K25" i="6"/>
  <c r="I14" i="1"/>
  <c r="K30" i="5"/>
  <c r="K34" i="5"/>
  <c r="H35" i="5"/>
  <c r="E35" i="5"/>
  <c r="K27" i="5"/>
  <c r="J35" i="4"/>
  <c r="H35" i="4"/>
  <c r="K13" i="1"/>
  <c r="K16" i="4"/>
  <c r="K28" i="4"/>
  <c r="G13" i="1"/>
  <c r="I13" i="1" s="1"/>
  <c r="L13" i="1" s="1"/>
  <c r="E35" i="4"/>
  <c r="K15" i="4"/>
  <c r="K27" i="4"/>
  <c r="J35" i="3"/>
  <c r="H35" i="3"/>
  <c r="K35" i="3" s="1"/>
  <c r="K16" i="3"/>
  <c r="K28" i="3"/>
  <c r="K18" i="3"/>
  <c r="K30" i="3"/>
  <c r="E35" i="3"/>
  <c r="K14" i="3"/>
  <c r="K26" i="3"/>
  <c r="K25" i="3"/>
  <c r="I35" i="3"/>
  <c r="K13" i="27"/>
  <c r="K25" i="27"/>
  <c r="K23" i="27"/>
  <c r="K11" i="27"/>
  <c r="K13" i="29"/>
  <c r="K25" i="29"/>
  <c r="K23" i="29"/>
  <c r="K11" i="29"/>
  <c r="K19" i="24"/>
  <c r="K31" i="24"/>
  <c r="K23" i="24"/>
  <c r="K11" i="24"/>
  <c r="K19" i="23"/>
  <c r="K23" i="23"/>
  <c r="K11" i="23"/>
  <c r="K24" i="23"/>
  <c r="K12" i="23"/>
  <c r="K28" i="23"/>
  <c r="K32" i="23"/>
  <c r="K16" i="23"/>
  <c r="K23" i="22"/>
  <c r="K11" i="22"/>
  <c r="K13" i="21"/>
  <c r="K25" i="21"/>
  <c r="K23" i="21"/>
  <c r="K11" i="21"/>
  <c r="K26" i="20"/>
  <c r="K23" i="20"/>
  <c r="K27" i="20"/>
  <c r="K14" i="20"/>
  <c r="K11" i="20"/>
  <c r="K11" i="19"/>
  <c r="K23" i="18"/>
  <c r="K11" i="18"/>
  <c r="K23" i="17"/>
  <c r="K11" i="17"/>
  <c r="K11" i="15"/>
  <c r="K23" i="15"/>
  <c r="E35" i="15"/>
  <c r="K15" i="14"/>
  <c r="K11" i="14"/>
  <c r="K23" i="14"/>
  <c r="E35" i="14"/>
  <c r="K35" i="14" s="1"/>
  <c r="K23" i="13"/>
  <c r="K11" i="13"/>
  <c r="K23" i="12"/>
  <c r="K11" i="12"/>
  <c r="K11" i="11"/>
  <c r="K23" i="11"/>
  <c r="E35" i="11"/>
  <c r="K13" i="10"/>
  <c r="K25" i="10"/>
  <c r="E35" i="10"/>
  <c r="K35" i="10" s="1"/>
  <c r="K23" i="9"/>
  <c r="K11" i="9"/>
  <c r="K23" i="8"/>
  <c r="K11" i="8"/>
  <c r="H35" i="7"/>
  <c r="K35" i="7" s="1"/>
  <c r="K23" i="6"/>
  <c r="K11" i="6"/>
  <c r="K13" i="5"/>
  <c r="K25" i="5"/>
  <c r="K23" i="5"/>
  <c r="K11" i="5"/>
  <c r="K13" i="4"/>
  <c r="K25" i="4"/>
  <c r="K17" i="4"/>
  <c r="K29" i="4"/>
  <c r="K23" i="4"/>
  <c r="K11" i="4"/>
  <c r="K13" i="3"/>
  <c r="K15" i="3"/>
  <c r="K18" i="2"/>
  <c r="K23" i="2"/>
  <c r="I35" i="2"/>
  <c r="A1" i="3"/>
  <c r="A1" i="8"/>
  <c r="A1" i="11"/>
  <c r="A1" i="2"/>
  <c r="A1" i="7"/>
  <c r="A1" i="14"/>
  <c r="A1" i="18"/>
  <c r="A1" i="27"/>
  <c r="A1" i="4"/>
  <c r="A1" i="6"/>
  <c r="A1" i="10"/>
  <c r="A1" i="13"/>
  <c r="A1" i="17"/>
  <c r="A1" i="20"/>
  <c r="A1" i="22"/>
  <c r="A1" i="23"/>
  <c r="A1" i="24"/>
  <c r="A1" i="1"/>
  <c r="A1" i="5"/>
  <c r="A1" i="9"/>
  <c r="A1" i="12"/>
  <c r="A1" i="15"/>
  <c r="A1" i="19"/>
  <c r="A1" i="21"/>
  <c r="F16" i="1"/>
  <c r="D12" i="1"/>
  <c r="E12" i="1"/>
  <c r="F14" i="1"/>
  <c r="J15" i="1"/>
  <c r="G21" i="1"/>
  <c r="F27" i="1"/>
  <c r="F29" i="1"/>
  <c r="F33" i="1"/>
  <c r="D32" i="1"/>
  <c r="I35" i="11"/>
  <c r="J35" i="19"/>
  <c r="H28" i="1"/>
  <c r="E35" i="20"/>
  <c r="I25" i="1"/>
  <c r="L25" i="1" s="1"/>
  <c r="J25" i="1"/>
  <c r="G24" i="1"/>
  <c r="I20" i="1"/>
  <c r="K25" i="1"/>
  <c r="J35" i="20"/>
  <c r="I35" i="22"/>
  <c r="G33" i="1"/>
  <c r="I35" i="7"/>
  <c r="G16" i="1"/>
  <c r="H12" i="1"/>
  <c r="E19" i="1"/>
  <c r="E18" i="1" s="1"/>
  <c r="K22" i="1"/>
  <c r="J23" i="1"/>
  <c r="J27" i="1"/>
  <c r="I27" i="1"/>
  <c r="I29" i="1"/>
  <c r="L29" i="1" s="1"/>
  <c r="J29" i="1"/>
  <c r="E32" i="1"/>
  <c r="E31" i="1" s="1"/>
  <c r="L34" i="1"/>
  <c r="K35" i="1"/>
  <c r="K14" i="1"/>
  <c r="H15" i="1"/>
  <c r="K15" i="1" s="1"/>
  <c r="K16" i="1"/>
  <c r="G17" i="1"/>
  <c r="F20" i="1"/>
  <c r="F22" i="1"/>
  <c r="F23" i="1"/>
  <c r="L23" i="1" s="1"/>
  <c r="F26" i="1"/>
  <c r="L26" i="1" s="1"/>
  <c r="H32" i="1"/>
  <c r="K33" i="1"/>
  <c r="J35" i="1"/>
  <c r="F35" i="1"/>
  <c r="I35" i="1"/>
  <c r="L39" i="1"/>
  <c r="J35" i="14"/>
  <c r="J35" i="18"/>
  <c r="H35" i="20"/>
  <c r="I35" i="21"/>
  <c r="K13" i="23"/>
  <c r="K35" i="29" l="1"/>
  <c r="L35" i="1"/>
  <c r="K35" i="22"/>
  <c r="K35" i="15"/>
  <c r="F24" i="1"/>
  <c r="K35" i="18"/>
  <c r="I22" i="1"/>
  <c r="L22" i="1" s="1"/>
  <c r="K35" i="11"/>
  <c r="K18" i="1"/>
  <c r="K35" i="9"/>
  <c r="I15" i="1"/>
  <c r="L15" i="1" s="1"/>
  <c r="L14" i="1"/>
  <c r="K35" i="5"/>
  <c r="J13" i="1"/>
  <c r="K35" i="4"/>
  <c r="L27" i="1"/>
  <c r="F18" i="1"/>
  <c r="K35" i="20"/>
  <c r="I17" i="1"/>
  <c r="L17" i="1" s="1"/>
  <c r="J17" i="1"/>
  <c r="K32" i="1"/>
  <c r="H31" i="1"/>
  <c r="K31" i="1" s="1"/>
  <c r="J33" i="1"/>
  <c r="I33" i="1"/>
  <c r="L33" i="1" s="1"/>
  <c r="G32" i="1"/>
  <c r="L20" i="1"/>
  <c r="K19" i="1"/>
  <c r="K12" i="1"/>
  <c r="H11" i="1"/>
  <c r="D11" i="1"/>
  <c r="F12" i="1"/>
  <c r="G12" i="1"/>
  <c r="J16" i="1"/>
  <c r="I16" i="1"/>
  <c r="L16" i="1" s="1"/>
  <c r="J24" i="1"/>
  <c r="I24" i="1"/>
  <c r="L24" i="1" s="1"/>
  <c r="F19" i="1"/>
  <c r="K28" i="1"/>
  <c r="I28" i="1"/>
  <c r="L28" i="1" s="1"/>
  <c r="D31" i="1"/>
  <c r="F31" i="1" s="1"/>
  <c r="F32" i="1"/>
  <c r="I21" i="1"/>
  <c r="L21" i="1" s="1"/>
  <c r="J21" i="1"/>
  <c r="G19" i="1"/>
  <c r="E11" i="1"/>
  <c r="E10" i="1" s="1"/>
  <c r="E38" i="1" s="1"/>
  <c r="K11" i="1" l="1"/>
  <c r="H10" i="1"/>
  <c r="J12" i="1"/>
  <c r="I12" i="1"/>
  <c r="L12" i="1" s="1"/>
  <c r="I32" i="1"/>
  <c r="L32" i="1" s="1"/>
  <c r="G31" i="1"/>
  <c r="J32" i="1"/>
  <c r="I19" i="1"/>
  <c r="L19" i="1" s="1"/>
  <c r="G18" i="1"/>
  <c r="G11" i="1" s="1"/>
  <c r="J19" i="1"/>
  <c r="F11" i="1"/>
  <c r="D10" i="1"/>
  <c r="J31" i="1" l="1"/>
  <c r="I31" i="1"/>
  <c r="L31" i="1" s="1"/>
  <c r="I18" i="1"/>
  <c r="L18" i="1" s="1"/>
  <c r="J18" i="1"/>
  <c r="K10" i="1"/>
  <c r="H38" i="1"/>
  <c r="K38" i="1" s="1"/>
  <c r="D38" i="1"/>
  <c r="F10" i="1"/>
  <c r="F38" i="1" s="1"/>
  <c r="I11" i="1"/>
  <c r="L11" i="1" s="1"/>
  <c r="G10" i="1"/>
  <c r="J11" i="1"/>
  <c r="G38" i="1" l="1"/>
  <c r="J38" i="1" s="1"/>
  <c r="J10" i="1"/>
  <c r="I10" i="1"/>
  <c r="I38" i="1" l="1"/>
  <c r="L38" i="1" s="1"/>
  <c r="L1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秋田県</author>
    <author>菊地　純恵</author>
  </authors>
  <commentList>
    <comment ref="A4" authorId="0" shapeId="0" xr:uid="{00000000-0006-0000-01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この表は、シート2～24より自動入力される。
ただし、「法定外普通税」、「法定外目的税」、「水利地益税」の税目については、手入力のセルがあるため注意すること。</t>
        </r>
      </text>
    </comment>
    <comment ref="M24" authorId="1" shapeId="0" xr:uid="{00000000-0006-0000-0100-000002000000}">
      <text>
        <r>
          <rPr>
            <sz val="11"/>
            <rFont val="ＭＳ Ｐゴシック"/>
            <family val="3"/>
            <charset val="128"/>
          </rPr>
          <t>手入力した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秋田県</author>
  </authors>
  <commentList>
    <comment ref="A4" authorId="0" shapeId="0" xr:uid="{00000000-0006-0000-02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第2表以降「(A)、(B)、(D)、（E）、前年度」欄に
税目別集計表から入力。
※前年度欄以外は、県計欄に数式あり。</t>
        </r>
      </text>
    </comment>
  </commentList>
</comments>
</file>

<file path=xl/sharedStrings.xml><?xml version="1.0" encoding="utf-8"?>
<sst xmlns="http://schemas.openxmlformats.org/spreadsheetml/2006/main" count="1670" uniqueCount="166">
  <si>
    <t>区　　分</t>
    <rPh sb="0" eb="1">
      <t>ク</t>
    </rPh>
    <rPh sb="3" eb="4">
      <t>ブン</t>
    </rPh>
    <phoneticPr fontId="10"/>
  </si>
  <si>
    <t>千円</t>
    <rPh sb="0" eb="2">
      <t>センエン</t>
    </rPh>
    <phoneticPr fontId="2"/>
  </si>
  <si>
    <t>大館市</t>
  </si>
  <si>
    <t>前年度</t>
    <rPh sb="0" eb="3">
      <t>ゼンネンド</t>
    </rPh>
    <phoneticPr fontId="2"/>
  </si>
  <si>
    <t>（イ）軽自動車税種別割</t>
    <rPh sb="3" eb="7">
      <t>ケイジドウシャ</t>
    </rPh>
    <rPh sb="7" eb="8">
      <t>ゼイ</t>
    </rPh>
    <rPh sb="8" eb="10">
      <t>シュベツ</t>
    </rPh>
    <rPh sb="10" eb="11">
      <t>ワリ</t>
    </rPh>
    <phoneticPr fontId="2"/>
  </si>
  <si>
    <t>現年課税分</t>
    <rPh sb="0" eb="2">
      <t>ゲンネン</t>
    </rPh>
    <rPh sb="2" eb="5">
      <t>カゼイブン</t>
    </rPh>
    <phoneticPr fontId="2"/>
  </si>
  <si>
    <t>滞納繰越分</t>
    <rPh sb="0" eb="2">
      <t>タイノウ</t>
    </rPh>
    <rPh sb="2" eb="4">
      <t>クリコシ</t>
    </rPh>
    <rPh sb="4" eb="5">
      <t>ブン</t>
    </rPh>
    <phoneticPr fontId="2"/>
  </si>
  <si>
    <t>税　目</t>
    <rPh sb="0" eb="1">
      <t>ゼイ</t>
    </rPh>
    <rPh sb="2" eb="3">
      <t>メ</t>
    </rPh>
    <phoneticPr fontId="2"/>
  </si>
  <si>
    <t>第２０表</t>
    <rPh sb="0" eb="1">
      <t>ダイ</t>
    </rPh>
    <rPh sb="3" eb="4">
      <t>ヒョウ</t>
    </rPh>
    <phoneticPr fontId="2"/>
  </si>
  <si>
    <t>総括（県計）</t>
    <rPh sb="0" eb="2">
      <t>ソウカツ</t>
    </rPh>
    <rPh sb="3" eb="4">
      <t>ケン</t>
    </rPh>
    <rPh sb="4" eb="5">
      <t>ケイ</t>
    </rPh>
    <phoneticPr fontId="2"/>
  </si>
  <si>
    <t>計</t>
    <rPh sb="0" eb="1">
      <t>ケイ</t>
    </rPh>
    <phoneticPr fontId="2"/>
  </si>
  <si>
    <t>２　法定外目的税</t>
    <rPh sb="2" eb="5">
      <t>ホウテイガイ</t>
    </rPh>
    <rPh sb="5" eb="8">
      <t>モクテキゼイ</t>
    </rPh>
    <phoneticPr fontId="2"/>
  </si>
  <si>
    <t>うち退職所得分</t>
    <rPh sb="2" eb="4">
      <t>タイショク</t>
    </rPh>
    <rPh sb="4" eb="7">
      <t>ショトクブン</t>
    </rPh>
    <phoneticPr fontId="2"/>
  </si>
  <si>
    <t>男鹿市</t>
  </si>
  <si>
    <t>１　法定普通税</t>
    <rPh sb="2" eb="4">
      <t>ホウテイ</t>
    </rPh>
    <rPh sb="4" eb="7">
      <t>フツウゼイ</t>
    </rPh>
    <phoneticPr fontId="2"/>
  </si>
  <si>
    <t>第１４表　　交付金</t>
    <rPh sb="0" eb="1">
      <t>ダイ</t>
    </rPh>
    <rPh sb="3" eb="4">
      <t>ヒョウ</t>
    </rPh>
    <phoneticPr fontId="2"/>
  </si>
  <si>
    <t>２　法定外普通税</t>
    <rPh sb="2" eb="5">
      <t>ホウテイガイ</t>
    </rPh>
    <rPh sb="5" eb="8">
      <t>フツウゼイ</t>
    </rPh>
    <phoneticPr fontId="2"/>
  </si>
  <si>
    <t>(E)</t>
  </si>
  <si>
    <t>二　目　的　税</t>
    <rPh sb="0" eb="1">
      <t>ニ</t>
    </rPh>
    <phoneticPr fontId="2"/>
  </si>
  <si>
    <t>第８表　　法人税割</t>
    <rPh sb="0" eb="1">
      <t>ダイ</t>
    </rPh>
    <rPh sb="2" eb="3">
      <t>ヒョウ</t>
    </rPh>
    <phoneticPr fontId="2"/>
  </si>
  <si>
    <t>総括（県計）</t>
    <rPh sb="0" eb="2">
      <t>ソウカツ</t>
    </rPh>
    <rPh sb="3" eb="5">
      <t>ケンケイ</t>
    </rPh>
    <phoneticPr fontId="2"/>
  </si>
  <si>
    <t>１　法定目的税</t>
    <rPh sb="2" eb="4">
      <t>ホウテイ</t>
    </rPh>
    <rPh sb="4" eb="7">
      <t>モクテキゼイ</t>
    </rPh>
    <phoneticPr fontId="2"/>
  </si>
  <si>
    <t>(２) 固定資産税</t>
  </si>
  <si>
    <t>純固定資産税</t>
    <rPh sb="0" eb="1">
      <t>ジュン</t>
    </rPh>
    <rPh sb="1" eb="3">
      <t>コテイ</t>
    </rPh>
    <rPh sb="3" eb="6">
      <t>シサンゼイ</t>
    </rPh>
    <phoneticPr fontId="2"/>
  </si>
  <si>
    <t>市町村名</t>
    <rPh sb="0" eb="3">
      <t>シチョウソン</t>
    </rPh>
    <rPh sb="3" eb="4">
      <t>メイ</t>
    </rPh>
    <phoneticPr fontId="2"/>
  </si>
  <si>
    <t>第１０表</t>
    <rPh sb="0" eb="1">
      <t>ダイ</t>
    </rPh>
    <rPh sb="3" eb="4">
      <t>ヒョウ</t>
    </rPh>
    <phoneticPr fontId="2"/>
  </si>
  <si>
    <t>上小阿仁村</t>
  </si>
  <si>
    <t>年度</t>
    <rPh sb="0" eb="2">
      <t>ネンド</t>
    </rPh>
    <phoneticPr fontId="2"/>
  </si>
  <si>
    <t>由利本荘市</t>
  </si>
  <si>
    <t>第１８表</t>
    <rPh sb="0" eb="1">
      <t>ダイ</t>
    </rPh>
    <rPh sb="3" eb="4">
      <t>ヒョウ</t>
    </rPh>
    <phoneticPr fontId="2"/>
  </si>
  <si>
    <t>(ウ) 法人均等割</t>
  </si>
  <si>
    <t>能代市</t>
  </si>
  <si>
    <t>横手市</t>
  </si>
  <si>
    <t>湯沢市</t>
  </si>
  <si>
    <t>鹿角市</t>
  </si>
  <si>
    <t>第７表　　法人均等割</t>
    <rPh sb="0" eb="1">
      <t>ダイ</t>
    </rPh>
    <rPh sb="2" eb="3">
      <t>ヒョウ</t>
    </rPh>
    <phoneticPr fontId="2"/>
  </si>
  <si>
    <t>潟上市</t>
  </si>
  <si>
    <t>(D)</t>
  </si>
  <si>
    <t>大仙市</t>
  </si>
  <si>
    <t>北秋田市</t>
  </si>
  <si>
    <t>小坂町</t>
  </si>
  <si>
    <t>収　　　　　入　　　　　済　　　　　額</t>
    <rPh sb="0" eb="1">
      <t>オサム</t>
    </rPh>
    <rPh sb="6" eb="7">
      <t>イリ</t>
    </rPh>
    <rPh sb="12" eb="13">
      <t>ズミ</t>
    </rPh>
    <rPh sb="18" eb="19">
      <t>ガク</t>
    </rPh>
    <phoneticPr fontId="2"/>
  </si>
  <si>
    <t>第５表　　所得割</t>
    <rPh sb="0" eb="1">
      <t>ダイ</t>
    </rPh>
    <rPh sb="2" eb="3">
      <t>ヒョウ</t>
    </rPh>
    <phoneticPr fontId="2"/>
  </si>
  <si>
    <t>調　　　　　　　定　　　　　　　済　　　　　　　額</t>
    <rPh sb="0" eb="1">
      <t>チョウ</t>
    </rPh>
    <rPh sb="8" eb="9">
      <t>サダム</t>
    </rPh>
    <rPh sb="16" eb="17">
      <t>ズミ</t>
    </rPh>
    <rPh sb="24" eb="25">
      <t>ガク</t>
    </rPh>
    <phoneticPr fontId="2"/>
  </si>
  <si>
    <t>藤里町</t>
  </si>
  <si>
    <t>第１３表　　償却資産</t>
    <rPh sb="0" eb="1">
      <t>ダイ</t>
    </rPh>
    <rPh sb="3" eb="4">
      <t>ヒョウ</t>
    </rPh>
    <phoneticPr fontId="2"/>
  </si>
  <si>
    <t>五城目町</t>
  </si>
  <si>
    <t>八郎潟町</t>
  </si>
  <si>
    <t>個人均等割</t>
    <rPh sb="0" eb="2">
      <t>コジン</t>
    </rPh>
    <rPh sb="2" eb="5">
      <t>キントウワリ</t>
    </rPh>
    <phoneticPr fontId="2"/>
  </si>
  <si>
    <t>第６表</t>
    <rPh sb="0" eb="1">
      <t>ダイ</t>
    </rPh>
    <rPh sb="2" eb="3">
      <t>ヒョウ</t>
    </rPh>
    <phoneticPr fontId="2"/>
  </si>
  <si>
    <t>第２表　　普通税</t>
    <rPh sb="0" eb="1">
      <t>ダイ</t>
    </rPh>
    <rPh sb="2" eb="3">
      <t>ヒョウ</t>
    </rPh>
    <phoneticPr fontId="2"/>
  </si>
  <si>
    <t>井川町</t>
  </si>
  <si>
    <t>大潟村</t>
  </si>
  <si>
    <t>調　　　　　定　　　　　済　　　　　額</t>
    <rPh sb="0" eb="1">
      <t>チョウ</t>
    </rPh>
    <rPh sb="6" eb="7">
      <t>サダム</t>
    </rPh>
    <rPh sb="12" eb="13">
      <t>ズミ</t>
    </rPh>
    <rPh sb="18" eb="19">
      <t>ガク</t>
    </rPh>
    <phoneticPr fontId="2"/>
  </si>
  <si>
    <t>美郷町</t>
  </si>
  <si>
    <t>区　　　　　分</t>
    <rPh sb="0" eb="1">
      <t>ク</t>
    </rPh>
    <rPh sb="6" eb="7">
      <t>ブン</t>
    </rPh>
    <phoneticPr fontId="2"/>
  </si>
  <si>
    <t>第３表　　市町村民税</t>
    <rPh sb="0" eb="1">
      <t>ダイ</t>
    </rPh>
    <rPh sb="2" eb="3">
      <t>ヒョウ</t>
    </rPh>
    <phoneticPr fontId="2"/>
  </si>
  <si>
    <t>羽後町</t>
  </si>
  <si>
    <t>固定資産税</t>
    <rPh sb="0" eb="2">
      <t>コテイ</t>
    </rPh>
    <rPh sb="2" eb="5">
      <t>シサンゼイ</t>
    </rPh>
    <phoneticPr fontId="2"/>
  </si>
  <si>
    <t>秋田市</t>
    <rPh sb="0" eb="3">
      <t>アキタシ</t>
    </rPh>
    <phoneticPr fontId="2"/>
  </si>
  <si>
    <t>東成瀬村</t>
  </si>
  <si>
    <t>県　　計</t>
    <rPh sb="0" eb="1">
      <t>ケン</t>
    </rPh>
    <rPh sb="3" eb="4">
      <t>ケイ</t>
    </rPh>
    <phoneticPr fontId="2"/>
  </si>
  <si>
    <t>収　　　　　　　入　　　　　　　　済　　　　　　　　額</t>
    <rPh sb="0" eb="1">
      <t>オサム</t>
    </rPh>
    <rPh sb="8" eb="9">
      <t>イリ</t>
    </rPh>
    <rPh sb="17" eb="18">
      <t>ズミ</t>
    </rPh>
    <rPh sb="26" eb="27">
      <t>ガク</t>
    </rPh>
    <phoneticPr fontId="2"/>
  </si>
  <si>
    <t>第６表　　所得割のうち退職所得の分離課税に係るもの</t>
    <rPh sb="0" eb="1">
      <t>ダイ</t>
    </rPh>
    <rPh sb="2" eb="3">
      <t>ヒョウ</t>
    </rPh>
    <rPh sb="5" eb="8">
      <t>ショトクワリ</t>
    </rPh>
    <rPh sb="11" eb="13">
      <t>タイショク</t>
    </rPh>
    <rPh sb="13" eb="15">
      <t>ショトク</t>
    </rPh>
    <rPh sb="16" eb="18">
      <t>ブンリ</t>
    </rPh>
    <rPh sb="18" eb="20">
      <t>カゼイ</t>
    </rPh>
    <rPh sb="21" eb="22">
      <t>カカ</t>
    </rPh>
    <phoneticPr fontId="2"/>
  </si>
  <si>
    <t>(１) 市町村民税</t>
  </si>
  <si>
    <t>第１表　　総括表</t>
    <rPh sb="0" eb="1">
      <t>ダイ</t>
    </rPh>
    <rPh sb="2" eb="3">
      <t>ヒョウ</t>
    </rPh>
    <phoneticPr fontId="2"/>
  </si>
  <si>
    <t>徴　　　　　　　　　　収　　　　　　　　　　率</t>
    <rPh sb="0" eb="1">
      <t>シルシ</t>
    </rPh>
    <rPh sb="11" eb="12">
      <t>オサム</t>
    </rPh>
    <rPh sb="22" eb="23">
      <t>リツ</t>
    </rPh>
    <phoneticPr fontId="2"/>
  </si>
  <si>
    <t>％</t>
  </si>
  <si>
    <t>第４表　　個人均等割</t>
    <rPh sb="0" eb="1">
      <t>ダイ</t>
    </rPh>
    <rPh sb="2" eb="3">
      <t>ヒョウ</t>
    </rPh>
    <phoneticPr fontId="2"/>
  </si>
  <si>
    <t>第９表　　固定資産税</t>
    <rPh sb="0" eb="1">
      <t>ダイ</t>
    </rPh>
    <rPh sb="2" eb="3">
      <t>ヒョウ</t>
    </rPh>
    <phoneticPr fontId="2"/>
  </si>
  <si>
    <t>第１０表　　純固定資産税</t>
    <rPh sb="0" eb="1">
      <t>ダイ</t>
    </rPh>
    <rPh sb="3" eb="4">
      <t>ヒョウ</t>
    </rPh>
    <phoneticPr fontId="2"/>
  </si>
  <si>
    <t>普通税</t>
    <rPh sb="0" eb="3">
      <t>フツウゼイ</t>
    </rPh>
    <phoneticPr fontId="2"/>
  </si>
  <si>
    <t>第１４表</t>
    <rPh sb="0" eb="1">
      <t>ダイ</t>
    </rPh>
    <rPh sb="3" eb="4">
      <t>ヒョウ</t>
    </rPh>
    <phoneticPr fontId="2"/>
  </si>
  <si>
    <t>第１２表　　家屋</t>
    <rPh sb="0" eb="1">
      <t>ダイ</t>
    </rPh>
    <rPh sb="3" eb="4">
      <t>ヒョウ</t>
    </rPh>
    <phoneticPr fontId="2"/>
  </si>
  <si>
    <t>法人均等割</t>
    <rPh sb="0" eb="2">
      <t>ホウジン</t>
    </rPh>
    <rPh sb="2" eb="5">
      <t>キントウワリ</t>
    </rPh>
    <phoneticPr fontId="2"/>
  </si>
  <si>
    <t>都市計画税</t>
    <rPh sb="0" eb="2">
      <t>トシ</t>
    </rPh>
    <rPh sb="2" eb="4">
      <t>ケイカク</t>
    </rPh>
    <rPh sb="4" eb="5">
      <t>ゼイ</t>
    </rPh>
    <phoneticPr fontId="2"/>
  </si>
  <si>
    <t>総括表</t>
    <rPh sb="0" eb="2">
      <t>ソウカツ</t>
    </rPh>
    <rPh sb="2" eb="3">
      <t>ヒョウ</t>
    </rPh>
    <phoneticPr fontId="2"/>
  </si>
  <si>
    <t>市町村民税</t>
    <rPh sb="0" eb="3">
      <t>シチョウソン</t>
    </rPh>
    <rPh sb="3" eb="4">
      <t>ミン</t>
    </rPh>
    <rPh sb="4" eb="5">
      <t>ゼイ</t>
    </rPh>
    <phoneticPr fontId="2"/>
  </si>
  <si>
    <t>法人税割</t>
    <rPh sb="0" eb="3">
      <t>ホウジンゼイ</t>
    </rPh>
    <rPh sb="3" eb="4">
      <t>ワリ</t>
    </rPh>
    <phoneticPr fontId="2"/>
  </si>
  <si>
    <t>第２０表　　目的税</t>
    <rPh sb="0" eb="1">
      <t>ダイ</t>
    </rPh>
    <rPh sb="3" eb="4">
      <t>ヒョウ</t>
    </rPh>
    <phoneticPr fontId="2"/>
  </si>
  <si>
    <t>所得割のうち退職所得の分離課税に係るもの</t>
    <rPh sb="0" eb="2">
      <t>ショトク</t>
    </rPh>
    <rPh sb="2" eb="3">
      <t>ワリ</t>
    </rPh>
    <rPh sb="6" eb="8">
      <t>タイショク</t>
    </rPh>
    <rPh sb="8" eb="10">
      <t>ショトク</t>
    </rPh>
    <rPh sb="11" eb="13">
      <t>ブンリ</t>
    </rPh>
    <rPh sb="13" eb="15">
      <t>カゼイ</t>
    </rPh>
    <rPh sb="16" eb="17">
      <t>カカワ</t>
    </rPh>
    <phoneticPr fontId="2"/>
  </si>
  <si>
    <t>所得割</t>
    <rPh sb="0" eb="3">
      <t>ショトクワリ</t>
    </rPh>
    <phoneticPr fontId="2"/>
  </si>
  <si>
    <t>土地</t>
    <rPh sb="0" eb="2">
      <t>トチ</t>
    </rPh>
    <phoneticPr fontId="2"/>
  </si>
  <si>
    <t>家屋</t>
    <rPh sb="0" eb="2">
      <t>カオク</t>
    </rPh>
    <phoneticPr fontId="2"/>
  </si>
  <si>
    <t>償却資産</t>
    <rPh sb="0" eb="2">
      <t>ショウキャク</t>
    </rPh>
    <rPh sb="2" eb="4">
      <t>シサン</t>
    </rPh>
    <phoneticPr fontId="2"/>
  </si>
  <si>
    <t>交付金</t>
    <rPh sb="0" eb="3">
      <t>コウフキン</t>
    </rPh>
    <phoneticPr fontId="2"/>
  </si>
  <si>
    <t>軽自動車税環境性能割</t>
    <rPh sb="0" eb="4">
      <t>ケイジドウシャ</t>
    </rPh>
    <rPh sb="4" eb="5">
      <t>ゼイ</t>
    </rPh>
    <rPh sb="5" eb="7">
      <t>カンキョウ</t>
    </rPh>
    <rPh sb="7" eb="9">
      <t>セイノウ</t>
    </rPh>
    <rPh sb="9" eb="10">
      <t>ワ</t>
    </rPh>
    <phoneticPr fontId="2"/>
  </si>
  <si>
    <t>市町村たばこ税</t>
    <rPh sb="0" eb="3">
      <t>シチョウソン</t>
    </rPh>
    <rPh sb="6" eb="7">
      <t>ゼイ</t>
    </rPh>
    <phoneticPr fontId="2"/>
  </si>
  <si>
    <t>鉱産税</t>
    <rPh sb="0" eb="2">
      <t>コウサン</t>
    </rPh>
    <rPh sb="2" eb="3">
      <t>ゼイ</t>
    </rPh>
    <phoneticPr fontId="2"/>
  </si>
  <si>
    <t>特別土地保有税</t>
    <rPh sb="0" eb="2">
      <t>トクベツ</t>
    </rPh>
    <rPh sb="2" eb="4">
      <t>トチ</t>
    </rPh>
    <rPh sb="4" eb="7">
      <t>ホユウゼイ</t>
    </rPh>
    <phoneticPr fontId="2"/>
  </si>
  <si>
    <t>目的税</t>
    <rPh sb="0" eb="3">
      <t>モクテキゼイ</t>
    </rPh>
    <phoneticPr fontId="2"/>
  </si>
  <si>
    <t>入湯税</t>
    <rPh sb="0" eb="3">
      <t>ニュウトウゼイ</t>
    </rPh>
    <phoneticPr fontId="2"/>
  </si>
  <si>
    <t>事業所税</t>
    <rPh sb="0" eb="3">
      <t>ジギョウショ</t>
    </rPh>
    <rPh sb="3" eb="4">
      <t>ゼイ</t>
    </rPh>
    <phoneticPr fontId="2"/>
  </si>
  <si>
    <t>国民健康保険税</t>
    <rPh sb="0" eb="2">
      <t>コクミン</t>
    </rPh>
    <rPh sb="2" eb="4">
      <t>ケンコウ</t>
    </rPh>
    <rPh sb="4" eb="7">
      <t>ホケンゼイ</t>
    </rPh>
    <phoneticPr fontId="2"/>
  </si>
  <si>
    <t>表　　　　　　　　　　題</t>
    <rPh sb="0" eb="1">
      <t>ヒョウ</t>
    </rPh>
    <rPh sb="11" eb="12">
      <t>ダイ</t>
    </rPh>
    <phoneticPr fontId="2"/>
  </si>
  <si>
    <t>一般税合計</t>
    <rPh sb="0" eb="2">
      <t>イッパン</t>
    </rPh>
    <rPh sb="2" eb="3">
      <t>ゼイ</t>
    </rPh>
    <rPh sb="3" eb="5">
      <t>ゴウケイ</t>
    </rPh>
    <phoneticPr fontId="2"/>
  </si>
  <si>
    <t>第１１表　　土地</t>
    <rPh sb="0" eb="1">
      <t>ダイ</t>
    </rPh>
    <rPh sb="3" eb="4">
      <t>ヒョウ</t>
    </rPh>
    <phoneticPr fontId="2"/>
  </si>
  <si>
    <t>にかほ市</t>
  </si>
  <si>
    <t>仙北市</t>
  </si>
  <si>
    <t>三種町</t>
  </si>
  <si>
    <t>税目別（市町村別）</t>
    <rPh sb="0" eb="3">
      <t>ゼイモクベツ</t>
    </rPh>
    <rPh sb="4" eb="7">
      <t>シチョウソン</t>
    </rPh>
    <rPh sb="7" eb="8">
      <t>ベツ</t>
    </rPh>
    <phoneticPr fontId="2"/>
  </si>
  <si>
    <t>八峰町</t>
  </si>
  <si>
    <t>表題一覧</t>
    <rPh sb="0" eb="2">
      <t>ヒョウダイ</t>
    </rPh>
    <rPh sb="2" eb="4">
      <t>イチラン</t>
    </rPh>
    <phoneticPr fontId="2"/>
  </si>
  <si>
    <t>第１７表　　市町村たばこ税</t>
    <rPh sb="0" eb="1">
      <t>ダイ</t>
    </rPh>
    <rPh sb="3" eb="4">
      <t>ヒョウ</t>
    </rPh>
    <phoneticPr fontId="2"/>
  </si>
  <si>
    <t>一　普　通　税</t>
    <rPh sb="0" eb="1">
      <t>イチ</t>
    </rPh>
    <rPh sb="2" eb="3">
      <t>ススム</t>
    </rPh>
    <rPh sb="4" eb="5">
      <t>ツウ</t>
    </rPh>
    <phoneticPr fontId="2"/>
  </si>
  <si>
    <t>(イ) 交付金</t>
    <rPh sb="5" eb="6">
      <t>ヅケ</t>
    </rPh>
    <rPh sb="6" eb="7">
      <t>キン</t>
    </rPh>
    <phoneticPr fontId="2"/>
  </si>
  <si>
    <t>(C)</t>
  </si>
  <si>
    <t>三　水利地益税等</t>
    <rPh sb="0" eb="1">
      <t>サン</t>
    </rPh>
    <rPh sb="2" eb="4">
      <t>スイリ</t>
    </rPh>
    <rPh sb="4" eb="5">
      <t>チ</t>
    </rPh>
    <rPh sb="5" eb="6">
      <t>エキ</t>
    </rPh>
    <rPh sb="6" eb="7">
      <t>ゼイ</t>
    </rPh>
    <rPh sb="7" eb="8">
      <t>トウ</t>
    </rPh>
    <phoneticPr fontId="11"/>
  </si>
  <si>
    <t>(D)/(A)*100</t>
  </si>
  <si>
    <t>(E)/(B)*100</t>
  </si>
  <si>
    <t>(１) 入湯税</t>
  </si>
  <si>
    <t>(F)/(C)*100</t>
  </si>
  <si>
    <t>(A)</t>
  </si>
  <si>
    <t>(B)</t>
  </si>
  <si>
    <t>(F)</t>
  </si>
  <si>
    <t>(ア) 個人均等割</t>
  </si>
  <si>
    <t>(イ) 所　得　割</t>
  </si>
  <si>
    <t>(エ) 法人税割</t>
  </si>
  <si>
    <t>(ア) 純固定資産税</t>
  </si>
  <si>
    <t>(ⅰ) 土　　地</t>
  </si>
  <si>
    <t>(ⅱ) 家　　屋</t>
  </si>
  <si>
    <t>(ⅲ) 償却資産</t>
  </si>
  <si>
    <t>(３) 軽自動車税</t>
  </si>
  <si>
    <t>(４) 市町村たばこ税</t>
  </si>
  <si>
    <t>(５) 鉱産税</t>
  </si>
  <si>
    <t>(６) 特別土地保有税</t>
  </si>
  <si>
    <t>(２) 事業所税</t>
  </si>
  <si>
    <t>(３) 都市計画税</t>
  </si>
  <si>
    <t>合　　　　計　</t>
  </si>
  <si>
    <t>国民健康保険税</t>
  </si>
  <si>
    <t>番号</t>
    <rPh sb="0" eb="2">
      <t>バンゴウ</t>
    </rPh>
    <phoneticPr fontId="2"/>
  </si>
  <si>
    <t>-</t>
  </si>
  <si>
    <t>第１表</t>
    <rPh sb="0" eb="1">
      <t>ダイ</t>
    </rPh>
    <rPh sb="2" eb="3">
      <t>ヒョウ</t>
    </rPh>
    <phoneticPr fontId="2"/>
  </si>
  <si>
    <t>秋田県総務部税務課　市町村税政チーム</t>
    <rPh sb="0" eb="3">
      <t>アキタケン</t>
    </rPh>
    <rPh sb="3" eb="5">
      <t>ソウム</t>
    </rPh>
    <rPh sb="5" eb="6">
      <t>ブ</t>
    </rPh>
    <rPh sb="6" eb="9">
      <t>ゼイムカ</t>
    </rPh>
    <rPh sb="10" eb="13">
      <t>シチョウソン</t>
    </rPh>
    <rPh sb="13" eb="15">
      <t>ゼイセイ</t>
    </rPh>
    <phoneticPr fontId="2"/>
  </si>
  <si>
    <t>第２表</t>
    <rPh sb="0" eb="1">
      <t>ダイ</t>
    </rPh>
    <rPh sb="2" eb="3">
      <t>ヒョウ</t>
    </rPh>
    <phoneticPr fontId="2"/>
  </si>
  <si>
    <t>第３表</t>
    <rPh sb="0" eb="1">
      <t>ダイ</t>
    </rPh>
    <rPh sb="2" eb="3">
      <t>ヒョウ</t>
    </rPh>
    <phoneticPr fontId="2"/>
  </si>
  <si>
    <t>第４表</t>
    <rPh sb="0" eb="1">
      <t>ダイ</t>
    </rPh>
    <rPh sb="2" eb="3">
      <t>ヒョウ</t>
    </rPh>
    <phoneticPr fontId="2"/>
  </si>
  <si>
    <t>第５表</t>
    <rPh sb="0" eb="1">
      <t>ダイ</t>
    </rPh>
    <rPh sb="2" eb="3">
      <t>ヒョウ</t>
    </rPh>
    <phoneticPr fontId="2"/>
  </si>
  <si>
    <t>第７表</t>
    <rPh sb="0" eb="1">
      <t>ダイ</t>
    </rPh>
    <rPh sb="2" eb="3">
      <t>ヒョウ</t>
    </rPh>
    <phoneticPr fontId="2"/>
  </si>
  <si>
    <t>第８表</t>
    <rPh sb="0" eb="1">
      <t>ダイ</t>
    </rPh>
    <rPh sb="2" eb="3">
      <t>ヒョウ</t>
    </rPh>
    <phoneticPr fontId="2"/>
  </si>
  <si>
    <t>第１６表</t>
    <rPh sb="0" eb="1">
      <t>ダイ</t>
    </rPh>
    <rPh sb="3" eb="4">
      <t>ヒョウ</t>
    </rPh>
    <phoneticPr fontId="2"/>
  </si>
  <si>
    <t>第９表</t>
    <rPh sb="0" eb="1">
      <t>ダイ</t>
    </rPh>
    <rPh sb="2" eb="3">
      <t>ヒョウ</t>
    </rPh>
    <phoneticPr fontId="2"/>
  </si>
  <si>
    <t>第１１表</t>
    <rPh sb="0" eb="1">
      <t>ダイ</t>
    </rPh>
    <rPh sb="3" eb="4">
      <t>ヒョウ</t>
    </rPh>
    <phoneticPr fontId="2"/>
  </si>
  <si>
    <t>第１２表</t>
    <rPh sb="0" eb="1">
      <t>ダイ</t>
    </rPh>
    <rPh sb="3" eb="4">
      <t>ヒョウ</t>
    </rPh>
    <phoneticPr fontId="2"/>
  </si>
  <si>
    <t>第１３表</t>
    <rPh sb="0" eb="1">
      <t>ダイ</t>
    </rPh>
    <rPh sb="3" eb="4">
      <t>ヒョウ</t>
    </rPh>
    <phoneticPr fontId="2"/>
  </si>
  <si>
    <t>第１５表</t>
    <rPh sb="0" eb="1">
      <t>ダイ</t>
    </rPh>
    <rPh sb="3" eb="4">
      <t>ヒョウ</t>
    </rPh>
    <phoneticPr fontId="2"/>
  </si>
  <si>
    <t>第１７表</t>
    <rPh sb="0" eb="1">
      <t>ダイ</t>
    </rPh>
    <rPh sb="3" eb="4">
      <t>ヒョウ</t>
    </rPh>
    <phoneticPr fontId="2"/>
  </si>
  <si>
    <t>第１９表</t>
    <rPh sb="0" eb="1">
      <t>ダイ</t>
    </rPh>
    <rPh sb="3" eb="4">
      <t>ヒョウ</t>
    </rPh>
    <phoneticPr fontId="2"/>
  </si>
  <si>
    <t>第２１表</t>
    <rPh sb="0" eb="1">
      <t>ダイ</t>
    </rPh>
    <rPh sb="3" eb="4">
      <t>ヒョウ</t>
    </rPh>
    <phoneticPr fontId="2"/>
  </si>
  <si>
    <t>第２２表</t>
    <rPh sb="0" eb="1">
      <t>ダイ</t>
    </rPh>
    <rPh sb="3" eb="4">
      <t>ヒョウ</t>
    </rPh>
    <phoneticPr fontId="2"/>
  </si>
  <si>
    <t>第２３表</t>
    <rPh sb="0" eb="1">
      <t>ダイ</t>
    </rPh>
    <rPh sb="3" eb="4">
      <t>ヒョウ</t>
    </rPh>
    <phoneticPr fontId="2"/>
  </si>
  <si>
    <t>第２４表</t>
    <rPh sb="0" eb="1">
      <t>ダイ</t>
    </rPh>
    <rPh sb="3" eb="4">
      <t>ヒョウ</t>
    </rPh>
    <phoneticPr fontId="2"/>
  </si>
  <si>
    <t>頁</t>
    <rPh sb="0" eb="1">
      <t>ページ</t>
    </rPh>
    <phoneticPr fontId="2"/>
  </si>
  <si>
    <t>第２５表</t>
    <rPh sb="0" eb="1">
      <t>ダイ</t>
    </rPh>
    <rPh sb="3" eb="4">
      <t>ヒョウ</t>
    </rPh>
    <phoneticPr fontId="2"/>
  </si>
  <si>
    <t>第１８表　　鉱産税</t>
    <rPh sb="0" eb="1">
      <t>ダイ</t>
    </rPh>
    <rPh sb="3" eb="4">
      <t>ヒョウ</t>
    </rPh>
    <phoneticPr fontId="2"/>
  </si>
  <si>
    <t>第１９表　　特別土地保有税</t>
    <rPh sb="0" eb="1">
      <t>ダイ</t>
    </rPh>
    <rPh sb="3" eb="4">
      <t>ヒョウ</t>
    </rPh>
    <phoneticPr fontId="2"/>
  </si>
  <si>
    <t>第２１表　　入湯税</t>
    <rPh sb="0" eb="1">
      <t>ダイ</t>
    </rPh>
    <rPh sb="3" eb="4">
      <t>ヒョウ</t>
    </rPh>
    <phoneticPr fontId="2"/>
  </si>
  <si>
    <t>第２２表　　事業所税</t>
    <rPh sb="0" eb="1">
      <t>ダイ</t>
    </rPh>
    <rPh sb="3" eb="4">
      <t>ヒョウ</t>
    </rPh>
    <phoneticPr fontId="2"/>
  </si>
  <si>
    <t>第２３表　　都市計画税</t>
    <rPh sb="0" eb="1">
      <t>ダイ</t>
    </rPh>
    <rPh sb="3" eb="4">
      <t>ヒョウ</t>
    </rPh>
    <phoneticPr fontId="2"/>
  </si>
  <si>
    <t>第２４表　　一般税合計</t>
    <rPh sb="0" eb="1">
      <t>ダイ</t>
    </rPh>
    <rPh sb="3" eb="4">
      <t>ヒョウ</t>
    </rPh>
    <rPh sb="6" eb="8">
      <t>イッパン</t>
    </rPh>
    <rPh sb="8" eb="9">
      <t>ゼイ</t>
    </rPh>
    <rPh sb="9" eb="10">
      <t>ゴウ</t>
    </rPh>
    <rPh sb="10" eb="11">
      <t>ケイ</t>
    </rPh>
    <phoneticPr fontId="2"/>
  </si>
  <si>
    <t>第２５表　　国民健康保険税</t>
    <rPh sb="0" eb="1">
      <t>ダイ</t>
    </rPh>
    <rPh sb="3" eb="4">
      <t>ヒョウ</t>
    </rPh>
    <phoneticPr fontId="2"/>
  </si>
  <si>
    <t>軽自動車税種別割</t>
    <rPh sb="0" eb="4">
      <t>ケイジドウシャ</t>
    </rPh>
    <rPh sb="4" eb="5">
      <t>ゼイ</t>
    </rPh>
    <rPh sb="5" eb="7">
      <t>シュベツ</t>
    </rPh>
    <rPh sb="7" eb="8">
      <t>ワリ</t>
    </rPh>
    <phoneticPr fontId="2"/>
  </si>
  <si>
    <t>（ア）軽自動車税環境性能割</t>
    <rPh sb="3" eb="7">
      <t>ケイジドウシャ</t>
    </rPh>
    <rPh sb="7" eb="8">
      <t>ゼイ</t>
    </rPh>
    <rPh sb="8" eb="10">
      <t>カンキョウ</t>
    </rPh>
    <rPh sb="10" eb="12">
      <t>セイノウ</t>
    </rPh>
    <rPh sb="12" eb="13">
      <t>ワ</t>
    </rPh>
    <phoneticPr fontId="2"/>
  </si>
  <si>
    <t>第１５表　　軽自動車税環境性能割</t>
    <rPh sb="0" eb="1">
      <t>ダイ</t>
    </rPh>
    <rPh sb="3" eb="4">
      <t>ヒョウ</t>
    </rPh>
    <rPh sb="11" eb="13">
      <t>カンキョウ</t>
    </rPh>
    <rPh sb="13" eb="15">
      <t>セイノウ</t>
    </rPh>
    <rPh sb="15" eb="16">
      <t>ワ</t>
    </rPh>
    <phoneticPr fontId="2"/>
  </si>
  <si>
    <t>第１６表　　軽自動車税種別割</t>
    <rPh sb="0" eb="1">
      <t>ダイ</t>
    </rPh>
    <rPh sb="3" eb="4">
      <t>ヒョウ</t>
    </rPh>
    <rPh sb="11" eb="13">
      <t>シュベツ</t>
    </rPh>
    <rPh sb="13" eb="14">
      <t>ワリ</t>
    </rPh>
    <phoneticPr fontId="2"/>
  </si>
  <si>
    <t>7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</si>
</sst>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;[Red]\-#,##0\ "/>
    <numFmt numFmtId="177" formatCode="#,##0.00_ ;[Red]\-#,##0.00\ "/>
  </numFmts>
  <fonts count="14" x14ac:knownFonts="1">
    <font>
      <sz val="11"/>
      <name val="ＭＳ Ｐゴシック"/>
      <family val="3"/>
    </font>
    <font>
      <sz val="11"/>
      <name val="ＭＳ ゴシック"/>
      <family val="3"/>
    </font>
    <font>
      <sz val="6"/>
      <name val="ＭＳ Ｐゴシック"/>
      <family val="3"/>
    </font>
    <font>
      <sz val="9"/>
      <name val="ＭＳ Ｐ明朝"/>
      <family val="1"/>
    </font>
    <font>
      <sz val="12"/>
      <name val="ＭＳ Ｐ明朝"/>
      <family val="1"/>
    </font>
    <font>
      <b/>
      <sz val="20"/>
      <name val="ＭＳ Ｐ明朝"/>
      <family val="1"/>
    </font>
    <font>
      <b/>
      <sz val="12"/>
      <name val="ＭＳ Ｐ明朝"/>
      <family val="1"/>
    </font>
    <font>
      <sz val="10"/>
      <name val="ＭＳ Ｐ明朝"/>
      <family val="1"/>
    </font>
    <font>
      <sz val="8"/>
      <name val="ＭＳ Ｐ明朝"/>
      <family val="1"/>
    </font>
    <font>
      <sz val="11"/>
      <name val="ＭＳ Ｐゴシック"/>
      <family val="3"/>
    </font>
    <font>
      <sz val="6"/>
      <name val="ＭＳ ゴシック"/>
      <family val="3"/>
    </font>
    <font>
      <sz val="11"/>
      <name val="ＭＳ Ｐゴシック"/>
      <family val="3"/>
    </font>
    <font>
      <b/>
      <sz val="9"/>
      <color indexed="81"/>
      <name val="ＭＳ Ｐゴシック"/>
      <family val="3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horizontal="center" vertical="center"/>
    </xf>
    <xf numFmtId="38" fontId="9" fillId="0" borderId="0" applyFont="0" applyFill="0" applyBorder="0" applyAlignment="0" applyProtection="0">
      <alignment vertical="center"/>
    </xf>
  </cellStyleXfs>
  <cellXfs count="107">
    <xf numFmtId="0" fontId="0" fillId="0" borderId="0" xfId="0">
      <alignment vertical="center"/>
    </xf>
    <xf numFmtId="0" fontId="3" fillId="0" borderId="0" xfId="0" applyFont="1">
      <alignment vertical="center"/>
    </xf>
    <xf numFmtId="0" fontId="6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centerContinuous" vertical="center"/>
    </xf>
    <xf numFmtId="0" fontId="5" fillId="0" borderId="0" xfId="0" applyFont="1" applyAlignment="1">
      <alignment horizontal="centerContinuous" vertical="center"/>
    </xf>
    <xf numFmtId="49" fontId="3" fillId="0" borderId="7" xfId="0" applyNumberFormat="1" applyFont="1" applyBorder="1" applyAlignment="1">
      <alignment horizontal="center" vertical="center"/>
    </xf>
    <xf numFmtId="0" fontId="7" fillId="0" borderId="0" xfId="0" applyFont="1" applyFill="1">
      <alignment vertical="center"/>
    </xf>
    <xf numFmtId="0" fontId="7" fillId="0" borderId="0" xfId="0" applyFont="1" applyFill="1" applyAlignment="1">
      <alignment horizontal="center" vertical="center"/>
    </xf>
    <xf numFmtId="0" fontId="7" fillId="0" borderId="0" xfId="0" applyFont="1" applyFill="1" applyBorder="1">
      <alignment vertical="center"/>
    </xf>
    <xf numFmtId="0" fontId="7" fillId="0" borderId="8" xfId="1" applyFont="1" applyFill="1" applyBorder="1" applyAlignment="1">
      <alignment horizontal="center" vertical="center"/>
    </xf>
    <xf numFmtId="0" fontId="7" fillId="0" borderId="9" xfId="1" applyFont="1" applyFill="1" applyBorder="1" applyAlignment="1">
      <alignment horizontal="center" vertical="center"/>
    </xf>
    <xf numFmtId="0" fontId="7" fillId="0" borderId="10" xfId="1" applyFont="1" applyFill="1" applyBorder="1" applyAlignment="1">
      <alignment vertical="center"/>
    </xf>
    <xf numFmtId="0" fontId="7" fillId="0" borderId="11" xfId="1" applyFont="1" applyFill="1" applyBorder="1" applyAlignment="1">
      <alignment vertical="center"/>
    </xf>
    <xf numFmtId="0" fontId="7" fillId="0" borderId="9" xfId="1" applyFont="1" applyFill="1" applyBorder="1" applyAlignment="1">
      <alignment horizontal="left" vertical="center" indent="1"/>
    </xf>
    <xf numFmtId="0" fontId="7" fillId="0" borderId="9" xfId="1" applyFont="1" applyFill="1" applyBorder="1" applyAlignment="1">
      <alignment horizontal="left" vertical="center" indent="2"/>
    </xf>
    <xf numFmtId="0" fontId="7" fillId="0" borderId="9" xfId="1" applyFont="1" applyFill="1" applyBorder="1" applyAlignment="1">
      <alignment horizontal="left" vertical="center" indent="3"/>
    </xf>
    <xf numFmtId="0" fontId="7" fillId="0" borderId="9" xfId="1" applyFont="1" applyFill="1" applyBorder="1" applyAlignment="1">
      <alignment horizontal="left" vertical="center" indent="4"/>
    </xf>
    <xf numFmtId="0" fontId="7" fillId="0" borderId="10" xfId="1" applyFont="1" applyFill="1" applyBorder="1" applyAlignment="1">
      <alignment horizontal="left" vertical="center" indent="1"/>
    </xf>
    <xf numFmtId="0" fontId="7" fillId="0" borderId="12" xfId="1" applyFont="1" applyFill="1" applyBorder="1" applyAlignment="1">
      <alignment vertical="center"/>
    </xf>
    <xf numFmtId="0" fontId="7" fillId="0" borderId="12" xfId="1" applyFont="1" applyFill="1" applyBorder="1" applyAlignment="1">
      <alignment horizontal="centerContinuous" vertical="center"/>
    </xf>
    <xf numFmtId="0" fontId="7" fillId="0" borderId="13" xfId="1" applyFont="1" applyFill="1" applyBorder="1" applyAlignment="1">
      <alignment horizontal="centerContinuous" vertical="center"/>
    </xf>
    <xf numFmtId="0" fontId="7" fillId="0" borderId="14" xfId="1" applyFont="1" applyFill="1" applyBorder="1" applyAlignment="1">
      <alignment horizontal="right" vertical="center"/>
    </xf>
    <xf numFmtId="0" fontId="7" fillId="0" borderId="0" xfId="1" applyFont="1" applyFill="1" applyBorder="1" applyAlignment="1">
      <alignment horizontal="right" vertical="center"/>
    </xf>
    <xf numFmtId="0" fontId="7" fillId="0" borderId="15" xfId="1" applyFont="1" applyFill="1" applyBorder="1" applyAlignment="1">
      <alignment horizontal="center" vertical="center"/>
    </xf>
    <xf numFmtId="0" fontId="7" fillId="0" borderId="16" xfId="1" applyFont="1" applyFill="1" applyBorder="1" applyAlignment="1">
      <alignment horizontal="left" vertical="center"/>
    </xf>
    <xf numFmtId="0" fontId="7" fillId="0" borderId="0" xfId="1" applyFont="1" applyFill="1" applyBorder="1" applyAlignment="1">
      <alignment horizontal="left" vertical="center"/>
    </xf>
    <xf numFmtId="0" fontId="3" fillId="0" borderId="0" xfId="1" applyFont="1" applyFill="1" applyBorder="1" applyAlignment="1">
      <alignment horizontal="left" vertical="center"/>
    </xf>
    <xf numFmtId="0" fontId="7" fillId="0" borderId="15" xfId="1" applyFont="1" applyFill="1" applyBorder="1" applyAlignment="1">
      <alignment horizontal="left" vertical="center"/>
    </xf>
    <xf numFmtId="0" fontId="7" fillId="0" borderId="6" xfId="1" applyFont="1" applyFill="1" applyBorder="1" applyAlignment="1">
      <alignment horizontal="left" vertical="center"/>
    </xf>
    <xf numFmtId="0" fontId="7" fillId="0" borderId="6" xfId="1" applyFont="1" applyFill="1" applyBorder="1" applyAlignment="1">
      <alignment horizontal="centerContinuous" vertical="center"/>
    </xf>
    <xf numFmtId="0" fontId="7" fillId="0" borderId="17" xfId="1" applyFont="1" applyFill="1" applyBorder="1" applyAlignment="1">
      <alignment horizontal="centerContinuous" vertical="center"/>
    </xf>
    <xf numFmtId="0" fontId="7" fillId="0" borderId="0" xfId="0" applyFont="1" applyFill="1" applyAlignment="1">
      <alignment horizontal="center" vertical="center"/>
    </xf>
    <xf numFmtId="0" fontId="7" fillId="0" borderId="2" xfId="1" applyFont="1" applyFill="1" applyBorder="1" applyAlignment="1">
      <alignment horizontal="center" vertical="center"/>
    </xf>
    <xf numFmtId="0" fontId="7" fillId="0" borderId="3" xfId="1" applyFont="1" applyFill="1" applyBorder="1" applyAlignment="1">
      <alignment horizontal="center" vertical="center"/>
    </xf>
    <xf numFmtId="0" fontId="7" fillId="0" borderId="4" xfId="1" applyFont="1" applyFill="1" applyBorder="1" applyAlignment="1">
      <alignment horizontal="center" vertical="center"/>
    </xf>
    <xf numFmtId="0" fontId="7" fillId="0" borderId="19" xfId="1" applyFont="1" applyFill="1" applyBorder="1" applyAlignment="1">
      <alignment horizontal="center" vertical="center"/>
    </xf>
    <xf numFmtId="0" fontId="7" fillId="0" borderId="1" xfId="1" applyFont="1" applyFill="1" applyBorder="1" applyAlignment="1">
      <alignment horizontal="center" vertical="center"/>
    </xf>
    <xf numFmtId="0" fontId="7" fillId="0" borderId="20" xfId="0" applyFont="1" applyFill="1" applyBorder="1" applyAlignment="1">
      <alignment horizontal="center" vertical="center"/>
    </xf>
    <xf numFmtId="0" fontId="7" fillId="0" borderId="21" xfId="1" applyNumberFormat="1" applyFont="1" applyFill="1" applyBorder="1" applyAlignment="1">
      <alignment horizontal="centerContinuous" vertical="center" wrapText="1"/>
    </xf>
    <xf numFmtId="0" fontId="7" fillId="0" borderId="2" xfId="1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8" fillId="0" borderId="4" xfId="1" applyFont="1" applyFill="1" applyBorder="1" applyAlignment="1">
      <alignment horizontal="right" vertical="center" wrapText="1"/>
    </xf>
    <xf numFmtId="176" fontId="7" fillId="0" borderId="16" xfId="1" applyNumberFormat="1" applyFont="1" applyFill="1" applyBorder="1" applyAlignment="1">
      <alignment horizontal="right" vertical="center"/>
    </xf>
    <xf numFmtId="176" fontId="7" fillId="0" borderId="0" xfId="1" applyNumberFormat="1" applyFont="1" applyFill="1" applyBorder="1" applyAlignment="1">
      <alignment horizontal="right" vertical="center"/>
    </xf>
    <xf numFmtId="176" fontId="7" fillId="0" borderId="15" xfId="1" applyNumberFormat="1" applyFont="1" applyFill="1" applyBorder="1" applyAlignment="1">
      <alignment horizontal="right" vertical="center"/>
    </xf>
    <xf numFmtId="176" fontId="7" fillId="0" borderId="6" xfId="1" applyNumberFormat="1" applyFont="1" applyFill="1" applyBorder="1" applyAlignment="1">
      <alignment horizontal="right" vertical="center"/>
    </xf>
    <xf numFmtId="176" fontId="7" fillId="0" borderId="17" xfId="1" applyNumberFormat="1" applyFont="1" applyFill="1" applyBorder="1" applyAlignment="1">
      <alignment horizontal="right" vertical="center"/>
    </xf>
    <xf numFmtId="0" fontId="7" fillId="0" borderId="22" xfId="0" applyFont="1" applyFill="1" applyBorder="1" applyAlignment="1">
      <alignment horizontal="centerContinuous" vertical="center" wrapText="1"/>
    </xf>
    <xf numFmtId="0" fontId="7" fillId="0" borderId="23" xfId="1" applyNumberFormat="1" applyFont="1" applyFill="1" applyBorder="1" applyAlignment="1">
      <alignment horizontal="centerContinuous" vertical="center" wrapText="1"/>
    </xf>
    <xf numFmtId="0" fontId="7" fillId="0" borderId="0" xfId="0" applyFont="1" applyFill="1" applyAlignment="1">
      <alignment horizontal="right" vertical="center"/>
    </xf>
    <xf numFmtId="177" fontId="7" fillId="0" borderId="16" xfId="0" applyNumberFormat="1" applyFont="1" applyFill="1" applyBorder="1" applyAlignment="1">
      <alignment horizontal="right" vertical="center"/>
    </xf>
    <xf numFmtId="177" fontId="7" fillId="0" borderId="0" xfId="0" applyNumberFormat="1" applyFont="1" applyFill="1" applyBorder="1" applyAlignment="1">
      <alignment horizontal="right" vertical="center"/>
    </xf>
    <xf numFmtId="177" fontId="7" fillId="0" borderId="6" xfId="0" applyNumberFormat="1" applyFont="1" applyFill="1" applyBorder="1" applyAlignment="1">
      <alignment horizontal="right" vertical="center"/>
    </xf>
    <xf numFmtId="177" fontId="7" fillId="0" borderId="17" xfId="0" applyNumberFormat="1" applyFont="1" applyFill="1" applyBorder="1" applyAlignment="1">
      <alignment horizontal="right" vertical="center"/>
    </xf>
    <xf numFmtId="0" fontId="8" fillId="0" borderId="26" xfId="1" applyFont="1" applyFill="1" applyBorder="1" applyAlignment="1">
      <alignment horizontal="right" vertical="center" wrapText="1"/>
    </xf>
    <xf numFmtId="177" fontId="7" fillId="0" borderId="15" xfId="0" applyNumberFormat="1" applyFont="1" applyFill="1" applyBorder="1" applyAlignment="1">
      <alignment horizontal="right" vertical="center"/>
    </xf>
    <xf numFmtId="0" fontId="7" fillId="0" borderId="9" xfId="1" applyFont="1" applyBorder="1" applyAlignment="1">
      <alignment vertical="center"/>
    </xf>
    <xf numFmtId="0" fontId="7" fillId="0" borderId="27" xfId="1" applyFont="1" applyBorder="1" applyAlignment="1">
      <alignment vertical="center"/>
    </xf>
    <xf numFmtId="0" fontId="7" fillId="0" borderId="28" xfId="1" applyFont="1" applyBorder="1" applyAlignment="1">
      <alignment horizontal="right" vertical="center"/>
    </xf>
    <xf numFmtId="0" fontId="7" fillId="0" borderId="29" xfId="1" applyFont="1" applyBorder="1" applyAlignment="1">
      <alignment horizontal="right" vertical="center"/>
    </xf>
    <xf numFmtId="0" fontId="7" fillId="0" borderId="29" xfId="1" applyFont="1" applyBorder="1" applyAlignment="1">
      <alignment horizontal="center" vertical="center"/>
    </xf>
    <xf numFmtId="0" fontId="7" fillId="0" borderId="30" xfId="1" applyFont="1" applyBorder="1" applyAlignment="1">
      <alignment vertical="center"/>
    </xf>
    <xf numFmtId="0" fontId="7" fillId="0" borderId="29" xfId="1" applyFont="1" applyBorder="1" applyAlignment="1">
      <alignment horizontal="left" vertical="center"/>
    </xf>
    <xf numFmtId="0" fontId="7" fillId="0" borderId="31" xfId="1" applyFont="1" applyBorder="1" applyAlignment="1">
      <alignment horizontal="left" vertical="center"/>
    </xf>
    <xf numFmtId="0" fontId="7" fillId="0" borderId="32" xfId="1" applyFont="1" applyBorder="1" applyAlignment="1">
      <alignment horizontal="centerContinuous" vertical="center"/>
    </xf>
    <xf numFmtId="176" fontId="7" fillId="0" borderId="33" xfId="2" applyNumberFormat="1" applyFont="1" applyBorder="1" applyAlignment="1">
      <alignment horizontal="right" vertical="center"/>
    </xf>
    <xf numFmtId="177" fontId="7" fillId="0" borderId="33" xfId="2" applyNumberFormat="1" applyFont="1" applyBorder="1" applyAlignment="1">
      <alignment horizontal="right" vertical="center"/>
    </xf>
    <xf numFmtId="40" fontId="7" fillId="0" borderId="0" xfId="0" applyNumberFormat="1" applyFont="1">
      <alignment vertical="center"/>
    </xf>
    <xf numFmtId="0" fontId="7" fillId="0" borderId="34" xfId="0" applyFont="1" applyBorder="1" applyAlignment="1">
      <alignment horizontal="centerContinuous" vertical="center" wrapText="1"/>
    </xf>
    <xf numFmtId="0" fontId="8" fillId="0" borderId="37" xfId="1" applyFont="1" applyBorder="1" applyAlignment="1">
      <alignment horizontal="right" vertical="center" wrapText="1"/>
    </xf>
    <xf numFmtId="177" fontId="7" fillId="0" borderId="38" xfId="2" applyNumberFormat="1" applyFont="1" applyBorder="1" applyAlignment="1">
      <alignment horizontal="right" vertical="center"/>
    </xf>
    <xf numFmtId="177" fontId="7" fillId="0" borderId="39" xfId="2" applyNumberFormat="1" applyFont="1" applyBorder="1" applyAlignment="1">
      <alignment horizontal="right" vertical="center"/>
    </xf>
    <xf numFmtId="177" fontId="7" fillId="0" borderId="40" xfId="2" applyNumberFormat="1" applyFont="1" applyBorder="1" applyAlignment="1">
      <alignment horizontal="right" vertical="center"/>
    </xf>
    <xf numFmtId="177" fontId="7" fillId="0" borderId="41" xfId="2" applyNumberFormat="1" applyFont="1" applyFill="1" applyBorder="1" applyAlignment="1">
      <alignment horizontal="right" vertical="center"/>
    </xf>
    <xf numFmtId="0" fontId="7" fillId="0" borderId="42" xfId="1" applyFont="1" applyBorder="1" applyAlignment="1">
      <alignment horizontal="center" vertical="center"/>
    </xf>
    <xf numFmtId="0" fontId="7" fillId="0" borderId="43" xfId="1" applyFont="1" applyBorder="1" applyAlignment="1">
      <alignment horizontal="center" vertical="center"/>
    </xf>
    <xf numFmtId="0" fontId="7" fillId="0" borderId="45" xfId="1" applyFont="1" applyBorder="1" applyAlignment="1">
      <alignment horizontal="center" vertical="center"/>
    </xf>
    <xf numFmtId="0" fontId="7" fillId="0" borderId="46" xfId="1" applyFont="1" applyBorder="1" applyAlignment="1">
      <alignment horizontal="center" vertical="center"/>
    </xf>
    <xf numFmtId="0" fontId="0" fillId="0" borderId="0" xfId="0" applyFont="1">
      <alignment vertical="center"/>
    </xf>
    <xf numFmtId="176" fontId="7" fillId="0" borderId="33" xfId="1" applyNumberFormat="1" applyFont="1" applyFill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7" fillId="0" borderId="21" xfId="1" applyNumberFormat="1" applyFont="1" applyFill="1" applyBorder="1" applyAlignment="1">
      <alignment horizontal="center" vertical="center" wrapText="1"/>
    </xf>
    <xf numFmtId="0" fontId="7" fillId="0" borderId="22" xfId="1" applyNumberFormat="1" applyFont="1" applyFill="1" applyBorder="1" applyAlignment="1">
      <alignment horizontal="center" vertical="center" wrapText="1"/>
    </xf>
    <xf numFmtId="0" fontId="7" fillId="0" borderId="23" xfId="1" applyNumberFormat="1" applyFont="1" applyFill="1" applyBorder="1" applyAlignment="1">
      <alignment horizontal="center" vertical="center" wrapText="1"/>
    </xf>
    <xf numFmtId="0" fontId="7" fillId="0" borderId="18" xfId="0" applyFont="1" applyFill="1" applyBorder="1" applyAlignment="1">
      <alignment horizontal="center" vertical="center" textRotation="255"/>
    </xf>
    <xf numFmtId="0" fontId="7" fillId="0" borderId="3" xfId="0" applyFont="1" applyFill="1" applyBorder="1" applyAlignment="1">
      <alignment horizontal="center" vertical="center" textRotation="255"/>
    </xf>
    <xf numFmtId="0" fontId="7" fillId="0" borderId="4" xfId="0" applyFont="1" applyFill="1" applyBorder="1" applyAlignment="1">
      <alignment horizontal="center" vertical="center" textRotation="255"/>
    </xf>
    <xf numFmtId="0" fontId="7" fillId="0" borderId="2" xfId="1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24" xfId="0" applyFont="1" applyFill="1" applyBorder="1" applyAlignment="1">
      <alignment horizontal="center" vertical="center" wrapText="1"/>
    </xf>
    <xf numFmtId="0" fontId="7" fillId="0" borderId="25" xfId="0" applyFont="1" applyFill="1" applyBorder="1" applyAlignment="1">
      <alignment horizontal="center" vertical="center" wrapText="1"/>
    </xf>
    <xf numFmtId="0" fontId="7" fillId="0" borderId="42" xfId="0" applyFont="1" applyBorder="1" applyAlignment="1">
      <alignment horizontal="center" vertical="center" textRotation="255"/>
    </xf>
    <xf numFmtId="0" fontId="7" fillId="0" borderId="43" xfId="0" applyFont="1" applyBorder="1" applyAlignment="1">
      <alignment horizontal="center" vertical="center" textRotation="255"/>
    </xf>
    <xf numFmtId="0" fontId="7" fillId="0" borderId="44" xfId="0" applyFont="1" applyBorder="1" applyAlignment="1">
      <alignment horizontal="center" vertical="center" textRotation="255"/>
    </xf>
    <xf numFmtId="0" fontId="7" fillId="0" borderId="35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</cellXfs>
  <cellStyles count="3">
    <cellStyle name="桁区切り" xfId="2" builtinId="6"/>
    <cellStyle name="標準" xfId="0" builtinId="0"/>
    <cellStyle name="標準_Sheet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 /><Relationship Id="rId13" Type="http://schemas.openxmlformats.org/officeDocument/2006/relationships/worksheet" Target="worksheets/sheet13.xml" /><Relationship Id="rId18" Type="http://schemas.openxmlformats.org/officeDocument/2006/relationships/worksheet" Target="worksheets/sheet18.xml" /><Relationship Id="rId26" Type="http://schemas.openxmlformats.org/officeDocument/2006/relationships/worksheet" Target="worksheets/sheet26.xml" /><Relationship Id="rId3" Type="http://schemas.openxmlformats.org/officeDocument/2006/relationships/worksheet" Target="worksheets/sheet3.xml" /><Relationship Id="rId21" Type="http://schemas.openxmlformats.org/officeDocument/2006/relationships/worksheet" Target="worksheets/sheet21.xml" /><Relationship Id="rId7" Type="http://schemas.openxmlformats.org/officeDocument/2006/relationships/worksheet" Target="worksheets/sheet7.xml" /><Relationship Id="rId12" Type="http://schemas.openxmlformats.org/officeDocument/2006/relationships/worksheet" Target="worksheets/sheet12.xml" /><Relationship Id="rId17" Type="http://schemas.openxmlformats.org/officeDocument/2006/relationships/worksheet" Target="worksheets/sheet17.xml" /><Relationship Id="rId25" Type="http://schemas.openxmlformats.org/officeDocument/2006/relationships/worksheet" Target="worksheets/sheet25.xml" /><Relationship Id="rId2" Type="http://schemas.openxmlformats.org/officeDocument/2006/relationships/worksheet" Target="worksheets/sheet2.xml" /><Relationship Id="rId16" Type="http://schemas.openxmlformats.org/officeDocument/2006/relationships/worksheet" Target="worksheets/sheet16.xml" /><Relationship Id="rId20" Type="http://schemas.openxmlformats.org/officeDocument/2006/relationships/worksheet" Target="worksheets/sheet20.xml" /><Relationship Id="rId29" Type="http://schemas.openxmlformats.org/officeDocument/2006/relationships/sharedStrings" Target="sharedStrings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worksheet" Target="worksheets/sheet11.xml" /><Relationship Id="rId24" Type="http://schemas.openxmlformats.org/officeDocument/2006/relationships/worksheet" Target="worksheets/sheet24.xml" /><Relationship Id="rId5" Type="http://schemas.openxmlformats.org/officeDocument/2006/relationships/worksheet" Target="worksheets/sheet5.xml" /><Relationship Id="rId15" Type="http://schemas.openxmlformats.org/officeDocument/2006/relationships/worksheet" Target="worksheets/sheet15.xml" /><Relationship Id="rId23" Type="http://schemas.openxmlformats.org/officeDocument/2006/relationships/worksheet" Target="worksheets/sheet23.xml" /><Relationship Id="rId28" Type="http://schemas.openxmlformats.org/officeDocument/2006/relationships/styles" Target="styles.xml" /><Relationship Id="rId10" Type="http://schemas.openxmlformats.org/officeDocument/2006/relationships/worksheet" Target="worksheets/sheet10.xml" /><Relationship Id="rId19" Type="http://schemas.openxmlformats.org/officeDocument/2006/relationships/worksheet" Target="worksheets/sheet19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Relationship Id="rId14" Type="http://schemas.openxmlformats.org/officeDocument/2006/relationships/worksheet" Target="worksheets/sheet14.xml" /><Relationship Id="rId22" Type="http://schemas.openxmlformats.org/officeDocument/2006/relationships/worksheet" Target="worksheets/sheet22.xml" /><Relationship Id="rId27" Type="http://schemas.openxmlformats.org/officeDocument/2006/relationships/theme" Target="theme/theme1.xml" /><Relationship Id="rId30" Type="http://schemas.openxmlformats.org/officeDocument/2006/relationships/calcChain" Target="calcChain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0</xdr:rowOff>
    </xdr:from>
    <xdr:to>
      <xdr:col>2</xdr:col>
      <xdr:colOff>5715</xdr:colOff>
      <xdr:row>9</xdr:row>
      <xdr:rowOff>0</xdr:rowOff>
    </xdr:to>
    <xdr:sp textlink="">
      <xdr:nvSpPr>
        <xdr:cNvPr id="1111" name="Line 1">
          <a:extLst>
            <a:ext uri="{FF2B5EF4-FFF2-40B4-BE49-F238E27FC236}">
              <a16:creationId xmlns:a16="http://schemas.microsoft.com/office/drawing/2014/main" id="{00000000-0008-0000-0100-000057040000}"/>
            </a:ext>
          </a:extLst>
        </xdr:cNvPr>
        <xdr:cNvSpPr>
          <a:spLocks noChangeShapeType="1"/>
        </xdr:cNvSpPr>
      </xdr:nvSpPr>
      <xdr:spPr>
        <a:xfrm>
          <a:off x="0" y="952500"/>
          <a:ext cx="2005965" cy="102108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0</xdr:rowOff>
    </xdr:from>
    <xdr:to>
      <xdr:col>2</xdr:col>
      <xdr:colOff>0</xdr:colOff>
      <xdr:row>9</xdr:row>
      <xdr:rowOff>0</xdr:rowOff>
    </xdr:to>
    <xdr:sp textlink="">
      <xdr:nvSpPr>
        <xdr:cNvPr id="10327" name="Line 2">
          <a:extLst>
            <a:ext uri="{FF2B5EF4-FFF2-40B4-BE49-F238E27FC236}">
              <a16:creationId xmlns:a16="http://schemas.microsoft.com/office/drawing/2014/main" id="{00000000-0008-0000-0A00-000057280000}"/>
            </a:ext>
          </a:extLst>
        </xdr:cNvPr>
        <xdr:cNvSpPr>
          <a:spLocks noChangeShapeType="1"/>
        </xdr:cNvSpPr>
      </xdr:nvSpPr>
      <xdr:spPr>
        <a:xfrm>
          <a:off x="0" y="1276350"/>
          <a:ext cx="1543050" cy="102108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0</xdr:rowOff>
    </xdr:from>
    <xdr:to>
      <xdr:col>2</xdr:col>
      <xdr:colOff>0</xdr:colOff>
      <xdr:row>9</xdr:row>
      <xdr:rowOff>0</xdr:rowOff>
    </xdr:to>
    <xdr:sp textlink="">
      <xdr:nvSpPr>
        <xdr:cNvPr id="11351" name="Line 2">
          <a:extLst>
            <a:ext uri="{FF2B5EF4-FFF2-40B4-BE49-F238E27FC236}">
              <a16:creationId xmlns:a16="http://schemas.microsoft.com/office/drawing/2014/main" id="{00000000-0008-0000-0B00-0000572C0000}"/>
            </a:ext>
          </a:extLst>
        </xdr:cNvPr>
        <xdr:cNvSpPr>
          <a:spLocks noChangeShapeType="1"/>
        </xdr:cNvSpPr>
      </xdr:nvSpPr>
      <xdr:spPr>
        <a:xfrm>
          <a:off x="0" y="1276350"/>
          <a:ext cx="1543050" cy="102108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0</xdr:rowOff>
    </xdr:from>
    <xdr:to>
      <xdr:col>2</xdr:col>
      <xdr:colOff>0</xdr:colOff>
      <xdr:row>9</xdr:row>
      <xdr:rowOff>0</xdr:rowOff>
    </xdr:to>
    <xdr:sp textlink="">
      <xdr:nvSpPr>
        <xdr:cNvPr id="12375" name="Line 2">
          <a:extLst>
            <a:ext uri="{FF2B5EF4-FFF2-40B4-BE49-F238E27FC236}">
              <a16:creationId xmlns:a16="http://schemas.microsoft.com/office/drawing/2014/main" id="{00000000-0008-0000-0C00-000057300000}"/>
            </a:ext>
          </a:extLst>
        </xdr:cNvPr>
        <xdr:cNvSpPr>
          <a:spLocks noChangeShapeType="1"/>
        </xdr:cNvSpPr>
      </xdr:nvSpPr>
      <xdr:spPr>
        <a:xfrm>
          <a:off x="0" y="1276350"/>
          <a:ext cx="1543050" cy="102108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0</xdr:rowOff>
    </xdr:from>
    <xdr:to>
      <xdr:col>2</xdr:col>
      <xdr:colOff>0</xdr:colOff>
      <xdr:row>9</xdr:row>
      <xdr:rowOff>0</xdr:rowOff>
    </xdr:to>
    <xdr:sp textlink="">
      <xdr:nvSpPr>
        <xdr:cNvPr id="13399" name="Line 2">
          <a:extLst>
            <a:ext uri="{FF2B5EF4-FFF2-40B4-BE49-F238E27FC236}">
              <a16:creationId xmlns:a16="http://schemas.microsoft.com/office/drawing/2014/main" id="{00000000-0008-0000-0D00-000057340000}"/>
            </a:ext>
          </a:extLst>
        </xdr:cNvPr>
        <xdr:cNvSpPr>
          <a:spLocks noChangeShapeType="1"/>
        </xdr:cNvSpPr>
      </xdr:nvSpPr>
      <xdr:spPr>
        <a:xfrm>
          <a:off x="0" y="1276350"/>
          <a:ext cx="1543050" cy="102108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0</xdr:rowOff>
    </xdr:from>
    <xdr:to>
      <xdr:col>2</xdr:col>
      <xdr:colOff>0</xdr:colOff>
      <xdr:row>9</xdr:row>
      <xdr:rowOff>0</xdr:rowOff>
    </xdr:to>
    <xdr:sp textlink="">
      <xdr:nvSpPr>
        <xdr:cNvPr id="14423" name="Line 2">
          <a:extLst>
            <a:ext uri="{FF2B5EF4-FFF2-40B4-BE49-F238E27FC236}">
              <a16:creationId xmlns:a16="http://schemas.microsoft.com/office/drawing/2014/main" id="{00000000-0008-0000-0E00-000057380000}"/>
            </a:ext>
          </a:extLst>
        </xdr:cNvPr>
        <xdr:cNvSpPr>
          <a:spLocks noChangeShapeType="1"/>
        </xdr:cNvSpPr>
      </xdr:nvSpPr>
      <xdr:spPr>
        <a:xfrm>
          <a:off x="0" y="1276350"/>
          <a:ext cx="1543050" cy="102108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0</xdr:rowOff>
    </xdr:from>
    <xdr:to>
      <xdr:col>2</xdr:col>
      <xdr:colOff>0</xdr:colOff>
      <xdr:row>9</xdr:row>
      <xdr:rowOff>0</xdr:rowOff>
    </xdr:to>
    <xdr:sp textlink="">
      <xdr:nvSpPr>
        <xdr:cNvPr id="2" name="Line 2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SpPr>
          <a:spLocks noChangeShapeType="1"/>
        </xdr:cNvSpPr>
      </xdr:nvSpPr>
      <xdr:spPr>
        <a:xfrm>
          <a:off x="0" y="1276350"/>
          <a:ext cx="1543050" cy="102108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0</xdr:rowOff>
    </xdr:from>
    <xdr:to>
      <xdr:col>2</xdr:col>
      <xdr:colOff>0</xdr:colOff>
      <xdr:row>9</xdr:row>
      <xdr:rowOff>0</xdr:rowOff>
    </xdr:to>
    <xdr:sp textlink="">
      <xdr:nvSpPr>
        <xdr:cNvPr id="17495" name="Line 2">
          <a:extLst>
            <a:ext uri="{FF2B5EF4-FFF2-40B4-BE49-F238E27FC236}">
              <a16:creationId xmlns:a16="http://schemas.microsoft.com/office/drawing/2014/main" id="{00000000-0008-0000-1000-000057440000}"/>
            </a:ext>
          </a:extLst>
        </xdr:cNvPr>
        <xdr:cNvSpPr>
          <a:spLocks noChangeShapeType="1"/>
        </xdr:cNvSpPr>
      </xdr:nvSpPr>
      <xdr:spPr>
        <a:xfrm>
          <a:off x="0" y="1276350"/>
          <a:ext cx="1543050" cy="102108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0</xdr:rowOff>
    </xdr:from>
    <xdr:to>
      <xdr:col>2</xdr:col>
      <xdr:colOff>0</xdr:colOff>
      <xdr:row>9</xdr:row>
      <xdr:rowOff>0</xdr:rowOff>
    </xdr:to>
    <xdr:sp textlink="">
      <xdr:nvSpPr>
        <xdr:cNvPr id="18519" name="Line 2">
          <a:extLst>
            <a:ext uri="{FF2B5EF4-FFF2-40B4-BE49-F238E27FC236}">
              <a16:creationId xmlns:a16="http://schemas.microsoft.com/office/drawing/2014/main" id="{00000000-0008-0000-1100-000057480000}"/>
            </a:ext>
          </a:extLst>
        </xdr:cNvPr>
        <xdr:cNvSpPr>
          <a:spLocks noChangeShapeType="1"/>
        </xdr:cNvSpPr>
      </xdr:nvSpPr>
      <xdr:spPr>
        <a:xfrm>
          <a:off x="0" y="1276350"/>
          <a:ext cx="1543050" cy="102108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0</xdr:rowOff>
    </xdr:from>
    <xdr:to>
      <xdr:col>2</xdr:col>
      <xdr:colOff>0</xdr:colOff>
      <xdr:row>9</xdr:row>
      <xdr:rowOff>0</xdr:rowOff>
    </xdr:to>
    <xdr:sp textlink="">
      <xdr:nvSpPr>
        <xdr:cNvPr id="19543" name="Line 2">
          <a:extLst>
            <a:ext uri="{FF2B5EF4-FFF2-40B4-BE49-F238E27FC236}">
              <a16:creationId xmlns:a16="http://schemas.microsoft.com/office/drawing/2014/main" id="{00000000-0008-0000-1200-0000574C0000}"/>
            </a:ext>
          </a:extLst>
        </xdr:cNvPr>
        <xdr:cNvSpPr>
          <a:spLocks noChangeShapeType="1"/>
        </xdr:cNvSpPr>
      </xdr:nvSpPr>
      <xdr:spPr>
        <a:xfrm>
          <a:off x="0" y="1276350"/>
          <a:ext cx="1543050" cy="102108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0</xdr:rowOff>
    </xdr:from>
    <xdr:to>
      <xdr:col>2</xdr:col>
      <xdr:colOff>0</xdr:colOff>
      <xdr:row>9</xdr:row>
      <xdr:rowOff>0</xdr:rowOff>
    </xdr:to>
    <xdr:sp textlink="">
      <xdr:nvSpPr>
        <xdr:cNvPr id="20567" name="Line 2">
          <a:extLst>
            <a:ext uri="{FF2B5EF4-FFF2-40B4-BE49-F238E27FC236}">
              <a16:creationId xmlns:a16="http://schemas.microsoft.com/office/drawing/2014/main" id="{00000000-0008-0000-1300-000057500000}"/>
            </a:ext>
          </a:extLst>
        </xdr:cNvPr>
        <xdr:cNvSpPr>
          <a:spLocks noChangeShapeType="1"/>
        </xdr:cNvSpPr>
      </xdr:nvSpPr>
      <xdr:spPr>
        <a:xfrm>
          <a:off x="0" y="1276350"/>
          <a:ext cx="1543050" cy="102108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0</xdr:rowOff>
    </xdr:from>
    <xdr:to>
      <xdr:col>2</xdr:col>
      <xdr:colOff>0</xdr:colOff>
      <xdr:row>9</xdr:row>
      <xdr:rowOff>0</xdr:rowOff>
    </xdr:to>
    <xdr:sp textlink="">
      <xdr:nvSpPr>
        <xdr:cNvPr id="2136" name="Line 2">
          <a:extLst>
            <a:ext uri="{FF2B5EF4-FFF2-40B4-BE49-F238E27FC236}">
              <a16:creationId xmlns:a16="http://schemas.microsoft.com/office/drawing/2014/main" id="{00000000-0008-0000-0200-000058080000}"/>
            </a:ext>
          </a:extLst>
        </xdr:cNvPr>
        <xdr:cNvSpPr>
          <a:spLocks noChangeShapeType="1"/>
        </xdr:cNvSpPr>
      </xdr:nvSpPr>
      <xdr:spPr>
        <a:xfrm>
          <a:off x="0" y="1276350"/>
          <a:ext cx="1543050" cy="102108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0</xdr:rowOff>
    </xdr:from>
    <xdr:to>
      <xdr:col>2</xdr:col>
      <xdr:colOff>0</xdr:colOff>
      <xdr:row>9</xdr:row>
      <xdr:rowOff>0</xdr:rowOff>
    </xdr:to>
    <xdr:sp textlink="">
      <xdr:nvSpPr>
        <xdr:cNvPr id="21591" name="Line 2">
          <a:extLst>
            <a:ext uri="{FF2B5EF4-FFF2-40B4-BE49-F238E27FC236}">
              <a16:creationId xmlns:a16="http://schemas.microsoft.com/office/drawing/2014/main" id="{00000000-0008-0000-1400-000057540000}"/>
            </a:ext>
          </a:extLst>
        </xdr:cNvPr>
        <xdr:cNvSpPr>
          <a:spLocks noChangeShapeType="1"/>
        </xdr:cNvSpPr>
      </xdr:nvSpPr>
      <xdr:spPr>
        <a:xfrm>
          <a:off x="0" y="1276350"/>
          <a:ext cx="1543050" cy="102108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0</xdr:rowOff>
    </xdr:from>
    <xdr:to>
      <xdr:col>2</xdr:col>
      <xdr:colOff>0</xdr:colOff>
      <xdr:row>9</xdr:row>
      <xdr:rowOff>0</xdr:rowOff>
    </xdr:to>
    <xdr:sp textlink="">
      <xdr:nvSpPr>
        <xdr:cNvPr id="22615" name="Line 2">
          <a:extLst>
            <a:ext uri="{FF2B5EF4-FFF2-40B4-BE49-F238E27FC236}">
              <a16:creationId xmlns:a16="http://schemas.microsoft.com/office/drawing/2014/main" id="{00000000-0008-0000-1500-000057580000}"/>
            </a:ext>
          </a:extLst>
        </xdr:cNvPr>
        <xdr:cNvSpPr>
          <a:spLocks noChangeShapeType="1"/>
        </xdr:cNvSpPr>
      </xdr:nvSpPr>
      <xdr:spPr>
        <a:xfrm>
          <a:off x="0" y="1276350"/>
          <a:ext cx="1543050" cy="102108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0</xdr:rowOff>
    </xdr:from>
    <xdr:to>
      <xdr:col>2</xdr:col>
      <xdr:colOff>0</xdr:colOff>
      <xdr:row>9</xdr:row>
      <xdr:rowOff>0</xdr:rowOff>
    </xdr:to>
    <xdr:sp textlink="">
      <xdr:nvSpPr>
        <xdr:cNvPr id="23639" name="Line 2">
          <a:extLst>
            <a:ext uri="{FF2B5EF4-FFF2-40B4-BE49-F238E27FC236}">
              <a16:creationId xmlns:a16="http://schemas.microsoft.com/office/drawing/2014/main" id="{00000000-0008-0000-1600-0000575C0000}"/>
            </a:ext>
          </a:extLst>
        </xdr:cNvPr>
        <xdr:cNvSpPr>
          <a:spLocks noChangeShapeType="1"/>
        </xdr:cNvSpPr>
      </xdr:nvSpPr>
      <xdr:spPr>
        <a:xfrm>
          <a:off x="0" y="1276350"/>
          <a:ext cx="1543050" cy="102108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0</xdr:rowOff>
    </xdr:from>
    <xdr:to>
      <xdr:col>2</xdr:col>
      <xdr:colOff>0</xdr:colOff>
      <xdr:row>9</xdr:row>
      <xdr:rowOff>0</xdr:rowOff>
    </xdr:to>
    <xdr:sp textlink="">
      <xdr:nvSpPr>
        <xdr:cNvPr id="24663" name="Line 2">
          <a:extLst>
            <a:ext uri="{FF2B5EF4-FFF2-40B4-BE49-F238E27FC236}">
              <a16:creationId xmlns:a16="http://schemas.microsoft.com/office/drawing/2014/main" id="{00000000-0008-0000-1700-000057600000}"/>
            </a:ext>
          </a:extLst>
        </xdr:cNvPr>
        <xdr:cNvSpPr>
          <a:spLocks noChangeShapeType="1"/>
        </xdr:cNvSpPr>
      </xdr:nvSpPr>
      <xdr:spPr>
        <a:xfrm>
          <a:off x="0" y="1276350"/>
          <a:ext cx="1543050" cy="102108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0</xdr:rowOff>
    </xdr:from>
    <xdr:to>
      <xdr:col>2</xdr:col>
      <xdr:colOff>0</xdr:colOff>
      <xdr:row>9</xdr:row>
      <xdr:rowOff>0</xdr:rowOff>
    </xdr:to>
    <xdr:sp textlink="">
      <xdr:nvSpPr>
        <xdr:cNvPr id="26710" name="Line 1">
          <a:extLst>
            <a:ext uri="{FF2B5EF4-FFF2-40B4-BE49-F238E27FC236}">
              <a16:creationId xmlns:a16="http://schemas.microsoft.com/office/drawing/2014/main" id="{00000000-0008-0000-1800-000056680000}"/>
            </a:ext>
          </a:extLst>
        </xdr:cNvPr>
        <xdr:cNvSpPr>
          <a:spLocks noChangeShapeType="1"/>
        </xdr:cNvSpPr>
      </xdr:nvSpPr>
      <xdr:spPr>
        <a:xfrm>
          <a:off x="0" y="1276350"/>
          <a:ext cx="1543050" cy="102108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10160</xdr:rowOff>
    </xdr:from>
    <xdr:to>
      <xdr:col>2</xdr:col>
      <xdr:colOff>0</xdr:colOff>
      <xdr:row>9</xdr:row>
      <xdr:rowOff>0</xdr:rowOff>
    </xdr:to>
    <xdr:sp textlink="">
      <xdr:nvSpPr>
        <xdr:cNvPr id="25686" name="Line 1">
          <a:extLst>
            <a:ext uri="{FF2B5EF4-FFF2-40B4-BE49-F238E27FC236}">
              <a16:creationId xmlns:a16="http://schemas.microsoft.com/office/drawing/2014/main" id="{00000000-0008-0000-1900-000056640000}"/>
            </a:ext>
          </a:extLst>
        </xdr:cNvPr>
        <xdr:cNvSpPr>
          <a:spLocks noChangeShapeType="1"/>
        </xdr:cNvSpPr>
      </xdr:nvSpPr>
      <xdr:spPr>
        <a:xfrm>
          <a:off x="0" y="1286510"/>
          <a:ext cx="1543050" cy="101092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0</xdr:rowOff>
    </xdr:from>
    <xdr:to>
      <xdr:col>2</xdr:col>
      <xdr:colOff>0</xdr:colOff>
      <xdr:row>9</xdr:row>
      <xdr:rowOff>0</xdr:rowOff>
    </xdr:to>
    <xdr:sp textlink="">
      <xdr:nvSpPr>
        <xdr:cNvPr id="3160" name="Line 3">
          <a:extLst>
            <a:ext uri="{FF2B5EF4-FFF2-40B4-BE49-F238E27FC236}">
              <a16:creationId xmlns:a16="http://schemas.microsoft.com/office/drawing/2014/main" id="{00000000-0008-0000-0300-0000580C0000}"/>
            </a:ext>
          </a:extLst>
        </xdr:cNvPr>
        <xdr:cNvSpPr>
          <a:spLocks noChangeShapeType="1"/>
        </xdr:cNvSpPr>
      </xdr:nvSpPr>
      <xdr:spPr>
        <a:xfrm>
          <a:off x="0" y="1276350"/>
          <a:ext cx="1543050" cy="102108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0</xdr:rowOff>
    </xdr:from>
    <xdr:to>
      <xdr:col>2</xdr:col>
      <xdr:colOff>0</xdr:colOff>
      <xdr:row>9</xdr:row>
      <xdr:rowOff>0</xdr:rowOff>
    </xdr:to>
    <xdr:sp textlink="">
      <xdr:nvSpPr>
        <xdr:cNvPr id="4183" name="Line 2">
          <a:extLst>
            <a:ext uri="{FF2B5EF4-FFF2-40B4-BE49-F238E27FC236}">
              <a16:creationId xmlns:a16="http://schemas.microsoft.com/office/drawing/2014/main" id="{00000000-0008-0000-0400-000057100000}"/>
            </a:ext>
          </a:extLst>
        </xdr:cNvPr>
        <xdr:cNvSpPr>
          <a:spLocks noChangeShapeType="1"/>
        </xdr:cNvSpPr>
      </xdr:nvSpPr>
      <xdr:spPr>
        <a:xfrm>
          <a:off x="0" y="1276350"/>
          <a:ext cx="1543050" cy="102108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0</xdr:rowOff>
    </xdr:from>
    <xdr:to>
      <xdr:col>2</xdr:col>
      <xdr:colOff>0</xdr:colOff>
      <xdr:row>9</xdr:row>
      <xdr:rowOff>0</xdr:rowOff>
    </xdr:to>
    <xdr:sp textlink="">
      <xdr:nvSpPr>
        <xdr:cNvPr id="5207" name="Line 2">
          <a:extLst>
            <a:ext uri="{FF2B5EF4-FFF2-40B4-BE49-F238E27FC236}">
              <a16:creationId xmlns:a16="http://schemas.microsoft.com/office/drawing/2014/main" id="{00000000-0008-0000-0500-000057140000}"/>
            </a:ext>
          </a:extLst>
        </xdr:cNvPr>
        <xdr:cNvSpPr>
          <a:spLocks noChangeShapeType="1"/>
        </xdr:cNvSpPr>
      </xdr:nvSpPr>
      <xdr:spPr>
        <a:xfrm>
          <a:off x="0" y="1276350"/>
          <a:ext cx="1543050" cy="102108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0</xdr:rowOff>
    </xdr:from>
    <xdr:to>
      <xdr:col>2</xdr:col>
      <xdr:colOff>0</xdr:colOff>
      <xdr:row>9</xdr:row>
      <xdr:rowOff>0</xdr:rowOff>
    </xdr:to>
    <xdr:sp textlink="">
      <xdr:nvSpPr>
        <xdr:cNvPr id="6231" name="Line 2">
          <a:extLst>
            <a:ext uri="{FF2B5EF4-FFF2-40B4-BE49-F238E27FC236}">
              <a16:creationId xmlns:a16="http://schemas.microsoft.com/office/drawing/2014/main" id="{00000000-0008-0000-0600-000057180000}"/>
            </a:ext>
          </a:extLst>
        </xdr:cNvPr>
        <xdr:cNvSpPr>
          <a:spLocks noChangeShapeType="1"/>
        </xdr:cNvSpPr>
      </xdr:nvSpPr>
      <xdr:spPr>
        <a:xfrm>
          <a:off x="0" y="1276350"/>
          <a:ext cx="1543050" cy="102108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0</xdr:rowOff>
    </xdr:from>
    <xdr:to>
      <xdr:col>2</xdr:col>
      <xdr:colOff>0</xdr:colOff>
      <xdr:row>9</xdr:row>
      <xdr:rowOff>0</xdr:rowOff>
    </xdr:to>
    <xdr:sp textlink="">
      <xdr:nvSpPr>
        <xdr:cNvPr id="7255" name="Line 2">
          <a:extLst>
            <a:ext uri="{FF2B5EF4-FFF2-40B4-BE49-F238E27FC236}">
              <a16:creationId xmlns:a16="http://schemas.microsoft.com/office/drawing/2014/main" id="{00000000-0008-0000-0700-0000571C0000}"/>
            </a:ext>
          </a:extLst>
        </xdr:cNvPr>
        <xdr:cNvSpPr>
          <a:spLocks noChangeShapeType="1"/>
        </xdr:cNvSpPr>
      </xdr:nvSpPr>
      <xdr:spPr>
        <a:xfrm>
          <a:off x="0" y="1276350"/>
          <a:ext cx="1543050" cy="102108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0</xdr:rowOff>
    </xdr:from>
    <xdr:to>
      <xdr:col>2</xdr:col>
      <xdr:colOff>0</xdr:colOff>
      <xdr:row>9</xdr:row>
      <xdr:rowOff>0</xdr:rowOff>
    </xdr:to>
    <xdr:sp textlink="">
      <xdr:nvSpPr>
        <xdr:cNvPr id="8279" name="Line 2">
          <a:extLst>
            <a:ext uri="{FF2B5EF4-FFF2-40B4-BE49-F238E27FC236}">
              <a16:creationId xmlns:a16="http://schemas.microsoft.com/office/drawing/2014/main" id="{00000000-0008-0000-0800-000057200000}"/>
            </a:ext>
          </a:extLst>
        </xdr:cNvPr>
        <xdr:cNvSpPr>
          <a:spLocks noChangeShapeType="1"/>
        </xdr:cNvSpPr>
      </xdr:nvSpPr>
      <xdr:spPr>
        <a:xfrm>
          <a:off x="0" y="1276350"/>
          <a:ext cx="1543050" cy="102108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0</xdr:rowOff>
    </xdr:from>
    <xdr:to>
      <xdr:col>2</xdr:col>
      <xdr:colOff>0</xdr:colOff>
      <xdr:row>9</xdr:row>
      <xdr:rowOff>0</xdr:rowOff>
    </xdr:to>
    <xdr:sp textlink="">
      <xdr:nvSpPr>
        <xdr:cNvPr id="9302" name="Line 1">
          <a:extLst>
            <a:ext uri="{FF2B5EF4-FFF2-40B4-BE49-F238E27FC236}">
              <a16:creationId xmlns:a16="http://schemas.microsoft.com/office/drawing/2014/main" id="{00000000-0008-0000-0900-000056240000}"/>
            </a:ext>
          </a:extLst>
        </xdr:cNvPr>
        <xdr:cNvSpPr>
          <a:spLocks noChangeShapeType="1"/>
        </xdr:cNvSpPr>
      </xdr:nvSpPr>
      <xdr:spPr>
        <a:xfrm>
          <a:off x="0" y="1276350"/>
          <a:ext cx="1543050" cy="102108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_rels/sheet10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 /></Relationships>
</file>

<file path=xl/worksheets/_rels/sheet11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 /></Relationships>
</file>

<file path=xl/worksheets/_rels/sheet12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 /></Relationships>
</file>

<file path=xl/worksheets/_rels/sheet13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 /></Relationships>
</file>

<file path=xl/worksheets/_rels/sheet14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 /></Relationships>
</file>

<file path=xl/worksheets/_rels/sheet15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 /></Relationships>
</file>

<file path=xl/worksheets/_rels/sheet16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 /></Relationships>
</file>

<file path=xl/worksheets/_rels/sheet17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 /></Relationships>
</file>

<file path=xl/worksheets/_rels/sheet18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 /></Relationships>
</file>

<file path=xl/worksheets/_rels/sheet19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 /></Relationships>
</file>

<file path=xl/worksheets/_rels/sheet2.xml.rels>&#65279;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 /><Relationship Id="rId2" Type="http://schemas.openxmlformats.org/officeDocument/2006/relationships/drawing" Target="../drawings/drawing1.xml" /><Relationship Id="rId4" Type="http://schemas.openxmlformats.org/officeDocument/2006/relationships/comments" Target="../comments1.xml" /></Relationships>
</file>

<file path=xl/worksheets/_rels/sheet20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 /></Relationships>
</file>

<file path=xl/worksheets/_rels/sheet21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 /></Relationships>
</file>

<file path=xl/worksheets/_rels/sheet22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 /></Relationships>
</file>

<file path=xl/worksheets/_rels/sheet23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 /></Relationships>
</file>

<file path=xl/worksheets/_rels/sheet24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 /></Relationships>
</file>

<file path=xl/worksheets/_rels/sheet25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 /></Relationships>
</file>

<file path=xl/worksheets/_rels/sheet26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 /></Relationships>
</file>

<file path=xl/worksheets/_rels/sheet3.xml.rels>&#65279;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 /><Relationship Id="rId2" Type="http://schemas.openxmlformats.org/officeDocument/2006/relationships/drawing" Target="../drawings/drawing2.xml" /><Relationship Id="rId4" Type="http://schemas.openxmlformats.org/officeDocument/2006/relationships/comments" Target="../comments2.xml" /></Relationships>
</file>

<file path=xl/worksheets/_rels/sheet4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 /></Relationships>
</file>

<file path=xl/worksheets/_rels/sheet5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 /></Relationships>
</file>

<file path=xl/worksheets/_rels/sheet6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 /></Relationships>
</file>

<file path=xl/worksheets/_rels/sheet7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 /></Relationships>
</file>

<file path=xl/worksheets/_rels/sheet8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 /></Relationships>
</file>

<file path=xl/worksheets/_rels/sheet9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7"/>
  <sheetViews>
    <sheetView view="pageBreakPreview" topLeftCell="A6" zoomScaleSheetLayoutView="100" workbookViewId="0">
      <selection activeCell="H19" sqref="H19"/>
    </sheetView>
  </sheetViews>
  <sheetFormatPr defaultRowHeight="20.100000000000001" customHeight="1" x14ac:dyDescent="0.15"/>
  <cols>
    <col min="1" max="1" width="15.625" style="1" customWidth="1"/>
    <col min="2" max="2" width="6.25" style="1" customWidth="1"/>
    <col min="3" max="3" width="40" style="1" customWidth="1"/>
    <col min="4" max="5" width="5.625" style="1" customWidth="1"/>
    <col min="6" max="6" width="10.625" style="1" customWidth="1"/>
    <col min="7" max="7" width="9" style="1" customWidth="1"/>
    <col min="8" max="16384" width="9" style="1"/>
  </cols>
  <sheetData>
    <row r="1" spans="1:8" ht="20.100000000000001" customHeight="1" x14ac:dyDescent="0.15">
      <c r="G1" s="13" t="s">
        <v>165</v>
      </c>
      <c r="H1" s="1" t="s">
        <v>27</v>
      </c>
    </row>
    <row r="4" spans="1:8" ht="20.100000000000001" customHeight="1" x14ac:dyDescent="0.15">
      <c r="A4" s="88" t="str">
        <f>"市町村税の概要（令和"&amp;DBCS(G1)&amp;"年度調査分）"</f>
        <v>市町村税の概要（令和７年度調査分）</v>
      </c>
      <c r="B4" s="88"/>
      <c r="C4" s="88"/>
      <c r="D4" s="88"/>
      <c r="E4" s="88"/>
      <c r="F4" s="11"/>
    </row>
    <row r="6" spans="1:8" ht="24" x14ac:dyDescent="0.15">
      <c r="A6" s="89" t="str">
        <f>"令和"&amp;DBCS(G1-1)&amp;"年度　市町村税の徴収実績調"</f>
        <v>令和６年度　市町村税の徴収実績調</v>
      </c>
      <c r="B6" s="89"/>
      <c r="C6" s="89"/>
      <c r="D6" s="89"/>
      <c r="E6" s="89"/>
      <c r="F6" s="12"/>
    </row>
    <row r="8" spans="1:8" ht="19.5" customHeight="1" x14ac:dyDescent="0.15"/>
    <row r="9" spans="1:8" ht="19.5" customHeight="1" x14ac:dyDescent="0.15"/>
    <row r="10" spans="1:8" ht="20.100000000000001" customHeight="1" x14ac:dyDescent="0.15">
      <c r="A10" s="2" t="s">
        <v>102</v>
      </c>
      <c r="B10" s="2"/>
      <c r="F10" s="2"/>
    </row>
    <row r="11" spans="1:8" ht="15" customHeight="1" x14ac:dyDescent="0.15"/>
    <row r="12" spans="1:8" ht="13.5" customHeight="1" x14ac:dyDescent="0.15">
      <c r="A12" s="3" t="s">
        <v>55</v>
      </c>
      <c r="B12" s="90" t="s">
        <v>94</v>
      </c>
      <c r="C12" s="91"/>
      <c r="D12" s="3" t="s">
        <v>152</v>
      </c>
    </row>
    <row r="13" spans="1:8" ht="15" customHeight="1" x14ac:dyDescent="0.15">
      <c r="A13" s="4" t="s">
        <v>9</v>
      </c>
      <c r="B13" s="7" t="s">
        <v>132</v>
      </c>
      <c r="C13" s="8" t="s">
        <v>76</v>
      </c>
      <c r="D13" s="3">
        <v>1</v>
      </c>
    </row>
    <row r="14" spans="1:8" ht="15" customHeight="1" x14ac:dyDescent="0.15">
      <c r="A14" s="4" t="s">
        <v>100</v>
      </c>
      <c r="B14" s="8" t="s">
        <v>134</v>
      </c>
      <c r="C14" s="8" t="s">
        <v>71</v>
      </c>
      <c r="D14" s="3">
        <v>3</v>
      </c>
    </row>
    <row r="15" spans="1:8" ht="15" customHeight="1" x14ac:dyDescent="0.15">
      <c r="A15" s="5"/>
      <c r="B15" s="8" t="s">
        <v>135</v>
      </c>
      <c r="C15" s="8" t="s">
        <v>77</v>
      </c>
      <c r="D15" s="3">
        <v>5</v>
      </c>
    </row>
    <row r="16" spans="1:8" ht="15" customHeight="1" x14ac:dyDescent="0.15">
      <c r="A16" s="5"/>
      <c r="B16" s="8" t="s">
        <v>136</v>
      </c>
      <c r="C16" s="8" t="s">
        <v>48</v>
      </c>
      <c r="D16" s="3">
        <v>7</v>
      </c>
    </row>
    <row r="17" spans="1:4" ht="15" customHeight="1" x14ac:dyDescent="0.15">
      <c r="A17" s="5"/>
      <c r="B17" s="8" t="s">
        <v>137</v>
      </c>
      <c r="C17" s="8" t="s">
        <v>81</v>
      </c>
      <c r="D17" s="3">
        <v>9</v>
      </c>
    </row>
    <row r="18" spans="1:4" ht="15" customHeight="1" x14ac:dyDescent="0.15">
      <c r="A18" s="5"/>
      <c r="B18" s="8" t="s">
        <v>49</v>
      </c>
      <c r="C18" s="8" t="s">
        <v>80</v>
      </c>
      <c r="D18" s="3">
        <v>11</v>
      </c>
    </row>
    <row r="19" spans="1:4" ht="15" customHeight="1" x14ac:dyDescent="0.15">
      <c r="A19" s="5"/>
      <c r="B19" s="8" t="s">
        <v>138</v>
      </c>
      <c r="C19" s="8" t="s">
        <v>74</v>
      </c>
      <c r="D19" s="3">
        <v>13</v>
      </c>
    </row>
    <row r="20" spans="1:4" ht="15" customHeight="1" x14ac:dyDescent="0.15">
      <c r="A20" s="5"/>
      <c r="B20" s="8" t="s">
        <v>139</v>
      </c>
      <c r="C20" s="8" t="s">
        <v>78</v>
      </c>
      <c r="D20" s="3">
        <v>15</v>
      </c>
    </row>
    <row r="21" spans="1:4" ht="15" customHeight="1" x14ac:dyDescent="0.15">
      <c r="A21" s="5"/>
      <c r="B21" s="8" t="s">
        <v>141</v>
      </c>
      <c r="C21" s="8" t="s">
        <v>58</v>
      </c>
      <c r="D21" s="3">
        <v>17</v>
      </c>
    </row>
    <row r="22" spans="1:4" ht="15" customHeight="1" x14ac:dyDescent="0.15">
      <c r="A22" s="5"/>
      <c r="B22" s="8" t="s">
        <v>25</v>
      </c>
      <c r="C22" s="8" t="s">
        <v>23</v>
      </c>
      <c r="D22" s="3">
        <v>19</v>
      </c>
    </row>
    <row r="23" spans="1:4" ht="15" customHeight="1" x14ac:dyDescent="0.15">
      <c r="A23" s="5"/>
      <c r="B23" s="8" t="s">
        <v>142</v>
      </c>
      <c r="C23" s="8" t="s">
        <v>82</v>
      </c>
      <c r="D23" s="3">
        <v>21</v>
      </c>
    </row>
    <row r="24" spans="1:4" ht="15" customHeight="1" x14ac:dyDescent="0.15">
      <c r="A24" s="5"/>
      <c r="B24" s="8" t="s">
        <v>143</v>
      </c>
      <c r="C24" s="8" t="s">
        <v>83</v>
      </c>
      <c r="D24" s="3">
        <v>23</v>
      </c>
    </row>
    <row r="25" spans="1:4" ht="15" customHeight="1" x14ac:dyDescent="0.15">
      <c r="A25" s="5"/>
      <c r="B25" s="8" t="s">
        <v>144</v>
      </c>
      <c r="C25" s="8" t="s">
        <v>84</v>
      </c>
      <c r="D25" s="3">
        <v>25</v>
      </c>
    </row>
    <row r="26" spans="1:4" ht="15" customHeight="1" x14ac:dyDescent="0.15">
      <c r="A26" s="5"/>
      <c r="B26" s="8" t="s">
        <v>72</v>
      </c>
      <c r="C26" s="8" t="s">
        <v>85</v>
      </c>
      <c r="D26" s="3">
        <v>27</v>
      </c>
    </row>
    <row r="27" spans="1:4" ht="15" customHeight="1" x14ac:dyDescent="0.15">
      <c r="A27" s="5"/>
      <c r="B27" s="8" t="s">
        <v>145</v>
      </c>
      <c r="C27" s="8" t="s">
        <v>86</v>
      </c>
      <c r="D27" s="3">
        <v>29</v>
      </c>
    </row>
    <row r="28" spans="1:4" ht="15" customHeight="1" x14ac:dyDescent="0.15">
      <c r="A28" s="5"/>
      <c r="B28" s="8" t="s">
        <v>140</v>
      </c>
      <c r="C28" s="8" t="s">
        <v>161</v>
      </c>
      <c r="D28" s="3">
        <v>31</v>
      </c>
    </row>
    <row r="29" spans="1:4" ht="15" customHeight="1" x14ac:dyDescent="0.15">
      <c r="A29" s="5"/>
      <c r="B29" s="8" t="s">
        <v>146</v>
      </c>
      <c r="C29" s="8" t="s">
        <v>87</v>
      </c>
      <c r="D29" s="3">
        <v>33</v>
      </c>
    </row>
    <row r="30" spans="1:4" ht="15" customHeight="1" x14ac:dyDescent="0.15">
      <c r="A30" s="5"/>
      <c r="B30" s="8" t="s">
        <v>29</v>
      </c>
      <c r="C30" s="8" t="s">
        <v>88</v>
      </c>
      <c r="D30" s="3">
        <v>35</v>
      </c>
    </row>
    <row r="31" spans="1:4" ht="15" customHeight="1" x14ac:dyDescent="0.15">
      <c r="A31" s="5"/>
      <c r="B31" s="8" t="s">
        <v>147</v>
      </c>
      <c r="C31" s="8" t="s">
        <v>89</v>
      </c>
      <c r="D31" s="3">
        <v>37</v>
      </c>
    </row>
    <row r="32" spans="1:4" ht="15" customHeight="1" x14ac:dyDescent="0.15">
      <c r="A32" s="5"/>
      <c r="B32" s="8" t="s">
        <v>8</v>
      </c>
      <c r="C32" s="8" t="s">
        <v>90</v>
      </c>
      <c r="D32" s="3">
        <v>39</v>
      </c>
    </row>
    <row r="33" spans="1:5" ht="15" customHeight="1" x14ac:dyDescent="0.15">
      <c r="A33" s="5"/>
      <c r="B33" s="8" t="s">
        <v>148</v>
      </c>
      <c r="C33" s="8" t="s">
        <v>91</v>
      </c>
      <c r="D33" s="3">
        <v>41</v>
      </c>
    </row>
    <row r="34" spans="1:5" ht="15" customHeight="1" x14ac:dyDescent="0.15">
      <c r="A34" s="5"/>
      <c r="B34" s="8" t="s">
        <v>149</v>
      </c>
      <c r="C34" s="8" t="s">
        <v>92</v>
      </c>
      <c r="D34" s="3">
        <v>43</v>
      </c>
    </row>
    <row r="35" spans="1:5" ht="15" customHeight="1" x14ac:dyDescent="0.15">
      <c r="A35" s="5"/>
      <c r="B35" s="8" t="s">
        <v>150</v>
      </c>
      <c r="C35" s="8" t="s">
        <v>75</v>
      </c>
      <c r="D35" s="3">
        <v>45</v>
      </c>
    </row>
    <row r="36" spans="1:5" ht="15" customHeight="1" x14ac:dyDescent="0.15">
      <c r="A36" s="5"/>
      <c r="B36" s="8" t="s">
        <v>151</v>
      </c>
      <c r="C36" s="8" t="s">
        <v>95</v>
      </c>
      <c r="D36" s="3">
        <v>47</v>
      </c>
    </row>
    <row r="37" spans="1:5" ht="15" customHeight="1" x14ac:dyDescent="0.15">
      <c r="A37" s="6"/>
      <c r="B37" s="8" t="s">
        <v>153</v>
      </c>
      <c r="C37" s="8" t="s">
        <v>93</v>
      </c>
      <c r="D37" s="3">
        <v>49</v>
      </c>
    </row>
    <row r="38" spans="1:5" ht="20.100000000000001" customHeight="1" x14ac:dyDescent="0.15">
      <c r="E38" s="9"/>
    </row>
    <row r="39" spans="1:5" ht="20.100000000000001" customHeight="1" x14ac:dyDescent="0.15">
      <c r="E39" s="9"/>
    </row>
    <row r="40" spans="1:5" ht="20.100000000000001" customHeight="1" x14ac:dyDescent="0.15">
      <c r="E40" s="9"/>
    </row>
    <row r="41" spans="1:5" ht="20.100000000000001" customHeight="1" x14ac:dyDescent="0.15">
      <c r="E41" s="9"/>
    </row>
    <row r="42" spans="1:5" ht="20.100000000000001" customHeight="1" x14ac:dyDescent="0.15">
      <c r="E42" s="10" t="s">
        <v>133</v>
      </c>
    </row>
    <row r="43" spans="1:5" ht="20.100000000000001" customHeight="1" x14ac:dyDescent="0.15">
      <c r="E43" s="9"/>
    </row>
    <row r="44" spans="1:5" ht="20.100000000000001" customHeight="1" x14ac:dyDescent="0.15">
      <c r="E44" s="9"/>
    </row>
    <row r="45" spans="1:5" ht="20.100000000000001" customHeight="1" x14ac:dyDescent="0.15">
      <c r="E45" s="9"/>
    </row>
    <row r="46" spans="1:5" ht="20.100000000000001" customHeight="1" x14ac:dyDescent="0.15">
      <c r="E46" s="9"/>
    </row>
    <row r="47" spans="1:5" ht="20.100000000000001" customHeight="1" x14ac:dyDescent="0.15">
      <c r="E47" s="9"/>
    </row>
  </sheetData>
  <mergeCells count="3">
    <mergeCell ref="A4:E4"/>
    <mergeCell ref="A6:E6"/>
    <mergeCell ref="B12:C12"/>
  </mergeCells>
  <phoneticPr fontId="2"/>
  <printOptions horizontalCentered="1"/>
  <pageMargins left="0.78740157480314965" right="0.78740157480314965" top="0.78740157480314965" bottom="0.78740157480314965" header="0.51181102362204722" footer="0.51181102362204722"/>
  <pageSetup paperSize="9" orientation="portrait" r:id="rId1"/>
  <headerFooter alignWithMargins="0"/>
  <colBreaks count="1" manualBreakCount="1">
    <brk id="6" max="43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</sheetPr>
  <dimension ref="A1:M35"/>
  <sheetViews>
    <sheetView view="pageBreakPreview" topLeftCell="A14" zoomScaleNormal="85" zoomScaleSheetLayoutView="100" workbookViewId="0">
      <selection activeCell="G44" sqref="G44"/>
    </sheetView>
  </sheetViews>
  <sheetFormatPr defaultColWidth="10.625" defaultRowHeight="15" customHeight="1" x14ac:dyDescent="0.15"/>
  <cols>
    <col min="1" max="1" width="5.625" style="14" customWidth="1"/>
    <col min="2" max="2" width="14.625" style="14" customWidth="1"/>
    <col min="3" max="8" width="16.625" style="14" customWidth="1"/>
    <col min="9" max="12" width="12.125" style="14" customWidth="1"/>
    <col min="13" max="13" width="5.625" style="15" customWidth="1"/>
    <col min="14" max="16384" width="10.625" style="14"/>
  </cols>
  <sheetData>
    <row r="1" spans="1:13" ht="20.100000000000001" customHeight="1" x14ac:dyDescent="0.15">
      <c r="A1" s="16" t="str">
        <f>目次!A6</f>
        <v>令和６年度　市町村税の徴収実績調</v>
      </c>
    </row>
    <row r="2" spans="1:13" ht="20.100000000000001" customHeight="1" x14ac:dyDescent="0.15">
      <c r="A2" s="14" t="s">
        <v>100</v>
      </c>
    </row>
    <row r="3" spans="1:13" ht="20.100000000000001" customHeight="1" x14ac:dyDescent="0.15"/>
    <row r="4" spans="1:13" ht="20.100000000000001" customHeight="1" x14ac:dyDescent="0.15">
      <c r="A4" s="14" t="s">
        <v>69</v>
      </c>
    </row>
    <row r="5" spans="1:13" ht="20.100000000000001" customHeight="1" x14ac:dyDescent="0.15">
      <c r="H5" s="57"/>
      <c r="I5" s="57"/>
    </row>
    <row r="6" spans="1:13" ht="20.100000000000001" customHeight="1" x14ac:dyDescent="0.15">
      <c r="A6" s="17"/>
      <c r="B6" s="66" t="s">
        <v>0</v>
      </c>
      <c r="C6" s="46" t="s">
        <v>43</v>
      </c>
      <c r="D6" s="55"/>
      <c r="E6" s="56"/>
      <c r="F6" s="92" t="s">
        <v>62</v>
      </c>
      <c r="G6" s="93"/>
      <c r="H6" s="94"/>
      <c r="I6" s="46" t="s">
        <v>66</v>
      </c>
      <c r="J6" s="55"/>
      <c r="K6" s="55"/>
      <c r="L6" s="76"/>
      <c r="M6" s="102" t="s">
        <v>130</v>
      </c>
    </row>
    <row r="7" spans="1:13" ht="20.100000000000001" customHeight="1" x14ac:dyDescent="0.15">
      <c r="A7" s="18"/>
      <c r="B7" s="67"/>
      <c r="C7" s="47" t="s">
        <v>5</v>
      </c>
      <c r="D7" s="47" t="s">
        <v>6</v>
      </c>
      <c r="E7" s="47" t="s">
        <v>10</v>
      </c>
      <c r="F7" s="47" t="s">
        <v>5</v>
      </c>
      <c r="G7" s="47" t="s">
        <v>6</v>
      </c>
      <c r="H7" s="47" t="s">
        <v>10</v>
      </c>
      <c r="I7" s="98" t="s">
        <v>108</v>
      </c>
      <c r="J7" s="98" t="s">
        <v>109</v>
      </c>
      <c r="K7" s="98" t="s">
        <v>111</v>
      </c>
      <c r="L7" s="105" t="s">
        <v>3</v>
      </c>
      <c r="M7" s="103"/>
    </row>
    <row r="8" spans="1:13" ht="20.100000000000001" customHeight="1" x14ac:dyDescent="0.15">
      <c r="A8" s="18"/>
      <c r="B8" s="67"/>
      <c r="C8" s="48" t="s">
        <v>112</v>
      </c>
      <c r="D8" s="48" t="s">
        <v>113</v>
      </c>
      <c r="E8" s="48" t="s">
        <v>106</v>
      </c>
      <c r="F8" s="48" t="s">
        <v>37</v>
      </c>
      <c r="G8" s="48" t="s">
        <v>17</v>
      </c>
      <c r="H8" s="48" t="s">
        <v>114</v>
      </c>
      <c r="I8" s="99"/>
      <c r="J8" s="99"/>
      <c r="K8" s="99"/>
      <c r="L8" s="106"/>
      <c r="M8" s="103"/>
    </row>
    <row r="9" spans="1:13" ht="20.100000000000001" customHeight="1" x14ac:dyDescent="0.15">
      <c r="A9" s="19" t="s">
        <v>24</v>
      </c>
      <c r="B9" s="68"/>
      <c r="C9" s="49" t="s">
        <v>1</v>
      </c>
      <c r="D9" s="49" t="s">
        <v>1</v>
      </c>
      <c r="E9" s="49" t="s">
        <v>1</v>
      </c>
      <c r="F9" s="49" t="s">
        <v>1</v>
      </c>
      <c r="G9" s="49" t="s">
        <v>1</v>
      </c>
      <c r="H9" s="49" t="s">
        <v>1</v>
      </c>
      <c r="I9" s="49" t="s">
        <v>67</v>
      </c>
      <c r="J9" s="49" t="s">
        <v>67</v>
      </c>
      <c r="K9" s="49" t="s">
        <v>67</v>
      </c>
      <c r="L9" s="77" t="s">
        <v>67</v>
      </c>
      <c r="M9" s="104"/>
    </row>
    <row r="10" spans="1:13" ht="20.100000000000001" customHeight="1" x14ac:dyDescent="0.15">
      <c r="A10" s="64">
        <v>1</v>
      </c>
      <c r="B10" s="69" t="s">
        <v>59</v>
      </c>
      <c r="C10" s="50">
        <v>20097729</v>
      </c>
      <c r="D10" s="50">
        <v>776126</v>
      </c>
      <c r="E10" s="50">
        <f>C10+D10</f>
        <v>20873855</v>
      </c>
      <c r="F10" s="50">
        <v>19903800</v>
      </c>
      <c r="G10" s="50">
        <v>155353</v>
      </c>
      <c r="H10" s="50">
        <f>F10+G10</f>
        <v>20059153</v>
      </c>
      <c r="I10" s="58">
        <f t="shared" ref="I10:K35" si="0">IF(ISERROR(ROUND(F10/C10*100,2)),"-",ROUND(F10/C10*100,2))</f>
        <v>99.04</v>
      </c>
      <c r="J10" s="58">
        <f t="shared" si="0"/>
        <v>20.02</v>
      </c>
      <c r="K10" s="58">
        <f t="shared" si="0"/>
        <v>96.1</v>
      </c>
      <c r="L10" s="78">
        <v>95.74</v>
      </c>
      <c r="M10" s="82">
        <v>1</v>
      </c>
    </row>
    <row r="11" spans="1:13" ht="20.100000000000001" customHeight="1" x14ac:dyDescent="0.15">
      <c r="A11" s="64">
        <v>2</v>
      </c>
      <c r="B11" s="70" t="s">
        <v>31</v>
      </c>
      <c r="C11" s="51">
        <v>4465485</v>
      </c>
      <c r="D11" s="51">
        <v>223153</v>
      </c>
      <c r="E11" s="51">
        <f>C11+D11</f>
        <v>4688638</v>
      </c>
      <c r="F11" s="51">
        <v>4425243</v>
      </c>
      <c r="G11" s="51">
        <v>20448</v>
      </c>
      <c r="H11" s="51">
        <f>F11+G11</f>
        <v>4445691</v>
      </c>
      <c r="I11" s="59">
        <f t="shared" si="0"/>
        <v>99.1</v>
      </c>
      <c r="J11" s="59">
        <f t="shared" si="0"/>
        <v>9.16</v>
      </c>
      <c r="K11" s="59">
        <f t="shared" si="0"/>
        <v>94.82</v>
      </c>
      <c r="L11" s="79">
        <v>94.98</v>
      </c>
      <c r="M11" s="83">
        <v>2</v>
      </c>
    </row>
    <row r="12" spans="1:13" ht="20.100000000000001" customHeight="1" x14ac:dyDescent="0.15">
      <c r="A12" s="64">
        <v>3</v>
      </c>
      <c r="B12" s="70" t="s">
        <v>32</v>
      </c>
      <c r="C12" s="51">
        <v>3922773</v>
      </c>
      <c r="D12" s="51">
        <v>274703</v>
      </c>
      <c r="E12" s="51">
        <f t="shared" ref="E12:E34" si="1">C12+D12</f>
        <v>4197476</v>
      </c>
      <c r="F12" s="51">
        <v>3861880</v>
      </c>
      <c r="G12" s="51">
        <v>39269</v>
      </c>
      <c r="H12" s="51">
        <f t="shared" ref="H12:H34" si="2">F12+G12</f>
        <v>3901149</v>
      </c>
      <c r="I12" s="59">
        <f t="shared" si="0"/>
        <v>98.45</v>
      </c>
      <c r="J12" s="59">
        <f t="shared" si="0"/>
        <v>14.3</v>
      </c>
      <c r="K12" s="59">
        <f t="shared" si="0"/>
        <v>92.94</v>
      </c>
      <c r="L12" s="79">
        <v>92.29</v>
      </c>
      <c r="M12" s="83">
        <v>3</v>
      </c>
    </row>
    <row r="13" spans="1:13" ht="20.100000000000001" customHeight="1" x14ac:dyDescent="0.15">
      <c r="A13" s="64">
        <v>4</v>
      </c>
      <c r="B13" s="70" t="s">
        <v>2</v>
      </c>
      <c r="C13" s="51">
        <v>3940750</v>
      </c>
      <c r="D13" s="51">
        <v>118622</v>
      </c>
      <c r="E13" s="51">
        <f t="shared" si="1"/>
        <v>4059372</v>
      </c>
      <c r="F13" s="51">
        <v>3922072</v>
      </c>
      <c r="G13" s="51">
        <v>14952</v>
      </c>
      <c r="H13" s="51">
        <f t="shared" si="2"/>
        <v>3937024</v>
      </c>
      <c r="I13" s="59">
        <f t="shared" si="0"/>
        <v>99.53</v>
      </c>
      <c r="J13" s="59">
        <f t="shared" si="0"/>
        <v>12.6</v>
      </c>
      <c r="K13" s="59">
        <f t="shared" si="0"/>
        <v>96.99</v>
      </c>
      <c r="L13" s="79">
        <v>96.65</v>
      </c>
      <c r="M13" s="83">
        <v>4</v>
      </c>
    </row>
    <row r="14" spans="1:13" ht="20.100000000000001" customHeight="1" x14ac:dyDescent="0.15">
      <c r="A14" s="65">
        <v>5</v>
      </c>
      <c r="B14" s="71" t="s">
        <v>13</v>
      </c>
      <c r="C14" s="73">
        <v>1897924</v>
      </c>
      <c r="D14" s="73">
        <v>74899</v>
      </c>
      <c r="E14" s="87">
        <f t="shared" si="1"/>
        <v>1972823</v>
      </c>
      <c r="F14" s="73">
        <v>1870304</v>
      </c>
      <c r="G14" s="73">
        <v>8142</v>
      </c>
      <c r="H14" s="87">
        <f t="shared" si="2"/>
        <v>1878446</v>
      </c>
      <c r="I14" s="74">
        <f t="shared" si="0"/>
        <v>98.54</v>
      </c>
      <c r="J14" s="74">
        <f t="shared" si="0"/>
        <v>10.87</v>
      </c>
      <c r="K14" s="74">
        <f t="shared" si="0"/>
        <v>95.22</v>
      </c>
      <c r="L14" s="80">
        <v>94.77</v>
      </c>
      <c r="M14" s="84">
        <v>5</v>
      </c>
    </row>
    <row r="15" spans="1:13" ht="20.100000000000001" customHeight="1" x14ac:dyDescent="0.15">
      <c r="A15" s="64">
        <v>6</v>
      </c>
      <c r="B15" s="70" t="s">
        <v>33</v>
      </c>
      <c r="C15" s="51">
        <v>2199710</v>
      </c>
      <c r="D15" s="51">
        <v>94547</v>
      </c>
      <c r="E15" s="51">
        <f t="shared" si="1"/>
        <v>2294257</v>
      </c>
      <c r="F15" s="51">
        <v>2173828</v>
      </c>
      <c r="G15" s="51">
        <v>14795</v>
      </c>
      <c r="H15" s="51">
        <f t="shared" si="2"/>
        <v>2188623</v>
      </c>
      <c r="I15" s="59">
        <f t="shared" si="0"/>
        <v>98.82</v>
      </c>
      <c r="J15" s="59">
        <f t="shared" si="0"/>
        <v>15.65</v>
      </c>
      <c r="K15" s="59">
        <f t="shared" si="0"/>
        <v>95.4</v>
      </c>
      <c r="L15" s="79">
        <v>95.37</v>
      </c>
      <c r="M15" s="83">
        <v>6</v>
      </c>
    </row>
    <row r="16" spans="1:13" ht="20.100000000000001" customHeight="1" x14ac:dyDescent="0.15">
      <c r="A16" s="64">
        <v>7</v>
      </c>
      <c r="B16" s="70" t="s">
        <v>34</v>
      </c>
      <c r="C16" s="51">
        <v>1510045</v>
      </c>
      <c r="D16" s="51">
        <v>112732</v>
      </c>
      <c r="E16" s="51">
        <f t="shared" si="1"/>
        <v>1622777</v>
      </c>
      <c r="F16" s="51">
        <v>1486185</v>
      </c>
      <c r="G16" s="51">
        <v>9278</v>
      </c>
      <c r="H16" s="51">
        <f t="shared" si="2"/>
        <v>1495463</v>
      </c>
      <c r="I16" s="59">
        <f t="shared" si="0"/>
        <v>98.42</v>
      </c>
      <c r="J16" s="59">
        <f t="shared" si="0"/>
        <v>8.23</v>
      </c>
      <c r="K16" s="59">
        <f t="shared" si="0"/>
        <v>92.15</v>
      </c>
      <c r="L16" s="79">
        <v>92.39</v>
      </c>
      <c r="M16" s="83">
        <v>7</v>
      </c>
    </row>
    <row r="17" spans="1:13" ht="20.100000000000001" customHeight="1" x14ac:dyDescent="0.15">
      <c r="A17" s="64">
        <v>8</v>
      </c>
      <c r="B17" s="70" t="s">
        <v>28</v>
      </c>
      <c r="C17" s="51">
        <v>4433237</v>
      </c>
      <c r="D17" s="51">
        <v>141107</v>
      </c>
      <c r="E17" s="51">
        <f t="shared" si="1"/>
        <v>4574344</v>
      </c>
      <c r="F17" s="51">
        <v>4390490</v>
      </c>
      <c r="G17" s="51">
        <v>17148</v>
      </c>
      <c r="H17" s="51">
        <f t="shared" si="2"/>
        <v>4407638</v>
      </c>
      <c r="I17" s="59">
        <f t="shared" si="0"/>
        <v>99.04</v>
      </c>
      <c r="J17" s="59">
        <f t="shared" si="0"/>
        <v>12.15</v>
      </c>
      <c r="K17" s="59">
        <f t="shared" si="0"/>
        <v>96.36</v>
      </c>
      <c r="L17" s="79">
        <v>96.32</v>
      </c>
      <c r="M17" s="83">
        <v>8</v>
      </c>
    </row>
    <row r="18" spans="1:13" ht="20.100000000000001" customHeight="1" x14ac:dyDescent="0.15">
      <c r="A18" s="64">
        <v>9</v>
      </c>
      <c r="B18" s="70" t="s">
        <v>36</v>
      </c>
      <c r="C18" s="51">
        <v>1297447</v>
      </c>
      <c r="D18" s="51">
        <v>47901</v>
      </c>
      <c r="E18" s="51">
        <f t="shared" si="1"/>
        <v>1345348</v>
      </c>
      <c r="F18" s="51">
        <v>1286480</v>
      </c>
      <c r="G18" s="51">
        <v>9544</v>
      </c>
      <c r="H18" s="51">
        <f t="shared" si="2"/>
        <v>1296024</v>
      </c>
      <c r="I18" s="59">
        <f t="shared" si="0"/>
        <v>99.15</v>
      </c>
      <c r="J18" s="59">
        <f t="shared" si="0"/>
        <v>19.920000000000002</v>
      </c>
      <c r="K18" s="59">
        <f t="shared" si="0"/>
        <v>96.33</v>
      </c>
      <c r="L18" s="79">
        <v>96.17</v>
      </c>
      <c r="M18" s="83">
        <v>9</v>
      </c>
    </row>
    <row r="19" spans="1:13" ht="20.100000000000001" customHeight="1" x14ac:dyDescent="0.15">
      <c r="A19" s="65">
        <v>10</v>
      </c>
      <c r="B19" s="71" t="s">
        <v>38</v>
      </c>
      <c r="C19" s="73">
        <v>3840842</v>
      </c>
      <c r="D19" s="73">
        <v>181347</v>
      </c>
      <c r="E19" s="87">
        <f t="shared" si="1"/>
        <v>4022189</v>
      </c>
      <c r="F19" s="73">
        <v>3792033</v>
      </c>
      <c r="G19" s="73">
        <v>39808</v>
      </c>
      <c r="H19" s="87">
        <f t="shared" si="2"/>
        <v>3831841</v>
      </c>
      <c r="I19" s="74">
        <f t="shared" si="0"/>
        <v>98.73</v>
      </c>
      <c r="J19" s="74">
        <f t="shared" si="0"/>
        <v>21.95</v>
      </c>
      <c r="K19" s="74">
        <f t="shared" si="0"/>
        <v>95.27</v>
      </c>
      <c r="L19" s="80">
        <v>94.58</v>
      </c>
      <c r="M19" s="84">
        <v>10</v>
      </c>
    </row>
    <row r="20" spans="1:13" ht="20.100000000000001" customHeight="1" x14ac:dyDescent="0.15">
      <c r="A20" s="64">
        <v>11</v>
      </c>
      <c r="B20" s="70" t="s">
        <v>39</v>
      </c>
      <c r="C20" s="51">
        <v>1620441</v>
      </c>
      <c r="D20" s="51">
        <v>56210</v>
      </c>
      <c r="E20" s="51">
        <f t="shared" si="1"/>
        <v>1676651</v>
      </c>
      <c r="F20" s="51">
        <v>1602200</v>
      </c>
      <c r="G20" s="51">
        <v>5914</v>
      </c>
      <c r="H20" s="51">
        <f t="shared" si="2"/>
        <v>1608114</v>
      </c>
      <c r="I20" s="59">
        <f t="shared" si="0"/>
        <v>98.87</v>
      </c>
      <c r="J20" s="59">
        <f t="shared" si="0"/>
        <v>10.52</v>
      </c>
      <c r="K20" s="59">
        <f t="shared" si="0"/>
        <v>95.91</v>
      </c>
      <c r="L20" s="79">
        <v>95.33</v>
      </c>
      <c r="M20" s="83">
        <v>11</v>
      </c>
    </row>
    <row r="21" spans="1:13" ht="20.100000000000001" customHeight="1" x14ac:dyDescent="0.15">
      <c r="A21" s="64">
        <v>12</v>
      </c>
      <c r="B21" s="70" t="s">
        <v>97</v>
      </c>
      <c r="C21" s="51">
        <v>1518801</v>
      </c>
      <c r="D21" s="51">
        <v>45878</v>
      </c>
      <c r="E21" s="51">
        <f t="shared" si="1"/>
        <v>1564679</v>
      </c>
      <c r="F21" s="51">
        <v>1497810</v>
      </c>
      <c r="G21" s="51">
        <v>11195</v>
      </c>
      <c r="H21" s="51">
        <f t="shared" si="2"/>
        <v>1509005</v>
      </c>
      <c r="I21" s="59">
        <f t="shared" si="0"/>
        <v>98.62</v>
      </c>
      <c r="J21" s="59">
        <f t="shared" si="0"/>
        <v>24.4</v>
      </c>
      <c r="K21" s="59">
        <f t="shared" si="0"/>
        <v>96.44</v>
      </c>
      <c r="L21" s="79">
        <v>96.21</v>
      </c>
      <c r="M21" s="83">
        <v>12</v>
      </c>
    </row>
    <row r="22" spans="1:13" ht="20.100000000000001" customHeight="1" x14ac:dyDescent="0.15">
      <c r="A22" s="64">
        <v>13</v>
      </c>
      <c r="B22" s="70" t="s">
        <v>98</v>
      </c>
      <c r="C22" s="51">
        <v>1479626</v>
      </c>
      <c r="D22" s="51">
        <v>92558</v>
      </c>
      <c r="E22" s="51">
        <f t="shared" si="1"/>
        <v>1572184</v>
      </c>
      <c r="F22" s="51">
        <v>1463485</v>
      </c>
      <c r="G22" s="51">
        <v>3624</v>
      </c>
      <c r="H22" s="51">
        <f t="shared" si="2"/>
        <v>1467109</v>
      </c>
      <c r="I22" s="59">
        <f t="shared" si="0"/>
        <v>98.91</v>
      </c>
      <c r="J22" s="59">
        <f t="shared" si="0"/>
        <v>3.92</v>
      </c>
      <c r="K22" s="59">
        <f t="shared" si="0"/>
        <v>93.32</v>
      </c>
      <c r="L22" s="79">
        <v>93.71</v>
      </c>
      <c r="M22" s="83">
        <v>13</v>
      </c>
    </row>
    <row r="23" spans="1:13" ht="20.100000000000001" customHeight="1" x14ac:dyDescent="0.15">
      <c r="A23" s="64">
        <v>14</v>
      </c>
      <c r="B23" s="70" t="s">
        <v>40</v>
      </c>
      <c r="C23" s="51">
        <v>461429</v>
      </c>
      <c r="D23" s="51">
        <v>11907</v>
      </c>
      <c r="E23" s="51">
        <f t="shared" si="1"/>
        <v>473336</v>
      </c>
      <c r="F23" s="51">
        <v>459894</v>
      </c>
      <c r="G23" s="51">
        <v>7426</v>
      </c>
      <c r="H23" s="51">
        <f t="shared" si="2"/>
        <v>467320</v>
      </c>
      <c r="I23" s="59">
        <f t="shared" si="0"/>
        <v>99.67</v>
      </c>
      <c r="J23" s="59">
        <f t="shared" si="0"/>
        <v>62.37</v>
      </c>
      <c r="K23" s="59">
        <f t="shared" si="0"/>
        <v>98.73</v>
      </c>
      <c r="L23" s="79">
        <v>97.03</v>
      </c>
      <c r="M23" s="83">
        <v>14</v>
      </c>
    </row>
    <row r="24" spans="1:13" ht="20.100000000000001" customHeight="1" x14ac:dyDescent="0.15">
      <c r="A24" s="65">
        <v>15</v>
      </c>
      <c r="B24" s="71" t="s">
        <v>26</v>
      </c>
      <c r="C24" s="73">
        <v>92440</v>
      </c>
      <c r="D24" s="73">
        <v>4281</v>
      </c>
      <c r="E24" s="87">
        <f t="shared" si="1"/>
        <v>96721</v>
      </c>
      <c r="F24" s="73">
        <v>91256</v>
      </c>
      <c r="G24" s="73">
        <v>587</v>
      </c>
      <c r="H24" s="87">
        <f t="shared" si="2"/>
        <v>91843</v>
      </c>
      <c r="I24" s="74">
        <f t="shared" si="0"/>
        <v>98.72</v>
      </c>
      <c r="J24" s="74">
        <f t="shared" si="0"/>
        <v>13.71</v>
      </c>
      <c r="K24" s="74">
        <f t="shared" si="0"/>
        <v>94.96</v>
      </c>
      <c r="L24" s="80">
        <v>94.65</v>
      </c>
      <c r="M24" s="84">
        <v>15</v>
      </c>
    </row>
    <row r="25" spans="1:13" ht="20.100000000000001" customHeight="1" x14ac:dyDescent="0.15">
      <c r="A25" s="64">
        <v>16</v>
      </c>
      <c r="B25" s="70" t="s">
        <v>44</v>
      </c>
      <c r="C25" s="51">
        <v>124454</v>
      </c>
      <c r="D25" s="51">
        <v>5733</v>
      </c>
      <c r="E25" s="51">
        <f t="shared" si="1"/>
        <v>130187</v>
      </c>
      <c r="F25" s="51">
        <v>121928</v>
      </c>
      <c r="G25" s="51">
        <v>347</v>
      </c>
      <c r="H25" s="51">
        <f t="shared" si="2"/>
        <v>122275</v>
      </c>
      <c r="I25" s="59">
        <f t="shared" si="0"/>
        <v>97.97</v>
      </c>
      <c r="J25" s="59">
        <f t="shared" si="0"/>
        <v>6.05</v>
      </c>
      <c r="K25" s="59">
        <f t="shared" si="0"/>
        <v>93.92</v>
      </c>
      <c r="L25" s="79">
        <v>94.27</v>
      </c>
      <c r="M25" s="83">
        <v>16</v>
      </c>
    </row>
    <row r="26" spans="1:13" ht="20.100000000000001" customHeight="1" x14ac:dyDescent="0.15">
      <c r="A26" s="64">
        <v>17</v>
      </c>
      <c r="B26" s="70" t="s">
        <v>99</v>
      </c>
      <c r="C26" s="51">
        <v>784726</v>
      </c>
      <c r="D26" s="51">
        <v>67899</v>
      </c>
      <c r="E26" s="51">
        <f t="shared" si="1"/>
        <v>852625</v>
      </c>
      <c r="F26" s="51">
        <v>767198</v>
      </c>
      <c r="G26" s="51">
        <v>5455</v>
      </c>
      <c r="H26" s="51">
        <f t="shared" si="2"/>
        <v>772653</v>
      </c>
      <c r="I26" s="59">
        <f t="shared" si="0"/>
        <v>97.77</v>
      </c>
      <c r="J26" s="59">
        <f t="shared" si="0"/>
        <v>8.0299999999999994</v>
      </c>
      <c r="K26" s="59">
        <f t="shared" si="0"/>
        <v>90.62</v>
      </c>
      <c r="L26" s="79">
        <v>90.51</v>
      </c>
      <c r="M26" s="83">
        <v>17</v>
      </c>
    </row>
    <row r="27" spans="1:13" ht="20.100000000000001" customHeight="1" x14ac:dyDescent="0.15">
      <c r="A27" s="64">
        <v>18</v>
      </c>
      <c r="B27" s="70" t="s">
        <v>101</v>
      </c>
      <c r="C27" s="51">
        <v>327615</v>
      </c>
      <c r="D27" s="51">
        <v>18931</v>
      </c>
      <c r="E27" s="51">
        <f t="shared" si="1"/>
        <v>346546</v>
      </c>
      <c r="F27" s="51">
        <v>322071</v>
      </c>
      <c r="G27" s="51">
        <v>1487</v>
      </c>
      <c r="H27" s="51">
        <f t="shared" si="2"/>
        <v>323558</v>
      </c>
      <c r="I27" s="59">
        <f t="shared" si="0"/>
        <v>98.31</v>
      </c>
      <c r="J27" s="59">
        <f t="shared" si="0"/>
        <v>7.85</v>
      </c>
      <c r="K27" s="59">
        <f t="shared" si="0"/>
        <v>93.37</v>
      </c>
      <c r="L27" s="79">
        <v>93.57</v>
      </c>
      <c r="M27" s="83">
        <v>18</v>
      </c>
    </row>
    <row r="28" spans="1:13" ht="20.100000000000001" customHeight="1" x14ac:dyDescent="0.15">
      <c r="A28" s="64">
        <v>19</v>
      </c>
      <c r="B28" s="70" t="s">
        <v>46</v>
      </c>
      <c r="C28" s="51">
        <v>377434</v>
      </c>
      <c r="D28" s="51">
        <v>45554</v>
      </c>
      <c r="E28" s="51">
        <f t="shared" si="1"/>
        <v>422988</v>
      </c>
      <c r="F28" s="51">
        <v>366697</v>
      </c>
      <c r="G28" s="51">
        <v>1278</v>
      </c>
      <c r="H28" s="51">
        <f t="shared" si="2"/>
        <v>367975</v>
      </c>
      <c r="I28" s="59">
        <f t="shared" si="0"/>
        <v>97.16</v>
      </c>
      <c r="J28" s="59">
        <f t="shared" si="0"/>
        <v>2.81</v>
      </c>
      <c r="K28" s="59">
        <f t="shared" si="0"/>
        <v>86.99</v>
      </c>
      <c r="L28" s="79">
        <v>86.82</v>
      </c>
      <c r="M28" s="83">
        <v>19</v>
      </c>
    </row>
    <row r="29" spans="1:13" ht="20.100000000000001" customHeight="1" x14ac:dyDescent="0.15">
      <c r="A29" s="65">
        <v>20</v>
      </c>
      <c r="B29" s="71" t="s">
        <v>47</v>
      </c>
      <c r="C29" s="73">
        <v>208557</v>
      </c>
      <c r="D29" s="73">
        <v>14645</v>
      </c>
      <c r="E29" s="87">
        <f t="shared" si="1"/>
        <v>223202</v>
      </c>
      <c r="F29" s="73">
        <v>205247</v>
      </c>
      <c r="G29" s="73">
        <v>742</v>
      </c>
      <c r="H29" s="87">
        <f t="shared" si="2"/>
        <v>205989</v>
      </c>
      <c r="I29" s="74">
        <f t="shared" si="0"/>
        <v>98.41</v>
      </c>
      <c r="J29" s="74">
        <f t="shared" si="0"/>
        <v>5.07</v>
      </c>
      <c r="K29" s="74">
        <f t="shared" si="0"/>
        <v>92.29</v>
      </c>
      <c r="L29" s="80">
        <v>92.22</v>
      </c>
      <c r="M29" s="84">
        <v>20</v>
      </c>
    </row>
    <row r="30" spans="1:13" ht="20.100000000000001" customHeight="1" x14ac:dyDescent="0.15">
      <c r="A30" s="64">
        <v>21</v>
      </c>
      <c r="B30" s="70" t="s">
        <v>51</v>
      </c>
      <c r="C30" s="51">
        <v>228663</v>
      </c>
      <c r="D30" s="51">
        <v>6605</v>
      </c>
      <c r="E30" s="51">
        <f t="shared" si="1"/>
        <v>235268</v>
      </c>
      <c r="F30" s="51">
        <v>227131</v>
      </c>
      <c r="G30" s="51">
        <v>1572</v>
      </c>
      <c r="H30" s="51">
        <f t="shared" si="2"/>
        <v>228703</v>
      </c>
      <c r="I30" s="59">
        <f t="shared" si="0"/>
        <v>99.33</v>
      </c>
      <c r="J30" s="59">
        <f t="shared" si="0"/>
        <v>23.8</v>
      </c>
      <c r="K30" s="59">
        <f t="shared" si="0"/>
        <v>97.21</v>
      </c>
      <c r="L30" s="79">
        <v>96.89</v>
      </c>
      <c r="M30" s="83">
        <v>21</v>
      </c>
    </row>
    <row r="31" spans="1:13" ht="20.100000000000001" customHeight="1" x14ac:dyDescent="0.15">
      <c r="A31" s="64">
        <v>22</v>
      </c>
      <c r="B31" s="70" t="s">
        <v>52</v>
      </c>
      <c r="C31" s="51">
        <v>407935</v>
      </c>
      <c r="D31" s="51">
        <v>1365</v>
      </c>
      <c r="E31" s="51">
        <f t="shared" si="1"/>
        <v>409300</v>
      </c>
      <c r="F31" s="51">
        <v>407420</v>
      </c>
      <c r="G31" s="51">
        <v>402</v>
      </c>
      <c r="H31" s="51">
        <f t="shared" si="2"/>
        <v>407822</v>
      </c>
      <c r="I31" s="59">
        <f t="shared" si="0"/>
        <v>99.87</v>
      </c>
      <c r="J31" s="59">
        <f t="shared" si="0"/>
        <v>29.45</v>
      </c>
      <c r="K31" s="59">
        <f t="shared" si="0"/>
        <v>99.64</v>
      </c>
      <c r="L31" s="79">
        <v>99.66</v>
      </c>
      <c r="M31" s="83">
        <v>22</v>
      </c>
    </row>
    <row r="32" spans="1:13" ht="20.100000000000001" customHeight="1" x14ac:dyDescent="0.15">
      <c r="A32" s="64">
        <v>23</v>
      </c>
      <c r="B32" s="70" t="s">
        <v>54</v>
      </c>
      <c r="C32" s="51">
        <v>678986</v>
      </c>
      <c r="D32" s="51">
        <v>42086</v>
      </c>
      <c r="E32" s="51">
        <f t="shared" si="1"/>
        <v>721072</v>
      </c>
      <c r="F32" s="51">
        <v>665733</v>
      </c>
      <c r="G32" s="51">
        <v>8654</v>
      </c>
      <c r="H32" s="51">
        <f t="shared" si="2"/>
        <v>674387</v>
      </c>
      <c r="I32" s="59">
        <f t="shared" si="0"/>
        <v>98.05</v>
      </c>
      <c r="J32" s="59">
        <f t="shared" si="0"/>
        <v>20.56</v>
      </c>
      <c r="K32" s="59">
        <f t="shared" si="0"/>
        <v>93.53</v>
      </c>
      <c r="L32" s="79">
        <v>93.57</v>
      </c>
      <c r="M32" s="83">
        <v>23</v>
      </c>
    </row>
    <row r="33" spans="1:13" ht="20.100000000000001" customHeight="1" x14ac:dyDescent="0.15">
      <c r="A33" s="64">
        <v>24</v>
      </c>
      <c r="B33" s="70" t="s">
        <v>57</v>
      </c>
      <c r="C33" s="51">
        <v>552528</v>
      </c>
      <c r="D33" s="51">
        <v>26199</v>
      </c>
      <c r="E33" s="51">
        <f t="shared" si="1"/>
        <v>578727</v>
      </c>
      <c r="F33" s="51">
        <v>542532</v>
      </c>
      <c r="G33" s="51">
        <v>3665</v>
      </c>
      <c r="H33" s="51">
        <f t="shared" si="2"/>
        <v>546197</v>
      </c>
      <c r="I33" s="59">
        <f t="shared" si="0"/>
        <v>98.19</v>
      </c>
      <c r="J33" s="59">
        <f t="shared" si="0"/>
        <v>13.99</v>
      </c>
      <c r="K33" s="59">
        <f t="shared" si="0"/>
        <v>94.38</v>
      </c>
      <c r="L33" s="79">
        <v>94.47</v>
      </c>
      <c r="M33" s="83">
        <v>24</v>
      </c>
    </row>
    <row r="34" spans="1:13" ht="20.100000000000001" customHeight="1" x14ac:dyDescent="0.15">
      <c r="A34" s="65">
        <v>25</v>
      </c>
      <c r="B34" s="71" t="s">
        <v>60</v>
      </c>
      <c r="C34" s="73">
        <v>93157</v>
      </c>
      <c r="D34" s="73">
        <v>2186</v>
      </c>
      <c r="E34" s="51">
        <f t="shared" si="1"/>
        <v>95343</v>
      </c>
      <c r="F34" s="73">
        <v>92647</v>
      </c>
      <c r="G34" s="73">
        <v>171</v>
      </c>
      <c r="H34" s="51">
        <f t="shared" si="2"/>
        <v>92818</v>
      </c>
      <c r="I34" s="74">
        <f t="shared" si="0"/>
        <v>99.45</v>
      </c>
      <c r="J34" s="74">
        <f t="shared" si="0"/>
        <v>7.82</v>
      </c>
      <c r="K34" s="74">
        <f t="shared" si="0"/>
        <v>97.35</v>
      </c>
      <c r="L34" s="80">
        <v>97.56</v>
      </c>
      <c r="M34" s="84">
        <v>25</v>
      </c>
    </row>
    <row r="35" spans="1:13" ht="20.100000000000001" customHeight="1" x14ac:dyDescent="0.15">
      <c r="A35" s="28" t="s">
        <v>61</v>
      </c>
      <c r="B35" s="72"/>
      <c r="C35" s="54">
        <f t="shared" ref="C35:H35" si="3">SUM(C10:C34)</f>
        <v>56562734</v>
      </c>
      <c r="D35" s="54">
        <f t="shared" si="3"/>
        <v>2487174</v>
      </c>
      <c r="E35" s="54">
        <f t="shared" si="3"/>
        <v>59049908</v>
      </c>
      <c r="F35" s="54">
        <f t="shared" si="3"/>
        <v>55945564</v>
      </c>
      <c r="G35" s="54">
        <f t="shared" si="3"/>
        <v>381256</v>
      </c>
      <c r="H35" s="54">
        <f t="shared" si="3"/>
        <v>56326820</v>
      </c>
      <c r="I35" s="61">
        <f t="shared" si="0"/>
        <v>98.91</v>
      </c>
      <c r="J35" s="61">
        <f t="shared" si="0"/>
        <v>15.33</v>
      </c>
      <c r="K35" s="61">
        <f t="shared" si="0"/>
        <v>95.39</v>
      </c>
      <c r="L35" s="81">
        <v>95.1</v>
      </c>
      <c r="M35" s="85"/>
    </row>
  </sheetData>
  <mergeCells count="6">
    <mergeCell ref="F6:H6"/>
    <mergeCell ref="M6:M9"/>
    <mergeCell ref="I7:I8"/>
    <mergeCell ref="J7:J8"/>
    <mergeCell ref="K7:K8"/>
    <mergeCell ref="L7:L8"/>
  </mergeCells>
  <phoneticPr fontId="2"/>
  <pageMargins left="0.78740157480314965" right="0.74803149606299213" top="0.78740157480314965" bottom="0.74803149606299213" header="0.51181102362204722" footer="0.51181102362204722"/>
  <pageSetup paperSize="9" firstPageNumber="17" orientation="portrait" useFirstPageNumber="1" r:id="rId1"/>
  <headerFooter scaleWithDoc="0" alignWithMargins="0">
    <oddFooter>&amp;C- &amp;P -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2D050"/>
  </sheetPr>
  <dimension ref="A1:M35"/>
  <sheetViews>
    <sheetView view="pageBreakPreview" topLeftCell="A12" zoomScaleNormal="85" zoomScaleSheetLayoutView="100" workbookViewId="0">
      <selection activeCell="G44" sqref="G44"/>
    </sheetView>
  </sheetViews>
  <sheetFormatPr defaultColWidth="10.625" defaultRowHeight="15" customHeight="1" x14ac:dyDescent="0.15"/>
  <cols>
    <col min="1" max="1" width="5.625" style="14" customWidth="1"/>
    <col min="2" max="2" width="14.625" style="14" customWidth="1"/>
    <col min="3" max="8" width="16.625" style="14" customWidth="1"/>
    <col min="9" max="12" width="12.125" style="14" customWidth="1"/>
    <col min="13" max="13" width="5.625" style="15" customWidth="1"/>
    <col min="14" max="16384" width="10.625" style="14"/>
  </cols>
  <sheetData>
    <row r="1" spans="1:13" ht="20.100000000000001" customHeight="1" x14ac:dyDescent="0.15">
      <c r="A1" s="16" t="str">
        <f>目次!A6</f>
        <v>令和６年度　市町村税の徴収実績調</v>
      </c>
    </row>
    <row r="2" spans="1:13" ht="20.100000000000001" customHeight="1" x14ac:dyDescent="0.15">
      <c r="A2" s="14" t="s">
        <v>100</v>
      </c>
    </row>
    <row r="3" spans="1:13" ht="20.100000000000001" customHeight="1" x14ac:dyDescent="0.15"/>
    <row r="4" spans="1:13" ht="20.100000000000001" customHeight="1" x14ac:dyDescent="0.15">
      <c r="A4" s="14" t="s">
        <v>70</v>
      </c>
    </row>
    <row r="5" spans="1:13" ht="20.100000000000001" customHeight="1" x14ac:dyDescent="0.15">
      <c r="H5" s="57"/>
      <c r="I5" s="57"/>
    </row>
    <row r="6" spans="1:13" ht="20.100000000000001" customHeight="1" x14ac:dyDescent="0.15">
      <c r="A6" s="17"/>
      <c r="B6" s="66" t="s">
        <v>0</v>
      </c>
      <c r="C6" s="46" t="s">
        <v>43</v>
      </c>
      <c r="D6" s="55"/>
      <c r="E6" s="56"/>
      <c r="F6" s="92" t="s">
        <v>62</v>
      </c>
      <c r="G6" s="93"/>
      <c r="H6" s="94"/>
      <c r="I6" s="46" t="s">
        <v>66</v>
      </c>
      <c r="J6" s="55"/>
      <c r="K6" s="55"/>
      <c r="L6" s="76"/>
      <c r="M6" s="102" t="s">
        <v>130</v>
      </c>
    </row>
    <row r="7" spans="1:13" ht="20.100000000000001" customHeight="1" x14ac:dyDescent="0.15">
      <c r="A7" s="18"/>
      <c r="B7" s="67"/>
      <c r="C7" s="47" t="s">
        <v>5</v>
      </c>
      <c r="D7" s="47" t="s">
        <v>6</v>
      </c>
      <c r="E7" s="47" t="s">
        <v>10</v>
      </c>
      <c r="F7" s="47" t="s">
        <v>5</v>
      </c>
      <c r="G7" s="47" t="s">
        <v>6</v>
      </c>
      <c r="H7" s="47" t="s">
        <v>10</v>
      </c>
      <c r="I7" s="98" t="s">
        <v>108</v>
      </c>
      <c r="J7" s="98" t="s">
        <v>109</v>
      </c>
      <c r="K7" s="98" t="s">
        <v>111</v>
      </c>
      <c r="L7" s="105" t="s">
        <v>3</v>
      </c>
      <c r="M7" s="103"/>
    </row>
    <row r="8" spans="1:13" ht="20.100000000000001" customHeight="1" x14ac:dyDescent="0.15">
      <c r="A8" s="18"/>
      <c r="B8" s="67"/>
      <c r="C8" s="48" t="s">
        <v>112</v>
      </c>
      <c r="D8" s="48" t="s">
        <v>113</v>
      </c>
      <c r="E8" s="48" t="s">
        <v>106</v>
      </c>
      <c r="F8" s="48" t="s">
        <v>37</v>
      </c>
      <c r="G8" s="48" t="s">
        <v>17</v>
      </c>
      <c r="H8" s="48" t="s">
        <v>114</v>
      </c>
      <c r="I8" s="99"/>
      <c r="J8" s="99"/>
      <c r="K8" s="99"/>
      <c r="L8" s="106"/>
      <c r="M8" s="103"/>
    </row>
    <row r="9" spans="1:13" ht="20.100000000000001" customHeight="1" x14ac:dyDescent="0.15">
      <c r="A9" s="19" t="s">
        <v>24</v>
      </c>
      <c r="B9" s="68"/>
      <c r="C9" s="49" t="s">
        <v>1</v>
      </c>
      <c r="D9" s="49" t="s">
        <v>1</v>
      </c>
      <c r="E9" s="49" t="s">
        <v>1</v>
      </c>
      <c r="F9" s="49" t="s">
        <v>1</v>
      </c>
      <c r="G9" s="49" t="s">
        <v>1</v>
      </c>
      <c r="H9" s="49" t="s">
        <v>1</v>
      </c>
      <c r="I9" s="49" t="s">
        <v>67</v>
      </c>
      <c r="J9" s="49" t="s">
        <v>67</v>
      </c>
      <c r="K9" s="49" t="s">
        <v>67</v>
      </c>
      <c r="L9" s="77" t="s">
        <v>67</v>
      </c>
      <c r="M9" s="104"/>
    </row>
    <row r="10" spans="1:13" ht="20.100000000000001" customHeight="1" x14ac:dyDescent="0.15">
      <c r="A10" s="64">
        <v>1</v>
      </c>
      <c r="B10" s="69" t="s">
        <v>59</v>
      </c>
      <c r="C10" s="50">
        <v>19895269</v>
      </c>
      <c r="D10" s="50">
        <v>776126</v>
      </c>
      <c r="E10" s="50">
        <f>C10+D10</f>
        <v>20671395</v>
      </c>
      <c r="F10" s="50">
        <v>19701340</v>
      </c>
      <c r="G10" s="50">
        <v>155353</v>
      </c>
      <c r="H10" s="50">
        <f>F10+G10</f>
        <v>19856693</v>
      </c>
      <c r="I10" s="58">
        <f t="shared" ref="I10:K35" si="0">IF(ISERROR(ROUND(F10/C10*100,2)),"-",ROUND(F10/C10*100,2))</f>
        <v>99.03</v>
      </c>
      <c r="J10" s="58">
        <f t="shared" si="0"/>
        <v>20.02</v>
      </c>
      <c r="K10" s="58">
        <f t="shared" si="0"/>
        <v>96.06</v>
      </c>
      <c r="L10" s="78">
        <v>95.7</v>
      </c>
      <c r="M10" s="82">
        <v>1</v>
      </c>
    </row>
    <row r="11" spans="1:13" ht="20.100000000000001" customHeight="1" x14ac:dyDescent="0.15">
      <c r="A11" s="64">
        <v>2</v>
      </c>
      <c r="B11" s="70" t="s">
        <v>31</v>
      </c>
      <c r="C11" s="51">
        <v>4454430</v>
      </c>
      <c r="D11" s="51">
        <v>223153</v>
      </c>
      <c r="E11" s="51">
        <f>C11+D11</f>
        <v>4677583</v>
      </c>
      <c r="F11" s="51">
        <v>4414188</v>
      </c>
      <c r="G11" s="51">
        <v>20448</v>
      </c>
      <c r="H11" s="51">
        <f>F11+G11</f>
        <v>4434636</v>
      </c>
      <c r="I11" s="59">
        <f t="shared" si="0"/>
        <v>99.1</v>
      </c>
      <c r="J11" s="59">
        <f t="shared" si="0"/>
        <v>9.16</v>
      </c>
      <c r="K11" s="59">
        <f t="shared" si="0"/>
        <v>94.81</v>
      </c>
      <c r="L11" s="79">
        <v>94.97</v>
      </c>
      <c r="M11" s="83">
        <v>2</v>
      </c>
    </row>
    <row r="12" spans="1:13" ht="20.100000000000001" customHeight="1" x14ac:dyDescent="0.15">
      <c r="A12" s="64">
        <v>3</v>
      </c>
      <c r="B12" s="70" t="s">
        <v>32</v>
      </c>
      <c r="C12" s="51">
        <v>3907898</v>
      </c>
      <c r="D12" s="51">
        <v>274703</v>
      </c>
      <c r="E12" s="51">
        <f t="shared" ref="E12:E34" si="1">C12+D12</f>
        <v>4182601</v>
      </c>
      <c r="F12" s="51">
        <v>3847005</v>
      </c>
      <c r="G12" s="51">
        <v>39269</v>
      </c>
      <c r="H12" s="51">
        <f t="shared" ref="H12:H34" si="2">F12+G12</f>
        <v>3886274</v>
      </c>
      <c r="I12" s="59">
        <f t="shared" si="0"/>
        <v>98.44</v>
      </c>
      <c r="J12" s="59">
        <f t="shared" si="0"/>
        <v>14.3</v>
      </c>
      <c r="K12" s="59">
        <f t="shared" si="0"/>
        <v>92.92</v>
      </c>
      <c r="L12" s="79">
        <v>92.26</v>
      </c>
      <c r="M12" s="83">
        <v>3</v>
      </c>
    </row>
    <row r="13" spans="1:13" ht="20.100000000000001" customHeight="1" x14ac:dyDescent="0.15">
      <c r="A13" s="64">
        <v>4</v>
      </c>
      <c r="B13" s="70" t="s">
        <v>2</v>
      </c>
      <c r="C13" s="51">
        <v>3836026</v>
      </c>
      <c r="D13" s="51">
        <v>118622</v>
      </c>
      <c r="E13" s="51">
        <f t="shared" si="1"/>
        <v>3954648</v>
      </c>
      <c r="F13" s="51">
        <v>3817348</v>
      </c>
      <c r="G13" s="51">
        <v>14952</v>
      </c>
      <c r="H13" s="51">
        <f t="shared" si="2"/>
        <v>3832300</v>
      </c>
      <c r="I13" s="59">
        <f t="shared" si="0"/>
        <v>99.51</v>
      </c>
      <c r="J13" s="59">
        <f t="shared" si="0"/>
        <v>12.6</v>
      </c>
      <c r="K13" s="59">
        <f t="shared" si="0"/>
        <v>96.91</v>
      </c>
      <c r="L13" s="79">
        <v>96.56</v>
      </c>
      <c r="M13" s="83">
        <v>4</v>
      </c>
    </row>
    <row r="14" spans="1:13" ht="20.100000000000001" customHeight="1" x14ac:dyDescent="0.15">
      <c r="A14" s="65">
        <v>5</v>
      </c>
      <c r="B14" s="71" t="s">
        <v>13</v>
      </c>
      <c r="C14" s="73">
        <v>1237406</v>
      </c>
      <c r="D14" s="73">
        <v>74899</v>
      </c>
      <c r="E14" s="87">
        <f t="shared" si="1"/>
        <v>1312305</v>
      </c>
      <c r="F14" s="73">
        <v>1209786</v>
      </c>
      <c r="G14" s="73">
        <v>8142</v>
      </c>
      <c r="H14" s="87">
        <f t="shared" si="2"/>
        <v>1217928</v>
      </c>
      <c r="I14" s="74">
        <f t="shared" si="0"/>
        <v>97.77</v>
      </c>
      <c r="J14" s="74">
        <f t="shared" si="0"/>
        <v>10.87</v>
      </c>
      <c r="K14" s="74">
        <f t="shared" si="0"/>
        <v>92.81</v>
      </c>
      <c r="L14" s="80">
        <v>92.07</v>
      </c>
      <c r="M14" s="84">
        <v>5</v>
      </c>
    </row>
    <row r="15" spans="1:13" ht="20.100000000000001" customHeight="1" x14ac:dyDescent="0.15">
      <c r="A15" s="64">
        <v>6</v>
      </c>
      <c r="B15" s="70" t="s">
        <v>33</v>
      </c>
      <c r="C15" s="51">
        <v>2152053</v>
      </c>
      <c r="D15" s="51">
        <v>94547</v>
      </c>
      <c r="E15" s="51">
        <f t="shared" si="1"/>
        <v>2246600</v>
      </c>
      <c r="F15" s="51">
        <v>2126171</v>
      </c>
      <c r="G15" s="51">
        <v>14795</v>
      </c>
      <c r="H15" s="51">
        <f t="shared" si="2"/>
        <v>2140966</v>
      </c>
      <c r="I15" s="59">
        <f t="shared" si="0"/>
        <v>98.8</v>
      </c>
      <c r="J15" s="59">
        <f t="shared" si="0"/>
        <v>15.65</v>
      </c>
      <c r="K15" s="59">
        <f t="shared" si="0"/>
        <v>95.3</v>
      </c>
      <c r="L15" s="79">
        <v>95.27</v>
      </c>
      <c r="M15" s="83">
        <v>6</v>
      </c>
    </row>
    <row r="16" spans="1:13" ht="20.100000000000001" customHeight="1" x14ac:dyDescent="0.15">
      <c r="A16" s="64">
        <v>7</v>
      </c>
      <c r="B16" s="70" t="s">
        <v>34</v>
      </c>
      <c r="C16" s="51">
        <v>1459848</v>
      </c>
      <c r="D16" s="51">
        <v>112732</v>
      </c>
      <c r="E16" s="51">
        <f t="shared" si="1"/>
        <v>1572580</v>
      </c>
      <c r="F16" s="51">
        <v>1435988</v>
      </c>
      <c r="G16" s="51">
        <v>9278</v>
      </c>
      <c r="H16" s="51">
        <f t="shared" si="2"/>
        <v>1445266</v>
      </c>
      <c r="I16" s="59">
        <f t="shared" si="0"/>
        <v>98.37</v>
      </c>
      <c r="J16" s="59">
        <f t="shared" si="0"/>
        <v>8.23</v>
      </c>
      <c r="K16" s="59">
        <f t="shared" si="0"/>
        <v>91.9</v>
      </c>
      <c r="L16" s="79">
        <v>92.15</v>
      </c>
      <c r="M16" s="83">
        <v>7</v>
      </c>
    </row>
    <row r="17" spans="1:13" ht="20.100000000000001" customHeight="1" x14ac:dyDescent="0.15">
      <c r="A17" s="64">
        <v>8</v>
      </c>
      <c r="B17" s="70" t="s">
        <v>28</v>
      </c>
      <c r="C17" s="51">
        <v>4396645</v>
      </c>
      <c r="D17" s="51">
        <v>141107</v>
      </c>
      <c r="E17" s="51">
        <f t="shared" si="1"/>
        <v>4537752</v>
      </c>
      <c r="F17" s="51">
        <v>4353898</v>
      </c>
      <c r="G17" s="51">
        <v>17148</v>
      </c>
      <c r="H17" s="51">
        <f t="shared" si="2"/>
        <v>4371046</v>
      </c>
      <c r="I17" s="59">
        <f t="shared" si="0"/>
        <v>99.03</v>
      </c>
      <c r="J17" s="59">
        <f t="shared" si="0"/>
        <v>12.15</v>
      </c>
      <c r="K17" s="59">
        <f t="shared" si="0"/>
        <v>96.33</v>
      </c>
      <c r="L17" s="79">
        <v>96.29</v>
      </c>
      <c r="M17" s="83">
        <v>8</v>
      </c>
    </row>
    <row r="18" spans="1:13" ht="20.100000000000001" customHeight="1" x14ac:dyDescent="0.15">
      <c r="A18" s="64">
        <v>9</v>
      </c>
      <c r="B18" s="70" t="s">
        <v>36</v>
      </c>
      <c r="C18" s="51">
        <v>1294994</v>
      </c>
      <c r="D18" s="51">
        <v>47901</v>
      </c>
      <c r="E18" s="51">
        <f t="shared" si="1"/>
        <v>1342895</v>
      </c>
      <c r="F18" s="51">
        <v>1284027</v>
      </c>
      <c r="G18" s="51">
        <v>9544</v>
      </c>
      <c r="H18" s="51">
        <f t="shared" si="2"/>
        <v>1293571</v>
      </c>
      <c r="I18" s="59">
        <f t="shared" si="0"/>
        <v>99.15</v>
      </c>
      <c r="J18" s="59">
        <f t="shared" si="0"/>
        <v>19.920000000000002</v>
      </c>
      <c r="K18" s="59">
        <f t="shared" si="0"/>
        <v>96.33</v>
      </c>
      <c r="L18" s="79">
        <v>96.16</v>
      </c>
      <c r="M18" s="83">
        <v>9</v>
      </c>
    </row>
    <row r="19" spans="1:13" ht="20.100000000000001" customHeight="1" x14ac:dyDescent="0.15">
      <c r="A19" s="65">
        <v>10</v>
      </c>
      <c r="B19" s="71" t="s">
        <v>38</v>
      </c>
      <c r="C19" s="73">
        <v>3814420</v>
      </c>
      <c r="D19" s="73">
        <v>181347</v>
      </c>
      <c r="E19" s="87">
        <f t="shared" si="1"/>
        <v>3995767</v>
      </c>
      <c r="F19" s="73">
        <v>3765611</v>
      </c>
      <c r="G19" s="73">
        <v>39808</v>
      </c>
      <c r="H19" s="87">
        <f t="shared" si="2"/>
        <v>3805419</v>
      </c>
      <c r="I19" s="74">
        <f t="shared" si="0"/>
        <v>98.72</v>
      </c>
      <c r="J19" s="74">
        <f t="shared" si="0"/>
        <v>21.95</v>
      </c>
      <c r="K19" s="74">
        <f t="shared" si="0"/>
        <v>95.24</v>
      </c>
      <c r="L19" s="80">
        <v>94.54</v>
      </c>
      <c r="M19" s="84">
        <v>10</v>
      </c>
    </row>
    <row r="20" spans="1:13" ht="20.100000000000001" customHeight="1" x14ac:dyDescent="0.15">
      <c r="A20" s="64">
        <v>11</v>
      </c>
      <c r="B20" s="70" t="s">
        <v>39</v>
      </c>
      <c r="C20" s="51">
        <v>1526028</v>
      </c>
      <c r="D20" s="51">
        <v>56210</v>
      </c>
      <c r="E20" s="51">
        <f t="shared" si="1"/>
        <v>1582238</v>
      </c>
      <c r="F20" s="51">
        <v>1507787</v>
      </c>
      <c r="G20" s="51">
        <v>5914</v>
      </c>
      <c r="H20" s="51">
        <f t="shared" si="2"/>
        <v>1513701</v>
      </c>
      <c r="I20" s="59">
        <f t="shared" si="0"/>
        <v>98.8</v>
      </c>
      <c r="J20" s="59">
        <f t="shared" si="0"/>
        <v>10.52</v>
      </c>
      <c r="K20" s="59">
        <f t="shared" si="0"/>
        <v>95.67</v>
      </c>
      <c r="L20" s="79">
        <v>95.06</v>
      </c>
      <c r="M20" s="83">
        <v>11</v>
      </c>
    </row>
    <row r="21" spans="1:13" ht="20.100000000000001" customHeight="1" x14ac:dyDescent="0.15">
      <c r="A21" s="64">
        <v>12</v>
      </c>
      <c r="B21" s="70" t="s">
        <v>97</v>
      </c>
      <c r="C21" s="51">
        <v>1513319</v>
      </c>
      <c r="D21" s="51">
        <v>45878</v>
      </c>
      <c r="E21" s="51">
        <f t="shared" si="1"/>
        <v>1559197</v>
      </c>
      <c r="F21" s="51">
        <v>1492328</v>
      </c>
      <c r="G21" s="51">
        <v>11195</v>
      </c>
      <c r="H21" s="51">
        <f t="shared" si="2"/>
        <v>1503523</v>
      </c>
      <c r="I21" s="59">
        <f t="shared" si="0"/>
        <v>98.61</v>
      </c>
      <c r="J21" s="59">
        <f t="shared" si="0"/>
        <v>24.4</v>
      </c>
      <c r="K21" s="59">
        <f t="shared" si="0"/>
        <v>96.43</v>
      </c>
      <c r="L21" s="79">
        <v>96.19</v>
      </c>
      <c r="M21" s="83">
        <v>12</v>
      </c>
    </row>
    <row r="22" spans="1:13" ht="20.100000000000001" customHeight="1" x14ac:dyDescent="0.15">
      <c r="A22" s="64">
        <v>13</v>
      </c>
      <c r="B22" s="70" t="s">
        <v>98</v>
      </c>
      <c r="C22" s="51">
        <v>1312821</v>
      </c>
      <c r="D22" s="51">
        <v>92558</v>
      </c>
      <c r="E22" s="51">
        <f t="shared" si="1"/>
        <v>1405379</v>
      </c>
      <c r="F22" s="51">
        <v>1296680</v>
      </c>
      <c r="G22" s="51">
        <v>3624</v>
      </c>
      <c r="H22" s="51">
        <f t="shared" si="2"/>
        <v>1300304</v>
      </c>
      <c r="I22" s="59">
        <f t="shared" si="0"/>
        <v>98.77</v>
      </c>
      <c r="J22" s="59">
        <f t="shared" si="0"/>
        <v>3.92</v>
      </c>
      <c r="K22" s="59">
        <f t="shared" si="0"/>
        <v>92.52</v>
      </c>
      <c r="L22" s="79">
        <v>92.98</v>
      </c>
      <c r="M22" s="83">
        <v>13</v>
      </c>
    </row>
    <row r="23" spans="1:13" ht="20.100000000000001" customHeight="1" x14ac:dyDescent="0.15">
      <c r="A23" s="64">
        <v>14</v>
      </c>
      <c r="B23" s="70" t="s">
        <v>40</v>
      </c>
      <c r="C23" s="51">
        <v>451644</v>
      </c>
      <c r="D23" s="51">
        <v>11907</v>
      </c>
      <c r="E23" s="51">
        <f t="shared" si="1"/>
        <v>463551</v>
      </c>
      <c r="F23" s="51">
        <v>450109</v>
      </c>
      <c r="G23" s="51">
        <v>7426</v>
      </c>
      <c r="H23" s="51">
        <f t="shared" si="2"/>
        <v>457535</v>
      </c>
      <c r="I23" s="59">
        <f t="shared" si="0"/>
        <v>99.66</v>
      </c>
      <c r="J23" s="59">
        <f t="shared" si="0"/>
        <v>62.37</v>
      </c>
      <c r="K23" s="59">
        <f t="shared" si="0"/>
        <v>98.7</v>
      </c>
      <c r="L23" s="79">
        <v>96.97</v>
      </c>
      <c r="M23" s="83">
        <v>14</v>
      </c>
    </row>
    <row r="24" spans="1:13" ht="20.100000000000001" customHeight="1" x14ac:dyDescent="0.15">
      <c r="A24" s="65">
        <v>15</v>
      </c>
      <c r="B24" s="71" t="s">
        <v>26</v>
      </c>
      <c r="C24" s="73">
        <v>68319</v>
      </c>
      <c r="D24" s="73">
        <v>4281</v>
      </c>
      <c r="E24" s="87">
        <f t="shared" si="1"/>
        <v>72600</v>
      </c>
      <c r="F24" s="73">
        <v>67135</v>
      </c>
      <c r="G24" s="73">
        <v>587</v>
      </c>
      <c r="H24" s="87">
        <f t="shared" si="2"/>
        <v>67722</v>
      </c>
      <c r="I24" s="74">
        <f t="shared" si="0"/>
        <v>98.27</v>
      </c>
      <c r="J24" s="74">
        <f t="shared" si="0"/>
        <v>13.71</v>
      </c>
      <c r="K24" s="74">
        <f t="shared" si="0"/>
        <v>93.28</v>
      </c>
      <c r="L24" s="80">
        <v>92.91</v>
      </c>
      <c r="M24" s="84">
        <v>15</v>
      </c>
    </row>
    <row r="25" spans="1:13" ht="20.100000000000001" customHeight="1" x14ac:dyDescent="0.15">
      <c r="A25" s="64">
        <v>16</v>
      </c>
      <c r="B25" s="70" t="s">
        <v>44</v>
      </c>
      <c r="C25" s="51">
        <v>101717</v>
      </c>
      <c r="D25" s="51">
        <v>5733</v>
      </c>
      <c r="E25" s="51">
        <f t="shared" si="1"/>
        <v>107450</v>
      </c>
      <c r="F25" s="51">
        <v>99191</v>
      </c>
      <c r="G25" s="51">
        <v>347</v>
      </c>
      <c r="H25" s="51">
        <f t="shared" si="2"/>
        <v>99538</v>
      </c>
      <c r="I25" s="59">
        <f t="shared" si="0"/>
        <v>97.52</v>
      </c>
      <c r="J25" s="59">
        <f t="shared" si="0"/>
        <v>6.05</v>
      </c>
      <c r="K25" s="59">
        <f t="shared" si="0"/>
        <v>92.64</v>
      </c>
      <c r="L25" s="79">
        <v>93.06</v>
      </c>
      <c r="M25" s="83">
        <v>16</v>
      </c>
    </row>
    <row r="26" spans="1:13" ht="20.100000000000001" customHeight="1" x14ac:dyDescent="0.15">
      <c r="A26" s="64">
        <v>17</v>
      </c>
      <c r="B26" s="70" t="s">
        <v>99</v>
      </c>
      <c r="C26" s="51">
        <v>779004</v>
      </c>
      <c r="D26" s="51">
        <v>67899</v>
      </c>
      <c r="E26" s="51">
        <f t="shared" si="1"/>
        <v>846903</v>
      </c>
      <c r="F26" s="51">
        <v>761476</v>
      </c>
      <c r="G26" s="51">
        <v>5455</v>
      </c>
      <c r="H26" s="51">
        <f t="shared" si="2"/>
        <v>766931</v>
      </c>
      <c r="I26" s="59">
        <f t="shared" si="0"/>
        <v>97.75</v>
      </c>
      <c r="J26" s="59">
        <f t="shared" si="0"/>
        <v>8.0299999999999994</v>
      </c>
      <c r="K26" s="59">
        <f t="shared" si="0"/>
        <v>90.56</v>
      </c>
      <c r="L26" s="79">
        <v>90.44</v>
      </c>
      <c r="M26" s="83">
        <v>17</v>
      </c>
    </row>
    <row r="27" spans="1:13" ht="20.100000000000001" customHeight="1" x14ac:dyDescent="0.15">
      <c r="A27" s="64">
        <v>18</v>
      </c>
      <c r="B27" s="70" t="s">
        <v>101</v>
      </c>
      <c r="C27" s="51">
        <v>322179</v>
      </c>
      <c r="D27" s="51">
        <v>18931</v>
      </c>
      <c r="E27" s="51">
        <f t="shared" si="1"/>
        <v>341110</v>
      </c>
      <c r="F27" s="51">
        <v>316635</v>
      </c>
      <c r="G27" s="51">
        <v>1487</v>
      </c>
      <c r="H27" s="51">
        <f t="shared" si="2"/>
        <v>318122</v>
      </c>
      <c r="I27" s="59">
        <f t="shared" si="0"/>
        <v>98.28</v>
      </c>
      <c r="J27" s="59">
        <f t="shared" si="0"/>
        <v>7.85</v>
      </c>
      <c r="K27" s="59">
        <f t="shared" si="0"/>
        <v>93.26</v>
      </c>
      <c r="L27" s="79">
        <v>93.47</v>
      </c>
      <c r="M27" s="83">
        <v>18</v>
      </c>
    </row>
    <row r="28" spans="1:13" ht="20.100000000000001" customHeight="1" x14ac:dyDescent="0.15">
      <c r="A28" s="64">
        <v>19</v>
      </c>
      <c r="B28" s="70" t="s">
        <v>46</v>
      </c>
      <c r="C28" s="51">
        <v>363346</v>
      </c>
      <c r="D28" s="51">
        <v>45554</v>
      </c>
      <c r="E28" s="51">
        <f t="shared" si="1"/>
        <v>408900</v>
      </c>
      <c r="F28" s="51">
        <v>352609</v>
      </c>
      <c r="G28" s="51">
        <v>1278</v>
      </c>
      <c r="H28" s="51">
        <f t="shared" si="2"/>
        <v>353887</v>
      </c>
      <c r="I28" s="59">
        <f t="shared" si="0"/>
        <v>97.04</v>
      </c>
      <c r="J28" s="59">
        <f t="shared" si="0"/>
        <v>2.81</v>
      </c>
      <c r="K28" s="59">
        <f t="shared" si="0"/>
        <v>86.55</v>
      </c>
      <c r="L28" s="79">
        <v>86.34</v>
      </c>
      <c r="M28" s="83">
        <v>19</v>
      </c>
    </row>
    <row r="29" spans="1:13" ht="20.100000000000001" customHeight="1" x14ac:dyDescent="0.15">
      <c r="A29" s="65">
        <v>20</v>
      </c>
      <c r="B29" s="71" t="s">
        <v>47</v>
      </c>
      <c r="C29" s="73">
        <v>208367</v>
      </c>
      <c r="D29" s="73">
        <v>14645</v>
      </c>
      <c r="E29" s="87">
        <f t="shared" si="1"/>
        <v>223012</v>
      </c>
      <c r="F29" s="73">
        <v>205057</v>
      </c>
      <c r="G29" s="73">
        <v>742</v>
      </c>
      <c r="H29" s="87">
        <f t="shared" si="2"/>
        <v>205799</v>
      </c>
      <c r="I29" s="74">
        <f t="shared" si="0"/>
        <v>98.41</v>
      </c>
      <c r="J29" s="74">
        <f t="shared" si="0"/>
        <v>5.07</v>
      </c>
      <c r="K29" s="74">
        <f t="shared" si="0"/>
        <v>92.28</v>
      </c>
      <c r="L29" s="80">
        <v>92.21</v>
      </c>
      <c r="M29" s="84">
        <v>20</v>
      </c>
    </row>
    <row r="30" spans="1:13" ht="20.100000000000001" customHeight="1" x14ac:dyDescent="0.15">
      <c r="A30" s="64">
        <v>21</v>
      </c>
      <c r="B30" s="70" t="s">
        <v>51</v>
      </c>
      <c r="C30" s="51">
        <v>226919</v>
      </c>
      <c r="D30" s="51">
        <v>6605</v>
      </c>
      <c r="E30" s="51">
        <f t="shared" si="1"/>
        <v>233524</v>
      </c>
      <c r="F30" s="51">
        <v>225387</v>
      </c>
      <c r="G30" s="51">
        <v>1572</v>
      </c>
      <c r="H30" s="51">
        <f t="shared" si="2"/>
        <v>226959</v>
      </c>
      <c r="I30" s="59">
        <f t="shared" si="0"/>
        <v>99.32</v>
      </c>
      <c r="J30" s="59">
        <f t="shared" si="0"/>
        <v>23.8</v>
      </c>
      <c r="K30" s="59">
        <f t="shared" si="0"/>
        <v>97.19</v>
      </c>
      <c r="L30" s="79">
        <v>96.87</v>
      </c>
      <c r="M30" s="83">
        <v>21</v>
      </c>
    </row>
    <row r="31" spans="1:13" ht="20.100000000000001" customHeight="1" x14ac:dyDescent="0.15">
      <c r="A31" s="64">
        <v>22</v>
      </c>
      <c r="B31" s="70" t="s">
        <v>52</v>
      </c>
      <c r="C31" s="51">
        <v>407323</v>
      </c>
      <c r="D31" s="51">
        <v>1365</v>
      </c>
      <c r="E31" s="51">
        <f t="shared" si="1"/>
        <v>408688</v>
      </c>
      <c r="F31" s="51">
        <v>406808</v>
      </c>
      <c r="G31" s="51">
        <v>402</v>
      </c>
      <c r="H31" s="51">
        <f t="shared" si="2"/>
        <v>407210</v>
      </c>
      <c r="I31" s="59">
        <f t="shared" si="0"/>
        <v>99.87</v>
      </c>
      <c r="J31" s="59">
        <f t="shared" si="0"/>
        <v>29.45</v>
      </c>
      <c r="K31" s="59">
        <f t="shared" si="0"/>
        <v>99.64</v>
      </c>
      <c r="L31" s="79">
        <v>99.66</v>
      </c>
      <c r="M31" s="83">
        <v>22</v>
      </c>
    </row>
    <row r="32" spans="1:13" ht="20.100000000000001" customHeight="1" x14ac:dyDescent="0.15">
      <c r="A32" s="64">
        <v>23</v>
      </c>
      <c r="B32" s="70" t="s">
        <v>54</v>
      </c>
      <c r="C32" s="51">
        <v>671950</v>
      </c>
      <c r="D32" s="51">
        <v>42086</v>
      </c>
      <c r="E32" s="51">
        <f t="shared" si="1"/>
        <v>714036</v>
      </c>
      <c r="F32" s="51">
        <v>658697</v>
      </c>
      <c r="G32" s="51">
        <v>8654</v>
      </c>
      <c r="H32" s="51">
        <f t="shared" si="2"/>
        <v>667351</v>
      </c>
      <c r="I32" s="59">
        <f t="shared" si="0"/>
        <v>98.03</v>
      </c>
      <c r="J32" s="59">
        <f t="shared" si="0"/>
        <v>20.56</v>
      </c>
      <c r="K32" s="59">
        <f t="shared" si="0"/>
        <v>93.46</v>
      </c>
      <c r="L32" s="79">
        <v>93.51</v>
      </c>
      <c r="M32" s="83">
        <v>23</v>
      </c>
    </row>
    <row r="33" spans="1:13" ht="20.100000000000001" customHeight="1" x14ac:dyDescent="0.15">
      <c r="A33" s="64">
        <v>24</v>
      </c>
      <c r="B33" s="70" t="s">
        <v>57</v>
      </c>
      <c r="C33" s="51">
        <v>550169</v>
      </c>
      <c r="D33" s="51">
        <v>26199</v>
      </c>
      <c r="E33" s="51">
        <f t="shared" si="1"/>
        <v>576368</v>
      </c>
      <c r="F33" s="51">
        <v>540173</v>
      </c>
      <c r="G33" s="51">
        <v>3665</v>
      </c>
      <c r="H33" s="51">
        <f t="shared" si="2"/>
        <v>543838</v>
      </c>
      <c r="I33" s="59">
        <f t="shared" si="0"/>
        <v>98.18</v>
      </c>
      <c r="J33" s="59">
        <f t="shared" si="0"/>
        <v>13.99</v>
      </c>
      <c r="K33" s="59">
        <f t="shared" si="0"/>
        <v>94.36</v>
      </c>
      <c r="L33" s="79">
        <v>94.45</v>
      </c>
      <c r="M33" s="83">
        <v>24</v>
      </c>
    </row>
    <row r="34" spans="1:13" ht="20.100000000000001" customHeight="1" x14ac:dyDescent="0.15">
      <c r="A34" s="65">
        <v>25</v>
      </c>
      <c r="B34" s="71" t="s">
        <v>60</v>
      </c>
      <c r="C34" s="73">
        <v>86916</v>
      </c>
      <c r="D34" s="73">
        <v>2186</v>
      </c>
      <c r="E34" s="51">
        <f t="shared" si="1"/>
        <v>89102</v>
      </c>
      <c r="F34" s="73">
        <v>86406</v>
      </c>
      <c r="G34" s="73">
        <v>171</v>
      </c>
      <c r="H34" s="51">
        <f t="shared" si="2"/>
        <v>86577</v>
      </c>
      <c r="I34" s="74">
        <f t="shared" si="0"/>
        <v>99.41</v>
      </c>
      <c r="J34" s="74">
        <f t="shared" si="0"/>
        <v>7.82</v>
      </c>
      <c r="K34" s="74">
        <f t="shared" si="0"/>
        <v>97.17</v>
      </c>
      <c r="L34" s="80">
        <v>97.4</v>
      </c>
      <c r="M34" s="84">
        <v>25</v>
      </c>
    </row>
    <row r="35" spans="1:13" ht="20.100000000000001" customHeight="1" x14ac:dyDescent="0.15">
      <c r="A35" s="28" t="s">
        <v>61</v>
      </c>
      <c r="B35" s="72"/>
      <c r="C35" s="54">
        <f t="shared" ref="C35:H35" si="3">SUM(C10:C34)</f>
        <v>55039010</v>
      </c>
      <c r="D35" s="54">
        <f t="shared" si="3"/>
        <v>2487174</v>
      </c>
      <c r="E35" s="54">
        <f t="shared" si="3"/>
        <v>57526184</v>
      </c>
      <c r="F35" s="54">
        <f t="shared" si="3"/>
        <v>54421840</v>
      </c>
      <c r="G35" s="54">
        <f t="shared" si="3"/>
        <v>381256</v>
      </c>
      <c r="H35" s="54">
        <f t="shared" si="3"/>
        <v>54803096</v>
      </c>
      <c r="I35" s="61">
        <f t="shared" si="0"/>
        <v>98.88</v>
      </c>
      <c r="J35" s="61">
        <f t="shared" si="0"/>
        <v>15.33</v>
      </c>
      <c r="K35" s="61">
        <f t="shared" si="0"/>
        <v>95.27</v>
      </c>
      <c r="L35" s="81">
        <v>94.97</v>
      </c>
      <c r="M35" s="85"/>
    </row>
  </sheetData>
  <mergeCells count="6">
    <mergeCell ref="F6:H6"/>
    <mergeCell ref="M6:M9"/>
    <mergeCell ref="I7:I8"/>
    <mergeCell ref="J7:J8"/>
    <mergeCell ref="K7:K8"/>
    <mergeCell ref="L7:L8"/>
  </mergeCells>
  <phoneticPr fontId="2"/>
  <pageMargins left="0.78740157480314965" right="0.74803149606299213" top="0.78740157480314965" bottom="0.74803149606299213" header="0.51181102362204722" footer="0.51181102362204722"/>
  <pageSetup paperSize="9" firstPageNumber="19" orientation="portrait" useFirstPageNumber="1" r:id="rId1"/>
  <headerFooter scaleWithDoc="0" alignWithMargins="0">
    <oddFooter>&amp;C- &amp;P -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92D050"/>
  </sheetPr>
  <dimension ref="A1:M35"/>
  <sheetViews>
    <sheetView view="pageBreakPreview" topLeftCell="A10" zoomScaleNormal="85" zoomScaleSheetLayoutView="100" workbookViewId="0">
      <selection activeCell="H40" sqref="H40"/>
    </sheetView>
  </sheetViews>
  <sheetFormatPr defaultColWidth="10.625" defaultRowHeight="15" customHeight="1" x14ac:dyDescent="0.15"/>
  <cols>
    <col min="1" max="1" width="5.625" style="14" customWidth="1"/>
    <col min="2" max="2" width="14.625" style="14" customWidth="1"/>
    <col min="3" max="8" width="16.625" style="14" customWidth="1"/>
    <col min="9" max="12" width="12.125" style="14" customWidth="1"/>
    <col min="13" max="13" width="5.625" style="15" customWidth="1"/>
    <col min="14" max="16384" width="10.625" style="14"/>
  </cols>
  <sheetData>
    <row r="1" spans="1:13" ht="20.100000000000001" customHeight="1" x14ac:dyDescent="0.15">
      <c r="A1" s="16" t="str">
        <f>目次!A6</f>
        <v>令和６年度　市町村税の徴収実績調</v>
      </c>
    </row>
    <row r="2" spans="1:13" ht="20.100000000000001" customHeight="1" x14ac:dyDescent="0.15">
      <c r="A2" s="14" t="s">
        <v>100</v>
      </c>
    </row>
    <row r="3" spans="1:13" ht="20.100000000000001" customHeight="1" x14ac:dyDescent="0.15"/>
    <row r="4" spans="1:13" ht="20.100000000000001" customHeight="1" x14ac:dyDescent="0.15">
      <c r="A4" s="14" t="s">
        <v>96</v>
      </c>
    </row>
    <row r="5" spans="1:13" ht="20.100000000000001" customHeight="1" x14ac:dyDescent="0.15">
      <c r="H5" s="57"/>
      <c r="I5" s="57"/>
    </row>
    <row r="6" spans="1:13" ht="20.100000000000001" customHeight="1" x14ac:dyDescent="0.15">
      <c r="A6" s="17"/>
      <c r="B6" s="66" t="s">
        <v>0</v>
      </c>
      <c r="C6" s="46" t="s">
        <v>43</v>
      </c>
      <c r="D6" s="55"/>
      <c r="E6" s="56"/>
      <c r="F6" s="92" t="s">
        <v>62</v>
      </c>
      <c r="G6" s="93"/>
      <c r="H6" s="94"/>
      <c r="I6" s="46" t="s">
        <v>66</v>
      </c>
      <c r="J6" s="55"/>
      <c r="K6" s="55"/>
      <c r="L6" s="76"/>
      <c r="M6" s="102" t="s">
        <v>130</v>
      </c>
    </row>
    <row r="7" spans="1:13" ht="20.100000000000001" customHeight="1" x14ac:dyDescent="0.15">
      <c r="A7" s="18"/>
      <c r="B7" s="67"/>
      <c r="C7" s="47" t="s">
        <v>5</v>
      </c>
      <c r="D7" s="47" t="s">
        <v>6</v>
      </c>
      <c r="E7" s="47" t="s">
        <v>10</v>
      </c>
      <c r="F7" s="47" t="s">
        <v>5</v>
      </c>
      <c r="G7" s="47" t="s">
        <v>6</v>
      </c>
      <c r="H7" s="47" t="s">
        <v>10</v>
      </c>
      <c r="I7" s="98" t="s">
        <v>108</v>
      </c>
      <c r="J7" s="98" t="s">
        <v>109</v>
      </c>
      <c r="K7" s="98" t="s">
        <v>111</v>
      </c>
      <c r="L7" s="105" t="s">
        <v>3</v>
      </c>
      <c r="M7" s="103"/>
    </row>
    <row r="8" spans="1:13" ht="20.100000000000001" customHeight="1" x14ac:dyDescent="0.15">
      <c r="A8" s="18"/>
      <c r="B8" s="67"/>
      <c r="C8" s="48" t="s">
        <v>112</v>
      </c>
      <c r="D8" s="48" t="s">
        <v>113</v>
      </c>
      <c r="E8" s="48" t="s">
        <v>106</v>
      </c>
      <c r="F8" s="48" t="s">
        <v>37</v>
      </c>
      <c r="G8" s="48" t="s">
        <v>17</v>
      </c>
      <c r="H8" s="48" t="s">
        <v>114</v>
      </c>
      <c r="I8" s="99"/>
      <c r="J8" s="99"/>
      <c r="K8" s="99"/>
      <c r="L8" s="106"/>
      <c r="M8" s="103"/>
    </row>
    <row r="9" spans="1:13" ht="20.100000000000001" customHeight="1" x14ac:dyDescent="0.15">
      <c r="A9" s="19" t="s">
        <v>24</v>
      </c>
      <c r="B9" s="68"/>
      <c r="C9" s="49" t="s">
        <v>1</v>
      </c>
      <c r="D9" s="49" t="s">
        <v>1</v>
      </c>
      <c r="E9" s="49" t="s">
        <v>1</v>
      </c>
      <c r="F9" s="49" t="s">
        <v>1</v>
      </c>
      <c r="G9" s="49" t="s">
        <v>1</v>
      </c>
      <c r="H9" s="49" t="s">
        <v>1</v>
      </c>
      <c r="I9" s="49" t="s">
        <v>67</v>
      </c>
      <c r="J9" s="49" t="s">
        <v>67</v>
      </c>
      <c r="K9" s="49" t="s">
        <v>67</v>
      </c>
      <c r="L9" s="77" t="s">
        <v>67</v>
      </c>
      <c r="M9" s="104"/>
    </row>
    <row r="10" spans="1:13" ht="20.100000000000001" customHeight="1" x14ac:dyDescent="0.15">
      <c r="A10" s="64">
        <v>1</v>
      </c>
      <c r="B10" s="69" t="s">
        <v>59</v>
      </c>
      <c r="C10" s="50">
        <v>5330884</v>
      </c>
      <c r="D10" s="50">
        <v>264419</v>
      </c>
      <c r="E10" s="50">
        <f>C10+D10</f>
        <v>5595303</v>
      </c>
      <c r="F10" s="50">
        <v>5265955</v>
      </c>
      <c r="G10" s="50">
        <v>49377</v>
      </c>
      <c r="H10" s="50">
        <f>F10+G10</f>
        <v>5315332</v>
      </c>
      <c r="I10" s="58">
        <f t="shared" ref="I10:K35" si="0">IF(ISERROR(ROUND(F10/C10*100,2)),"-",ROUND(F10/C10*100,2))</f>
        <v>98.78</v>
      </c>
      <c r="J10" s="58">
        <f t="shared" si="0"/>
        <v>18.670000000000002</v>
      </c>
      <c r="K10" s="58">
        <f t="shared" si="0"/>
        <v>95</v>
      </c>
      <c r="L10" s="78">
        <v>94.72</v>
      </c>
      <c r="M10" s="82">
        <v>1</v>
      </c>
    </row>
    <row r="11" spans="1:13" ht="20.100000000000001" customHeight="1" x14ac:dyDescent="0.15">
      <c r="A11" s="64">
        <v>2</v>
      </c>
      <c r="B11" s="70" t="s">
        <v>31</v>
      </c>
      <c r="C11" s="51">
        <v>621557</v>
      </c>
      <c r="D11" s="51">
        <v>43396</v>
      </c>
      <c r="E11" s="51">
        <f>C11+D11</f>
        <v>664953</v>
      </c>
      <c r="F11" s="51">
        <v>614756</v>
      </c>
      <c r="G11" s="51">
        <v>3976</v>
      </c>
      <c r="H11" s="51">
        <f>F11+G11</f>
        <v>618732</v>
      </c>
      <c r="I11" s="59">
        <f t="shared" si="0"/>
        <v>98.91</v>
      </c>
      <c r="J11" s="59">
        <f t="shared" si="0"/>
        <v>9.16</v>
      </c>
      <c r="K11" s="59">
        <f t="shared" si="0"/>
        <v>93.05</v>
      </c>
      <c r="L11" s="79">
        <v>93.02</v>
      </c>
      <c r="M11" s="83">
        <v>2</v>
      </c>
    </row>
    <row r="12" spans="1:13" ht="20.100000000000001" customHeight="1" x14ac:dyDescent="0.15">
      <c r="A12" s="64">
        <v>3</v>
      </c>
      <c r="B12" s="70" t="s">
        <v>32</v>
      </c>
      <c r="C12" s="51">
        <v>1078783</v>
      </c>
      <c r="D12" s="51">
        <v>75832</v>
      </c>
      <c r="E12" s="51">
        <f t="shared" ref="E12:E34" si="1">C12+D12</f>
        <v>1154615</v>
      </c>
      <c r="F12" s="51">
        <v>1061974</v>
      </c>
      <c r="G12" s="51">
        <v>10840</v>
      </c>
      <c r="H12" s="51">
        <f t="shared" ref="H12:H34" si="2">F12+G12</f>
        <v>1072814</v>
      </c>
      <c r="I12" s="59">
        <f t="shared" si="0"/>
        <v>98.44</v>
      </c>
      <c r="J12" s="59">
        <f t="shared" si="0"/>
        <v>14.29</v>
      </c>
      <c r="K12" s="59">
        <f t="shared" si="0"/>
        <v>92.92</v>
      </c>
      <c r="L12" s="79">
        <v>92.26</v>
      </c>
      <c r="M12" s="83">
        <v>3</v>
      </c>
    </row>
    <row r="13" spans="1:13" ht="20.100000000000001" customHeight="1" x14ac:dyDescent="0.15">
      <c r="A13" s="64">
        <v>4</v>
      </c>
      <c r="B13" s="70" t="s">
        <v>2</v>
      </c>
      <c r="C13" s="51">
        <v>866520</v>
      </c>
      <c r="D13" s="51">
        <v>26795</v>
      </c>
      <c r="E13" s="51">
        <f t="shared" si="1"/>
        <v>893315</v>
      </c>
      <c r="F13" s="51">
        <v>862301</v>
      </c>
      <c r="G13" s="51">
        <v>3378</v>
      </c>
      <c r="H13" s="51">
        <f t="shared" si="2"/>
        <v>865679</v>
      </c>
      <c r="I13" s="59">
        <f t="shared" si="0"/>
        <v>99.51</v>
      </c>
      <c r="J13" s="59">
        <f t="shared" si="0"/>
        <v>12.61</v>
      </c>
      <c r="K13" s="59">
        <f t="shared" si="0"/>
        <v>96.91</v>
      </c>
      <c r="L13" s="79">
        <v>96.56</v>
      </c>
      <c r="M13" s="83">
        <v>4</v>
      </c>
    </row>
    <row r="14" spans="1:13" ht="20.100000000000001" customHeight="1" x14ac:dyDescent="0.15">
      <c r="A14" s="65">
        <v>5</v>
      </c>
      <c r="B14" s="71" t="s">
        <v>13</v>
      </c>
      <c r="C14" s="73">
        <v>259336</v>
      </c>
      <c r="D14" s="73">
        <v>15697</v>
      </c>
      <c r="E14" s="87">
        <f t="shared" si="1"/>
        <v>275033</v>
      </c>
      <c r="F14" s="73">
        <v>253547</v>
      </c>
      <c r="G14" s="73">
        <v>1707</v>
      </c>
      <c r="H14" s="87">
        <f t="shared" si="2"/>
        <v>255254</v>
      </c>
      <c r="I14" s="74">
        <f t="shared" si="0"/>
        <v>97.77</v>
      </c>
      <c r="J14" s="74">
        <f t="shared" si="0"/>
        <v>10.87</v>
      </c>
      <c r="K14" s="74">
        <f t="shared" si="0"/>
        <v>92.81</v>
      </c>
      <c r="L14" s="80">
        <v>92.07</v>
      </c>
      <c r="M14" s="84">
        <v>5</v>
      </c>
    </row>
    <row r="15" spans="1:13" ht="20.100000000000001" customHeight="1" x14ac:dyDescent="0.15">
      <c r="A15" s="64">
        <v>6</v>
      </c>
      <c r="B15" s="70" t="s">
        <v>33</v>
      </c>
      <c r="C15" s="51">
        <v>436151</v>
      </c>
      <c r="D15" s="51">
        <v>21777</v>
      </c>
      <c r="E15" s="51">
        <f t="shared" si="1"/>
        <v>457928</v>
      </c>
      <c r="F15" s="51">
        <v>430906</v>
      </c>
      <c r="G15" s="51">
        <v>3408</v>
      </c>
      <c r="H15" s="51">
        <f t="shared" si="2"/>
        <v>434314</v>
      </c>
      <c r="I15" s="59">
        <f t="shared" si="0"/>
        <v>98.8</v>
      </c>
      <c r="J15" s="59">
        <f t="shared" si="0"/>
        <v>15.65</v>
      </c>
      <c r="K15" s="59">
        <f t="shared" si="0"/>
        <v>94.84</v>
      </c>
      <c r="L15" s="79">
        <v>94.63</v>
      </c>
      <c r="M15" s="83">
        <v>6</v>
      </c>
    </row>
    <row r="16" spans="1:13" ht="20.100000000000001" customHeight="1" x14ac:dyDescent="0.15">
      <c r="A16" s="64">
        <v>7</v>
      </c>
      <c r="B16" s="70" t="s">
        <v>34</v>
      </c>
      <c r="C16" s="51">
        <v>335067</v>
      </c>
      <c r="D16" s="51">
        <v>25874</v>
      </c>
      <c r="E16" s="51">
        <f t="shared" si="1"/>
        <v>360941</v>
      </c>
      <c r="F16" s="51">
        <v>329591</v>
      </c>
      <c r="G16" s="51">
        <v>2130</v>
      </c>
      <c r="H16" s="51">
        <f t="shared" si="2"/>
        <v>331721</v>
      </c>
      <c r="I16" s="59">
        <f t="shared" si="0"/>
        <v>98.37</v>
      </c>
      <c r="J16" s="59">
        <f t="shared" si="0"/>
        <v>8.23</v>
      </c>
      <c r="K16" s="59">
        <f t="shared" si="0"/>
        <v>91.9</v>
      </c>
      <c r="L16" s="79">
        <v>92.15</v>
      </c>
      <c r="M16" s="83">
        <v>7</v>
      </c>
    </row>
    <row r="17" spans="1:13" ht="20.100000000000001" customHeight="1" x14ac:dyDescent="0.15">
      <c r="A17" s="64">
        <v>8</v>
      </c>
      <c r="B17" s="70" t="s">
        <v>28</v>
      </c>
      <c r="C17" s="51">
        <v>955963</v>
      </c>
      <c r="D17" s="51">
        <v>30681</v>
      </c>
      <c r="E17" s="51">
        <f t="shared" si="1"/>
        <v>986644</v>
      </c>
      <c r="F17" s="51">
        <v>946668</v>
      </c>
      <c r="G17" s="51">
        <v>3728</v>
      </c>
      <c r="H17" s="51">
        <f t="shared" si="2"/>
        <v>950396</v>
      </c>
      <c r="I17" s="59">
        <f t="shared" si="0"/>
        <v>99.03</v>
      </c>
      <c r="J17" s="59">
        <f t="shared" si="0"/>
        <v>12.15</v>
      </c>
      <c r="K17" s="59">
        <f t="shared" si="0"/>
        <v>96.33</v>
      </c>
      <c r="L17" s="79">
        <v>96.29</v>
      </c>
      <c r="M17" s="83">
        <v>8</v>
      </c>
    </row>
    <row r="18" spans="1:13" ht="20.100000000000001" customHeight="1" x14ac:dyDescent="0.15">
      <c r="A18" s="64">
        <v>9</v>
      </c>
      <c r="B18" s="70" t="s">
        <v>36</v>
      </c>
      <c r="C18" s="51">
        <v>240605</v>
      </c>
      <c r="D18" s="51">
        <v>12638</v>
      </c>
      <c r="E18" s="51">
        <f t="shared" si="1"/>
        <v>253243</v>
      </c>
      <c r="F18" s="51">
        <v>237708</v>
      </c>
      <c r="G18" s="51">
        <v>2521</v>
      </c>
      <c r="H18" s="51">
        <f t="shared" si="2"/>
        <v>240229</v>
      </c>
      <c r="I18" s="59">
        <f t="shared" si="0"/>
        <v>98.8</v>
      </c>
      <c r="J18" s="59">
        <f t="shared" si="0"/>
        <v>19.95</v>
      </c>
      <c r="K18" s="59">
        <f t="shared" si="0"/>
        <v>94.86</v>
      </c>
      <c r="L18" s="79">
        <v>94.63</v>
      </c>
      <c r="M18" s="83">
        <v>9</v>
      </c>
    </row>
    <row r="19" spans="1:13" ht="20.100000000000001" customHeight="1" x14ac:dyDescent="0.15">
      <c r="A19" s="65">
        <v>10</v>
      </c>
      <c r="B19" s="71" t="s">
        <v>38</v>
      </c>
      <c r="C19" s="73">
        <v>1012587</v>
      </c>
      <c r="D19" s="73">
        <v>48141</v>
      </c>
      <c r="E19" s="87">
        <f t="shared" si="1"/>
        <v>1060728</v>
      </c>
      <c r="F19" s="73">
        <v>999630</v>
      </c>
      <c r="G19" s="73">
        <v>10567</v>
      </c>
      <c r="H19" s="87">
        <f t="shared" si="2"/>
        <v>1010197</v>
      </c>
      <c r="I19" s="74">
        <f t="shared" si="0"/>
        <v>98.72</v>
      </c>
      <c r="J19" s="74">
        <f t="shared" si="0"/>
        <v>21.95</v>
      </c>
      <c r="K19" s="74">
        <f t="shared" si="0"/>
        <v>95.24</v>
      </c>
      <c r="L19" s="80">
        <v>94.54</v>
      </c>
      <c r="M19" s="84">
        <v>10</v>
      </c>
    </row>
    <row r="20" spans="1:13" ht="20.100000000000001" customHeight="1" x14ac:dyDescent="0.15">
      <c r="A20" s="64">
        <v>11</v>
      </c>
      <c r="B20" s="70" t="s">
        <v>39</v>
      </c>
      <c r="C20" s="51">
        <v>323714</v>
      </c>
      <c r="D20" s="51">
        <v>11924</v>
      </c>
      <c r="E20" s="51">
        <f t="shared" si="1"/>
        <v>335638</v>
      </c>
      <c r="F20" s="51">
        <v>319845</v>
      </c>
      <c r="G20" s="51">
        <v>1254</v>
      </c>
      <c r="H20" s="51">
        <f t="shared" si="2"/>
        <v>321099</v>
      </c>
      <c r="I20" s="59">
        <f t="shared" si="0"/>
        <v>98.8</v>
      </c>
      <c r="J20" s="59">
        <f t="shared" si="0"/>
        <v>10.52</v>
      </c>
      <c r="K20" s="59">
        <f t="shared" si="0"/>
        <v>95.67</v>
      </c>
      <c r="L20" s="79">
        <v>95.06</v>
      </c>
      <c r="M20" s="83">
        <v>11</v>
      </c>
    </row>
    <row r="21" spans="1:13" ht="20.100000000000001" customHeight="1" x14ac:dyDescent="0.15">
      <c r="A21" s="64">
        <v>12</v>
      </c>
      <c r="B21" s="70" t="s">
        <v>97</v>
      </c>
      <c r="C21" s="51">
        <v>255449</v>
      </c>
      <c r="D21" s="51">
        <v>7744</v>
      </c>
      <c r="E21" s="51">
        <f t="shared" si="1"/>
        <v>263193</v>
      </c>
      <c r="F21" s="51">
        <v>251906</v>
      </c>
      <c r="G21" s="51">
        <v>1889</v>
      </c>
      <c r="H21" s="51">
        <f t="shared" si="2"/>
        <v>253795</v>
      </c>
      <c r="I21" s="59">
        <f t="shared" si="0"/>
        <v>98.61</v>
      </c>
      <c r="J21" s="59">
        <f t="shared" si="0"/>
        <v>24.39</v>
      </c>
      <c r="K21" s="59">
        <f t="shared" si="0"/>
        <v>96.43</v>
      </c>
      <c r="L21" s="79">
        <v>96.19</v>
      </c>
      <c r="M21" s="83">
        <v>12</v>
      </c>
    </row>
    <row r="22" spans="1:13" ht="20.100000000000001" customHeight="1" x14ac:dyDescent="0.15">
      <c r="A22" s="64">
        <v>13</v>
      </c>
      <c r="B22" s="70" t="s">
        <v>98</v>
      </c>
      <c r="C22" s="51">
        <v>295930</v>
      </c>
      <c r="D22" s="51">
        <v>20864</v>
      </c>
      <c r="E22" s="51">
        <f t="shared" si="1"/>
        <v>316794</v>
      </c>
      <c r="F22" s="51">
        <v>292292</v>
      </c>
      <c r="G22" s="51">
        <v>817</v>
      </c>
      <c r="H22" s="51">
        <f t="shared" si="2"/>
        <v>293109</v>
      </c>
      <c r="I22" s="59">
        <f t="shared" si="0"/>
        <v>98.77</v>
      </c>
      <c r="J22" s="59">
        <f t="shared" si="0"/>
        <v>3.92</v>
      </c>
      <c r="K22" s="59">
        <f t="shared" si="0"/>
        <v>92.52</v>
      </c>
      <c r="L22" s="79">
        <v>92.98</v>
      </c>
      <c r="M22" s="83">
        <v>13</v>
      </c>
    </row>
    <row r="23" spans="1:13" ht="20.100000000000001" customHeight="1" x14ac:dyDescent="0.15">
      <c r="A23" s="64">
        <v>14</v>
      </c>
      <c r="B23" s="70" t="s">
        <v>40</v>
      </c>
      <c r="C23" s="51">
        <v>59075</v>
      </c>
      <c r="D23" s="51">
        <v>1558</v>
      </c>
      <c r="E23" s="51">
        <f t="shared" si="1"/>
        <v>60633</v>
      </c>
      <c r="F23" s="51">
        <v>58874</v>
      </c>
      <c r="G23" s="51">
        <v>972</v>
      </c>
      <c r="H23" s="51">
        <f t="shared" si="2"/>
        <v>59846</v>
      </c>
      <c r="I23" s="59">
        <f t="shared" si="0"/>
        <v>99.66</v>
      </c>
      <c r="J23" s="59">
        <f t="shared" si="0"/>
        <v>62.39</v>
      </c>
      <c r="K23" s="59">
        <f t="shared" si="0"/>
        <v>98.7</v>
      </c>
      <c r="L23" s="79">
        <v>96.97</v>
      </c>
      <c r="M23" s="83">
        <v>14</v>
      </c>
    </row>
    <row r="24" spans="1:13" ht="20.100000000000001" customHeight="1" x14ac:dyDescent="0.15">
      <c r="A24" s="65">
        <v>15</v>
      </c>
      <c r="B24" s="71" t="s">
        <v>26</v>
      </c>
      <c r="C24" s="73">
        <v>17763</v>
      </c>
      <c r="D24" s="73">
        <v>1456</v>
      </c>
      <c r="E24" s="87">
        <f t="shared" si="1"/>
        <v>19219</v>
      </c>
      <c r="F24" s="73">
        <v>17019</v>
      </c>
      <c r="G24" s="73">
        <v>200</v>
      </c>
      <c r="H24" s="87">
        <f t="shared" si="2"/>
        <v>17219</v>
      </c>
      <c r="I24" s="74">
        <f t="shared" si="0"/>
        <v>95.81</v>
      </c>
      <c r="J24" s="74">
        <f t="shared" si="0"/>
        <v>13.74</v>
      </c>
      <c r="K24" s="74">
        <f t="shared" si="0"/>
        <v>89.59</v>
      </c>
      <c r="L24" s="80">
        <v>90.09</v>
      </c>
      <c r="M24" s="84">
        <v>15</v>
      </c>
    </row>
    <row r="25" spans="1:13" ht="20.100000000000001" customHeight="1" x14ac:dyDescent="0.15">
      <c r="A25" s="64">
        <v>16</v>
      </c>
      <c r="B25" s="70" t="s">
        <v>44</v>
      </c>
      <c r="C25" s="51">
        <v>22553</v>
      </c>
      <c r="D25" s="51">
        <v>1653</v>
      </c>
      <c r="E25" s="51">
        <f t="shared" si="1"/>
        <v>24206</v>
      </c>
      <c r="F25" s="51">
        <v>21993</v>
      </c>
      <c r="G25" s="51">
        <v>100</v>
      </c>
      <c r="H25" s="51">
        <f t="shared" si="2"/>
        <v>22093</v>
      </c>
      <c r="I25" s="59">
        <f t="shared" si="0"/>
        <v>97.52</v>
      </c>
      <c r="J25" s="59">
        <f t="shared" si="0"/>
        <v>6.05</v>
      </c>
      <c r="K25" s="59">
        <f t="shared" si="0"/>
        <v>91.27</v>
      </c>
      <c r="L25" s="79">
        <v>92.05</v>
      </c>
      <c r="M25" s="83">
        <v>16</v>
      </c>
    </row>
    <row r="26" spans="1:13" ht="20.100000000000001" customHeight="1" x14ac:dyDescent="0.15">
      <c r="A26" s="64">
        <v>17</v>
      </c>
      <c r="B26" s="70" t="s">
        <v>99</v>
      </c>
      <c r="C26" s="51">
        <v>169993</v>
      </c>
      <c r="D26" s="51">
        <v>14816</v>
      </c>
      <c r="E26" s="51">
        <f t="shared" si="1"/>
        <v>184809</v>
      </c>
      <c r="F26" s="51">
        <v>166154</v>
      </c>
      <c r="G26" s="51">
        <v>1190</v>
      </c>
      <c r="H26" s="51">
        <f t="shared" si="2"/>
        <v>167344</v>
      </c>
      <c r="I26" s="59">
        <f t="shared" si="0"/>
        <v>97.74</v>
      </c>
      <c r="J26" s="59">
        <f t="shared" si="0"/>
        <v>8.0299999999999994</v>
      </c>
      <c r="K26" s="59">
        <f t="shared" si="0"/>
        <v>90.55</v>
      </c>
      <c r="L26" s="79">
        <v>90.44</v>
      </c>
      <c r="M26" s="83">
        <v>17</v>
      </c>
    </row>
    <row r="27" spans="1:13" ht="20.100000000000001" customHeight="1" x14ac:dyDescent="0.15">
      <c r="A27" s="64">
        <v>18</v>
      </c>
      <c r="B27" s="70" t="s">
        <v>101</v>
      </c>
      <c r="C27" s="51">
        <v>62879</v>
      </c>
      <c r="D27" s="51">
        <v>5130</v>
      </c>
      <c r="E27" s="51">
        <f t="shared" si="1"/>
        <v>68009</v>
      </c>
      <c r="F27" s="51">
        <v>61797</v>
      </c>
      <c r="G27" s="51">
        <v>403</v>
      </c>
      <c r="H27" s="51">
        <f t="shared" si="2"/>
        <v>62200</v>
      </c>
      <c r="I27" s="59">
        <f t="shared" si="0"/>
        <v>98.28</v>
      </c>
      <c r="J27" s="59">
        <f t="shared" si="0"/>
        <v>7.86</v>
      </c>
      <c r="K27" s="59">
        <f t="shared" si="0"/>
        <v>91.46</v>
      </c>
      <c r="L27" s="79">
        <v>91.86</v>
      </c>
      <c r="M27" s="83">
        <v>18</v>
      </c>
    </row>
    <row r="28" spans="1:13" ht="20.100000000000001" customHeight="1" x14ac:dyDescent="0.15">
      <c r="A28" s="64">
        <v>19</v>
      </c>
      <c r="B28" s="70" t="s">
        <v>46</v>
      </c>
      <c r="C28" s="51">
        <v>103800</v>
      </c>
      <c r="D28" s="51">
        <v>12983</v>
      </c>
      <c r="E28" s="51">
        <f t="shared" si="1"/>
        <v>116783</v>
      </c>
      <c r="F28" s="51">
        <v>100733</v>
      </c>
      <c r="G28" s="51">
        <v>364</v>
      </c>
      <c r="H28" s="51">
        <f t="shared" si="2"/>
        <v>101097</v>
      </c>
      <c r="I28" s="59">
        <f t="shared" si="0"/>
        <v>97.05</v>
      </c>
      <c r="J28" s="59">
        <f t="shared" si="0"/>
        <v>2.8</v>
      </c>
      <c r="K28" s="59">
        <f t="shared" si="0"/>
        <v>86.57</v>
      </c>
      <c r="L28" s="79">
        <v>86.75</v>
      </c>
      <c r="M28" s="83">
        <v>19</v>
      </c>
    </row>
    <row r="29" spans="1:13" ht="20.100000000000001" customHeight="1" x14ac:dyDescent="0.15">
      <c r="A29" s="65">
        <v>20</v>
      </c>
      <c r="B29" s="71" t="s">
        <v>47</v>
      </c>
      <c r="C29" s="73">
        <v>60423</v>
      </c>
      <c r="D29" s="73">
        <v>5109</v>
      </c>
      <c r="E29" s="87">
        <f t="shared" si="1"/>
        <v>65532</v>
      </c>
      <c r="F29" s="73">
        <v>59268</v>
      </c>
      <c r="G29" s="73">
        <v>259</v>
      </c>
      <c r="H29" s="87">
        <f t="shared" si="2"/>
        <v>59527</v>
      </c>
      <c r="I29" s="74">
        <f t="shared" si="0"/>
        <v>98.09</v>
      </c>
      <c r="J29" s="74">
        <f t="shared" si="0"/>
        <v>5.07</v>
      </c>
      <c r="K29" s="74">
        <f t="shared" si="0"/>
        <v>90.84</v>
      </c>
      <c r="L29" s="80">
        <v>90.67</v>
      </c>
      <c r="M29" s="84">
        <v>20</v>
      </c>
    </row>
    <row r="30" spans="1:13" ht="20.100000000000001" customHeight="1" x14ac:dyDescent="0.15">
      <c r="A30" s="64">
        <v>21</v>
      </c>
      <c r="B30" s="70" t="s">
        <v>51</v>
      </c>
      <c r="C30" s="51">
        <v>54584</v>
      </c>
      <c r="D30" s="51">
        <v>3394</v>
      </c>
      <c r="E30" s="51">
        <f t="shared" si="1"/>
        <v>57978</v>
      </c>
      <c r="F30" s="51">
        <v>54082</v>
      </c>
      <c r="G30" s="51">
        <v>810</v>
      </c>
      <c r="H30" s="51">
        <f t="shared" si="2"/>
        <v>54892</v>
      </c>
      <c r="I30" s="59">
        <f t="shared" si="0"/>
        <v>99.08</v>
      </c>
      <c r="J30" s="59">
        <f t="shared" si="0"/>
        <v>23.87</v>
      </c>
      <c r="K30" s="59">
        <f t="shared" si="0"/>
        <v>94.68</v>
      </c>
      <c r="L30" s="79">
        <v>96.28</v>
      </c>
      <c r="M30" s="83">
        <v>21</v>
      </c>
    </row>
    <row r="31" spans="1:13" ht="20.100000000000001" customHeight="1" x14ac:dyDescent="0.15">
      <c r="A31" s="64">
        <v>22</v>
      </c>
      <c r="B31" s="70" t="s">
        <v>52</v>
      </c>
      <c r="C31" s="51">
        <v>206044</v>
      </c>
      <c r="D31" s="51">
        <v>302</v>
      </c>
      <c r="E31" s="51">
        <f t="shared" si="1"/>
        <v>206346</v>
      </c>
      <c r="F31" s="51">
        <v>205890</v>
      </c>
      <c r="G31" s="51">
        <v>100</v>
      </c>
      <c r="H31" s="51">
        <f t="shared" si="2"/>
        <v>205990</v>
      </c>
      <c r="I31" s="59">
        <f t="shared" si="0"/>
        <v>99.93</v>
      </c>
      <c r="J31" s="59">
        <f t="shared" si="0"/>
        <v>33.11</v>
      </c>
      <c r="K31" s="59">
        <f t="shared" si="0"/>
        <v>99.83</v>
      </c>
      <c r="L31" s="79">
        <v>99.85</v>
      </c>
      <c r="M31" s="83">
        <v>22</v>
      </c>
    </row>
    <row r="32" spans="1:13" ht="20.100000000000001" customHeight="1" x14ac:dyDescent="0.15">
      <c r="A32" s="64">
        <v>23</v>
      </c>
      <c r="B32" s="70" t="s">
        <v>54</v>
      </c>
      <c r="C32" s="51">
        <v>186887</v>
      </c>
      <c r="D32" s="51">
        <v>12799</v>
      </c>
      <c r="E32" s="51">
        <f t="shared" si="1"/>
        <v>199686</v>
      </c>
      <c r="F32" s="51">
        <v>183201</v>
      </c>
      <c r="G32" s="51">
        <v>2632</v>
      </c>
      <c r="H32" s="51">
        <f t="shared" si="2"/>
        <v>185833</v>
      </c>
      <c r="I32" s="59">
        <f t="shared" si="0"/>
        <v>98.03</v>
      </c>
      <c r="J32" s="59">
        <f t="shared" si="0"/>
        <v>20.56</v>
      </c>
      <c r="K32" s="59">
        <f t="shared" si="0"/>
        <v>93.06</v>
      </c>
      <c r="L32" s="79">
        <v>93.1</v>
      </c>
      <c r="M32" s="83">
        <v>23</v>
      </c>
    </row>
    <row r="33" spans="1:13" ht="20.100000000000001" customHeight="1" x14ac:dyDescent="0.15">
      <c r="A33" s="64">
        <v>24</v>
      </c>
      <c r="B33" s="70" t="s">
        <v>57</v>
      </c>
      <c r="C33" s="51">
        <v>144370</v>
      </c>
      <c r="D33" s="51">
        <v>7103</v>
      </c>
      <c r="E33" s="51">
        <f t="shared" si="1"/>
        <v>151473</v>
      </c>
      <c r="F33" s="51">
        <v>141746</v>
      </c>
      <c r="G33" s="51">
        <v>994</v>
      </c>
      <c r="H33" s="51">
        <f t="shared" si="2"/>
        <v>142740</v>
      </c>
      <c r="I33" s="59">
        <f t="shared" si="0"/>
        <v>98.18</v>
      </c>
      <c r="J33" s="59">
        <f t="shared" si="0"/>
        <v>13.99</v>
      </c>
      <c r="K33" s="59">
        <f t="shared" si="0"/>
        <v>94.23</v>
      </c>
      <c r="L33" s="79">
        <v>94.45</v>
      </c>
      <c r="M33" s="83">
        <v>24</v>
      </c>
    </row>
    <row r="34" spans="1:13" ht="20.100000000000001" customHeight="1" x14ac:dyDescent="0.15">
      <c r="A34" s="65">
        <v>25</v>
      </c>
      <c r="B34" s="71" t="s">
        <v>60</v>
      </c>
      <c r="C34" s="73">
        <v>15426</v>
      </c>
      <c r="D34" s="73">
        <v>568</v>
      </c>
      <c r="E34" s="51">
        <f t="shared" si="1"/>
        <v>15994</v>
      </c>
      <c r="F34" s="73">
        <v>15191</v>
      </c>
      <c r="G34" s="73">
        <v>44</v>
      </c>
      <c r="H34" s="51">
        <f t="shared" si="2"/>
        <v>15235</v>
      </c>
      <c r="I34" s="74">
        <f t="shared" si="0"/>
        <v>98.48</v>
      </c>
      <c r="J34" s="74">
        <f t="shared" si="0"/>
        <v>7.75</v>
      </c>
      <c r="K34" s="74">
        <f t="shared" si="0"/>
        <v>95.25</v>
      </c>
      <c r="L34" s="80">
        <v>95.77</v>
      </c>
      <c r="M34" s="84">
        <v>25</v>
      </c>
    </row>
    <row r="35" spans="1:13" ht="20.100000000000001" customHeight="1" x14ac:dyDescent="0.15">
      <c r="A35" s="28" t="s">
        <v>61</v>
      </c>
      <c r="B35" s="72"/>
      <c r="C35" s="54">
        <f t="shared" ref="C35:H35" si="3">SUM(C10:C34)</f>
        <v>13116343</v>
      </c>
      <c r="D35" s="54">
        <f t="shared" si="3"/>
        <v>672653</v>
      </c>
      <c r="E35" s="54">
        <f t="shared" si="3"/>
        <v>13788996</v>
      </c>
      <c r="F35" s="54">
        <f t="shared" si="3"/>
        <v>12953027</v>
      </c>
      <c r="G35" s="54">
        <f t="shared" si="3"/>
        <v>103660</v>
      </c>
      <c r="H35" s="54">
        <f t="shared" si="3"/>
        <v>13056687</v>
      </c>
      <c r="I35" s="61">
        <f t="shared" si="0"/>
        <v>98.75</v>
      </c>
      <c r="J35" s="61">
        <f t="shared" si="0"/>
        <v>15.41</v>
      </c>
      <c r="K35" s="61">
        <f t="shared" si="0"/>
        <v>94.69</v>
      </c>
      <c r="L35" s="81">
        <v>94.42</v>
      </c>
      <c r="M35" s="85"/>
    </row>
  </sheetData>
  <mergeCells count="6">
    <mergeCell ref="F6:H6"/>
    <mergeCell ref="M6:M9"/>
    <mergeCell ref="I7:I8"/>
    <mergeCell ref="J7:J8"/>
    <mergeCell ref="K7:K8"/>
    <mergeCell ref="L7:L8"/>
  </mergeCells>
  <phoneticPr fontId="2"/>
  <pageMargins left="0.78740157480314965" right="0.74803149606299213" top="0.78740157480314965" bottom="0.74803149606299213" header="0.51181102362204722" footer="0.51181102362204722"/>
  <pageSetup paperSize="9" firstPageNumber="21" orientation="portrait" useFirstPageNumber="1" r:id="rId1"/>
  <headerFooter scaleWithDoc="0" alignWithMargins="0">
    <oddFooter>&amp;C- &amp;P -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92D050"/>
  </sheetPr>
  <dimension ref="A1:M35"/>
  <sheetViews>
    <sheetView view="pageBreakPreview" zoomScaleNormal="85" zoomScaleSheetLayoutView="100" workbookViewId="0">
      <selection activeCell="F4" sqref="F4"/>
    </sheetView>
  </sheetViews>
  <sheetFormatPr defaultColWidth="10.625" defaultRowHeight="15" customHeight="1" x14ac:dyDescent="0.15"/>
  <cols>
    <col min="1" max="1" width="5.625" style="14" customWidth="1"/>
    <col min="2" max="2" width="14.625" style="14" customWidth="1"/>
    <col min="3" max="8" width="16.625" style="14" customWidth="1"/>
    <col min="9" max="12" width="12.125" style="14" customWidth="1"/>
    <col min="13" max="13" width="5.625" style="15" customWidth="1"/>
    <col min="14" max="16384" width="10.625" style="14"/>
  </cols>
  <sheetData>
    <row r="1" spans="1:13" ht="20.100000000000001" customHeight="1" x14ac:dyDescent="0.15">
      <c r="A1" s="16" t="str">
        <f>目次!A6</f>
        <v>令和６年度　市町村税の徴収実績調</v>
      </c>
    </row>
    <row r="2" spans="1:13" ht="20.100000000000001" customHeight="1" x14ac:dyDescent="0.15">
      <c r="A2" s="14" t="s">
        <v>100</v>
      </c>
    </row>
    <row r="3" spans="1:13" ht="20.100000000000001" customHeight="1" x14ac:dyDescent="0.15"/>
    <row r="4" spans="1:13" ht="20.100000000000001" customHeight="1" x14ac:dyDescent="0.15">
      <c r="A4" s="14" t="s">
        <v>73</v>
      </c>
    </row>
    <row r="5" spans="1:13" ht="20.100000000000001" customHeight="1" x14ac:dyDescent="0.15">
      <c r="H5" s="57"/>
      <c r="I5" s="57"/>
    </row>
    <row r="6" spans="1:13" ht="20.100000000000001" customHeight="1" x14ac:dyDescent="0.15">
      <c r="A6" s="17"/>
      <c r="B6" s="66" t="s">
        <v>0</v>
      </c>
      <c r="C6" s="46" t="s">
        <v>43</v>
      </c>
      <c r="D6" s="55"/>
      <c r="E6" s="56"/>
      <c r="F6" s="92" t="s">
        <v>62</v>
      </c>
      <c r="G6" s="93"/>
      <c r="H6" s="94"/>
      <c r="I6" s="46" t="s">
        <v>66</v>
      </c>
      <c r="J6" s="55"/>
      <c r="K6" s="55"/>
      <c r="L6" s="76"/>
      <c r="M6" s="102" t="s">
        <v>130</v>
      </c>
    </row>
    <row r="7" spans="1:13" ht="20.100000000000001" customHeight="1" x14ac:dyDescent="0.15">
      <c r="A7" s="18"/>
      <c r="B7" s="67"/>
      <c r="C7" s="47" t="s">
        <v>5</v>
      </c>
      <c r="D7" s="47" t="s">
        <v>6</v>
      </c>
      <c r="E7" s="47" t="s">
        <v>10</v>
      </c>
      <c r="F7" s="47" t="s">
        <v>5</v>
      </c>
      <c r="G7" s="47" t="s">
        <v>6</v>
      </c>
      <c r="H7" s="47" t="s">
        <v>10</v>
      </c>
      <c r="I7" s="98" t="s">
        <v>108</v>
      </c>
      <c r="J7" s="98" t="s">
        <v>109</v>
      </c>
      <c r="K7" s="98" t="s">
        <v>111</v>
      </c>
      <c r="L7" s="105" t="s">
        <v>3</v>
      </c>
      <c r="M7" s="103"/>
    </row>
    <row r="8" spans="1:13" ht="20.100000000000001" customHeight="1" x14ac:dyDescent="0.15">
      <c r="A8" s="18"/>
      <c r="B8" s="67"/>
      <c r="C8" s="48" t="s">
        <v>112</v>
      </c>
      <c r="D8" s="48" t="s">
        <v>113</v>
      </c>
      <c r="E8" s="48" t="s">
        <v>106</v>
      </c>
      <c r="F8" s="48" t="s">
        <v>37</v>
      </c>
      <c r="G8" s="48" t="s">
        <v>17</v>
      </c>
      <c r="H8" s="48" t="s">
        <v>114</v>
      </c>
      <c r="I8" s="99"/>
      <c r="J8" s="99"/>
      <c r="K8" s="99"/>
      <c r="L8" s="106"/>
      <c r="M8" s="103"/>
    </row>
    <row r="9" spans="1:13" ht="20.100000000000001" customHeight="1" x14ac:dyDescent="0.15">
      <c r="A9" s="19" t="s">
        <v>24</v>
      </c>
      <c r="B9" s="68"/>
      <c r="C9" s="49" t="s">
        <v>1</v>
      </c>
      <c r="D9" s="49" t="s">
        <v>1</v>
      </c>
      <c r="E9" s="49" t="s">
        <v>1</v>
      </c>
      <c r="F9" s="49" t="s">
        <v>1</v>
      </c>
      <c r="G9" s="49" t="s">
        <v>1</v>
      </c>
      <c r="H9" s="49" t="s">
        <v>1</v>
      </c>
      <c r="I9" s="49" t="s">
        <v>67</v>
      </c>
      <c r="J9" s="49" t="s">
        <v>67</v>
      </c>
      <c r="K9" s="49" t="s">
        <v>67</v>
      </c>
      <c r="L9" s="77" t="s">
        <v>67</v>
      </c>
      <c r="M9" s="104"/>
    </row>
    <row r="10" spans="1:13" ht="20.100000000000001" customHeight="1" x14ac:dyDescent="0.15">
      <c r="A10" s="64">
        <v>1</v>
      </c>
      <c r="B10" s="69" t="s">
        <v>59</v>
      </c>
      <c r="C10" s="50">
        <v>10027206</v>
      </c>
      <c r="D10" s="50">
        <v>497363</v>
      </c>
      <c r="E10" s="50">
        <f>C10+D10</f>
        <v>10524569</v>
      </c>
      <c r="F10" s="50">
        <v>9905074</v>
      </c>
      <c r="G10" s="50">
        <v>104008</v>
      </c>
      <c r="H10" s="50">
        <f>F10+G10</f>
        <v>10009082</v>
      </c>
      <c r="I10" s="58">
        <f t="shared" ref="I10:K35" si="0">IF(ISERROR(ROUND(F10/C10*100,2)),"-",ROUND(F10/C10*100,2))</f>
        <v>98.78</v>
      </c>
      <c r="J10" s="58">
        <f t="shared" si="0"/>
        <v>20.91</v>
      </c>
      <c r="K10" s="58">
        <f t="shared" si="0"/>
        <v>95.1</v>
      </c>
      <c r="L10" s="78">
        <v>94.71</v>
      </c>
      <c r="M10" s="82">
        <v>1</v>
      </c>
    </row>
    <row r="11" spans="1:13" ht="20.100000000000001" customHeight="1" x14ac:dyDescent="0.15">
      <c r="A11" s="64">
        <v>2</v>
      </c>
      <c r="B11" s="70" t="s">
        <v>31</v>
      </c>
      <c r="C11" s="51">
        <v>1437683</v>
      </c>
      <c r="D11" s="51">
        <v>97527</v>
      </c>
      <c r="E11" s="51">
        <f>C11+D11</f>
        <v>1535210</v>
      </c>
      <c r="F11" s="51">
        <v>1419880</v>
      </c>
      <c r="G11" s="51">
        <v>8937</v>
      </c>
      <c r="H11" s="51">
        <f>F11+G11</f>
        <v>1428817</v>
      </c>
      <c r="I11" s="59">
        <f t="shared" si="0"/>
        <v>98.76</v>
      </c>
      <c r="J11" s="59">
        <f t="shared" si="0"/>
        <v>9.16</v>
      </c>
      <c r="K11" s="59">
        <f t="shared" si="0"/>
        <v>93.07</v>
      </c>
      <c r="L11" s="79">
        <v>93.11</v>
      </c>
      <c r="M11" s="83">
        <v>2</v>
      </c>
    </row>
    <row r="12" spans="1:13" ht="20.100000000000001" customHeight="1" x14ac:dyDescent="0.15">
      <c r="A12" s="64">
        <v>3</v>
      </c>
      <c r="B12" s="70" t="s">
        <v>32</v>
      </c>
      <c r="C12" s="51">
        <v>2141054</v>
      </c>
      <c r="D12" s="51">
        <v>150504</v>
      </c>
      <c r="E12" s="51">
        <f t="shared" ref="E12:E34" si="1">C12+D12</f>
        <v>2291558</v>
      </c>
      <c r="F12" s="51">
        <v>2107691</v>
      </c>
      <c r="G12" s="51">
        <v>21515</v>
      </c>
      <c r="H12" s="51">
        <f t="shared" ref="H12:H34" si="2">F12+G12</f>
        <v>2129206</v>
      </c>
      <c r="I12" s="59">
        <f t="shared" si="0"/>
        <v>98.44</v>
      </c>
      <c r="J12" s="59">
        <f t="shared" si="0"/>
        <v>14.3</v>
      </c>
      <c r="K12" s="59">
        <f t="shared" si="0"/>
        <v>92.92</v>
      </c>
      <c r="L12" s="79">
        <v>92.26</v>
      </c>
      <c r="M12" s="83">
        <v>3</v>
      </c>
    </row>
    <row r="13" spans="1:13" ht="20.100000000000001" customHeight="1" x14ac:dyDescent="0.15">
      <c r="A13" s="64">
        <v>4</v>
      </c>
      <c r="B13" s="70" t="s">
        <v>2</v>
      </c>
      <c r="C13" s="51">
        <v>2006833</v>
      </c>
      <c r="D13" s="51">
        <v>62058</v>
      </c>
      <c r="E13" s="51">
        <f t="shared" si="1"/>
        <v>2068891</v>
      </c>
      <c r="F13" s="51">
        <v>1997061</v>
      </c>
      <c r="G13" s="51">
        <v>7822</v>
      </c>
      <c r="H13" s="51">
        <f t="shared" si="2"/>
        <v>2004883</v>
      </c>
      <c r="I13" s="59">
        <f t="shared" si="0"/>
        <v>99.51</v>
      </c>
      <c r="J13" s="59">
        <f t="shared" si="0"/>
        <v>12.6</v>
      </c>
      <c r="K13" s="59">
        <f t="shared" si="0"/>
        <v>96.91</v>
      </c>
      <c r="L13" s="79">
        <v>96.56</v>
      </c>
      <c r="M13" s="83">
        <v>4</v>
      </c>
    </row>
    <row r="14" spans="1:13" ht="20.100000000000001" customHeight="1" x14ac:dyDescent="0.15">
      <c r="A14" s="65">
        <v>5</v>
      </c>
      <c r="B14" s="71" t="s">
        <v>13</v>
      </c>
      <c r="C14" s="73">
        <v>570585</v>
      </c>
      <c r="D14" s="73">
        <v>34537</v>
      </c>
      <c r="E14" s="87">
        <f t="shared" si="1"/>
        <v>605122</v>
      </c>
      <c r="F14" s="73">
        <v>557849</v>
      </c>
      <c r="G14" s="73">
        <v>3754</v>
      </c>
      <c r="H14" s="87">
        <f t="shared" si="2"/>
        <v>561603</v>
      </c>
      <c r="I14" s="74">
        <f t="shared" si="0"/>
        <v>97.77</v>
      </c>
      <c r="J14" s="74">
        <f t="shared" si="0"/>
        <v>10.87</v>
      </c>
      <c r="K14" s="74">
        <f t="shared" si="0"/>
        <v>92.81</v>
      </c>
      <c r="L14" s="80">
        <v>92.07</v>
      </c>
      <c r="M14" s="84">
        <v>5</v>
      </c>
    </row>
    <row r="15" spans="1:13" ht="20.100000000000001" customHeight="1" x14ac:dyDescent="0.15">
      <c r="A15" s="64">
        <v>6</v>
      </c>
      <c r="B15" s="70" t="s">
        <v>33</v>
      </c>
      <c r="C15" s="51">
        <v>1038833</v>
      </c>
      <c r="D15" s="51">
        <v>47280</v>
      </c>
      <c r="E15" s="51">
        <f t="shared" si="1"/>
        <v>1086113</v>
      </c>
      <c r="F15" s="51">
        <v>1026339</v>
      </c>
      <c r="G15" s="51">
        <v>7398</v>
      </c>
      <c r="H15" s="51">
        <f t="shared" si="2"/>
        <v>1033737</v>
      </c>
      <c r="I15" s="59">
        <f t="shared" si="0"/>
        <v>98.8</v>
      </c>
      <c r="J15" s="59">
        <f t="shared" si="0"/>
        <v>15.65</v>
      </c>
      <c r="K15" s="59">
        <f t="shared" si="0"/>
        <v>95.18</v>
      </c>
      <c r="L15" s="79">
        <v>95.08</v>
      </c>
      <c r="M15" s="83">
        <v>6</v>
      </c>
    </row>
    <row r="16" spans="1:13" ht="20.100000000000001" customHeight="1" x14ac:dyDescent="0.15">
      <c r="A16" s="64">
        <v>7</v>
      </c>
      <c r="B16" s="70" t="s">
        <v>34</v>
      </c>
      <c r="C16" s="51">
        <v>740865</v>
      </c>
      <c r="D16" s="51">
        <v>57211</v>
      </c>
      <c r="E16" s="51">
        <f t="shared" si="1"/>
        <v>798076</v>
      </c>
      <c r="F16" s="51">
        <v>728756</v>
      </c>
      <c r="G16" s="51">
        <v>4708</v>
      </c>
      <c r="H16" s="51">
        <f t="shared" si="2"/>
        <v>733464</v>
      </c>
      <c r="I16" s="59">
        <f t="shared" si="0"/>
        <v>98.37</v>
      </c>
      <c r="J16" s="59">
        <f t="shared" si="0"/>
        <v>8.23</v>
      </c>
      <c r="K16" s="59">
        <f t="shared" si="0"/>
        <v>91.9</v>
      </c>
      <c r="L16" s="79">
        <v>92.15</v>
      </c>
      <c r="M16" s="83">
        <v>7</v>
      </c>
    </row>
    <row r="17" spans="1:13" ht="20.100000000000001" customHeight="1" x14ac:dyDescent="0.15">
      <c r="A17" s="64">
        <v>8</v>
      </c>
      <c r="B17" s="70" t="s">
        <v>28</v>
      </c>
      <c r="C17" s="51">
        <v>1800173</v>
      </c>
      <c r="D17" s="51">
        <v>57775</v>
      </c>
      <c r="E17" s="51">
        <f t="shared" si="1"/>
        <v>1857948</v>
      </c>
      <c r="F17" s="51">
        <v>1782671</v>
      </c>
      <c r="G17" s="51">
        <v>7021</v>
      </c>
      <c r="H17" s="51">
        <f t="shared" si="2"/>
        <v>1789692</v>
      </c>
      <c r="I17" s="59">
        <f t="shared" si="0"/>
        <v>99.03</v>
      </c>
      <c r="J17" s="59">
        <f t="shared" si="0"/>
        <v>12.15</v>
      </c>
      <c r="K17" s="59">
        <f t="shared" si="0"/>
        <v>96.33</v>
      </c>
      <c r="L17" s="79">
        <v>96.29</v>
      </c>
      <c r="M17" s="83">
        <v>8</v>
      </c>
    </row>
    <row r="18" spans="1:13" ht="20.100000000000001" customHeight="1" x14ac:dyDescent="0.15">
      <c r="A18" s="64">
        <v>9</v>
      </c>
      <c r="B18" s="70" t="s">
        <v>36</v>
      </c>
      <c r="C18" s="51">
        <v>668281</v>
      </c>
      <c r="D18" s="51">
        <v>35103</v>
      </c>
      <c r="E18" s="51">
        <f t="shared" si="1"/>
        <v>703384</v>
      </c>
      <c r="F18" s="51">
        <v>660211</v>
      </c>
      <c r="G18" s="51">
        <v>6995</v>
      </c>
      <c r="H18" s="51">
        <f t="shared" si="2"/>
        <v>667206</v>
      </c>
      <c r="I18" s="59">
        <f t="shared" si="0"/>
        <v>98.79</v>
      </c>
      <c r="J18" s="59">
        <f t="shared" si="0"/>
        <v>19.93</v>
      </c>
      <c r="K18" s="59">
        <f t="shared" si="0"/>
        <v>94.86</v>
      </c>
      <c r="L18" s="79">
        <v>94.65</v>
      </c>
      <c r="M18" s="83">
        <v>9</v>
      </c>
    </row>
    <row r="19" spans="1:13" ht="20.100000000000001" customHeight="1" x14ac:dyDescent="0.15">
      <c r="A19" s="65">
        <v>10</v>
      </c>
      <c r="B19" s="71" t="s">
        <v>38</v>
      </c>
      <c r="C19" s="73">
        <v>1979622</v>
      </c>
      <c r="D19" s="73">
        <v>94116</v>
      </c>
      <c r="E19" s="87">
        <f t="shared" si="1"/>
        <v>2073738</v>
      </c>
      <c r="F19" s="73">
        <v>1954291</v>
      </c>
      <c r="G19" s="73">
        <v>20660</v>
      </c>
      <c r="H19" s="87">
        <f t="shared" si="2"/>
        <v>1974951</v>
      </c>
      <c r="I19" s="74">
        <f t="shared" si="0"/>
        <v>98.72</v>
      </c>
      <c r="J19" s="74">
        <f t="shared" si="0"/>
        <v>21.95</v>
      </c>
      <c r="K19" s="74">
        <f t="shared" si="0"/>
        <v>95.24</v>
      </c>
      <c r="L19" s="80">
        <v>94.54</v>
      </c>
      <c r="M19" s="84">
        <v>10</v>
      </c>
    </row>
    <row r="20" spans="1:13" ht="20.100000000000001" customHeight="1" x14ac:dyDescent="0.15">
      <c r="A20" s="64">
        <v>11</v>
      </c>
      <c r="B20" s="70" t="s">
        <v>39</v>
      </c>
      <c r="C20" s="51">
        <v>700683</v>
      </c>
      <c r="D20" s="51">
        <v>25809</v>
      </c>
      <c r="E20" s="51">
        <f t="shared" si="1"/>
        <v>726492</v>
      </c>
      <c r="F20" s="51">
        <v>692307</v>
      </c>
      <c r="G20" s="51">
        <v>2716</v>
      </c>
      <c r="H20" s="51">
        <f t="shared" si="2"/>
        <v>695023</v>
      </c>
      <c r="I20" s="59">
        <f t="shared" si="0"/>
        <v>98.8</v>
      </c>
      <c r="J20" s="59">
        <f t="shared" si="0"/>
        <v>10.52</v>
      </c>
      <c r="K20" s="59">
        <f t="shared" si="0"/>
        <v>95.67</v>
      </c>
      <c r="L20" s="79">
        <v>95.06</v>
      </c>
      <c r="M20" s="83">
        <v>11</v>
      </c>
    </row>
    <row r="21" spans="1:13" ht="20.100000000000001" customHeight="1" x14ac:dyDescent="0.15">
      <c r="A21" s="64">
        <v>12</v>
      </c>
      <c r="B21" s="70" t="s">
        <v>97</v>
      </c>
      <c r="C21" s="51">
        <v>628935</v>
      </c>
      <c r="D21" s="51">
        <v>19067</v>
      </c>
      <c r="E21" s="51">
        <f t="shared" si="1"/>
        <v>648002</v>
      </c>
      <c r="F21" s="51">
        <v>620211</v>
      </c>
      <c r="G21" s="51">
        <v>4653</v>
      </c>
      <c r="H21" s="51">
        <f t="shared" si="2"/>
        <v>624864</v>
      </c>
      <c r="I21" s="59">
        <f t="shared" si="0"/>
        <v>98.61</v>
      </c>
      <c r="J21" s="59">
        <f t="shared" si="0"/>
        <v>24.4</v>
      </c>
      <c r="K21" s="59">
        <f t="shared" si="0"/>
        <v>96.43</v>
      </c>
      <c r="L21" s="79">
        <v>96.19</v>
      </c>
      <c r="M21" s="83">
        <v>12</v>
      </c>
    </row>
    <row r="22" spans="1:13" ht="20.100000000000001" customHeight="1" x14ac:dyDescent="0.15">
      <c r="A22" s="64">
        <v>13</v>
      </c>
      <c r="B22" s="70" t="s">
        <v>98</v>
      </c>
      <c r="C22" s="51">
        <v>602345</v>
      </c>
      <c r="D22" s="51">
        <v>42467</v>
      </c>
      <c r="E22" s="51">
        <f t="shared" si="1"/>
        <v>644812</v>
      </c>
      <c r="F22" s="51">
        <v>594939</v>
      </c>
      <c r="G22" s="51">
        <v>1663</v>
      </c>
      <c r="H22" s="51">
        <f t="shared" si="2"/>
        <v>596602</v>
      </c>
      <c r="I22" s="59">
        <f t="shared" si="0"/>
        <v>98.77</v>
      </c>
      <c r="J22" s="59">
        <f t="shared" si="0"/>
        <v>3.92</v>
      </c>
      <c r="K22" s="59">
        <f t="shared" si="0"/>
        <v>92.52</v>
      </c>
      <c r="L22" s="79">
        <v>92.98</v>
      </c>
      <c r="M22" s="83">
        <v>13</v>
      </c>
    </row>
    <row r="23" spans="1:13" ht="20.100000000000001" customHeight="1" x14ac:dyDescent="0.15">
      <c r="A23" s="64">
        <v>14</v>
      </c>
      <c r="B23" s="70" t="s">
        <v>40</v>
      </c>
      <c r="C23" s="51">
        <v>173657</v>
      </c>
      <c r="D23" s="51">
        <v>4578</v>
      </c>
      <c r="E23" s="51">
        <f t="shared" si="1"/>
        <v>178235</v>
      </c>
      <c r="F23" s="51">
        <v>173067</v>
      </c>
      <c r="G23" s="51">
        <v>2855</v>
      </c>
      <c r="H23" s="51">
        <f t="shared" si="2"/>
        <v>175922</v>
      </c>
      <c r="I23" s="59">
        <f t="shared" si="0"/>
        <v>99.66</v>
      </c>
      <c r="J23" s="59">
        <f t="shared" si="0"/>
        <v>62.36</v>
      </c>
      <c r="K23" s="59">
        <f t="shared" si="0"/>
        <v>98.7</v>
      </c>
      <c r="L23" s="79">
        <v>96.97</v>
      </c>
      <c r="M23" s="83">
        <v>14</v>
      </c>
    </row>
    <row r="24" spans="1:13" ht="20.100000000000001" customHeight="1" x14ac:dyDescent="0.15">
      <c r="A24" s="65">
        <v>15</v>
      </c>
      <c r="B24" s="71" t="s">
        <v>26</v>
      </c>
      <c r="C24" s="73">
        <v>33476</v>
      </c>
      <c r="D24" s="73">
        <v>2825</v>
      </c>
      <c r="E24" s="87">
        <f t="shared" si="1"/>
        <v>36301</v>
      </c>
      <c r="F24" s="73">
        <v>33036</v>
      </c>
      <c r="G24" s="73">
        <v>387</v>
      </c>
      <c r="H24" s="87">
        <f t="shared" si="2"/>
        <v>33423</v>
      </c>
      <c r="I24" s="74">
        <f t="shared" si="0"/>
        <v>98.69</v>
      </c>
      <c r="J24" s="74">
        <f t="shared" si="0"/>
        <v>13.7</v>
      </c>
      <c r="K24" s="74">
        <f t="shared" si="0"/>
        <v>92.07</v>
      </c>
      <c r="L24" s="80">
        <v>91.08</v>
      </c>
      <c r="M24" s="84">
        <v>15</v>
      </c>
    </row>
    <row r="25" spans="1:13" ht="20.100000000000001" customHeight="1" x14ac:dyDescent="0.15">
      <c r="A25" s="64">
        <v>16</v>
      </c>
      <c r="B25" s="70" t="s">
        <v>44</v>
      </c>
      <c r="C25" s="51">
        <v>52827</v>
      </c>
      <c r="D25" s="51">
        <v>3675</v>
      </c>
      <c r="E25" s="51">
        <f t="shared" si="1"/>
        <v>56502</v>
      </c>
      <c r="F25" s="51">
        <v>51515</v>
      </c>
      <c r="G25" s="51">
        <v>222</v>
      </c>
      <c r="H25" s="51">
        <f t="shared" si="2"/>
        <v>51737</v>
      </c>
      <c r="I25" s="59">
        <f t="shared" si="0"/>
        <v>97.52</v>
      </c>
      <c r="J25" s="59">
        <f t="shared" si="0"/>
        <v>6.04</v>
      </c>
      <c r="K25" s="59">
        <f t="shared" si="0"/>
        <v>91.57</v>
      </c>
      <c r="L25" s="79">
        <v>92.03</v>
      </c>
      <c r="M25" s="83">
        <v>16</v>
      </c>
    </row>
    <row r="26" spans="1:13" ht="20.100000000000001" customHeight="1" x14ac:dyDescent="0.15">
      <c r="A26" s="64">
        <v>17</v>
      </c>
      <c r="B26" s="70" t="s">
        <v>99</v>
      </c>
      <c r="C26" s="51">
        <v>344028</v>
      </c>
      <c r="D26" s="51">
        <v>29984</v>
      </c>
      <c r="E26" s="51">
        <f t="shared" si="1"/>
        <v>374012</v>
      </c>
      <c r="F26" s="51">
        <v>336268</v>
      </c>
      <c r="G26" s="51">
        <v>2409</v>
      </c>
      <c r="H26" s="51">
        <f t="shared" si="2"/>
        <v>338677</v>
      </c>
      <c r="I26" s="59">
        <f t="shared" si="0"/>
        <v>97.74</v>
      </c>
      <c r="J26" s="59">
        <f t="shared" si="0"/>
        <v>8.0299999999999994</v>
      </c>
      <c r="K26" s="59">
        <f t="shared" si="0"/>
        <v>90.55</v>
      </c>
      <c r="L26" s="79">
        <v>90.44</v>
      </c>
      <c r="M26" s="83">
        <v>17</v>
      </c>
    </row>
    <row r="27" spans="1:13" ht="20.100000000000001" customHeight="1" x14ac:dyDescent="0.15">
      <c r="A27" s="64">
        <v>18</v>
      </c>
      <c r="B27" s="70" t="s">
        <v>101</v>
      </c>
      <c r="C27" s="51">
        <v>126308</v>
      </c>
      <c r="D27" s="51">
        <v>9598</v>
      </c>
      <c r="E27" s="51">
        <f t="shared" si="1"/>
        <v>135906</v>
      </c>
      <c r="F27" s="51">
        <v>124134</v>
      </c>
      <c r="G27" s="51">
        <v>754</v>
      </c>
      <c r="H27" s="51">
        <f t="shared" si="2"/>
        <v>124888</v>
      </c>
      <c r="I27" s="59">
        <f t="shared" si="0"/>
        <v>98.28</v>
      </c>
      <c r="J27" s="59">
        <f t="shared" si="0"/>
        <v>7.86</v>
      </c>
      <c r="K27" s="59">
        <f t="shared" si="0"/>
        <v>91.89</v>
      </c>
      <c r="L27" s="79">
        <v>92.14</v>
      </c>
      <c r="M27" s="83">
        <v>18</v>
      </c>
    </row>
    <row r="28" spans="1:13" ht="20.100000000000001" customHeight="1" x14ac:dyDescent="0.15">
      <c r="A28" s="64">
        <v>19</v>
      </c>
      <c r="B28" s="70" t="s">
        <v>46</v>
      </c>
      <c r="C28" s="51">
        <v>189898</v>
      </c>
      <c r="D28" s="51">
        <v>24007</v>
      </c>
      <c r="E28" s="51">
        <f t="shared" si="1"/>
        <v>213905</v>
      </c>
      <c r="F28" s="51">
        <v>184286</v>
      </c>
      <c r="G28" s="51">
        <v>674</v>
      </c>
      <c r="H28" s="51">
        <f t="shared" si="2"/>
        <v>184960</v>
      </c>
      <c r="I28" s="59">
        <f t="shared" si="0"/>
        <v>97.04</v>
      </c>
      <c r="J28" s="59">
        <f t="shared" si="0"/>
        <v>2.81</v>
      </c>
      <c r="K28" s="59">
        <f t="shared" si="0"/>
        <v>86.47</v>
      </c>
      <c r="L28" s="79">
        <v>85.88</v>
      </c>
      <c r="M28" s="83">
        <v>19</v>
      </c>
    </row>
    <row r="29" spans="1:13" ht="20.100000000000001" customHeight="1" x14ac:dyDescent="0.15">
      <c r="A29" s="65">
        <v>20</v>
      </c>
      <c r="B29" s="71" t="s">
        <v>47</v>
      </c>
      <c r="C29" s="73">
        <v>112789</v>
      </c>
      <c r="D29" s="73">
        <v>9536</v>
      </c>
      <c r="E29" s="87">
        <f t="shared" si="1"/>
        <v>122325</v>
      </c>
      <c r="F29" s="73">
        <v>110634</v>
      </c>
      <c r="G29" s="73">
        <v>483</v>
      </c>
      <c r="H29" s="87">
        <f t="shared" si="2"/>
        <v>111117</v>
      </c>
      <c r="I29" s="74">
        <f t="shared" si="0"/>
        <v>98.09</v>
      </c>
      <c r="J29" s="74">
        <f t="shared" si="0"/>
        <v>5.07</v>
      </c>
      <c r="K29" s="74">
        <f t="shared" si="0"/>
        <v>90.84</v>
      </c>
      <c r="L29" s="80">
        <v>90.76</v>
      </c>
      <c r="M29" s="84">
        <v>20</v>
      </c>
    </row>
    <row r="30" spans="1:13" ht="20.100000000000001" customHeight="1" x14ac:dyDescent="0.15">
      <c r="A30" s="64">
        <v>21</v>
      </c>
      <c r="B30" s="70" t="s">
        <v>51</v>
      </c>
      <c r="C30" s="51">
        <v>110320</v>
      </c>
      <c r="D30" s="51">
        <v>3211</v>
      </c>
      <c r="E30" s="51">
        <f t="shared" si="1"/>
        <v>113531</v>
      </c>
      <c r="F30" s="51">
        <v>109290</v>
      </c>
      <c r="G30" s="51">
        <v>762</v>
      </c>
      <c r="H30" s="51">
        <f t="shared" si="2"/>
        <v>110052</v>
      </c>
      <c r="I30" s="59">
        <f t="shared" si="0"/>
        <v>99.07</v>
      </c>
      <c r="J30" s="59">
        <f t="shared" si="0"/>
        <v>23.73</v>
      </c>
      <c r="K30" s="59">
        <f t="shared" si="0"/>
        <v>96.94</v>
      </c>
      <c r="L30" s="79">
        <v>95.22</v>
      </c>
      <c r="M30" s="83">
        <v>21</v>
      </c>
    </row>
    <row r="31" spans="1:13" ht="20.100000000000001" customHeight="1" x14ac:dyDescent="0.15">
      <c r="A31" s="64">
        <v>22</v>
      </c>
      <c r="B31" s="70" t="s">
        <v>52</v>
      </c>
      <c r="C31" s="51">
        <v>130933</v>
      </c>
      <c r="D31" s="51">
        <v>1020</v>
      </c>
      <c r="E31" s="51">
        <f t="shared" si="1"/>
        <v>131953</v>
      </c>
      <c r="F31" s="51">
        <v>130572</v>
      </c>
      <c r="G31" s="51">
        <v>259</v>
      </c>
      <c r="H31" s="51">
        <f t="shared" si="2"/>
        <v>130831</v>
      </c>
      <c r="I31" s="59">
        <f t="shared" si="0"/>
        <v>99.72</v>
      </c>
      <c r="J31" s="59">
        <f t="shared" si="0"/>
        <v>25.39</v>
      </c>
      <c r="K31" s="59">
        <f t="shared" si="0"/>
        <v>99.15</v>
      </c>
      <c r="L31" s="79">
        <v>99.24</v>
      </c>
      <c r="M31" s="83">
        <v>22</v>
      </c>
    </row>
    <row r="32" spans="1:13" ht="20.100000000000001" customHeight="1" x14ac:dyDescent="0.15">
      <c r="A32" s="64">
        <v>23</v>
      </c>
      <c r="B32" s="70" t="s">
        <v>54</v>
      </c>
      <c r="C32" s="51">
        <v>364180</v>
      </c>
      <c r="D32" s="51">
        <v>22268</v>
      </c>
      <c r="E32" s="51">
        <f t="shared" si="1"/>
        <v>386448</v>
      </c>
      <c r="F32" s="51">
        <v>356997</v>
      </c>
      <c r="G32" s="51">
        <v>4579</v>
      </c>
      <c r="H32" s="51">
        <f t="shared" si="2"/>
        <v>361576</v>
      </c>
      <c r="I32" s="59">
        <f t="shared" si="0"/>
        <v>98.03</v>
      </c>
      <c r="J32" s="59">
        <f t="shared" si="0"/>
        <v>20.56</v>
      </c>
      <c r="K32" s="59">
        <f t="shared" si="0"/>
        <v>93.56</v>
      </c>
      <c r="L32" s="79">
        <v>93.6</v>
      </c>
      <c r="M32" s="83">
        <v>23</v>
      </c>
    </row>
    <row r="33" spans="1:13" ht="20.100000000000001" customHeight="1" x14ac:dyDescent="0.15">
      <c r="A33" s="64">
        <v>24</v>
      </c>
      <c r="B33" s="70" t="s">
        <v>57</v>
      </c>
      <c r="C33" s="51">
        <v>291728</v>
      </c>
      <c r="D33" s="51">
        <v>14949</v>
      </c>
      <c r="E33" s="51">
        <f t="shared" si="1"/>
        <v>306677</v>
      </c>
      <c r="F33" s="51">
        <v>286428</v>
      </c>
      <c r="G33" s="51">
        <v>2091</v>
      </c>
      <c r="H33" s="51">
        <f t="shared" si="2"/>
        <v>288519</v>
      </c>
      <c r="I33" s="59">
        <f t="shared" si="0"/>
        <v>98.18</v>
      </c>
      <c r="J33" s="59">
        <f t="shared" si="0"/>
        <v>13.99</v>
      </c>
      <c r="K33" s="59">
        <f t="shared" si="0"/>
        <v>94.08</v>
      </c>
      <c r="L33" s="79">
        <v>94.45</v>
      </c>
      <c r="M33" s="83">
        <v>24</v>
      </c>
    </row>
    <row r="34" spans="1:13" ht="20.100000000000001" customHeight="1" x14ac:dyDescent="0.15">
      <c r="A34" s="65">
        <v>25</v>
      </c>
      <c r="B34" s="71" t="s">
        <v>60</v>
      </c>
      <c r="C34" s="73">
        <v>43512</v>
      </c>
      <c r="D34" s="73">
        <v>1618</v>
      </c>
      <c r="E34" s="51">
        <f t="shared" si="1"/>
        <v>45130</v>
      </c>
      <c r="F34" s="73">
        <v>43237</v>
      </c>
      <c r="G34" s="73">
        <v>127</v>
      </c>
      <c r="H34" s="51">
        <f t="shared" si="2"/>
        <v>43364</v>
      </c>
      <c r="I34" s="74">
        <f t="shared" si="0"/>
        <v>99.37</v>
      </c>
      <c r="J34" s="74">
        <f t="shared" si="0"/>
        <v>7.85</v>
      </c>
      <c r="K34" s="74">
        <f t="shared" si="0"/>
        <v>96.09</v>
      </c>
      <c r="L34" s="80">
        <v>96.42</v>
      </c>
      <c r="M34" s="84">
        <v>25</v>
      </c>
    </row>
    <row r="35" spans="1:13" ht="20.100000000000001" customHeight="1" x14ac:dyDescent="0.15">
      <c r="A35" s="28" t="s">
        <v>61</v>
      </c>
      <c r="B35" s="72"/>
      <c r="C35" s="54">
        <v>26313829</v>
      </c>
      <c r="D35" s="54">
        <v>1457375</v>
      </c>
      <c r="E35" s="54">
        <f t="shared" ref="E35:H35" si="3">SUM(E10:E34)</f>
        <v>27664840</v>
      </c>
      <c r="F35" s="54">
        <f t="shared" si="3"/>
        <v>25986744</v>
      </c>
      <c r="G35" s="54">
        <f t="shared" si="3"/>
        <v>217452</v>
      </c>
      <c r="H35" s="54">
        <f t="shared" si="3"/>
        <v>26204196</v>
      </c>
      <c r="I35" s="61">
        <f t="shared" si="0"/>
        <v>98.76</v>
      </c>
      <c r="J35" s="61">
        <f t="shared" si="0"/>
        <v>14.92</v>
      </c>
      <c r="K35" s="61">
        <f t="shared" si="0"/>
        <v>94.72</v>
      </c>
      <c r="L35" s="81">
        <v>94.39</v>
      </c>
      <c r="M35" s="85"/>
    </row>
  </sheetData>
  <mergeCells count="6">
    <mergeCell ref="F6:H6"/>
    <mergeCell ref="M6:M9"/>
    <mergeCell ref="I7:I8"/>
    <mergeCell ref="J7:J8"/>
    <mergeCell ref="K7:K8"/>
    <mergeCell ref="L7:L8"/>
  </mergeCells>
  <phoneticPr fontId="2"/>
  <pageMargins left="0.78740157480314965" right="0.74803149606299213" top="0.78740157480314965" bottom="0.74803149606299213" header="0.51181102362204722" footer="0.51181102362204722"/>
  <pageSetup paperSize="9" firstPageNumber="23" orientation="portrait" useFirstPageNumber="1" r:id="rId1"/>
  <headerFooter scaleWithDoc="0" alignWithMargins="0">
    <oddFooter>&amp;C- &amp;P -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92D050"/>
  </sheetPr>
  <dimension ref="A1:M35"/>
  <sheetViews>
    <sheetView view="pageBreakPreview" topLeftCell="A14" zoomScaleNormal="85" zoomScaleSheetLayoutView="100" workbookViewId="0">
      <selection activeCell="J44" sqref="J44"/>
    </sheetView>
  </sheetViews>
  <sheetFormatPr defaultColWidth="10.625" defaultRowHeight="15" customHeight="1" x14ac:dyDescent="0.15"/>
  <cols>
    <col min="1" max="1" width="5.625" style="14" customWidth="1"/>
    <col min="2" max="2" width="14.625" style="14" customWidth="1"/>
    <col min="3" max="8" width="16.625" style="14" customWidth="1"/>
    <col min="9" max="12" width="12.125" style="14" customWidth="1"/>
    <col min="13" max="13" width="5.625" style="15" customWidth="1"/>
    <col min="14" max="16384" width="10.625" style="14"/>
  </cols>
  <sheetData>
    <row r="1" spans="1:13" ht="20.100000000000001" customHeight="1" x14ac:dyDescent="0.15">
      <c r="A1" s="16" t="str">
        <f>目次!A6</f>
        <v>令和６年度　市町村税の徴収実績調</v>
      </c>
    </row>
    <row r="2" spans="1:13" ht="20.100000000000001" customHeight="1" x14ac:dyDescent="0.15">
      <c r="A2" s="14" t="s">
        <v>100</v>
      </c>
    </row>
    <row r="3" spans="1:13" ht="20.100000000000001" customHeight="1" x14ac:dyDescent="0.15"/>
    <row r="4" spans="1:13" ht="20.100000000000001" customHeight="1" x14ac:dyDescent="0.15">
      <c r="A4" s="14" t="s">
        <v>45</v>
      </c>
    </row>
    <row r="5" spans="1:13" ht="20.100000000000001" customHeight="1" x14ac:dyDescent="0.15">
      <c r="H5" s="57"/>
      <c r="I5" s="57"/>
    </row>
    <row r="6" spans="1:13" ht="20.100000000000001" customHeight="1" x14ac:dyDescent="0.15">
      <c r="A6" s="17"/>
      <c r="B6" s="66" t="s">
        <v>0</v>
      </c>
      <c r="C6" s="46" t="s">
        <v>43</v>
      </c>
      <c r="D6" s="55"/>
      <c r="E6" s="56"/>
      <c r="F6" s="92" t="s">
        <v>62</v>
      </c>
      <c r="G6" s="93"/>
      <c r="H6" s="94"/>
      <c r="I6" s="46" t="s">
        <v>66</v>
      </c>
      <c r="J6" s="55"/>
      <c r="K6" s="55"/>
      <c r="L6" s="76"/>
      <c r="M6" s="102" t="s">
        <v>130</v>
      </c>
    </row>
    <row r="7" spans="1:13" ht="20.100000000000001" customHeight="1" x14ac:dyDescent="0.15">
      <c r="A7" s="18"/>
      <c r="B7" s="67"/>
      <c r="C7" s="47" t="s">
        <v>5</v>
      </c>
      <c r="D7" s="47" t="s">
        <v>6</v>
      </c>
      <c r="E7" s="47" t="s">
        <v>10</v>
      </c>
      <c r="F7" s="47" t="s">
        <v>5</v>
      </c>
      <c r="G7" s="47" t="s">
        <v>6</v>
      </c>
      <c r="H7" s="47" t="s">
        <v>10</v>
      </c>
      <c r="I7" s="98" t="s">
        <v>108</v>
      </c>
      <c r="J7" s="98" t="s">
        <v>109</v>
      </c>
      <c r="K7" s="98" t="s">
        <v>111</v>
      </c>
      <c r="L7" s="105" t="s">
        <v>3</v>
      </c>
      <c r="M7" s="103"/>
    </row>
    <row r="8" spans="1:13" ht="20.100000000000001" customHeight="1" x14ac:dyDescent="0.15">
      <c r="A8" s="18"/>
      <c r="B8" s="67"/>
      <c r="C8" s="48" t="s">
        <v>112</v>
      </c>
      <c r="D8" s="48" t="s">
        <v>113</v>
      </c>
      <c r="E8" s="48" t="s">
        <v>106</v>
      </c>
      <c r="F8" s="48" t="s">
        <v>37</v>
      </c>
      <c r="G8" s="48" t="s">
        <v>17</v>
      </c>
      <c r="H8" s="48" t="s">
        <v>114</v>
      </c>
      <c r="I8" s="99"/>
      <c r="J8" s="99"/>
      <c r="K8" s="99"/>
      <c r="L8" s="106"/>
      <c r="M8" s="103"/>
    </row>
    <row r="9" spans="1:13" ht="20.100000000000001" customHeight="1" x14ac:dyDescent="0.15">
      <c r="A9" s="19" t="s">
        <v>24</v>
      </c>
      <c r="B9" s="68"/>
      <c r="C9" s="49" t="s">
        <v>1</v>
      </c>
      <c r="D9" s="49" t="s">
        <v>1</v>
      </c>
      <c r="E9" s="49" t="s">
        <v>1</v>
      </c>
      <c r="F9" s="49" t="s">
        <v>1</v>
      </c>
      <c r="G9" s="49" t="s">
        <v>1</v>
      </c>
      <c r="H9" s="49" t="s">
        <v>1</v>
      </c>
      <c r="I9" s="49" t="s">
        <v>67</v>
      </c>
      <c r="J9" s="49" t="s">
        <v>67</v>
      </c>
      <c r="K9" s="49" t="s">
        <v>67</v>
      </c>
      <c r="L9" s="77" t="s">
        <v>67</v>
      </c>
      <c r="M9" s="104"/>
    </row>
    <row r="10" spans="1:13" ht="20.100000000000001" customHeight="1" x14ac:dyDescent="0.15">
      <c r="A10" s="64">
        <v>1</v>
      </c>
      <c r="B10" s="69" t="s">
        <v>59</v>
      </c>
      <c r="C10" s="50">
        <v>4537179</v>
      </c>
      <c r="D10" s="50">
        <v>14344</v>
      </c>
      <c r="E10" s="50">
        <f>C10+D10</f>
        <v>4551523</v>
      </c>
      <c r="F10" s="50">
        <v>4530311</v>
      </c>
      <c r="G10" s="50">
        <v>1968</v>
      </c>
      <c r="H10" s="50">
        <f>F10+G10</f>
        <v>4532279</v>
      </c>
      <c r="I10" s="58">
        <f t="shared" ref="I10:K35" si="0">IF(ISERROR(ROUND(F10/C10*100,2)),"-",ROUND(F10/C10*100,2))</f>
        <v>99.85</v>
      </c>
      <c r="J10" s="58">
        <f t="shared" si="0"/>
        <v>13.72</v>
      </c>
      <c r="K10" s="58">
        <f t="shared" si="0"/>
        <v>99.58</v>
      </c>
      <c r="L10" s="78">
        <v>99.55</v>
      </c>
      <c r="M10" s="82">
        <v>1</v>
      </c>
    </row>
    <row r="11" spans="1:13" ht="20.100000000000001" customHeight="1" x14ac:dyDescent="0.15">
      <c r="A11" s="64">
        <v>2</v>
      </c>
      <c r="B11" s="70" t="s">
        <v>31</v>
      </c>
      <c r="C11" s="51">
        <v>2395190</v>
      </c>
      <c r="D11" s="51">
        <v>82230</v>
      </c>
      <c r="E11" s="51">
        <f>C11+D11</f>
        <v>2477420</v>
      </c>
      <c r="F11" s="51">
        <v>2379552</v>
      </c>
      <c r="G11" s="51">
        <v>7535</v>
      </c>
      <c r="H11" s="51">
        <f>F11+G11</f>
        <v>2387087</v>
      </c>
      <c r="I11" s="59">
        <f t="shared" si="0"/>
        <v>99.35</v>
      </c>
      <c r="J11" s="59">
        <f t="shared" si="0"/>
        <v>9.16</v>
      </c>
      <c r="K11" s="59">
        <f t="shared" si="0"/>
        <v>96.35</v>
      </c>
      <c r="L11" s="79">
        <v>96.46</v>
      </c>
      <c r="M11" s="83">
        <v>2</v>
      </c>
    </row>
    <row r="12" spans="1:13" ht="20.100000000000001" customHeight="1" x14ac:dyDescent="0.15">
      <c r="A12" s="64">
        <v>3</v>
      </c>
      <c r="B12" s="70" t="s">
        <v>32</v>
      </c>
      <c r="C12" s="51">
        <v>688061</v>
      </c>
      <c r="D12" s="51">
        <v>48367</v>
      </c>
      <c r="E12" s="51">
        <f t="shared" ref="E12:E34" si="1">C12+D12</f>
        <v>736428</v>
      </c>
      <c r="F12" s="51">
        <v>677340</v>
      </c>
      <c r="G12" s="51">
        <v>6914</v>
      </c>
      <c r="H12" s="51">
        <f t="shared" ref="H12:H34" si="2">F12+G12</f>
        <v>684254</v>
      </c>
      <c r="I12" s="59">
        <f t="shared" si="0"/>
        <v>98.44</v>
      </c>
      <c r="J12" s="59">
        <f t="shared" si="0"/>
        <v>14.29</v>
      </c>
      <c r="K12" s="59">
        <f t="shared" si="0"/>
        <v>92.92</v>
      </c>
      <c r="L12" s="79">
        <v>92.26</v>
      </c>
      <c r="M12" s="83">
        <v>3</v>
      </c>
    </row>
    <row r="13" spans="1:13" ht="20.100000000000001" customHeight="1" x14ac:dyDescent="0.15">
      <c r="A13" s="64">
        <v>4</v>
      </c>
      <c r="B13" s="70" t="s">
        <v>2</v>
      </c>
      <c r="C13" s="51">
        <v>962673</v>
      </c>
      <c r="D13" s="51">
        <v>29769</v>
      </c>
      <c r="E13" s="51">
        <f t="shared" si="1"/>
        <v>992442</v>
      </c>
      <c r="F13" s="51">
        <v>957986</v>
      </c>
      <c r="G13" s="51">
        <v>3752</v>
      </c>
      <c r="H13" s="51">
        <f t="shared" si="2"/>
        <v>961738</v>
      </c>
      <c r="I13" s="59">
        <f t="shared" si="0"/>
        <v>99.51</v>
      </c>
      <c r="J13" s="59">
        <f t="shared" si="0"/>
        <v>12.6</v>
      </c>
      <c r="K13" s="59">
        <f t="shared" si="0"/>
        <v>96.91</v>
      </c>
      <c r="L13" s="79">
        <v>96.56</v>
      </c>
      <c r="M13" s="83">
        <v>4</v>
      </c>
    </row>
    <row r="14" spans="1:13" ht="20.100000000000001" customHeight="1" x14ac:dyDescent="0.15">
      <c r="A14" s="65">
        <v>5</v>
      </c>
      <c r="B14" s="71" t="s">
        <v>13</v>
      </c>
      <c r="C14" s="73">
        <v>407485</v>
      </c>
      <c r="D14" s="73">
        <v>24665</v>
      </c>
      <c r="E14" s="87">
        <f t="shared" si="1"/>
        <v>432150</v>
      </c>
      <c r="F14" s="73">
        <v>398390</v>
      </c>
      <c r="G14" s="73">
        <v>2681</v>
      </c>
      <c r="H14" s="87">
        <f t="shared" si="2"/>
        <v>401071</v>
      </c>
      <c r="I14" s="74">
        <f t="shared" si="0"/>
        <v>97.77</v>
      </c>
      <c r="J14" s="74">
        <f t="shared" si="0"/>
        <v>10.87</v>
      </c>
      <c r="K14" s="74">
        <f t="shared" si="0"/>
        <v>92.81</v>
      </c>
      <c r="L14" s="80">
        <v>92.07</v>
      </c>
      <c r="M14" s="84">
        <v>5</v>
      </c>
    </row>
    <row r="15" spans="1:13" ht="20.100000000000001" customHeight="1" x14ac:dyDescent="0.15">
      <c r="A15" s="64">
        <v>6</v>
      </c>
      <c r="B15" s="70" t="s">
        <v>33</v>
      </c>
      <c r="C15" s="51">
        <v>677069</v>
      </c>
      <c r="D15" s="51">
        <v>25490</v>
      </c>
      <c r="E15" s="51">
        <f t="shared" si="1"/>
        <v>702559</v>
      </c>
      <c r="F15" s="51">
        <v>668926</v>
      </c>
      <c r="G15" s="51">
        <v>3989</v>
      </c>
      <c r="H15" s="51">
        <f t="shared" si="2"/>
        <v>672915</v>
      </c>
      <c r="I15" s="59">
        <f t="shared" si="0"/>
        <v>98.8</v>
      </c>
      <c r="J15" s="59">
        <f t="shared" si="0"/>
        <v>15.65</v>
      </c>
      <c r="K15" s="59">
        <f t="shared" si="0"/>
        <v>95.78</v>
      </c>
      <c r="L15" s="79">
        <v>95.97</v>
      </c>
      <c r="M15" s="83">
        <v>6</v>
      </c>
    </row>
    <row r="16" spans="1:13" ht="20.100000000000001" customHeight="1" x14ac:dyDescent="0.15">
      <c r="A16" s="64">
        <v>7</v>
      </c>
      <c r="B16" s="70" t="s">
        <v>34</v>
      </c>
      <c r="C16" s="51">
        <v>383916</v>
      </c>
      <c r="D16" s="51">
        <v>29647</v>
      </c>
      <c r="E16" s="51">
        <f t="shared" si="1"/>
        <v>413563</v>
      </c>
      <c r="F16" s="51">
        <v>377641</v>
      </c>
      <c r="G16" s="51">
        <v>2440</v>
      </c>
      <c r="H16" s="51">
        <f t="shared" si="2"/>
        <v>380081</v>
      </c>
      <c r="I16" s="59">
        <f t="shared" si="0"/>
        <v>98.37</v>
      </c>
      <c r="J16" s="59">
        <f t="shared" si="0"/>
        <v>8.23</v>
      </c>
      <c r="K16" s="59">
        <f t="shared" si="0"/>
        <v>91.9</v>
      </c>
      <c r="L16" s="79">
        <v>92.15</v>
      </c>
      <c r="M16" s="83">
        <v>7</v>
      </c>
    </row>
    <row r="17" spans="1:13" ht="20.100000000000001" customHeight="1" x14ac:dyDescent="0.15">
      <c r="A17" s="64">
        <v>8</v>
      </c>
      <c r="B17" s="70" t="s">
        <v>28</v>
      </c>
      <c r="C17" s="51">
        <v>1640509</v>
      </c>
      <c r="D17" s="51">
        <v>52651</v>
      </c>
      <c r="E17" s="51">
        <f t="shared" si="1"/>
        <v>1693160</v>
      </c>
      <c r="F17" s="51">
        <v>1624559</v>
      </c>
      <c r="G17" s="51">
        <v>6399</v>
      </c>
      <c r="H17" s="51">
        <f t="shared" si="2"/>
        <v>1630958</v>
      </c>
      <c r="I17" s="59">
        <f t="shared" si="0"/>
        <v>99.03</v>
      </c>
      <c r="J17" s="59">
        <f t="shared" si="0"/>
        <v>12.15</v>
      </c>
      <c r="K17" s="59">
        <f t="shared" si="0"/>
        <v>96.33</v>
      </c>
      <c r="L17" s="79">
        <v>96.29</v>
      </c>
      <c r="M17" s="83">
        <v>8</v>
      </c>
    </row>
    <row r="18" spans="1:13" ht="20.100000000000001" customHeight="1" x14ac:dyDescent="0.15">
      <c r="A18" s="64">
        <v>9</v>
      </c>
      <c r="B18" s="70" t="s">
        <v>36</v>
      </c>
      <c r="C18" s="51">
        <v>386108</v>
      </c>
      <c r="D18" s="51">
        <v>160</v>
      </c>
      <c r="E18" s="51">
        <f t="shared" si="1"/>
        <v>386268</v>
      </c>
      <c r="F18" s="51">
        <v>386108</v>
      </c>
      <c r="G18" s="51">
        <v>28</v>
      </c>
      <c r="H18" s="51">
        <f t="shared" si="2"/>
        <v>386136</v>
      </c>
      <c r="I18" s="59">
        <f t="shared" si="0"/>
        <v>100</v>
      </c>
      <c r="J18" s="59">
        <f t="shared" si="0"/>
        <v>17.5</v>
      </c>
      <c r="K18" s="59">
        <f t="shared" si="0"/>
        <v>99.97</v>
      </c>
      <c r="L18" s="79">
        <v>99.95</v>
      </c>
      <c r="M18" s="83">
        <v>9</v>
      </c>
    </row>
    <row r="19" spans="1:13" ht="20.100000000000001" customHeight="1" x14ac:dyDescent="0.15">
      <c r="A19" s="65">
        <v>10</v>
      </c>
      <c r="B19" s="71" t="s">
        <v>38</v>
      </c>
      <c r="C19" s="73">
        <v>822211</v>
      </c>
      <c r="D19" s="73">
        <v>39090</v>
      </c>
      <c r="E19" s="87">
        <f t="shared" si="1"/>
        <v>861301</v>
      </c>
      <c r="F19" s="73">
        <v>811690</v>
      </c>
      <c r="G19" s="73">
        <v>8581</v>
      </c>
      <c r="H19" s="87">
        <f t="shared" si="2"/>
        <v>820271</v>
      </c>
      <c r="I19" s="74">
        <f t="shared" si="0"/>
        <v>98.72</v>
      </c>
      <c r="J19" s="74">
        <f t="shared" si="0"/>
        <v>21.95</v>
      </c>
      <c r="K19" s="74">
        <f t="shared" si="0"/>
        <v>95.24</v>
      </c>
      <c r="L19" s="80">
        <v>94.54</v>
      </c>
      <c r="M19" s="84">
        <v>10</v>
      </c>
    </row>
    <row r="20" spans="1:13" ht="20.100000000000001" customHeight="1" x14ac:dyDescent="0.15">
      <c r="A20" s="64">
        <v>11</v>
      </c>
      <c r="B20" s="70" t="s">
        <v>39</v>
      </c>
      <c r="C20" s="51">
        <v>501631</v>
      </c>
      <c r="D20" s="51">
        <v>18477</v>
      </c>
      <c r="E20" s="51">
        <f t="shared" si="1"/>
        <v>520108</v>
      </c>
      <c r="F20" s="51">
        <v>495635</v>
      </c>
      <c r="G20" s="51">
        <v>1944</v>
      </c>
      <c r="H20" s="51">
        <f t="shared" si="2"/>
        <v>497579</v>
      </c>
      <c r="I20" s="59">
        <f t="shared" si="0"/>
        <v>98.8</v>
      </c>
      <c r="J20" s="59">
        <f t="shared" si="0"/>
        <v>10.52</v>
      </c>
      <c r="K20" s="59">
        <f t="shared" si="0"/>
        <v>95.67</v>
      </c>
      <c r="L20" s="79">
        <v>95.06</v>
      </c>
      <c r="M20" s="83">
        <v>11</v>
      </c>
    </row>
    <row r="21" spans="1:13" ht="20.100000000000001" customHeight="1" x14ac:dyDescent="0.15">
      <c r="A21" s="64">
        <v>12</v>
      </c>
      <c r="B21" s="70" t="s">
        <v>97</v>
      </c>
      <c r="C21" s="51">
        <v>628935</v>
      </c>
      <c r="D21" s="51">
        <v>19067</v>
      </c>
      <c r="E21" s="51">
        <f t="shared" si="1"/>
        <v>648002</v>
      </c>
      <c r="F21" s="51">
        <v>620211</v>
      </c>
      <c r="G21" s="51">
        <v>4653</v>
      </c>
      <c r="H21" s="51">
        <f t="shared" si="2"/>
        <v>624864</v>
      </c>
      <c r="I21" s="59">
        <f t="shared" si="0"/>
        <v>98.61</v>
      </c>
      <c r="J21" s="59">
        <f t="shared" si="0"/>
        <v>24.4</v>
      </c>
      <c r="K21" s="59">
        <f t="shared" si="0"/>
        <v>96.43</v>
      </c>
      <c r="L21" s="79">
        <v>96.19</v>
      </c>
      <c r="M21" s="83">
        <v>12</v>
      </c>
    </row>
    <row r="22" spans="1:13" ht="20.100000000000001" customHeight="1" x14ac:dyDescent="0.15">
      <c r="A22" s="64">
        <v>13</v>
      </c>
      <c r="B22" s="70" t="s">
        <v>98</v>
      </c>
      <c r="C22" s="51">
        <v>414546</v>
      </c>
      <c r="D22" s="51">
        <v>29227</v>
      </c>
      <c r="E22" s="51">
        <f t="shared" si="1"/>
        <v>443773</v>
      </c>
      <c r="F22" s="51">
        <v>409449</v>
      </c>
      <c r="G22" s="51">
        <v>1144</v>
      </c>
      <c r="H22" s="51">
        <f t="shared" si="2"/>
        <v>410593</v>
      </c>
      <c r="I22" s="59">
        <f t="shared" si="0"/>
        <v>98.77</v>
      </c>
      <c r="J22" s="59">
        <f t="shared" si="0"/>
        <v>3.91</v>
      </c>
      <c r="K22" s="59">
        <f t="shared" si="0"/>
        <v>92.52</v>
      </c>
      <c r="L22" s="79">
        <v>92.98</v>
      </c>
      <c r="M22" s="83">
        <v>13</v>
      </c>
    </row>
    <row r="23" spans="1:13" ht="20.100000000000001" customHeight="1" x14ac:dyDescent="0.15">
      <c r="A23" s="64">
        <v>14</v>
      </c>
      <c r="B23" s="70" t="s">
        <v>40</v>
      </c>
      <c r="C23" s="51">
        <v>218912</v>
      </c>
      <c r="D23" s="51">
        <v>5771</v>
      </c>
      <c r="E23" s="51">
        <f t="shared" si="1"/>
        <v>224683</v>
      </c>
      <c r="F23" s="51">
        <v>218168</v>
      </c>
      <c r="G23" s="51">
        <v>3599</v>
      </c>
      <c r="H23" s="51">
        <f t="shared" si="2"/>
        <v>221767</v>
      </c>
      <c r="I23" s="59">
        <f t="shared" si="0"/>
        <v>99.66</v>
      </c>
      <c r="J23" s="59">
        <f t="shared" si="0"/>
        <v>62.36</v>
      </c>
      <c r="K23" s="59">
        <f t="shared" si="0"/>
        <v>98.7</v>
      </c>
      <c r="L23" s="79">
        <v>96.97</v>
      </c>
      <c r="M23" s="83">
        <v>14</v>
      </c>
    </row>
    <row r="24" spans="1:13" ht="20.100000000000001" customHeight="1" x14ac:dyDescent="0.15">
      <c r="A24" s="65">
        <v>15</v>
      </c>
      <c r="B24" s="71" t="s">
        <v>26</v>
      </c>
      <c r="C24" s="73">
        <v>17080</v>
      </c>
      <c r="D24" s="73">
        <v>0</v>
      </c>
      <c r="E24" s="87">
        <f t="shared" si="1"/>
        <v>17080</v>
      </c>
      <c r="F24" s="73">
        <v>17080</v>
      </c>
      <c r="G24" s="73">
        <v>0</v>
      </c>
      <c r="H24" s="87">
        <f t="shared" si="2"/>
        <v>17080</v>
      </c>
      <c r="I24" s="74">
        <f t="shared" si="0"/>
        <v>100</v>
      </c>
      <c r="J24" s="74" t="str">
        <f t="shared" si="0"/>
        <v>-</v>
      </c>
      <c r="K24" s="74">
        <f t="shared" si="0"/>
        <v>100</v>
      </c>
      <c r="L24" s="80">
        <v>100</v>
      </c>
      <c r="M24" s="84">
        <v>15</v>
      </c>
    </row>
    <row r="25" spans="1:13" ht="20.100000000000001" customHeight="1" x14ac:dyDescent="0.15">
      <c r="A25" s="64">
        <v>16</v>
      </c>
      <c r="B25" s="70" t="s">
        <v>44</v>
      </c>
      <c r="C25" s="51">
        <v>26337</v>
      </c>
      <c r="D25" s="51">
        <v>405</v>
      </c>
      <c r="E25" s="51">
        <f t="shared" si="1"/>
        <v>26742</v>
      </c>
      <c r="F25" s="51">
        <v>25683</v>
      </c>
      <c r="G25" s="51">
        <v>25</v>
      </c>
      <c r="H25" s="51">
        <f t="shared" si="2"/>
        <v>25708</v>
      </c>
      <c r="I25" s="59">
        <f t="shared" si="0"/>
        <v>97.52</v>
      </c>
      <c r="J25" s="59">
        <f t="shared" si="0"/>
        <v>6.17</v>
      </c>
      <c r="K25" s="59">
        <f t="shared" si="0"/>
        <v>96.13</v>
      </c>
      <c r="L25" s="79">
        <v>96.15</v>
      </c>
      <c r="M25" s="83">
        <v>16</v>
      </c>
    </row>
    <row r="26" spans="1:13" ht="20.100000000000001" customHeight="1" x14ac:dyDescent="0.15">
      <c r="A26" s="64">
        <v>17</v>
      </c>
      <c r="B26" s="70" t="s">
        <v>99</v>
      </c>
      <c r="C26" s="51">
        <v>264983</v>
      </c>
      <c r="D26" s="51">
        <v>23099</v>
      </c>
      <c r="E26" s="51">
        <f t="shared" si="1"/>
        <v>288082</v>
      </c>
      <c r="F26" s="51">
        <v>259054</v>
      </c>
      <c r="G26" s="51">
        <v>1856</v>
      </c>
      <c r="H26" s="51">
        <f t="shared" si="2"/>
        <v>260910</v>
      </c>
      <c r="I26" s="59">
        <f t="shared" si="0"/>
        <v>97.76</v>
      </c>
      <c r="J26" s="59">
        <f t="shared" si="0"/>
        <v>8.0299999999999994</v>
      </c>
      <c r="K26" s="59">
        <f t="shared" si="0"/>
        <v>90.57</v>
      </c>
      <c r="L26" s="79">
        <v>90.44</v>
      </c>
      <c r="M26" s="83">
        <v>17</v>
      </c>
    </row>
    <row r="27" spans="1:13" ht="20.100000000000001" customHeight="1" x14ac:dyDescent="0.15">
      <c r="A27" s="64">
        <v>18</v>
      </c>
      <c r="B27" s="70" t="s">
        <v>101</v>
      </c>
      <c r="C27" s="51">
        <v>132992</v>
      </c>
      <c r="D27" s="51">
        <v>4203</v>
      </c>
      <c r="E27" s="51">
        <f t="shared" si="1"/>
        <v>137195</v>
      </c>
      <c r="F27" s="51">
        <v>130704</v>
      </c>
      <c r="G27" s="51">
        <v>330</v>
      </c>
      <c r="H27" s="51">
        <f t="shared" si="2"/>
        <v>131034</v>
      </c>
      <c r="I27" s="59">
        <f t="shared" si="0"/>
        <v>98.28</v>
      </c>
      <c r="J27" s="59">
        <f t="shared" si="0"/>
        <v>7.85</v>
      </c>
      <c r="K27" s="59">
        <f t="shared" si="0"/>
        <v>95.51</v>
      </c>
      <c r="L27" s="79">
        <v>95.61</v>
      </c>
      <c r="M27" s="83">
        <v>18</v>
      </c>
    </row>
    <row r="28" spans="1:13" ht="20.100000000000001" customHeight="1" x14ac:dyDescent="0.15">
      <c r="A28" s="64">
        <v>19</v>
      </c>
      <c r="B28" s="70" t="s">
        <v>46</v>
      </c>
      <c r="C28" s="51">
        <v>69648</v>
      </c>
      <c r="D28" s="51">
        <v>8564</v>
      </c>
      <c r="E28" s="51">
        <f t="shared" si="1"/>
        <v>78212</v>
      </c>
      <c r="F28" s="51">
        <v>67590</v>
      </c>
      <c r="G28" s="51">
        <v>240</v>
      </c>
      <c r="H28" s="51">
        <f t="shared" si="2"/>
        <v>67830</v>
      </c>
      <c r="I28" s="59">
        <f t="shared" si="0"/>
        <v>97.05</v>
      </c>
      <c r="J28" s="59">
        <f t="shared" si="0"/>
        <v>2.8</v>
      </c>
      <c r="K28" s="59">
        <f t="shared" si="0"/>
        <v>86.73</v>
      </c>
      <c r="L28" s="79">
        <v>86.86</v>
      </c>
      <c r="M28" s="83">
        <v>19</v>
      </c>
    </row>
    <row r="29" spans="1:13" ht="20.100000000000001" customHeight="1" x14ac:dyDescent="0.15">
      <c r="A29" s="65">
        <v>20</v>
      </c>
      <c r="B29" s="71" t="s">
        <v>47</v>
      </c>
      <c r="C29" s="73">
        <v>35155</v>
      </c>
      <c r="D29" s="73">
        <v>0</v>
      </c>
      <c r="E29" s="87">
        <f t="shared" si="1"/>
        <v>35155</v>
      </c>
      <c r="F29" s="73">
        <v>35155</v>
      </c>
      <c r="G29" s="73">
        <v>0</v>
      </c>
      <c r="H29" s="87">
        <f t="shared" si="2"/>
        <v>35155</v>
      </c>
      <c r="I29" s="74">
        <f t="shared" si="0"/>
        <v>100</v>
      </c>
      <c r="J29" s="74" t="str">
        <f t="shared" si="0"/>
        <v>-</v>
      </c>
      <c r="K29" s="74">
        <f t="shared" si="0"/>
        <v>100</v>
      </c>
      <c r="L29" s="80">
        <v>100</v>
      </c>
      <c r="M29" s="84">
        <v>20</v>
      </c>
    </row>
    <row r="30" spans="1:13" ht="20.100000000000001" customHeight="1" x14ac:dyDescent="0.15">
      <c r="A30" s="64">
        <v>21</v>
      </c>
      <c r="B30" s="70" t="s">
        <v>51</v>
      </c>
      <c r="C30" s="51">
        <v>62015</v>
      </c>
      <c r="D30" s="51">
        <v>0</v>
      </c>
      <c r="E30" s="51">
        <f t="shared" si="1"/>
        <v>62015</v>
      </c>
      <c r="F30" s="51">
        <v>62015</v>
      </c>
      <c r="G30" s="51">
        <v>0</v>
      </c>
      <c r="H30" s="51">
        <f t="shared" si="2"/>
        <v>62015</v>
      </c>
      <c r="I30" s="59">
        <f t="shared" si="0"/>
        <v>100</v>
      </c>
      <c r="J30" s="59" t="str">
        <f t="shared" si="0"/>
        <v>-</v>
      </c>
      <c r="K30" s="59">
        <f t="shared" si="0"/>
        <v>100</v>
      </c>
      <c r="L30" s="79">
        <v>100</v>
      </c>
      <c r="M30" s="83">
        <v>21</v>
      </c>
    </row>
    <row r="31" spans="1:13" ht="20.100000000000001" customHeight="1" x14ac:dyDescent="0.15">
      <c r="A31" s="64">
        <v>22</v>
      </c>
      <c r="B31" s="70" t="s">
        <v>52</v>
      </c>
      <c r="C31" s="51">
        <v>70346</v>
      </c>
      <c r="D31" s="51">
        <v>43</v>
      </c>
      <c r="E31" s="51">
        <f t="shared" si="1"/>
        <v>70389</v>
      </c>
      <c r="F31" s="51">
        <v>70346</v>
      </c>
      <c r="G31" s="51">
        <v>43</v>
      </c>
      <c r="H31" s="51">
        <f t="shared" si="2"/>
        <v>70389</v>
      </c>
      <c r="I31" s="59">
        <f t="shared" si="0"/>
        <v>100</v>
      </c>
      <c r="J31" s="59">
        <f t="shared" si="0"/>
        <v>100</v>
      </c>
      <c r="K31" s="59">
        <f t="shared" si="0"/>
        <v>100</v>
      </c>
      <c r="L31" s="79">
        <v>99.93</v>
      </c>
      <c r="M31" s="83">
        <v>22</v>
      </c>
    </row>
    <row r="32" spans="1:13" ht="20.100000000000001" customHeight="1" x14ac:dyDescent="0.15">
      <c r="A32" s="64">
        <v>23</v>
      </c>
      <c r="B32" s="70" t="s">
        <v>54</v>
      </c>
      <c r="C32" s="51">
        <v>120883</v>
      </c>
      <c r="D32" s="51">
        <v>7019</v>
      </c>
      <c r="E32" s="51">
        <f t="shared" si="1"/>
        <v>127902</v>
      </c>
      <c r="F32" s="51">
        <v>118499</v>
      </c>
      <c r="G32" s="51">
        <v>1443</v>
      </c>
      <c r="H32" s="51">
        <f t="shared" si="2"/>
        <v>119942</v>
      </c>
      <c r="I32" s="59">
        <f t="shared" si="0"/>
        <v>98.03</v>
      </c>
      <c r="J32" s="59">
        <f t="shared" si="0"/>
        <v>20.56</v>
      </c>
      <c r="K32" s="59">
        <f t="shared" si="0"/>
        <v>93.78</v>
      </c>
      <c r="L32" s="79">
        <v>93.87</v>
      </c>
      <c r="M32" s="83">
        <v>23</v>
      </c>
    </row>
    <row r="33" spans="1:13" ht="20.100000000000001" customHeight="1" x14ac:dyDescent="0.15">
      <c r="A33" s="64">
        <v>24</v>
      </c>
      <c r="B33" s="70" t="s">
        <v>57</v>
      </c>
      <c r="C33" s="51">
        <v>114071</v>
      </c>
      <c r="D33" s="51">
        <v>4147</v>
      </c>
      <c r="E33" s="51">
        <f t="shared" si="1"/>
        <v>118218</v>
      </c>
      <c r="F33" s="51">
        <v>111999</v>
      </c>
      <c r="G33" s="51">
        <v>580</v>
      </c>
      <c r="H33" s="51">
        <f t="shared" si="2"/>
        <v>112579</v>
      </c>
      <c r="I33" s="59">
        <f t="shared" si="0"/>
        <v>98.18</v>
      </c>
      <c r="J33" s="59">
        <f t="shared" si="0"/>
        <v>13.99</v>
      </c>
      <c r="K33" s="59">
        <f t="shared" si="0"/>
        <v>95.23</v>
      </c>
      <c r="L33" s="79">
        <v>94.45</v>
      </c>
      <c r="M33" s="83">
        <v>24</v>
      </c>
    </row>
    <row r="34" spans="1:13" ht="20.100000000000001" customHeight="1" x14ac:dyDescent="0.15">
      <c r="A34" s="65">
        <v>25</v>
      </c>
      <c r="B34" s="71" t="s">
        <v>60</v>
      </c>
      <c r="C34" s="73">
        <v>27978</v>
      </c>
      <c r="D34" s="73">
        <v>0</v>
      </c>
      <c r="E34" s="51">
        <f t="shared" si="1"/>
        <v>27978</v>
      </c>
      <c r="F34" s="73">
        <v>27978</v>
      </c>
      <c r="G34" s="73">
        <v>0</v>
      </c>
      <c r="H34" s="51">
        <f t="shared" si="2"/>
        <v>27978</v>
      </c>
      <c r="I34" s="74">
        <f t="shared" si="0"/>
        <v>100</v>
      </c>
      <c r="J34" s="74" t="str">
        <f t="shared" si="0"/>
        <v>-</v>
      </c>
      <c r="K34" s="74">
        <f t="shared" si="0"/>
        <v>100</v>
      </c>
      <c r="L34" s="80">
        <v>99.62</v>
      </c>
      <c r="M34" s="84">
        <v>25</v>
      </c>
    </row>
    <row r="35" spans="1:13" ht="20.100000000000001" customHeight="1" x14ac:dyDescent="0.15">
      <c r="A35" s="28" t="s">
        <v>61</v>
      </c>
      <c r="B35" s="72"/>
      <c r="C35" s="54">
        <f t="shared" ref="C35:H35" si="3">SUM(C10:C34)</f>
        <v>15605913</v>
      </c>
      <c r="D35" s="54">
        <f t="shared" si="3"/>
        <v>466435</v>
      </c>
      <c r="E35" s="54">
        <f t="shared" si="3"/>
        <v>16072348</v>
      </c>
      <c r="F35" s="54">
        <f t="shared" si="3"/>
        <v>15482069</v>
      </c>
      <c r="G35" s="54">
        <f t="shared" si="3"/>
        <v>60144</v>
      </c>
      <c r="H35" s="54">
        <f t="shared" si="3"/>
        <v>15542213</v>
      </c>
      <c r="I35" s="61">
        <f t="shared" si="0"/>
        <v>99.21</v>
      </c>
      <c r="J35" s="61">
        <f t="shared" si="0"/>
        <v>12.89</v>
      </c>
      <c r="K35" s="61">
        <f t="shared" si="0"/>
        <v>96.7</v>
      </c>
      <c r="L35" s="81">
        <v>96.47</v>
      </c>
      <c r="M35" s="85"/>
    </row>
  </sheetData>
  <mergeCells count="6">
    <mergeCell ref="F6:H6"/>
    <mergeCell ref="M6:M9"/>
    <mergeCell ref="I7:I8"/>
    <mergeCell ref="J7:J8"/>
    <mergeCell ref="K7:K8"/>
    <mergeCell ref="L7:L8"/>
  </mergeCells>
  <phoneticPr fontId="2"/>
  <pageMargins left="0.78740157480314965" right="0.74803149606299213" top="0.78740157480314965" bottom="0.74803149606299213" header="0.51181102362204722" footer="0.51181102362204722"/>
  <pageSetup paperSize="9" firstPageNumber="25" orientation="portrait" useFirstPageNumber="1" r:id="rId1"/>
  <headerFooter scaleWithDoc="0" alignWithMargins="0">
    <oddFooter>&amp;C- &amp;P -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92D050"/>
  </sheetPr>
  <dimension ref="A1:M35"/>
  <sheetViews>
    <sheetView view="pageBreakPreview" zoomScaleNormal="85" zoomScaleSheetLayoutView="100" workbookViewId="0">
      <selection activeCell="E26" sqref="E26"/>
    </sheetView>
  </sheetViews>
  <sheetFormatPr defaultColWidth="10.625" defaultRowHeight="15" customHeight="1" x14ac:dyDescent="0.15"/>
  <cols>
    <col min="1" max="1" width="5.625" style="14" customWidth="1"/>
    <col min="2" max="2" width="14.625" style="14" customWidth="1"/>
    <col min="3" max="8" width="16.625" style="14" customWidth="1"/>
    <col min="9" max="12" width="12.125" style="14" customWidth="1"/>
    <col min="13" max="13" width="5.625" style="15" customWidth="1"/>
    <col min="14" max="16384" width="10.625" style="14"/>
  </cols>
  <sheetData>
    <row r="1" spans="1:13" ht="20.100000000000001" customHeight="1" x14ac:dyDescent="0.15">
      <c r="A1" s="16" t="str">
        <f>目次!A6</f>
        <v>令和６年度　市町村税の徴収実績調</v>
      </c>
    </row>
    <row r="2" spans="1:13" ht="20.100000000000001" customHeight="1" x14ac:dyDescent="0.15">
      <c r="A2" s="14" t="s">
        <v>100</v>
      </c>
    </row>
    <row r="3" spans="1:13" ht="20.100000000000001" customHeight="1" x14ac:dyDescent="0.15"/>
    <row r="4" spans="1:13" ht="20.100000000000001" customHeight="1" x14ac:dyDescent="0.15">
      <c r="A4" s="14" t="s">
        <v>15</v>
      </c>
    </row>
    <row r="5" spans="1:13" ht="20.100000000000001" customHeight="1" x14ac:dyDescent="0.15">
      <c r="H5" s="57"/>
      <c r="I5" s="57"/>
    </row>
    <row r="6" spans="1:13" ht="20.100000000000001" customHeight="1" x14ac:dyDescent="0.15">
      <c r="A6" s="17"/>
      <c r="B6" s="66" t="s">
        <v>0</v>
      </c>
      <c r="C6" s="46" t="s">
        <v>43</v>
      </c>
      <c r="D6" s="55"/>
      <c r="E6" s="56"/>
      <c r="F6" s="92" t="s">
        <v>62</v>
      </c>
      <c r="G6" s="93"/>
      <c r="H6" s="94"/>
      <c r="I6" s="46" t="s">
        <v>66</v>
      </c>
      <c r="J6" s="55"/>
      <c r="K6" s="55"/>
      <c r="L6" s="76"/>
      <c r="M6" s="102" t="s">
        <v>130</v>
      </c>
    </row>
    <row r="7" spans="1:13" ht="20.100000000000001" customHeight="1" x14ac:dyDescent="0.15">
      <c r="A7" s="18"/>
      <c r="B7" s="67"/>
      <c r="C7" s="47" t="s">
        <v>5</v>
      </c>
      <c r="D7" s="47" t="s">
        <v>6</v>
      </c>
      <c r="E7" s="47" t="s">
        <v>10</v>
      </c>
      <c r="F7" s="47" t="s">
        <v>5</v>
      </c>
      <c r="G7" s="47" t="s">
        <v>6</v>
      </c>
      <c r="H7" s="47" t="s">
        <v>10</v>
      </c>
      <c r="I7" s="98" t="s">
        <v>108</v>
      </c>
      <c r="J7" s="98" t="s">
        <v>109</v>
      </c>
      <c r="K7" s="98" t="s">
        <v>111</v>
      </c>
      <c r="L7" s="105" t="s">
        <v>3</v>
      </c>
      <c r="M7" s="103"/>
    </row>
    <row r="8" spans="1:13" ht="20.100000000000001" customHeight="1" x14ac:dyDescent="0.15">
      <c r="A8" s="18"/>
      <c r="B8" s="67"/>
      <c r="C8" s="48" t="s">
        <v>112</v>
      </c>
      <c r="D8" s="48" t="s">
        <v>113</v>
      </c>
      <c r="E8" s="48" t="s">
        <v>106</v>
      </c>
      <c r="F8" s="48" t="s">
        <v>37</v>
      </c>
      <c r="G8" s="48" t="s">
        <v>17</v>
      </c>
      <c r="H8" s="48" t="s">
        <v>114</v>
      </c>
      <c r="I8" s="99"/>
      <c r="J8" s="99"/>
      <c r="K8" s="99"/>
      <c r="L8" s="106"/>
      <c r="M8" s="103"/>
    </row>
    <row r="9" spans="1:13" ht="20.100000000000001" customHeight="1" x14ac:dyDescent="0.15">
      <c r="A9" s="19" t="s">
        <v>24</v>
      </c>
      <c r="B9" s="68"/>
      <c r="C9" s="49" t="s">
        <v>1</v>
      </c>
      <c r="D9" s="49" t="s">
        <v>1</v>
      </c>
      <c r="E9" s="49" t="s">
        <v>1</v>
      </c>
      <c r="F9" s="49" t="s">
        <v>1</v>
      </c>
      <c r="G9" s="49" t="s">
        <v>1</v>
      </c>
      <c r="H9" s="49" t="s">
        <v>1</v>
      </c>
      <c r="I9" s="49" t="s">
        <v>67</v>
      </c>
      <c r="J9" s="49" t="s">
        <v>67</v>
      </c>
      <c r="K9" s="49" t="s">
        <v>67</v>
      </c>
      <c r="L9" s="77" t="s">
        <v>67</v>
      </c>
      <c r="M9" s="104"/>
    </row>
    <row r="10" spans="1:13" ht="20.100000000000001" customHeight="1" x14ac:dyDescent="0.15">
      <c r="A10" s="64">
        <v>1</v>
      </c>
      <c r="B10" s="69" t="s">
        <v>59</v>
      </c>
      <c r="C10" s="50">
        <v>202460</v>
      </c>
      <c r="D10" s="50">
        <v>0</v>
      </c>
      <c r="E10" s="50">
        <f>C10+D10</f>
        <v>202460</v>
      </c>
      <c r="F10" s="50">
        <v>202460</v>
      </c>
      <c r="G10" s="50">
        <v>0</v>
      </c>
      <c r="H10" s="50">
        <f>F10+G10</f>
        <v>202460</v>
      </c>
      <c r="I10" s="58">
        <f t="shared" ref="I10:K35" si="0">IF(ISERROR(ROUND(F10/C10*100,2)),"-",ROUND(F10/C10*100,2))</f>
        <v>100</v>
      </c>
      <c r="J10" s="58" t="str">
        <f t="shared" si="0"/>
        <v>-</v>
      </c>
      <c r="K10" s="58">
        <f t="shared" si="0"/>
        <v>100</v>
      </c>
      <c r="L10" s="78">
        <v>100</v>
      </c>
      <c r="M10" s="82">
        <v>1</v>
      </c>
    </row>
    <row r="11" spans="1:13" ht="20.100000000000001" customHeight="1" x14ac:dyDescent="0.15">
      <c r="A11" s="64">
        <v>2</v>
      </c>
      <c r="B11" s="70" t="s">
        <v>31</v>
      </c>
      <c r="C11" s="51">
        <v>11055</v>
      </c>
      <c r="D11" s="51">
        <v>0</v>
      </c>
      <c r="E11" s="51">
        <f>C11+D11</f>
        <v>11055</v>
      </c>
      <c r="F11" s="51">
        <v>11055</v>
      </c>
      <c r="G11" s="51">
        <v>0</v>
      </c>
      <c r="H11" s="51">
        <f>F11+G11</f>
        <v>11055</v>
      </c>
      <c r="I11" s="59">
        <f t="shared" si="0"/>
        <v>100</v>
      </c>
      <c r="J11" s="59" t="str">
        <f t="shared" si="0"/>
        <v>-</v>
      </c>
      <c r="K11" s="59">
        <f t="shared" si="0"/>
        <v>100</v>
      </c>
      <c r="L11" s="79">
        <v>100</v>
      </c>
      <c r="M11" s="83">
        <v>2</v>
      </c>
    </row>
    <row r="12" spans="1:13" ht="20.100000000000001" customHeight="1" x14ac:dyDescent="0.15">
      <c r="A12" s="64">
        <v>3</v>
      </c>
      <c r="B12" s="70" t="s">
        <v>32</v>
      </c>
      <c r="C12" s="51">
        <v>14875</v>
      </c>
      <c r="D12" s="51">
        <v>0</v>
      </c>
      <c r="E12" s="51">
        <f t="shared" ref="E12:E34" si="1">C12+D12</f>
        <v>14875</v>
      </c>
      <c r="F12" s="51">
        <v>14875</v>
      </c>
      <c r="G12" s="51">
        <v>0</v>
      </c>
      <c r="H12" s="51">
        <f t="shared" ref="H12:H34" si="2">F12+G12</f>
        <v>14875</v>
      </c>
      <c r="I12" s="59">
        <f t="shared" si="0"/>
        <v>100</v>
      </c>
      <c r="J12" s="59" t="str">
        <f t="shared" si="0"/>
        <v>-</v>
      </c>
      <c r="K12" s="59">
        <f t="shared" si="0"/>
        <v>100</v>
      </c>
      <c r="L12" s="79">
        <v>100</v>
      </c>
      <c r="M12" s="83">
        <v>3</v>
      </c>
    </row>
    <row r="13" spans="1:13" ht="20.100000000000001" customHeight="1" x14ac:dyDescent="0.15">
      <c r="A13" s="64">
        <v>4</v>
      </c>
      <c r="B13" s="70" t="s">
        <v>2</v>
      </c>
      <c r="C13" s="51">
        <v>104724</v>
      </c>
      <c r="D13" s="51">
        <v>0</v>
      </c>
      <c r="E13" s="51">
        <f t="shared" si="1"/>
        <v>104724</v>
      </c>
      <c r="F13" s="51">
        <v>104724</v>
      </c>
      <c r="G13" s="51">
        <v>0</v>
      </c>
      <c r="H13" s="51">
        <f t="shared" si="2"/>
        <v>104724</v>
      </c>
      <c r="I13" s="59">
        <f t="shared" si="0"/>
        <v>100</v>
      </c>
      <c r="J13" s="59" t="str">
        <f t="shared" si="0"/>
        <v>-</v>
      </c>
      <c r="K13" s="59">
        <f t="shared" si="0"/>
        <v>100</v>
      </c>
      <c r="L13" s="79">
        <v>100</v>
      </c>
      <c r="M13" s="83">
        <v>4</v>
      </c>
    </row>
    <row r="14" spans="1:13" ht="20.100000000000001" customHeight="1" x14ac:dyDescent="0.15">
      <c r="A14" s="65">
        <v>5</v>
      </c>
      <c r="B14" s="71" t="s">
        <v>13</v>
      </c>
      <c r="C14" s="73">
        <v>660518</v>
      </c>
      <c r="D14" s="73">
        <v>0</v>
      </c>
      <c r="E14" s="87">
        <f t="shared" si="1"/>
        <v>660518</v>
      </c>
      <c r="F14" s="73">
        <v>660518</v>
      </c>
      <c r="G14" s="73">
        <v>0</v>
      </c>
      <c r="H14" s="87">
        <f t="shared" si="2"/>
        <v>660518</v>
      </c>
      <c r="I14" s="74">
        <f t="shared" si="0"/>
        <v>100</v>
      </c>
      <c r="J14" s="74" t="str">
        <f t="shared" si="0"/>
        <v>-</v>
      </c>
      <c r="K14" s="74">
        <f t="shared" si="0"/>
        <v>100</v>
      </c>
      <c r="L14" s="80">
        <v>100</v>
      </c>
      <c r="M14" s="84">
        <v>5</v>
      </c>
    </row>
    <row r="15" spans="1:13" ht="20.100000000000001" customHeight="1" x14ac:dyDescent="0.15">
      <c r="A15" s="64">
        <v>6</v>
      </c>
      <c r="B15" s="70" t="s">
        <v>33</v>
      </c>
      <c r="C15" s="51">
        <v>47657</v>
      </c>
      <c r="D15" s="51">
        <v>0</v>
      </c>
      <c r="E15" s="51">
        <f t="shared" si="1"/>
        <v>47657</v>
      </c>
      <c r="F15" s="51">
        <v>47657</v>
      </c>
      <c r="G15" s="51">
        <v>0</v>
      </c>
      <c r="H15" s="51">
        <f t="shared" si="2"/>
        <v>47657</v>
      </c>
      <c r="I15" s="59">
        <f t="shared" si="0"/>
        <v>100</v>
      </c>
      <c r="J15" s="59" t="str">
        <f t="shared" si="0"/>
        <v>-</v>
      </c>
      <c r="K15" s="59">
        <f t="shared" si="0"/>
        <v>100</v>
      </c>
      <c r="L15" s="79">
        <v>100</v>
      </c>
      <c r="M15" s="83">
        <v>6</v>
      </c>
    </row>
    <row r="16" spans="1:13" ht="20.100000000000001" customHeight="1" x14ac:dyDescent="0.15">
      <c r="A16" s="64">
        <v>7</v>
      </c>
      <c r="B16" s="70" t="s">
        <v>34</v>
      </c>
      <c r="C16" s="51">
        <v>50197</v>
      </c>
      <c r="D16" s="51">
        <v>0</v>
      </c>
      <c r="E16" s="51">
        <f t="shared" si="1"/>
        <v>50197</v>
      </c>
      <c r="F16" s="51">
        <v>50197</v>
      </c>
      <c r="G16" s="51">
        <v>0</v>
      </c>
      <c r="H16" s="51">
        <f t="shared" si="2"/>
        <v>50197</v>
      </c>
      <c r="I16" s="59">
        <f t="shared" si="0"/>
        <v>100</v>
      </c>
      <c r="J16" s="59" t="str">
        <f t="shared" si="0"/>
        <v>-</v>
      </c>
      <c r="K16" s="59">
        <f t="shared" si="0"/>
        <v>100</v>
      </c>
      <c r="L16" s="79">
        <v>100</v>
      </c>
      <c r="M16" s="83">
        <v>7</v>
      </c>
    </row>
    <row r="17" spans="1:13" ht="20.100000000000001" customHeight="1" x14ac:dyDescent="0.15">
      <c r="A17" s="64">
        <v>8</v>
      </c>
      <c r="B17" s="70" t="s">
        <v>28</v>
      </c>
      <c r="C17" s="51">
        <v>36592</v>
      </c>
      <c r="D17" s="51">
        <v>0</v>
      </c>
      <c r="E17" s="51">
        <f t="shared" si="1"/>
        <v>36592</v>
      </c>
      <c r="F17" s="51">
        <v>36592</v>
      </c>
      <c r="G17" s="51">
        <v>0</v>
      </c>
      <c r="H17" s="51">
        <f t="shared" si="2"/>
        <v>36592</v>
      </c>
      <c r="I17" s="59">
        <f t="shared" si="0"/>
        <v>100</v>
      </c>
      <c r="J17" s="59" t="str">
        <f t="shared" si="0"/>
        <v>-</v>
      </c>
      <c r="K17" s="59">
        <f t="shared" si="0"/>
        <v>100</v>
      </c>
      <c r="L17" s="79">
        <v>100</v>
      </c>
      <c r="M17" s="83">
        <v>8</v>
      </c>
    </row>
    <row r="18" spans="1:13" ht="20.100000000000001" customHeight="1" x14ac:dyDescent="0.15">
      <c r="A18" s="64">
        <v>9</v>
      </c>
      <c r="B18" s="70" t="s">
        <v>36</v>
      </c>
      <c r="C18" s="51">
        <v>2453</v>
      </c>
      <c r="D18" s="51">
        <v>0</v>
      </c>
      <c r="E18" s="51">
        <f t="shared" si="1"/>
        <v>2453</v>
      </c>
      <c r="F18" s="51">
        <v>2453</v>
      </c>
      <c r="G18" s="51">
        <v>0</v>
      </c>
      <c r="H18" s="51">
        <f t="shared" si="2"/>
        <v>2453</v>
      </c>
      <c r="I18" s="59">
        <f t="shared" si="0"/>
        <v>100</v>
      </c>
      <c r="J18" s="59" t="str">
        <f t="shared" si="0"/>
        <v>-</v>
      </c>
      <c r="K18" s="59">
        <f t="shared" si="0"/>
        <v>100</v>
      </c>
      <c r="L18" s="79">
        <v>100</v>
      </c>
      <c r="M18" s="83">
        <v>9</v>
      </c>
    </row>
    <row r="19" spans="1:13" ht="20.100000000000001" customHeight="1" x14ac:dyDescent="0.15">
      <c r="A19" s="65">
        <v>10</v>
      </c>
      <c r="B19" s="71" t="s">
        <v>38</v>
      </c>
      <c r="C19" s="73">
        <v>26422</v>
      </c>
      <c r="D19" s="73">
        <v>0</v>
      </c>
      <c r="E19" s="87">
        <f t="shared" si="1"/>
        <v>26422</v>
      </c>
      <c r="F19" s="73">
        <v>26422</v>
      </c>
      <c r="G19" s="73">
        <v>0</v>
      </c>
      <c r="H19" s="87">
        <f t="shared" si="2"/>
        <v>26422</v>
      </c>
      <c r="I19" s="74">
        <f t="shared" si="0"/>
        <v>100</v>
      </c>
      <c r="J19" s="74" t="str">
        <f t="shared" si="0"/>
        <v>-</v>
      </c>
      <c r="K19" s="74">
        <f t="shared" si="0"/>
        <v>100</v>
      </c>
      <c r="L19" s="80">
        <v>100</v>
      </c>
      <c r="M19" s="84">
        <v>10</v>
      </c>
    </row>
    <row r="20" spans="1:13" ht="20.100000000000001" customHeight="1" x14ac:dyDescent="0.15">
      <c r="A20" s="64">
        <v>11</v>
      </c>
      <c r="B20" s="70" t="s">
        <v>39</v>
      </c>
      <c r="C20" s="51">
        <v>94413</v>
      </c>
      <c r="D20" s="51">
        <v>0</v>
      </c>
      <c r="E20" s="51">
        <f t="shared" si="1"/>
        <v>94413</v>
      </c>
      <c r="F20" s="51">
        <v>94413</v>
      </c>
      <c r="G20" s="51">
        <v>0</v>
      </c>
      <c r="H20" s="51">
        <f t="shared" si="2"/>
        <v>94413</v>
      </c>
      <c r="I20" s="59">
        <f t="shared" si="0"/>
        <v>100</v>
      </c>
      <c r="J20" s="59" t="str">
        <f t="shared" si="0"/>
        <v>-</v>
      </c>
      <c r="K20" s="59">
        <f t="shared" si="0"/>
        <v>100</v>
      </c>
      <c r="L20" s="79">
        <v>100</v>
      </c>
      <c r="M20" s="83">
        <v>11</v>
      </c>
    </row>
    <row r="21" spans="1:13" ht="20.100000000000001" customHeight="1" x14ac:dyDescent="0.15">
      <c r="A21" s="64">
        <v>12</v>
      </c>
      <c r="B21" s="70" t="s">
        <v>97</v>
      </c>
      <c r="C21" s="51">
        <v>5482</v>
      </c>
      <c r="D21" s="51">
        <v>0</v>
      </c>
      <c r="E21" s="51">
        <f t="shared" si="1"/>
        <v>5482</v>
      </c>
      <c r="F21" s="51">
        <v>5482</v>
      </c>
      <c r="G21" s="51">
        <v>0</v>
      </c>
      <c r="H21" s="51">
        <f t="shared" si="2"/>
        <v>5482</v>
      </c>
      <c r="I21" s="59">
        <f t="shared" si="0"/>
        <v>100</v>
      </c>
      <c r="J21" s="59" t="str">
        <f t="shared" si="0"/>
        <v>-</v>
      </c>
      <c r="K21" s="59">
        <f t="shared" si="0"/>
        <v>100</v>
      </c>
      <c r="L21" s="79">
        <v>100</v>
      </c>
      <c r="M21" s="83">
        <v>12</v>
      </c>
    </row>
    <row r="22" spans="1:13" ht="20.100000000000001" customHeight="1" x14ac:dyDescent="0.15">
      <c r="A22" s="64">
        <v>13</v>
      </c>
      <c r="B22" s="70" t="s">
        <v>98</v>
      </c>
      <c r="C22" s="51">
        <v>166805</v>
      </c>
      <c r="D22" s="51">
        <v>0</v>
      </c>
      <c r="E22" s="51">
        <f t="shared" si="1"/>
        <v>166805</v>
      </c>
      <c r="F22" s="51">
        <v>166805</v>
      </c>
      <c r="G22" s="51">
        <v>0</v>
      </c>
      <c r="H22" s="51">
        <f t="shared" si="2"/>
        <v>166805</v>
      </c>
      <c r="I22" s="59">
        <f t="shared" si="0"/>
        <v>100</v>
      </c>
      <c r="J22" s="59" t="str">
        <f t="shared" si="0"/>
        <v>-</v>
      </c>
      <c r="K22" s="59">
        <f t="shared" si="0"/>
        <v>100</v>
      </c>
      <c r="L22" s="79">
        <v>100</v>
      </c>
      <c r="M22" s="83">
        <v>13</v>
      </c>
    </row>
    <row r="23" spans="1:13" ht="20.100000000000001" customHeight="1" x14ac:dyDescent="0.15">
      <c r="A23" s="64">
        <v>14</v>
      </c>
      <c r="B23" s="70" t="s">
        <v>40</v>
      </c>
      <c r="C23" s="51">
        <v>9785</v>
      </c>
      <c r="D23" s="51">
        <v>0</v>
      </c>
      <c r="E23" s="51">
        <f t="shared" si="1"/>
        <v>9785</v>
      </c>
      <c r="F23" s="51">
        <v>9785</v>
      </c>
      <c r="G23" s="51">
        <v>0</v>
      </c>
      <c r="H23" s="51">
        <f t="shared" si="2"/>
        <v>9785</v>
      </c>
      <c r="I23" s="59">
        <f t="shared" si="0"/>
        <v>100</v>
      </c>
      <c r="J23" s="59" t="str">
        <f t="shared" si="0"/>
        <v>-</v>
      </c>
      <c r="K23" s="59">
        <f t="shared" si="0"/>
        <v>100</v>
      </c>
      <c r="L23" s="79">
        <v>100</v>
      </c>
      <c r="M23" s="83">
        <v>14</v>
      </c>
    </row>
    <row r="24" spans="1:13" ht="20.100000000000001" customHeight="1" x14ac:dyDescent="0.15">
      <c r="A24" s="65">
        <v>15</v>
      </c>
      <c r="B24" s="71" t="s">
        <v>26</v>
      </c>
      <c r="C24" s="73">
        <v>24121</v>
      </c>
      <c r="D24" s="73">
        <v>0</v>
      </c>
      <c r="E24" s="87">
        <f t="shared" si="1"/>
        <v>24121</v>
      </c>
      <c r="F24" s="73">
        <v>24121</v>
      </c>
      <c r="G24" s="73">
        <v>0</v>
      </c>
      <c r="H24" s="87">
        <f t="shared" si="2"/>
        <v>24121</v>
      </c>
      <c r="I24" s="74">
        <f t="shared" si="0"/>
        <v>100</v>
      </c>
      <c r="J24" s="74" t="str">
        <f t="shared" si="0"/>
        <v>-</v>
      </c>
      <c r="K24" s="74">
        <f t="shared" si="0"/>
        <v>100</v>
      </c>
      <c r="L24" s="80">
        <v>100</v>
      </c>
      <c r="M24" s="84">
        <v>15</v>
      </c>
    </row>
    <row r="25" spans="1:13" ht="20.100000000000001" customHeight="1" x14ac:dyDescent="0.15">
      <c r="A25" s="64">
        <v>16</v>
      </c>
      <c r="B25" s="70" t="s">
        <v>44</v>
      </c>
      <c r="C25" s="51">
        <v>22737</v>
      </c>
      <c r="D25" s="51">
        <v>0</v>
      </c>
      <c r="E25" s="51">
        <f t="shared" si="1"/>
        <v>22737</v>
      </c>
      <c r="F25" s="51">
        <v>22737</v>
      </c>
      <c r="G25" s="51">
        <v>0</v>
      </c>
      <c r="H25" s="51">
        <f t="shared" si="2"/>
        <v>22737</v>
      </c>
      <c r="I25" s="59">
        <f t="shared" si="0"/>
        <v>100</v>
      </c>
      <c r="J25" s="59" t="str">
        <f t="shared" si="0"/>
        <v>-</v>
      </c>
      <c r="K25" s="59">
        <f t="shared" si="0"/>
        <v>100</v>
      </c>
      <c r="L25" s="79">
        <v>100</v>
      </c>
      <c r="M25" s="83">
        <v>16</v>
      </c>
    </row>
    <row r="26" spans="1:13" ht="20.100000000000001" customHeight="1" x14ac:dyDescent="0.15">
      <c r="A26" s="64">
        <v>17</v>
      </c>
      <c r="B26" s="70" t="s">
        <v>99</v>
      </c>
      <c r="C26" s="51">
        <v>5722</v>
      </c>
      <c r="D26" s="51">
        <v>0</v>
      </c>
      <c r="E26" s="51">
        <f t="shared" si="1"/>
        <v>5722</v>
      </c>
      <c r="F26" s="51">
        <v>5722</v>
      </c>
      <c r="G26" s="51">
        <v>0</v>
      </c>
      <c r="H26" s="51">
        <f t="shared" si="2"/>
        <v>5722</v>
      </c>
      <c r="I26" s="59">
        <f t="shared" si="0"/>
        <v>100</v>
      </c>
      <c r="J26" s="59" t="str">
        <f t="shared" si="0"/>
        <v>-</v>
      </c>
      <c r="K26" s="59">
        <f t="shared" si="0"/>
        <v>100</v>
      </c>
      <c r="L26" s="79">
        <v>100</v>
      </c>
      <c r="M26" s="83">
        <v>17</v>
      </c>
    </row>
    <row r="27" spans="1:13" ht="20.100000000000001" customHeight="1" x14ac:dyDescent="0.15">
      <c r="A27" s="64">
        <v>18</v>
      </c>
      <c r="B27" s="70" t="s">
        <v>101</v>
      </c>
      <c r="C27" s="51">
        <v>5436</v>
      </c>
      <c r="D27" s="51">
        <v>0</v>
      </c>
      <c r="E27" s="51">
        <f t="shared" si="1"/>
        <v>5436</v>
      </c>
      <c r="F27" s="51">
        <v>5436</v>
      </c>
      <c r="G27" s="51">
        <v>0</v>
      </c>
      <c r="H27" s="51">
        <f t="shared" si="2"/>
        <v>5436</v>
      </c>
      <c r="I27" s="59">
        <f t="shared" si="0"/>
        <v>100</v>
      </c>
      <c r="J27" s="59" t="str">
        <f t="shared" si="0"/>
        <v>-</v>
      </c>
      <c r="K27" s="59">
        <f t="shared" si="0"/>
        <v>100</v>
      </c>
      <c r="L27" s="79">
        <v>100</v>
      </c>
      <c r="M27" s="83">
        <v>18</v>
      </c>
    </row>
    <row r="28" spans="1:13" ht="20.100000000000001" customHeight="1" x14ac:dyDescent="0.15">
      <c r="A28" s="64">
        <v>19</v>
      </c>
      <c r="B28" s="70" t="s">
        <v>46</v>
      </c>
      <c r="C28" s="51">
        <v>14088</v>
      </c>
      <c r="D28" s="51">
        <v>0</v>
      </c>
      <c r="E28" s="51">
        <f t="shared" si="1"/>
        <v>14088</v>
      </c>
      <c r="F28" s="51">
        <v>14088</v>
      </c>
      <c r="G28" s="51">
        <v>0</v>
      </c>
      <c r="H28" s="51">
        <f t="shared" si="2"/>
        <v>14088</v>
      </c>
      <c r="I28" s="59">
        <f t="shared" si="0"/>
        <v>100</v>
      </c>
      <c r="J28" s="59" t="str">
        <f t="shared" si="0"/>
        <v>-</v>
      </c>
      <c r="K28" s="59">
        <f t="shared" si="0"/>
        <v>100</v>
      </c>
      <c r="L28" s="79">
        <v>100</v>
      </c>
      <c r="M28" s="83">
        <v>19</v>
      </c>
    </row>
    <row r="29" spans="1:13" ht="20.100000000000001" customHeight="1" x14ac:dyDescent="0.15">
      <c r="A29" s="65">
        <v>20</v>
      </c>
      <c r="B29" s="71" t="s">
        <v>47</v>
      </c>
      <c r="C29" s="73">
        <v>190</v>
      </c>
      <c r="D29" s="73">
        <v>0</v>
      </c>
      <c r="E29" s="87">
        <f t="shared" si="1"/>
        <v>190</v>
      </c>
      <c r="F29" s="73">
        <v>190</v>
      </c>
      <c r="G29" s="73">
        <v>0</v>
      </c>
      <c r="H29" s="87">
        <f t="shared" si="2"/>
        <v>190</v>
      </c>
      <c r="I29" s="74">
        <f t="shared" si="0"/>
        <v>100</v>
      </c>
      <c r="J29" s="74" t="str">
        <f t="shared" si="0"/>
        <v>-</v>
      </c>
      <c r="K29" s="74">
        <f t="shared" si="0"/>
        <v>100</v>
      </c>
      <c r="L29" s="80">
        <v>100</v>
      </c>
      <c r="M29" s="84">
        <v>20</v>
      </c>
    </row>
    <row r="30" spans="1:13" ht="20.100000000000001" customHeight="1" x14ac:dyDescent="0.15">
      <c r="A30" s="64">
        <v>21</v>
      </c>
      <c r="B30" s="70" t="s">
        <v>51</v>
      </c>
      <c r="C30" s="51">
        <v>1744</v>
      </c>
      <c r="D30" s="51">
        <v>0</v>
      </c>
      <c r="E30" s="51">
        <f t="shared" si="1"/>
        <v>1744</v>
      </c>
      <c r="F30" s="51">
        <v>1744</v>
      </c>
      <c r="G30" s="51">
        <v>0</v>
      </c>
      <c r="H30" s="51">
        <f t="shared" si="2"/>
        <v>1744</v>
      </c>
      <c r="I30" s="59">
        <f t="shared" si="0"/>
        <v>100</v>
      </c>
      <c r="J30" s="59" t="str">
        <f t="shared" si="0"/>
        <v>-</v>
      </c>
      <c r="K30" s="59">
        <f t="shared" si="0"/>
        <v>100</v>
      </c>
      <c r="L30" s="79">
        <v>100</v>
      </c>
      <c r="M30" s="83">
        <v>21</v>
      </c>
    </row>
    <row r="31" spans="1:13" ht="20.100000000000001" customHeight="1" x14ac:dyDescent="0.15">
      <c r="A31" s="64">
        <v>22</v>
      </c>
      <c r="B31" s="70" t="s">
        <v>52</v>
      </c>
      <c r="C31" s="51">
        <v>612</v>
      </c>
      <c r="D31" s="51">
        <v>0</v>
      </c>
      <c r="E31" s="51">
        <f t="shared" si="1"/>
        <v>612</v>
      </c>
      <c r="F31" s="51">
        <v>612</v>
      </c>
      <c r="G31" s="51">
        <v>0</v>
      </c>
      <c r="H31" s="51">
        <f t="shared" si="2"/>
        <v>612</v>
      </c>
      <c r="I31" s="59">
        <f t="shared" si="0"/>
        <v>100</v>
      </c>
      <c r="J31" s="59" t="str">
        <f t="shared" si="0"/>
        <v>-</v>
      </c>
      <c r="K31" s="59">
        <f t="shared" si="0"/>
        <v>100</v>
      </c>
      <c r="L31" s="79">
        <v>100</v>
      </c>
      <c r="M31" s="83">
        <v>22</v>
      </c>
    </row>
    <row r="32" spans="1:13" ht="20.100000000000001" customHeight="1" x14ac:dyDescent="0.15">
      <c r="A32" s="64">
        <v>23</v>
      </c>
      <c r="B32" s="70" t="s">
        <v>54</v>
      </c>
      <c r="C32" s="51">
        <v>7036</v>
      </c>
      <c r="D32" s="51">
        <v>0</v>
      </c>
      <c r="E32" s="51">
        <f t="shared" si="1"/>
        <v>7036</v>
      </c>
      <c r="F32" s="51">
        <v>7036</v>
      </c>
      <c r="G32" s="51">
        <v>0</v>
      </c>
      <c r="H32" s="51">
        <f t="shared" si="2"/>
        <v>7036</v>
      </c>
      <c r="I32" s="59">
        <f t="shared" si="0"/>
        <v>100</v>
      </c>
      <c r="J32" s="59" t="str">
        <f t="shared" si="0"/>
        <v>-</v>
      </c>
      <c r="K32" s="59">
        <f t="shared" si="0"/>
        <v>100</v>
      </c>
      <c r="L32" s="79">
        <v>100</v>
      </c>
      <c r="M32" s="83">
        <v>23</v>
      </c>
    </row>
    <row r="33" spans="1:13" ht="20.100000000000001" customHeight="1" x14ac:dyDescent="0.15">
      <c r="A33" s="64">
        <v>24</v>
      </c>
      <c r="B33" s="70" t="s">
        <v>57</v>
      </c>
      <c r="C33" s="51">
        <v>2359</v>
      </c>
      <c r="D33" s="51">
        <v>0</v>
      </c>
      <c r="E33" s="51">
        <f t="shared" si="1"/>
        <v>2359</v>
      </c>
      <c r="F33" s="51">
        <v>2359</v>
      </c>
      <c r="G33" s="51">
        <v>0</v>
      </c>
      <c r="H33" s="51">
        <f t="shared" si="2"/>
        <v>2359</v>
      </c>
      <c r="I33" s="59">
        <f t="shared" si="0"/>
        <v>100</v>
      </c>
      <c r="J33" s="59" t="str">
        <f t="shared" si="0"/>
        <v>-</v>
      </c>
      <c r="K33" s="59">
        <f t="shared" si="0"/>
        <v>100</v>
      </c>
      <c r="L33" s="79">
        <v>100</v>
      </c>
      <c r="M33" s="83">
        <v>24</v>
      </c>
    </row>
    <row r="34" spans="1:13" ht="20.100000000000001" customHeight="1" x14ac:dyDescent="0.15">
      <c r="A34" s="65">
        <v>25</v>
      </c>
      <c r="B34" s="71" t="s">
        <v>60</v>
      </c>
      <c r="C34" s="73">
        <v>6241</v>
      </c>
      <c r="D34" s="73">
        <v>0</v>
      </c>
      <c r="E34" s="51">
        <f t="shared" si="1"/>
        <v>6241</v>
      </c>
      <c r="F34" s="73">
        <v>6241</v>
      </c>
      <c r="G34" s="73">
        <v>0</v>
      </c>
      <c r="H34" s="51">
        <f t="shared" si="2"/>
        <v>6241</v>
      </c>
      <c r="I34" s="74">
        <f t="shared" si="0"/>
        <v>100</v>
      </c>
      <c r="J34" s="74" t="str">
        <f t="shared" si="0"/>
        <v>-</v>
      </c>
      <c r="K34" s="74">
        <f t="shared" si="0"/>
        <v>100</v>
      </c>
      <c r="L34" s="80">
        <v>100</v>
      </c>
      <c r="M34" s="84">
        <v>25</v>
      </c>
    </row>
    <row r="35" spans="1:13" ht="20.100000000000001" customHeight="1" x14ac:dyDescent="0.15">
      <c r="A35" s="28" t="s">
        <v>61</v>
      </c>
      <c r="B35" s="72"/>
      <c r="C35" s="54">
        <f t="shared" ref="C35:H35" si="3">SUM(C10:C34)</f>
        <v>1523724</v>
      </c>
      <c r="D35" s="54">
        <f t="shared" si="3"/>
        <v>0</v>
      </c>
      <c r="E35" s="54">
        <f t="shared" si="3"/>
        <v>1523724</v>
      </c>
      <c r="F35" s="54">
        <f t="shared" si="3"/>
        <v>1523724</v>
      </c>
      <c r="G35" s="54">
        <f t="shared" si="3"/>
        <v>0</v>
      </c>
      <c r="H35" s="54">
        <f t="shared" si="3"/>
        <v>1523724</v>
      </c>
      <c r="I35" s="61">
        <f t="shared" si="0"/>
        <v>100</v>
      </c>
      <c r="J35" s="61" t="str">
        <f t="shared" si="0"/>
        <v>-</v>
      </c>
      <c r="K35" s="61">
        <f t="shared" si="0"/>
        <v>100</v>
      </c>
      <c r="L35" s="81">
        <v>100</v>
      </c>
      <c r="M35" s="85"/>
    </row>
  </sheetData>
  <mergeCells count="6">
    <mergeCell ref="F6:H6"/>
    <mergeCell ref="M6:M9"/>
    <mergeCell ref="I7:I8"/>
    <mergeCell ref="J7:J8"/>
    <mergeCell ref="K7:K8"/>
    <mergeCell ref="L7:L8"/>
  </mergeCells>
  <phoneticPr fontId="2"/>
  <pageMargins left="0.78740157480314965" right="0.74803149606299213" top="0.78740157480314965" bottom="0.74803149606299213" header="0.51181102362204722" footer="0.51181102362204722"/>
  <pageSetup paperSize="9" firstPageNumber="27" orientation="portrait" useFirstPageNumber="1" r:id="rId1"/>
  <headerFooter scaleWithDoc="0" alignWithMargins="0">
    <oddFooter>&amp;C- &amp;P -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92D050"/>
  </sheetPr>
  <dimension ref="A1:M35"/>
  <sheetViews>
    <sheetView view="pageBreakPreview" zoomScaleNormal="85" zoomScaleSheetLayoutView="100" workbookViewId="0">
      <selection activeCell="E13" sqref="E13"/>
    </sheetView>
  </sheetViews>
  <sheetFormatPr defaultColWidth="10.625" defaultRowHeight="15" customHeight="1" x14ac:dyDescent="0.15"/>
  <cols>
    <col min="1" max="1" width="5.625" style="14" customWidth="1"/>
    <col min="2" max="2" width="14.625" style="14" customWidth="1"/>
    <col min="3" max="8" width="16.625" style="14" customWidth="1"/>
    <col min="9" max="12" width="12.125" style="14" customWidth="1"/>
    <col min="13" max="13" width="5.625" style="15" customWidth="1"/>
    <col min="14" max="16384" width="10.625" style="14"/>
  </cols>
  <sheetData>
    <row r="1" spans="1:13" ht="20.100000000000001" customHeight="1" x14ac:dyDescent="0.15">
      <c r="A1" s="16" t="str">
        <f>目次!A6</f>
        <v>令和６年度　市町村税の徴収実績調</v>
      </c>
    </row>
    <row r="2" spans="1:13" ht="20.100000000000001" customHeight="1" x14ac:dyDescent="0.15">
      <c r="A2" s="14" t="s">
        <v>100</v>
      </c>
    </row>
    <row r="3" spans="1:13" ht="20.100000000000001" customHeight="1" x14ac:dyDescent="0.15"/>
    <row r="4" spans="1:13" ht="20.100000000000001" customHeight="1" x14ac:dyDescent="0.15">
      <c r="A4" s="14" t="s">
        <v>163</v>
      </c>
    </row>
    <row r="5" spans="1:13" ht="20.100000000000001" customHeight="1" x14ac:dyDescent="0.15">
      <c r="H5" s="57"/>
      <c r="I5" s="57"/>
    </row>
    <row r="6" spans="1:13" ht="20.100000000000001" customHeight="1" x14ac:dyDescent="0.15">
      <c r="A6" s="17"/>
      <c r="B6" s="66" t="s">
        <v>0</v>
      </c>
      <c r="C6" s="46" t="s">
        <v>43</v>
      </c>
      <c r="D6" s="55"/>
      <c r="E6" s="56"/>
      <c r="F6" s="92" t="s">
        <v>62</v>
      </c>
      <c r="G6" s="93"/>
      <c r="H6" s="94"/>
      <c r="I6" s="46" t="s">
        <v>66</v>
      </c>
      <c r="J6" s="55"/>
      <c r="K6" s="55"/>
      <c r="L6" s="76"/>
      <c r="M6" s="102" t="s">
        <v>130</v>
      </c>
    </row>
    <row r="7" spans="1:13" ht="20.100000000000001" customHeight="1" x14ac:dyDescent="0.15">
      <c r="A7" s="18"/>
      <c r="B7" s="67"/>
      <c r="C7" s="47" t="s">
        <v>5</v>
      </c>
      <c r="D7" s="47" t="s">
        <v>6</v>
      </c>
      <c r="E7" s="47" t="s">
        <v>10</v>
      </c>
      <c r="F7" s="47" t="s">
        <v>5</v>
      </c>
      <c r="G7" s="47" t="s">
        <v>6</v>
      </c>
      <c r="H7" s="47" t="s">
        <v>10</v>
      </c>
      <c r="I7" s="98" t="s">
        <v>108</v>
      </c>
      <c r="J7" s="98" t="s">
        <v>109</v>
      </c>
      <c r="K7" s="98" t="s">
        <v>111</v>
      </c>
      <c r="L7" s="105" t="s">
        <v>3</v>
      </c>
      <c r="M7" s="103"/>
    </row>
    <row r="8" spans="1:13" ht="20.100000000000001" customHeight="1" x14ac:dyDescent="0.15">
      <c r="A8" s="18"/>
      <c r="B8" s="67"/>
      <c r="C8" s="48" t="s">
        <v>112</v>
      </c>
      <c r="D8" s="48" t="s">
        <v>113</v>
      </c>
      <c r="E8" s="48" t="s">
        <v>106</v>
      </c>
      <c r="F8" s="48" t="s">
        <v>37</v>
      </c>
      <c r="G8" s="48" t="s">
        <v>17</v>
      </c>
      <c r="H8" s="48" t="s">
        <v>114</v>
      </c>
      <c r="I8" s="99"/>
      <c r="J8" s="99"/>
      <c r="K8" s="99"/>
      <c r="L8" s="106"/>
      <c r="M8" s="103"/>
    </row>
    <row r="9" spans="1:13" ht="20.100000000000001" customHeight="1" x14ac:dyDescent="0.15">
      <c r="A9" s="19" t="s">
        <v>24</v>
      </c>
      <c r="B9" s="68"/>
      <c r="C9" s="49" t="s">
        <v>1</v>
      </c>
      <c r="D9" s="49" t="s">
        <v>1</v>
      </c>
      <c r="E9" s="49" t="s">
        <v>1</v>
      </c>
      <c r="F9" s="49" t="s">
        <v>1</v>
      </c>
      <c r="G9" s="49" t="s">
        <v>1</v>
      </c>
      <c r="H9" s="49" t="s">
        <v>1</v>
      </c>
      <c r="I9" s="49" t="s">
        <v>67</v>
      </c>
      <c r="J9" s="49" t="s">
        <v>67</v>
      </c>
      <c r="K9" s="49" t="s">
        <v>67</v>
      </c>
      <c r="L9" s="77" t="s">
        <v>67</v>
      </c>
      <c r="M9" s="104"/>
    </row>
    <row r="10" spans="1:13" ht="20.100000000000001" customHeight="1" x14ac:dyDescent="0.15">
      <c r="A10" s="64">
        <v>1</v>
      </c>
      <c r="B10" s="69" t="s">
        <v>59</v>
      </c>
      <c r="C10" s="50">
        <v>83160</v>
      </c>
      <c r="D10" s="50">
        <v>0</v>
      </c>
      <c r="E10" s="50">
        <f>C10+D10</f>
        <v>83160</v>
      </c>
      <c r="F10" s="50">
        <v>83160</v>
      </c>
      <c r="G10" s="50">
        <v>0</v>
      </c>
      <c r="H10" s="50">
        <f>F10+G10</f>
        <v>83160</v>
      </c>
      <c r="I10" s="58">
        <f t="shared" ref="I10:K35" si="0">IF(ISERROR(ROUND(F10/C10*100,2)),"-",ROUND(F10/C10*100,2))</f>
        <v>100</v>
      </c>
      <c r="J10" s="58" t="str">
        <f t="shared" si="0"/>
        <v>-</v>
      </c>
      <c r="K10" s="58">
        <f t="shared" si="0"/>
        <v>100</v>
      </c>
      <c r="L10" s="78">
        <v>100</v>
      </c>
      <c r="M10" s="82">
        <v>1</v>
      </c>
    </row>
    <row r="11" spans="1:13" ht="20.100000000000001" customHeight="1" x14ac:dyDescent="0.15">
      <c r="A11" s="64">
        <v>2</v>
      </c>
      <c r="B11" s="70" t="s">
        <v>31</v>
      </c>
      <c r="C11" s="51">
        <v>17828</v>
      </c>
      <c r="D11" s="51">
        <v>0</v>
      </c>
      <c r="E11" s="51">
        <f>C11+D11</f>
        <v>17828</v>
      </c>
      <c r="F11" s="51">
        <v>17828</v>
      </c>
      <c r="G11" s="51">
        <v>0</v>
      </c>
      <c r="H11" s="51">
        <f>F11+G11</f>
        <v>17828</v>
      </c>
      <c r="I11" s="59">
        <f t="shared" si="0"/>
        <v>100</v>
      </c>
      <c r="J11" s="59" t="str">
        <f t="shared" si="0"/>
        <v>-</v>
      </c>
      <c r="K11" s="59">
        <f t="shared" si="0"/>
        <v>100</v>
      </c>
      <c r="L11" s="79">
        <v>100</v>
      </c>
      <c r="M11" s="83">
        <v>2</v>
      </c>
    </row>
    <row r="12" spans="1:13" ht="20.100000000000001" customHeight="1" x14ac:dyDescent="0.15">
      <c r="A12" s="64">
        <v>3</v>
      </c>
      <c r="B12" s="70" t="s">
        <v>32</v>
      </c>
      <c r="C12" s="51">
        <v>30085</v>
      </c>
      <c r="D12" s="51">
        <v>0</v>
      </c>
      <c r="E12" s="51">
        <f t="shared" ref="E12:E34" si="1">C12+D12</f>
        <v>30085</v>
      </c>
      <c r="F12" s="51">
        <v>30085</v>
      </c>
      <c r="G12" s="51">
        <v>0</v>
      </c>
      <c r="H12" s="51">
        <f t="shared" ref="H12:H34" si="2">F12+G12</f>
        <v>30085</v>
      </c>
      <c r="I12" s="59">
        <f t="shared" si="0"/>
        <v>100</v>
      </c>
      <c r="J12" s="59" t="str">
        <f t="shared" si="0"/>
        <v>-</v>
      </c>
      <c r="K12" s="59">
        <f t="shared" si="0"/>
        <v>100</v>
      </c>
      <c r="L12" s="79">
        <v>100</v>
      </c>
      <c r="M12" s="83">
        <v>3</v>
      </c>
    </row>
    <row r="13" spans="1:13" ht="20.100000000000001" customHeight="1" x14ac:dyDescent="0.15">
      <c r="A13" s="64">
        <v>4</v>
      </c>
      <c r="B13" s="70" t="s">
        <v>2</v>
      </c>
      <c r="C13" s="51">
        <v>22274</v>
      </c>
      <c r="D13" s="51">
        <v>0</v>
      </c>
      <c r="E13" s="51">
        <f t="shared" si="1"/>
        <v>22274</v>
      </c>
      <c r="F13" s="51">
        <v>22274</v>
      </c>
      <c r="G13" s="51">
        <v>0</v>
      </c>
      <c r="H13" s="51">
        <f t="shared" si="2"/>
        <v>22274</v>
      </c>
      <c r="I13" s="59">
        <f t="shared" si="0"/>
        <v>100</v>
      </c>
      <c r="J13" s="59" t="str">
        <f t="shared" si="0"/>
        <v>-</v>
      </c>
      <c r="K13" s="59">
        <f t="shared" si="0"/>
        <v>100</v>
      </c>
      <c r="L13" s="79">
        <v>100</v>
      </c>
      <c r="M13" s="83">
        <v>4</v>
      </c>
    </row>
    <row r="14" spans="1:13" ht="20.100000000000001" customHeight="1" x14ac:dyDescent="0.15">
      <c r="A14" s="65">
        <v>5</v>
      </c>
      <c r="B14" s="71" t="s">
        <v>13</v>
      </c>
      <c r="C14" s="73">
        <v>6239</v>
      </c>
      <c r="D14" s="73">
        <v>0</v>
      </c>
      <c r="E14" s="87">
        <f t="shared" si="1"/>
        <v>6239</v>
      </c>
      <c r="F14" s="73">
        <v>6239</v>
      </c>
      <c r="G14" s="73">
        <v>0</v>
      </c>
      <c r="H14" s="87">
        <f t="shared" si="2"/>
        <v>6239</v>
      </c>
      <c r="I14" s="74">
        <f t="shared" si="0"/>
        <v>100</v>
      </c>
      <c r="J14" s="74" t="str">
        <f t="shared" si="0"/>
        <v>-</v>
      </c>
      <c r="K14" s="74">
        <f t="shared" si="0"/>
        <v>100</v>
      </c>
      <c r="L14" s="80">
        <v>100</v>
      </c>
      <c r="M14" s="84">
        <v>5</v>
      </c>
    </row>
    <row r="15" spans="1:13" ht="20.100000000000001" customHeight="1" x14ac:dyDescent="0.15">
      <c r="A15" s="64">
        <v>6</v>
      </c>
      <c r="B15" s="70" t="s">
        <v>33</v>
      </c>
      <c r="C15" s="51">
        <v>14670</v>
      </c>
      <c r="D15" s="51">
        <v>0</v>
      </c>
      <c r="E15" s="51">
        <f t="shared" si="1"/>
        <v>14670</v>
      </c>
      <c r="F15" s="51">
        <v>14670</v>
      </c>
      <c r="G15" s="51">
        <v>0</v>
      </c>
      <c r="H15" s="51">
        <f t="shared" si="2"/>
        <v>14670</v>
      </c>
      <c r="I15" s="59">
        <f t="shared" si="0"/>
        <v>100</v>
      </c>
      <c r="J15" s="59" t="str">
        <f t="shared" si="0"/>
        <v>-</v>
      </c>
      <c r="K15" s="59">
        <f t="shared" si="0"/>
        <v>100</v>
      </c>
      <c r="L15" s="79">
        <v>100</v>
      </c>
      <c r="M15" s="83">
        <v>6</v>
      </c>
    </row>
    <row r="16" spans="1:13" ht="20.100000000000001" customHeight="1" x14ac:dyDescent="0.15">
      <c r="A16" s="64">
        <v>7</v>
      </c>
      <c r="B16" s="70" t="s">
        <v>34</v>
      </c>
      <c r="C16" s="51">
        <v>11123</v>
      </c>
      <c r="D16" s="51">
        <v>0</v>
      </c>
      <c r="E16" s="51">
        <f t="shared" si="1"/>
        <v>11123</v>
      </c>
      <c r="F16" s="51">
        <v>11123</v>
      </c>
      <c r="G16" s="51">
        <v>0</v>
      </c>
      <c r="H16" s="51">
        <f t="shared" si="2"/>
        <v>11123</v>
      </c>
      <c r="I16" s="59">
        <f t="shared" si="0"/>
        <v>100</v>
      </c>
      <c r="J16" s="59" t="str">
        <f t="shared" si="0"/>
        <v>-</v>
      </c>
      <c r="K16" s="59">
        <f t="shared" si="0"/>
        <v>100</v>
      </c>
      <c r="L16" s="79">
        <v>100</v>
      </c>
      <c r="M16" s="83">
        <v>7</v>
      </c>
    </row>
    <row r="17" spans="1:13" ht="20.100000000000001" customHeight="1" x14ac:dyDescent="0.15">
      <c r="A17" s="64">
        <v>8</v>
      </c>
      <c r="B17" s="70" t="s">
        <v>28</v>
      </c>
      <c r="C17" s="51">
        <v>24595</v>
      </c>
      <c r="D17" s="51">
        <v>0</v>
      </c>
      <c r="E17" s="51">
        <f t="shared" si="1"/>
        <v>24595</v>
      </c>
      <c r="F17" s="51">
        <v>24595</v>
      </c>
      <c r="G17" s="51">
        <v>0</v>
      </c>
      <c r="H17" s="51">
        <f t="shared" si="2"/>
        <v>24595</v>
      </c>
      <c r="I17" s="59">
        <f t="shared" si="0"/>
        <v>100</v>
      </c>
      <c r="J17" s="59" t="str">
        <f t="shared" si="0"/>
        <v>-</v>
      </c>
      <c r="K17" s="59">
        <f t="shared" si="0"/>
        <v>100</v>
      </c>
      <c r="L17" s="79">
        <v>100</v>
      </c>
      <c r="M17" s="83">
        <v>8</v>
      </c>
    </row>
    <row r="18" spans="1:13" ht="20.100000000000001" customHeight="1" x14ac:dyDescent="0.15">
      <c r="A18" s="64">
        <v>9</v>
      </c>
      <c r="B18" s="70" t="s">
        <v>36</v>
      </c>
      <c r="C18" s="51">
        <v>9548</v>
      </c>
      <c r="D18" s="51">
        <v>0</v>
      </c>
      <c r="E18" s="51">
        <f t="shared" si="1"/>
        <v>9548</v>
      </c>
      <c r="F18" s="51">
        <v>9548</v>
      </c>
      <c r="G18" s="51">
        <v>0</v>
      </c>
      <c r="H18" s="51">
        <f t="shared" si="2"/>
        <v>9548</v>
      </c>
      <c r="I18" s="59">
        <f t="shared" si="0"/>
        <v>100</v>
      </c>
      <c r="J18" s="59" t="str">
        <f t="shared" si="0"/>
        <v>-</v>
      </c>
      <c r="K18" s="59">
        <f t="shared" si="0"/>
        <v>100</v>
      </c>
      <c r="L18" s="79">
        <v>100</v>
      </c>
      <c r="M18" s="83">
        <v>9</v>
      </c>
    </row>
    <row r="19" spans="1:13" ht="20.100000000000001" customHeight="1" x14ac:dyDescent="0.15">
      <c r="A19" s="65">
        <v>10</v>
      </c>
      <c r="B19" s="71" t="s">
        <v>38</v>
      </c>
      <c r="C19" s="73">
        <v>28226</v>
      </c>
      <c r="D19" s="73">
        <v>0</v>
      </c>
      <c r="E19" s="87">
        <f t="shared" si="1"/>
        <v>28226</v>
      </c>
      <c r="F19" s="73">
        <v>28226</v>
      </c>
      <c r="G19" s="73">
        <v>0</v>
      </c>
      <c r="H19" s="87">
        <f t="shared" si="2"/>
        <v>28226</v>
      </c>
      <c r="I19" s="74">
        <f t="shared" si="0"/>
        <v>100</v>
      </c>
      <c r="J19" s="74" t="str">
        <f t="shared" si="0"/>
        <v>-</v>
      </c>
      <c r="K19" s="74">
        <f t="shared" si="0"/>
        <v>100</v>
      </c>
      <c r="L19" s="80">
        <v>100</v>
      </c>
      <c r="M19" s="84">
        <v>10</v>
      </c>
    </row>
    <row r="20" spans="1:13" ht="20.100000000000001" customHeight="1" x14ac:dyDescent="0.15">
      <c r="A20" s="64">
        <v>11</v>
      </c>
      <c r="B20" s="70" t="s">
        <v>39</v>
      </c>
      <c r="C20" s="51">
        <v>8226</v>
      </c>
      <c r="D20" s="51">
        <v>0</v>
      </c>
      <c r="E20" s="51">
        <f t="shared" si="1"/>
        <v>8226</v>
      </c>
      <c r="F20" s="51">
        <v>8226</v>
      </c>
      <c r="G20" s="51">
        <v>0</v>
      </c>
      <c r="H20" s="51">
        <f t="shared" si="2"/>
        <v>8226</v>
      </c>
      <c r="I20" s="59">
        <f t="shared" si="0"/>
        <v>100</v>
      </c>
      <c r="J20" s="59" t="str">
        <f t="shared" si="0"/>
        <v>-</v>
      </c>
      <c r="K20" s="59">
        <f t="shared" si="0"/>
        <v>100</v>
      </c>
      <c r="L20" s="79">
        <v>100</v>
      </c>
      <c r="M20" s="83">
        <v>11</v>
      </c>
    </row>
    <row r="21" spans="1:13" ht="20.100000000000001" customHeight="1" x14ac:dyDescent="0.15">
      <c r="A21" s="64">
        <v>12</v>
      </c>
      <c r="B21" s="70" t="s">
        <v>97</v>
      </c>
      <c r="C21" s="51">
        <v>5758</v>
      </c>
      <c r="D21" s="51">
        <v>0</v>
      </c>
      <c r="E21" s="51">
        <f t="shared" si="1"/>
        <v>5758</v>
      </c>
      <c r="F21" s="51">
        <v>5758</v>
      </c>
      <c r="G21" s="51">
        <v>0</v>
      </c>
      <c r="H21" s="51">
        <f t="shared" si="2"/>
        <v>5758</v>
      </c>
      <c r="I21" s="59">
        <f t="shared" si="0"/>
        <v>100</v>
      </c>
      <c r="J21" s="59" t="str">
        <f t="shared" si="0"/>
        <v>-</v>
      </c>
      <c r="K21" s="59">
        <f t="shared" si="0"/>
        <v>100</v>
      </c>
      <c r="L21" s="79">
        <v>100</v>
      </c>
      <c r="M21" s="83">
        <v>12</v>
      </c>
    </row>
    <row r="22" spans="1:13" ht="20.100000000000001" customHeight="1" x14ac:dyDescent="0.15">
      <c r="A22" s="64">
        <v>13</v>
      </c>
      <c r="B22" s="70" t="s">
        <v>98</v>
      </c>
      <c r="C22" s="51">
        <v>7884</v>
      </c>
      <c r="D22" s="51">
        <v>0</v>
      </c>
      <c r="E22" s="51">
        <f t="shared" si="1"/>
        <v>7884</v>
      </c>
      <c r="F22" s="51">
        <v>7884</v>
      </c>
      <c r="G22" s="51">
        <v>0</v>
      </c>
      <c r="H22" s="51">
        <f t="shared" si="2"/>
        <v>7884</v>
      </c>
      <c r="I22" s="59">
        <f t="shared" si="0"/>
        <v>100</v>
      </c>
      <c r="J22" s="59" t="str">
        <f t="shared" si="0"/>
        <v>-</v>
      </c>
      <c r="K22" s="59">
        <f t="shared" si="0"/>
        <v>100</v>
      </c>
      <c r="L22" s="79">
        <v>100</v>
      </c>
      <c r="M22" s="83">
        <v>13</v>
      </c>
    </row>
    <row r="23" spans="1:13" ht="20.100000000000001" customHeight="1" x14ac:dyDescent="0.15">
      <c r="A23" s="64">
        <v>14</v>
      </c>
      <c r="B23" s="70" t="s">
        <v>40</v>
      </c>
      <c r="C23" s="51">
        <v>1589</v>
      </c>
      <c r="D23" s="51">
        <v>0</v>
      </c>
      <c r="E23" s="51">
        <f t="shared" si="1"/>
        <v>1589</v>
      </c>
      <c r="F23" s="51">
        <v>1520</v>
      </c>
      <c r="G23" s="51">
        <v>0</v>
      </c>
      <c r="H23" s="51">
        <f t="shared" si="2"/>
        <v>1520</v>
      </c>
      <c r="I23" s="59">
        <f t="shared" si="0"/>
        <v>95.66</v>
      </c>
      <c r="J23" s="59" t="str">
        <f t="shared" si="0"/>
        <v>-</v>
      </c>
      <c r="K23" s="59">
        <f t="shared" si="0"/>
        <v>95.66</v>
      </c>
      <c r="L23" s="79">
        <v>100</v>
      </c>
      <c r="M23" s="83">
        <v>14</v>
      </c>
    </row>
    <row r="24" spans="1:13" ht="20.100000000000001" customHeight="1" x14ac:dyDescent="0.15">
      <c r="A24" s="65">
        <v>15</v>
      </c>
      <c r="B24" s="71" t="s">
        <v>26</v>
      </c>
      <c r="C24" s="73">
        <v>441</v>
      </c>
      <c r="D24" s="73">
        <v>0</v>
      </c>
      <c r="E24" s="87">
        <f t="shared" si="1"/>
        <v>441</v>
      </c>
      <c r="F24" s="73">
        <v>441</v>
      </c>
      <c r="G24" s="73">
        <v>0</v>
      </c>
      <c r="H24" s="87">
        <f t="shared" si="2"/>
        <v>441</v>
      </c>
      <c r="I24" s="74">
        <f t="shared" si="0"/>
        <v>100</v>
      </c>
      <c r="J24" s="74" t="str">
        <f t="shared" si="0"/>
        <v>-</v>
      </c>
      <c r="K24" s="74">
        <f t="shared" si="0"/>
        <v>100</v>
      </c>
      <c r="L24" s="80">
        <v>100</v>
      </c>
      <c r="M24" s="84">
        <v>15</v>
      </c>
    </row>
    <row r="25" spans="1:13" ht="20.100000000000001" customHeight="1" x14ac:dyDescent="0.15">
      <c r="A25" s="64">
        <v>16</v>
      </c>
      <c r="B25" s="70" t="s">
        <v>44</v>
      </c>
      <c r="C25" s="51">
        <v>865</v>
      </c>
      <c r="D25" s="51">
        <v>0</v>
      </c>
      <c r="E25" s="51">
        <f t="shared" si="1"/>
        <v>865</v>
      </c>
      <c r="F25" s="51">
        <v>865</v>
      </c>
      <c r="G25" s="51">
        <v>0</v>
      </c>
      <c r="H25" s="51">
        <f t="shared" si="2"/>
        <v>865</v>
      </c>
      <c r="I25" s="59">
        <f t="shared" si="0"/>
        <v>100</v>
      </c>
      <c r="J25" s="59" t="str">
        <f t="shared" si="0"/>
        <v>-</v>
      </c>
      <c r="K25" s="59">
        <f t="shared" si="0"/>
        <v>100</v>
      </c>
      <c r="L25" s="79">
        <v>100</v>
      </c>
      <c r="M25" s="83">
        <v>16</v>
      </c>
    </row>
    <row r="26" spans="1:13" ht="20.100000000000001" customHeight="1" x14ac:dyDescent="0.15">
      <c r="A26" s="64">
        <v>17</v>
      </c>
      <c r="B26" s="70" t="s">
        <v>99</v>
      </c>
      <c r="C26" s="51">
        <v>4361</v>
      </c>
      <c r="D26" s="51">
        <v>0</v>
      </c>
      <c r="E26" s="51">
        <f t="shared" si="1"/>
        <v>4361</v>
      </c>
      <c r="F26" s="51">
        <v>4361</v>
      </c>
      <c r="G26" s="51">
        <v>0</v>
      </c>
      <c r="H26" s="51">
        <f t="shared" si="2"/>
        <v>4361</v>
      </c>
      <c r="I26" s="59">
        <f t="shared" si="0"/>
        <v>100</v>
      </c>
      <c r="J26" s="59" t="str">
        <f t="shared" si="0"/>
        <v>-</v>
      </c>
      <c r="K26" s="59">
        <f t="shared" si="0"/>
        <v>100</v>
      </c>
      <c r="L26" s="79">
        <v>100</v>
      </c>
      <c r="M26" s="83">
        <v>17</v>
      </c>
    </row>
    <row r="27" spans="1:13" ht="20.100000000000001" customHeight="1" x14ac:dyDescent="0.15">
      <c r="A27" s="64">
        <v>18</v>
      </c>
      <c r="B27" s="70" t="s">
        <v>101</v>
      </c>
      <c r="C27" s="51">
        <v>2784</v>
      </c>
      <c r="D27" s="51">
        <v>0</v>
      </c>
      <c r="E27" s="51">
        <f t="shared" si="1"/>
        <v>2784</v>
      </c>
      <c r="F27" s="51">
        <v>2784</v>
      </c>
      <c r="G27" s="51">
        <v>0</v>
      </c>
      <c r="H27" s="51">
        <f t="shared" si="2"/>
        <v>2784</v>
      </c>
      <c r="I27" s="59">
        <f t="shared" si="0"/>
        <v>100</v>
      </c>
      <c r="J27" s="59" t="str">
        <f t="shared" si="0"/>
        <v>-</v>
      </c>
      <c r="K27" s="59">
        <f t="shared" si="0"/>
        <v>100</v>
      </c>
      <c r="L27" s="79">
        <v>100</v>
      </c>
      <c r="M27" s="83">
        <v>18</v>
      </c>
    </row>
    <row r="28" spans="1:13" ht="20.100000000000001" customHeight="1" x14ac:dyDescent="0.15">
      <c r="A28" s="64">
        <v>19</v>
      </c>
      <c r="B28" s="70" t="s">
        <v>46</v>
      </c>
      <c r="C28" s="51">
        <v>3443</v>
      </c>
      <c r="D28" s="51">
        <v>0</v>
      </c>
      <c r="E28" s="51">
        <f t="shared" si="1"/>
        <v>3443</v>
      </c>
      <c r="F28" s="51">
        <v>3443</v>
      </c>
      <c r="G28" s="51">
        <v>0</v>
      </c>
      <c r="H28" s="51">
        <f t="shared" si="2"/>
        <v>3443</v>
      </c>
      <c r="I28" s="59">
        <f t="shared" si="0"/>
        <v>100</v>
      </c>
      <c r="J28" s="59" t="str">
        <f t="shared" si="0"/>
        <v>-</v>
      </c>
      <c r="K28" s="59">
        <f t="shared" si="0"/>
        <v>100</v>
      </c>
      <c r="L28" s="79">
        <v>100</v>
      </c>
      <c r="M28" s="83">
        <v>19</v>
      </c>
    </row>
    <row r="29" spans="1:13" ht="20.100000000000001" customHeight="1" x14ac:dyDescent="0.15">
      <c r="A29" s="65">
        <v>20</v>
      </c>
      <c r="B29" s="71" t="s">
        <v>47</v>
      </c>
      <c r="C29" s="73">
        <v>3668</v>
      </c>
      <c r="D29" s="73">
        <v>0</v>
      </c>
      <c r="E29" s="87">
        <f t="shared" si="1"/>
        <v>3668</v>
      </c>
      <c r="F29" s="73">
        <v>3668</v>
      </c>
      <c r="G29" s="73">
        <v>0</v>
      </c>
      <c r="H29" s="87">
        <f t="shared" si="2"/>
        <v>3668</v>
      </c>
      <c r="I29" s="74">
        <f t="shared" si="0"/>
        <v>100</v>
      </c>
      <c r="J29" s="74" t="str">
        <f t="shared" si="0"/>
        <v>-</v>
      </c>
      <c r="K29" s="74">
        <f t="shared" si="0"/>
        <v>100</v>
      </c>
      <c r="L29" s="80">
        <v>100</v>
      </c>
      <c r="M29" s="84">
        <v>20</v>
      </c>
    </row>
    <row r="30" spans="1:13" ht="20.100000000000001" customHeight="1" x14ac:dyDescent="0.15">
      <c r="A30" s="64">
        <v>21</v>
      </c>
      <c r="B30" s="70" t="s">
        <v>51</v>
      </c>
      <c r="C30" s="51">
        <v>1245</v>
      </c>
      <c r="D30" s="51">
        <v>0</v>
      </c>
      <c r="E30" s="51">
        <f t="shared" si="1"/>
        <v>1245</v>
      </c>
      <c r="F30" s="51">
        <v>1245</v>
      </c>
      <c r="G30" s="51">
        <v>0</v>
      </c>
      <c r="H30" s="51">
        <f t="shared" si="2"/>
        <v>1245</v>
      </c>
      <c r="I30" s="59">
        <f t="shared" si="0"/>
        <v>100</v>
      </c>
      <c r="J30" s="59" t="str">
        <f t="shared" si="0"/>
        <v>-</v>
      </c>
      <c r="K30" s="59">
        <f t="shared" si="0"/>
        <v>100</v>
      </c>
      <c r="L30" s="79">
        <v>100</v>
      </c>
      <c r="M30" s="83">
        <v>21</v>
      </c>
    </row>
    <row r="31" spans="1:13" ht="20.100000000000001" customHeight="1" x14ac:dyDescent="0.15">
      <c r="A31" s="64">
        <v>22</v>
      </c>
      <c r="B31" s="70" t="s">
        <v>52</v>
      </c>
      <c r="C31" s="51">
        <v>1202</v>
      </c>
      <c r="D31" s="51"/>
      <c r="E31" s="51">
        <f t="shared" si="1"/>
        <v>1202</v>
      </c>
      <c r="F31" s="51">
        <v>1202</v>
      </c>
      <c r="G31" s="51"/>
      <c r="H31" s="51">
        <f t="shared" si="2"/>
        <v>1202</v>
      </c>
      <c r="I31" s="59">
        <f t="shared" si="0"/>
        <v>100</v>
      </c>
      <c r="J31" s="59" t="str">
        <f t="shared" si="0"/>
        <v>-</v>
      </c>
      <c r="K31" s="59">
        <f t="shared" si="0"/>
        <v>100</v>
      </c>
      <c r="L31" s="79">
        <v>100</v>
      </c>
      <c r="M31" s="83">
        <v>22</v>
      </c>
    </row>
    <row r="32" spans="1:13" ht="20.100000000000001" customHeight="1" x14ac:dyDescent="0.15">
      <c r="A32" s="64">
        <v>23</v>
      </c>
      <c r="B32" s="70" t="s">
        <v>54</v>
      </c>
      <c r="C32" s="51">
        <v>5457</v>
      </c>
      <c r="D32" s="51">
        <v>0</v>
      </c>
      <c r="E32" s="51">
        <f t="shared" si="1"/>
        <v>5457</v>
      </c>
      <c r="F32" s="51">
        <v>5457</v>
      </c>
      <c r="G32" s="51">
        <v>0</v>
      </c>
      <c r="H32" s="51">
        <f t="shared" si="2"/>
        <v>5457</v>
      </c>
      <c r="I32" s="59">
        <f t="shared" si="0"/>
        <v>100</v>
      </c>
      <c r="J32" s="59" t="str">
        <f t="shared" si="0"/>
        <v>-</v>
      </c>
      <c r="K32" s="59">
        <f t="shared" si="0"/>
        <v>100</v>
      </c>
      <c r="L32" s="79">
        <v>100</v>
      </c>
      <c r="M32" s="83">
        <v>23</v>
      </c>
    </row>
    <row r="33" spans="1:13" ht="20.100000000000001" customHeight="1" x14ac:dyDescent="0.15">
      <c r="A33" s="64">
        <v>24</v>
      </c>
      <c r="B33" s="70" t="s">
        <v>57</v>
      </c>
      <c r="C33" s="51">
        <v>3636</v>
      </c>
      <c r="D33" s="51">
        <v>0</v>
      </c>
      <c r="E33" s="51">
        <f t="shared" si="1"/>
        <v>3636</v>
      </c>
      <c r="F33" s="51">
        <v>3636</v>
      </c>
      <c r="G33" s="51">
        <v>0</v>
      </c>
      <c r="H33" s="51">
        <f t="shared" si="2"/>
        <v>3636</v>
      </c>
      <c r="I33" s="59">
        <f t="shared" si="0"/>
        <v>100</v>
      </c>
      <c r="J33" s="59" t="str">
        <f t="shared" si="0"/>
        <v>-</v>
      </c>
      <c r="K33" s="59">
        <f t="shared" si="0"/>
        <v>100</v>
      </c>
      <c r="L33" s="79">
        <v>100</v>
      </c>
      <c r="M33" s="83">
        <v>24</v>
      </c>
    </row>
    <row r="34" spans="1:13" ht="20.100000000000001" customHeight="1" x14ac:dyDescent="0.15">
      <c r="A34" s="65">
        <v>25</v>
      </c>
      <c r="B34" s="71" t="s">
        <v>60</v>
      </c>
      <c r="C34" s="73">
        <v>1068</v>
      </c>
      <c r="D34" s="73"/>
      <c r="E34" s="51">
        <f t="shared" si="1"/>
        <v>1068</v>
      </c>
      <c r="F34" s="73">
        <v>1068</v>
      </c>
      <c r="G34" s="73">
        <v>0</v>
      </c>
      <c r="H34" s="51">
        <f t="shared" si="2"/>
        <v>1068</v>
      </c>
      <c r="I34" s="74">
        <f t="shared" si="0"/>
        <v>100</v>
      </c>
      <c r="J34" s="74" t="str">
        <f t="shared" si="0"/>
        <v>-</v>
      </c>
      <c r="K34" s="74">
        <f t="shared" si="0"/>
        <v>100</v>
      </c>
      <c r="L34" s="80">
        <v>100</v>
      </c>
      <c r="M34" s="84">
        <v>25</v>
      </c>
    </row>
    <row r="35" spans="1:13" ht="20.100000000000001" customHeight="1" x14ac:dyDescent="0.15">
      <c r="A35" s="28" t="s">
        <v>61</v>
      </c>
      <c r="B35" s="72"/>
      <c r="C35" s="54">
        <f t="shared" ref="C35:H35" si="3">SUM(C10:C34)</f>
        <v>299375</v>
      </c>
      <c r="D35" s="54">
        <f t="shared" si="3"/>
        <v>0</v>
      </c>
      <c r="E35" s="54">
        <f t="shared" si="3"/>
        <v>299375</v>
      </c>
      <c r="F35" s="54">
        <f t="shared" si="3"/>
        <v>299306</v>
      </c>
      <c r="G35" s="54">
        <f t="shared" si="3"/>
        <v>0</v>
      </c>
      <c r="H35" s="54">
        <f t="shared" si="3"/>
        <v>299306</v>
      </c>
      <c r="I35" s="61">
        <f t="shared" si="0"/>
        <v>99.98</v>
      </c>
      <c r="J35" s="61" t="str">
        <f t="shared" si="0"/>
        <v>-</v>
      </c>
      <c r="K35" s="61">
        <f t="shared" si="0"/>
        <v>99.98</v>
      </c>
      <c r="L35" s="81">
        <v>100</v>
      </c>
      <c r="M35" s="85"/>
    </row>
  </sheetData>
  <mergeCells count="6">
    <mergeCell ref="F6:H6"/>
    <mergeCell ref="M6:M9"/>
    <mergeCell ref="I7:I8"/>
    <mergeCell ref="J7:J8"/>
    <mergeCell ref="K7:K8"/>
    <mergeCell ref="L7:L8"/>
  </mergeCells>
  <phoneticPr fontId="2"/>
  <pageMargins left="0.78740157480314965" right="0.74803149606299213" top="0.78740157480314965" bottom="0.74803149606299213" header="0.51181102362204722" footer="0.51181102362204722"/>
  <pageSetup paperSize="9" firstPageNumber="29" orientation="portrait" useFirstPageNumber="1" r:id="rId1"/>
  <headerFooter scaleWithDoc="0" alignWithMargins="0">
    <oddFooter>&amp;C- &amp;P -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92D050"/>
  </sheetPr>
  <dimension ref="A1:M35"/>
  <sheetViews>
    <sheetView view="pageBreakPreview" topLeftCell="A23" zoomScaleNormal="85" zoomScaleSheetLayoutView="100" workbookViewId="0">
      <selection activeCell="I12" sqref="I12"/>
    </sheetView>
  </sheetViews>
  <sheetFormatPr defaultColWidth="10.625" defaultRowHeight="15" customHeight="1" x14ac:dyDescent="0.15"/>
  <cols>
    <col min="1" max="1" width="5.625" style="14" customWidth="1"/>
    <col min="2" max="2" width="14.625" style="14" customWidth="1"/>
    <col min="3" max="8" width="16.625" style="14" customWidth="1"/>
    <col min="9" max="12" width="12.125" style="14" customWidth="1"/>
    <col min="13" max="13" width="5.625" style="15" customWidth="1"/>
    <col min="14" max="16384" width="10.625" style="14"/>
  </cols>
  <sheetData>
    <row r="1" spans="1:13" ht="20.100000000000001" customHeight="1" x14ac:dyDescent="0.15">
      <c r="A1" s="16" t="str">
        <f>目次!A6</f>
        <v>令和６年度　市町村税の徴収実績調</v>
      </c>
    </row>
    <row r="2" spans="1:13" ht="20.100000000000001" customHeight="1" x14ac:dyDescent="0.15">
      <c r="A2" s="14" t="s">
        <v>100</v>
      </c>
    </row>
    <row r="3" spans="1:13" ht="20.100000000000001" customHeight="1" x14ac:dyDescent="0.15"/>
    <row r="4" spans="1:13" ht="20.100000000000001" customHeight="1" x14ac:dyDescent="0.15">
      <c r="A4" s="14" t="s">
        <v>164</v>
      </c>
    </row>
    <row r="5" spans="1:13" ht="20.100000000000001" customHeight="1" x14ac:dyDescent="0.15">
      <c r="H5" s="57"/>
      <c r="I5" s="57"/>
    </row>
    <row r="6" spans="1:13" ht="20.100000000000001" customHeight="1" x14ac:dyDescent="0.15">
      <c r="A6" s="17"/>
      <c r="B6" s="66" t="s">
        <v>0</v>
      </c>
      <c r="C6" s="46" t="s">
        <v>43</v>
      </c>
      <c r="D6" s="55"/>
      <c r="E6" s="56"/>
      <c r="F6" s="92" t="s">
        <v>62</v>
      </c>
      <c r="G6" s="93"/>
      <c r="H6" s="94"/>
      <c r="I6" s="46" t="s">
        <v>66</v>
      </c>
      <c r="J6" s="55"/>
      <c r="K6" s="55"/>
      <c r="L6" s="76"/>
      <c r="M6" s="102" t="s">
        <v>130</v>
      </c>
    </row>
    <row r="7" spans="1:13" ht="20.100000000000001" customHeight="1" x14ac:dyDescent="0.15">
      <c r="A7" s="18"/>
      <c r="B7" s="67"/>
      <c r="C7" s="47" t="s">
        <v>5</v>
      </c>
      <c r="D7" s="47" t="s">
        <v>6</v>
      </c>
      <c r="E7" s="47" t="s">
        <v>10</v>
      </c>
      <c r="F7" s="47" t="s">
        <v>5</v>
      </c>
      <c r="G7" s="47" t="s">
        <v>6</v>
      </c>
      <c r="H7" s="47" t="s">
        <v>10</v>
      </c>
      <c r="I7" s="98" t="s">
        <v>108</v>
      </c>
      <c r="J7" s="98" t="s">
        <v>109</v>
      </c>
      <c r="K7" s="98" t="s">
        <v>111</v>
      </c>
      <c r="L7" s="105" t="s">
        <v>3</v>
      </c>
      <c r="M7" s="103"/>
    </row>
    <row r="8" spans="1:13" ht="20.100000000000001" customHeight="1" x14ac:dyDescent="0.15">
      <c r="A8" s="18"/>
      <c r="B8" s="67"/>
      <c r="C8" s="48" t="s">
        <v>112</v>
      </c>
      <c r="D8" s="48" t="s">
        <v>113</v>
      </c>
      <c r="E8" s="48" t="s">
        <v>106</v>
      </c>
      <c r="F8" s="48" t="s">
        <v>37</v>
      </c>
      <c r="G8" s="48" t="s">
        <v>17</v>
      </c>
      <c r="H8" s="48" t="s">
        <v>114</v>
      </c>
      <c r="I8" s="99"/>
      <c r="J8" s="99"/>
      <c r="K8" s="99"/>
      <c r="L8" s="106"/>
      <c r="M8" s="103"/>
    </row>
    <row r="9" spans="1:13" ht="20.100000000000001" customHeight="1" x14ac:dyDescent="0.15">
      <c r="A9" s="19" t="s">
        <v>24</v>
      </c>
      <c r="B9" s="68"/>
      <c r="C9" s="49" t="s">
        <v>1</v>
      </c>
      <c r="D9" s="49" t="s">
        <v>1</v>
      </c>
      <c r="E9" s="49" t="s">
        <v>1</v>
      </c>
      <c r="F9" s="49" t="s">
        <v>1</v>
      </c>
      <c r="G9" s="49" t="s">
        <v>1</v>
      </c>
      <c r="H9" s="49" t="s">
        <v>1</v>
      </c>
      <c r="I9" s="49" t="s">
        <v>67</v>
      </c>
      <c r="J9" s="49" t="s">
        <v>67</v>
      </c>
      <c r="K9" s="49" t="s">
        <v>67</v>
      </c>
      <c r="L9" s="77" t="s">
        <v>67</v>
      </c>
      <c r="M9" s="104"/>
    </row>
    <row r="10" spans="1:13" ht="20.100000000000001" customHeight="1" x14ac:dyDescent="0.15">
      <c r="A10" s="64">
        <v>1</v>
      </c>
      <c r="B10" s="69" t="s">
        <v>59</v>
      </c>
      <c r="C10" s="50">
        <v>875609</v>
      </c>
      <c r="D10" s="50">
        <v>20392</v>
      </c>
      <c r="E10" s="50">
        <f>C10+D10</f>
        <v>896001</v>
      </c>
      <c r="F10" s="50">
        <v>870799</v>
      </c>
      <c r="G10" s="50">
        <v>4275</v>
      </c>
      <c r="H10" s="50">
        <f>F10+G10</f>
        <v>875074</v>
      </c>
      <c r="I10" s="58">
        <f t="shared" ref="I10:K35" si="0">IF(ISERROR(ROUND(F10/C10*100,2)),"-",ROUND(F10/C10*100,2))</f>
        <v>99.45</v>
      </c>
      <c r="J10" s="58">
        <f t="shared" si="0"/>
        <v>20.96</v>
      </c>
      <c r="K10" s="58">
        <f t="shared" si="0"/>
        <v>97.66</v>
      </c>
      <c r="L10" s="78">
        <v>97.29</v>
      </c>
      <c r="M10" s="82">
        <v>1</v>
      </c>
    </row>
    <row r="11" spans="1:13" ht="20.100000000000001" customHeight="1" x14ac:dyDescent="0.15">
      <c r="A11" s="64">
        <v>2</v>
      </c>
      <c r="B11" s="70" t="s">
        <v>31</v>
      </c>
      <c r="C11" s="51">
        <v>188408</v>
      </c>
      <c r="D11" s="51">
        <v>9260</v>
      </c>
      <c r="E11" s="51">
        <f>C11+D11</f>
        <v>197668</v>
      </c>
      <c r="F11" s="51">
        <v>186164</v>
      </c>
      <c r="G11" s="51">
        <v>1229</v>
      </c>
      <c r="H11" s="51">
        <f>F11+G11</f>
        <v>187393</v>
      </c>
      <c r="I11" s="59">
        <f t="shared" si="0"/>
        <v>98.81</v>
      </c>
      <c r="J11" s="59">
        <f t="shared" si="0"/>
        <v>13.27</v>
      </c>
      <c r="K11" s="59">
        <f t="shared" si="0"/>
        <v>94.8</v>
      </c>
      <c r="L11" s="79">
        <v>94.62</v>
      </c>
      <c r="M11" s="83">
        <v>2</v>
      </c>
    </row>
    <row r="12" spans="1:13" ht="20.100000000000001" customHeight="1" x14ac:dyDescent="0.15">
      <c r="A12" s="64">
        <v>3</v>
      </c>
      <c r="B12" s="70" t="s">
        <v>32</v>
      </c>
      <c r="C12" s="51">
        <v>348900</v>
      </c>
      <c r="D12" s="51">
        <v>14156</v>
      </c>
      <c r="E12" s="51">
        <f t="shared" ref="E12:E34" si="1">C12+D12</f>
        <v>363056</v>
      </c>
      <c r="F12" s="51">
        <v>344985</v>
      </c>
      <c r="G12" s="51">
        <v>2870</v>
      </c>
      <c r="H12" s="51">
        <f t="shared" ref="H12:H34" si="2">F12+G12</f>
        <v>347855</v>
      </c>
      <c r="I12" s="59">
        <f t="shared" si="0"/>
        <v>98.88</v>
      </c>
      <c r="J12" s="59">
        <f t="shared" si="0"/>
        <v>20.27</v>
      </c>
      <c r="K12" s="59">
        <f t="shared" si="0"/>
        <v>95.81</v>
      </c>
      <c r="L12" s="79">
        <v>95.4</v>
      </c>
      <c r="M12" s="83">
        <v>3</v>
      </c>
    </row>
    <row r="13" spans="1:13" ht="20.100000000000001" customHeight="1" x14ac:dyDescent="0.15">
      <c r="A13" s="64">
        <v>4</v>
      </c>
      <c r="B13" s="70" t="s">
        <v>2</v>
      </c>
      <c r="C13" s="51">
        <v>248599</v>
      </c>
      <c r="D13" s="51">
        <v>2896</v>
      </c>
      <c r="E13" s="51">
        <f t="shared" si="1"/>
        <v>251495</v>
      </c>
      <c r="F13" s="51">
        <v>247240</v>
      </c>
      <c r="G13" s="51">
        <v>463</v>
      </c>
      <c r="H13" s="51">
        <f t="shared" si="2"/>
        <v>247703</v>
      </c>
      <c r="I13" s="59">
        <f t="shared" si="0"/>
        <v>99.45</v>
      </c>
      <c r="J13" s="59">
        <f t="shared" si="0"/>
        <v>15.99</v>
      </c>
      <c r="K13" s="59">
        <f t="shared" si="0"/>
        <v>98.49</v>
      </c>
      <c r="L13" s="79">
        <v>98.51</v>
      </c>
      <c r="M13" s="83">
        <v>4</v>
      </c>
    </row>
    <row r="14" spans="1:13" ht="20.100000000000001" customHeight="1" x14ac:dyDescent="0.15">
      <c r="A14" s="65">
        <v>5</v>
      </c>
      <c r="B14" s="71" t="s">
        <v>13</v>
      </c>
      <c r="C14" s="73">
        <v>93841</v>
      </c>
      <c r="D14" s="73">
        <v>3335</v>
      </c>
      <c r="E14" s="87">
        <f t="shared" si="1"/>
        <v>97176</v>
      </c>
      <c r="F14" s="73">
        <v>92617</v>
      </c>
      <c r="G14" s="73">
        <v>698</v>
      </c>
      <c r="H14" s="87">
        <f t="shared" si="2"/>
        <v>93315</v>
      </c>
      <c r="I14" s="74">
        <f t="shared" si="0"/>
        <v>98.7</v>
      </c>
      <c r="J14" s="74">
        <f t="shared" si="0"/>
        <v>20.93</v>
      </c>
      <c r="K14" s="74">
        <f t="shared" si="0"/>
        <v>96.03</v>
      </c>
      <c r="L14" s="80">
        <v>96.26</v>
      </c>
      <c r="M14" s="84">
        <v>5</v>
      </c>
    </row>
    <row r="15" spans="1:13" ht="20.100000000000001" customHeight="1" x14ac:dyDescent="0.15">
      <c r="A15" s="64">
        <v>6</v>
      </c>
      <c r="B15" s="70" t="s">
        <v>33</v>
      </c>
      <c r="C15" s="51">
        <v>165580</v>
      </c>
      <c r="D15" s="51">
        <v>4503</v>
      </c>
      <c r="E15" s="51">
        <f t="shared" si="1"/>
        <v>170083</v>
      </c>
      <c r="F15" s="51">
        <v>163767</v>
      </c>
      <c r="G15" s="51">
        <v>1443</v>
      </c>
      <c r="H15" s="51">
        <f t="shared" si="2"/>
        <v>165210</v>
      </c>
      <c r="I15" s="59">
        <f t="shared" si="0"/>
        <v>98.91</v>
      </c>
      <c r="J15" s="59">
        <f t="shared" si="0"/>
        <v>32.049999999999997</v>
      </c>
      <c r="K15" s="59">
        <f t="shared" si="0"/>
        <v>97.13</v>
      </c>
      <c r="L15" s="79">
        <v>96.96</v>
      </c>
      <c r="M15" s="83">
        <v>6</v>
      </c>
    </row>
    <row r="16" spans="1:13" ht="20.100000000000001" customHeight="1" x14ac:dyDescent="0.15">
      <c r="A16" s="64">
        <v>7</v>
      </c>
      <c r="B16" s="70" t="s">
        <v>34</v>
      </c>
      <c r="C16" s="51">
        <v>119302</v>
      </c>
      <c r="D16" s="51">
        <v>1610</v>
      </c>
      <c r="E16" s="51">
        <f t="shared" si="1"/>
        <v>120912</v>
      </c>
      <c r="F16" s="51">
        <v>118610</v>
      </c>
      <c r="G16" s="51">
        <v>405</v>
      </c>
      <c r="H16" s="51">
        <f t="shared" si="2"/>
        <v>119015</v>
      </c>
      <c r="I16" s="59">
        <f t="shared" si="0"/>
        <v>99.42</v>
      </c>
      <c r="J16" s="59">
        <f t="shared" si="0"/>
        <v>25.16</v>
      </c>
      <c r="K16" s="59">
        <f t="shared" si="0"/>
        <v>98.43</v>
      </c>
      <c r="L16" s="79">
        <v>98.42</v>
      </c>
      <c r="M16" s="83">
        <v>7</v>
      </c>
    </row>
    <row r="17" spans="1:13" ht="20.100000000000001" customHeight="1" x14ac:dyDescent="0.15">
      <c r="A17" s="64">
        <v>8</v>
      </c>
      <c r="B17" s="70" t="s">
        <v>28</v>
      </c>
      <c r="C17" s="51">
        <v>276331</v>
      </c>
      <c r="D17" s="51">
        <v>3705</v>
      </c>
      <c r="E17" s="51">
        <f t="shared" si="1"/>
        <v>280036</v>
      </c>
      <c r="F17" s="51">
        <v>274827</v>
      </c>
      <c r="G17" s="51">
        <v>1429</v>
      </c>
      <c r="H17" s="51">
        <f t="shared" si="2"/>
        <v>276256</v>
      </c>
      <c r="I17" s="59">
        <f t="shared" si="0"/>
        <v>99.46</v>
      </c>
      <c r="J17" s="59">
        <f t="shared" si="0"/>
        <v>38.57</v>
      </c>
      <c r="K17" s="59">
        <f t="shared" si="0"/>
        <v>98.65</v>
      </c>
      <c r="L17" s="79">
        <v>98.25</v>
      </c>
      <c r="M17" s="83">
        <v>8</v>
      </c>
    </row>
    <row r="18" spans="1:13" ht="20.100000000000001" customHeight="1" x14ac:dyDescent="0.15">
      <c r="A18" s="64">
        <v>9</v>
      </c>
      <c r="B18" s="70" t="s">
        <v>36</v>
      </c>
      <c r="C18" s="51">
        <v>116181</v>
      </c>
      <c r="D18" s="51">
        <v>3002</v>
      </c>
      <c r="E18" s="51">
        <f t="shared" si="1"/>
        <v>119183</v>
      </c>
      <c r="F18" s="51">
        <v>114942</v>
      </c>
      <c r="G18" s="51">
        <v>855</v>
      </c>
      <c r="H18" s="51">
        <f t="shared" si="2"/>
        <v>115797</v>
      </c>
      <c r="I18" s="59">
        <f t="shared" si="0"/>
        <v>98.93</v>
      </c>
      <c r="J18" s="59">
        <f t="shared" si="0"/>
        <v>28.48</v>
      </c>
      <c r="K18" s="59">
        <f t="shared" si="0"/>
        <v>97.16</v>
      </c>
      <c r="L18" s="79">
        <v>97.03</v>
      </c>
      <c r="M18" s="83">
        <v>9</v>
      </c>
    </row>
    <row r="19" spans="1:13" ht="20.100000000000001" customHeight="1" x14ac:dyDescent="0.15">
      <c r="A19" s="65">
        <v>10</v>
      </c>
      <c r="B19" s="71" t="s">
        <v>38</v>
      </c>
      <c r="C19" s="73">
        <v>303025</v>
      </c>
      <c r="D19" s="73">
        <v>15296</v>
      </c>
      <c r="E19" s="87">
        <f t="shared" si="1"/>
        <v>318321</v>
      </c>
      <c r="F19" s="73">
        <v>298914</v>
      </c>
      <c r="G19" s="73">
        <v>4357</v>
      </c>
      <c r="H19" s="87">
        <f t="shared" si="2"/>
        <v>303271</v>
      </c>
      <c r="I19" s="74">
        <f t="shared" si="0"/>
        <v>98.64</v>
      </c>
      <c r="J19" s="74">
        <f t="shared" si="0"/>
        <v>28.48</v>
      </c>
      <c r="K19" s="74">
        <f t="shared" si="0"/>
        <v>95.27</v>
      </c>
      <c r="L19" s="80">
        <v>94.36</v>
      </c>
      <c r="M19" s="84">
        <v>10</v>
      </c>
    </row>
    <row r="20" spans="1:13" ht="20.100000000000001" customHeight="1" x14ac:dyDescent="0.15">
      <c r="A20" s="64">
        <v>11</v>
      </c>
      <c r="B20" s="70" t="s">
        <v>39</v>
      </c>
      <c r="C20" s="51">
        <v>100384</v>
      </c>
      <c r="D20" s="51">
        <v>1585</v>
      </c>
      <c r="E20" s="51">
        <f t="shared" si="1"/>
        <v>101969</v>
      </c>
      <c r="F20" s="51">
        <v>99712</v>
      </c>
      <c r="G20" s="51">
        <v>460</v>
      </c>
      <c r="H20" s="51">
        <f t="shared" si="2"/>
        <v>100172</v>
      </c>
      <c r="I20" s="59">
        <f t="shared" si="0"/>
        <v>99.33</v>
      </c>
      <c r="J20" s="59">
        <f t="shared" si="0"/>
        <v>29.02</v>
      </c>
      <c r="K20" s="59">
        <f t="shared" si="0"/>
        <v>98.24</v>
      </c>
      <c r="L20" s="79">
        <v>97.83</v>
      </c>
      <c r="M20" s="83">
        <v>11</v>
      </c>
    </row>
    <row r="21" spans="1:13" ht="20.100000000000001" customHeight="1" x14ac:dyDescent="0.15">
      <c r="A21" s="64">
        <v>12</v>
      </c>
      <c r="B21" s="70" t="s">
        <v>97</v>
      </c>
      <c r="C21" s="51">
        <v>83088</v>
      </c>
      <c r="D21" s="51">
        <v>1054</v>
      </c>
      <c r="E21" s="51">
        <f t="shared" si="1"/>
        <v>84142</v>
      </c>
      <c r="F21" s="51">
        <v>82657</v>
      </c>
      <c r="G21" s="51">
        <v>335</v>
      </c>
      <c r="H21" s="51">
        <f t="shared" si="2"/>
        <v>82992</v>
      </c>
      <c r="I21" s="59">
        <f t="shared" si="0"/>
        <v>99.48</v>
      </c>
      <c r="J21" s="59">
        <f t="shared" si="0"/>
        <v>31.78</v>
      </c>
      <c r="K21" s="59">
        <f t="shared" si="0"/>
        <v>98.63</v>
      </c>
      <c r="L21" s="79">
        <v>98.5</v>
      </c>
      <c r="M21" s="83">
        <v>12</v>
      </c>
    </row>
    <row r="22" spans="1:13" ht="20.100000000000001" customHeight="1" x14ac:dyDescent="0.15">
      <c r="A22" s="64">
        <v>13</v>
      </c>
      <c r="B22" s="70" t="s">
        <v>98</v>
      </c>
      <c r="C22" s="51">
        <v>94183</v>
      </c>
      <c r="D22" s="51">
        <v>1943</v>
      </c>
      <c r="E22" s="51">
        <f t="shared" si="1"/>
        <v>96126</v>
      </c>
      <c r="F22" s="51">
        <v>93662</v>
      </c>
      <c r="G22" s="51">
        <v>493</v>
      </c>
      <c r="H22" s="51">
        <f t="shared" si="2"/>
        <v>94155</v>
      </c>
      <c r="I22" s="59">
        <f t="shared" si="0"/>
        <v>99.45</v>
      </c>
      <c r="J22" s="59">
        <f t="shared" si="0"/>
        <v>25.37</v>
      </c>
      <c r="K22" s="59">
        <f t="shared" si="0"/>
        <v>97.95</v>
      </c>
      <c r="L22" s="79">
        <v>97.62</v>
      </c>
      <c r="M22" s="83">
        <v>13</v>
      </c>
    </row>
    <row r="23" spans="1:13" ht="20.100000000000001" customHeight="1" x14ac:dyDescent="0.15">
      <c r="A23" s="64">
        <v>14</v>
      </c>
      <c r="B23" s="70" t="s">
        <v>40</v>
      </c>
      <c r="C23" s="51">
        <v>18501</v>
      </c>
      <c r="D23" s="51">
        <v>29</v>
      </c>
      <c r="E23" s="51">
        <f t="shared" si="1"/>
        <v>18530</v>
      </c>
      <c r="F23" s="51">
        <v>18560</v>
      </c>
      <c r="G23" s="51">
        <v>11</v>
      </c>
      <c r="H23" s="51">
        <f t="shared" si="2"/>
        <v>18571</v>
      </c>
      <c r="I23" s="59">
        <f t="shared" si="0"/>
        <v>100.32</v>
      </c>
      <c r="J23" s="59">
        <f t="shared" si="0"/>
        <v>37.93</v>
      </c>
      <c r="K23" s="59">
        <f t="shared" si="0"/>
        <v>100.22</v>
      </c>
      <c r="L23" s="79">
        <v>99.85</v>
      </c>
      <c r="M23" s="83">
        <v>14</v>
      </c>
    </row>
    <row r="24" spans="1:13" ht="20.100000000000001" customHeight="1" x14ac:dyDescent="0.15">
      <c r="A24" s="65">
        <v>15</v>
      </c>
      <c r="B24" s="71" t="s">
        <v>26</v>
      </c>
      <c r="C24" s="73">
        <v>6078</v>
      </c>
      <c r="D24" s="73">
        <v>146</v>
      </c>
      <c r="E24" s="87">
        <f t="shared" si="1"/>
        <v>6224</v>
      </c>
      <c r="F24" s="73">
        <v>6034</v>
      </c>
      <c r="G24" s="73">
        <v>13</v>
      </c>
      <c r="H24" s="87">
        <f t="shared" si="2"/>
        <v>6047</v>
      </c>
      <c r="I24" s="74">
        <f t="shared" si="0"/>
        <v>99.28</v>
      </c>
      <c r="J24" s="74">
        <f t="shared" si="0"/>
        <v>8.9</v>
      </c>
      <c r="K24" s="74">
        <f t="shared" si="0"/>
        <v>97.16</v>
      </c>
      <c r="L24" s="80">
        <v>97.31</v>
      </c>
      <c r="M24" s="84">
        <v>15</v>
      </c>
    </row>
    <row r="25" spans="1:13" ht="20.100000000000001" customHeight="1" x14ac:dyDescent="0.15">
      <c r="A25" s="64">
        <v>16</v>
      </c>
      <c r="B25" s="70" t="s">
        <v>44</v>
      </c>
      <c r="C25" s="51">
        <v>11889</v>
      </c>
      <c r="D25" s="51">
        <v>211</v>
      </c>
      <c r="E25" s="51">
        <f t="shared" si="1"/>
        <v>12100</v>
      </c>
      <c r="F25" s="51">
        <v>11823</v>
      </c>
      <c r="G25" s="51">
        <v>19</v>
      </c>
      <c r="H25" s="51">
        <f t="shared" si="2"/>
        <v>11842</v>
      </c>
      <c r="I25" s="59">
        <f t="shared" si="0"/>
        <v>99.44</v>
      </c>
      <c r="J25" s="59">
        <f t="shared" si="0"/>
        <v>9</v>
      </c>
      <c r="K25" s="59">
        <f t="shared" si="0"/>
        <v>97.87</v>
      </c>
      <c r="L25" s="79">
        <v>97.77</v>
      </c>
      <c r="M25" s="83">
        <v>16</v>
      </c>
    </row>
    <row r="26" spans="1:13" ht="20.100000000000001" customHeight="1" x14ac:dyDescent="0.15">
      <c r="A26" s="64">
        <v>17</v>
      </c>
      <c r="B26" s="70" t="s">
        <v>99</v>
      </c>
      <c r="C26" s="51">
        <v>65582</v>
      </c>
      <c r="D26" s="51">
        <v>2529</v>
      </c>
      <c r="E26" s="51">
        <f t="shared" si="1"/>
        <v>68111</v>
      </c>
      <c r="F26" s="51">
        <v>64743</v>
      </c>
      <c r="G26" s="51">
        <v>438</v>
      </c>
      <c r="H26" s="51">
        <f t="shared" si="2"/>
        <v>65181</v>
      </c>
      <c r="I26" s="59">
        <f t="shared" si="0"/>
        <v>98.72</v>
      </c>
      <c r="J26" s="59">
        <f t="shared" si="0"/>
        <v>17.32</v>
      </c>
      <c r="K26" s="59">
        <f t="shared" si="0"/>
        <v>95.7</v>
      </c>
      <c r="L26" s="79">
        <v>95.36</v>
      </c>
      <c r="M26" s="83">
        <v>17</v>
      </c>
    </row>
    <row r="27" spans="1:13" ht="20.100000000000001" customHeight="1" x14ac:dyDescent="0.15">
      <c r="A27" s="64">
        <v>18</v>
      </c>
      <c r="B27" s="70" t="s">
        <v>101</v>
      </c>
      <c r="C27" s="51">
        <v>26919</v>
      </c>
      <c r="D27" s="51">
        <v>1173</v>
      </c>
      <c r="E27" s="51">
        <f t="shared" si="1"/>
        <v>28092</v>
      </c>
      <c r="F27" s="51">
        <v>26595</v>
      </c>
      <c r="G27" s="51">
        <v>134</v>
      </c>
      <c r="H27" s="51">
        <f t="shared" si="2"/>
        <v>26729</v>
      </c>
      <c r="I27" s="59">
        <f t="shared" si="0"/>
        <v>98.8</v>
      </c>
      <c r="J27" s="59">
        <f t="shared" si="0"/>
        <v>11.42</v>
      </c>
      <c r="K27" s="59">
        <f t="shared" si="0"/>
        <v>95.15</v>
      </c>
      <c r="L27" s="79">
        <v>94.99</v>
      </c>
      <c r="M27" s="83">
        <v>18</v>
      </c>
    </row>
    <row r="28" spans="1:13" ht="20.100000000000001" customHeight="1" x14ac:dyDescent="0.15">
      <c r="A28" s="64">
        <v>19</v>
      </c>
      <c r="B28" s="70" t="s">
        <v>46</v>
      </c>
      <c r="C28" s="51">
        <v>30128</v>
      </c>
      <c r="D28" s="51">
        <v>1764</v>
      </c>
      <c r="E28" s="51">
        <f t="shared" si="1"/>
        <v>31892</v>
      </c>
      <c r="F28" s="51">
        <v>29612</v>
      </c>
      <c r="G28" s="51">
        <v>111</v>
      </c>
      <c r="H28" s="51">
        <f t="shared" si="2"/>
        <v>29723</v>
      </c>
      <c r="I28" s="59">
        <f t="shared" si="0"/>
        <v>98.29</v>
      </c>
      <c r="J28" s="59">
        <f t="shared" si="0"/>
        <v>6.29</v>
      </c>
      <c r="K28" s="59">
        <f t="shared" si="0"/>
        <v>93.2</v>
      </c>
      <c r="L28" s="79">
        <v>93.25</v>
      </c>
      <c r="M28" s="83">
        <v>19</v>
      </c>
    </row>
    <row r="29" spans="1:13" ht="20.100000000000001" customHeight="1" x14ac:dyDescent="0.15">
      <c r="A29" s="65">
        <v>20</v>
      </c>
      <c r="B29" s="71" t="s">
        <v>47</v>
      </c>
      <c r="C29" s="73">
        <v>20280</v>
      </c>
      <c r="D29" s="73">
        <v>529</v>
      </c>
      <c r="E29" s="87">
        <f t="shared" si="1"/>
        <v>20809</v>
      </c>
      <c r="F29" s="73">
        <v>20097</v>
      </c>
      <c r="G29" s="73">
        <v>104</v>
      </c>
      <c r="H29" s="87">
        <f t="shared" si="2"/>
        <v>20201</v>
      </c>
      <c r="I29" s="74">
        <f t="shared" si="0"/>
        <v>99.1</v>
      </c>
      <c r="J29" s="74">
        <f t="shared" si="0"/>
        <v>19.66</v>
      </c>
      <c r="K29" s="74">
        <f t="shared" si="0"/>
        <v>97.08</v>
      </c>
      <c r="L29" s="80">
        <v>96.85</v>
      </c>
      <c r="M29" s="84">
        <v>20</v>
      </c>
    </row>
    <row r="30" spans="1:13" ht="20.100000000000001" customHeight="1" x14ac:dyDescent="0.15">
      <c r="A30" s="64">
        <v>21</v>
      </c>
      <c r="B30" s="70" t="s">
        <v>51</v>
      </c>
      <c r="C30" s="51">
        <v>17120</v>
      </c>
      <c r="D30" s="51">
        <v>278</v>
      </c>
      <c r="E30" s="51">
        <f t="shared" si="1"/>
        <v>17398</v>
      </c>
      <c r="F30" s="51">
        <v>17013</v>
      </c>
      <c r="G30" s="51">
        <v>42</v>
      </c>
      <c r="H30" s="51">
        <f t="shared" si="2"/>
        <v>17055</v>
      </c>
      <c r="I30" s="59">
        <f t="shared" si="0"/>
        <v>99.38</v>
      </c>
      <c r="J30" s="59">
        <f t="shared" si="0"/>
        <v>15.11</v>
      </c>
      <c r="K30" s="59">
        <f t="shared" si="0"/>
        <v>98.03</v>
      </c>
      <c r="L30" s="79">
        <v>97.97</v>
      </c>
      <c r="M30" s="83">
        <v>21</v>
      </c>
    </row>
    <row r="31" spans="1:13" ht="20.100000000000001" customHeight="1" x14ac:dyDescent="0.15">
      <c r="A31" s="64">
        <v>22</v>
      </c>
      <c r="B31" s="70" t="s">
        <v>52</v>
      </c>
      <c r="C31" s="51">
        <v>19240</v>
      </c>
      <c r="D31" s="51">
        <v>26</v>
      </c>
      <c r="E31" s="51">
        <f t="shared" si="1"/>
        <v>19266</v>
      </c>
      <c r="F31" s="51">
        <v>19215</v>
      </c>
      <c r="G31" s="51">
        <v>0</v>
      </c>
      <c r="H31" s="51">
        <f t="shared" si="2"/>
        <v>19215</v>
      </c>
      <c r="I31" s="59">
        <f t="shared" si="0"/>
        <v>99.87</v>
      </c>
      <c r="J31" s="59">
        <f t="shared" si="0"/>
        <v>0</v>
      </c>
      <c r="K31" s="59">
        <f t="shared" si="0"/>
        <v>99.74</v>
      </c>
      <c r="L31" s="79">
        <v>99.86</v>
      </c>
      <c r="M31" s="83">
        <v>22</v>
      </c>
    </row>
    <row r="32" spans="1:13" ht="20.100000000000001" customHeight="1" x14ac:dyDescent="0.15">
      <c r="A32" s="64">
        <v>23</v>
      </c>
      <c r="B32" s="70" t="s">
        <v>54</v>
      </c>
      <c r="C32" s="51">
        <v>79983</v>
      </c>
      <c r="D32" s="51">
        <v>2442</v>
      </c>
      <c r="E32" s="51">
        <f t="shared" si="1"/>
        <v>82425</v>
      </c>
      <c r="F32" s="51">
        <v>79376</v>
      </c>
      <c r="G32" s="51">
        <v>342</v>
      </c>
      <c r="H32" s="51">
        <f t="shared" si="2"/>
        <v>79718</v>
      </c>
      <c r="I32" s="59">
        <f t="shared" si="0"/>
        <v>99.24</v>
      </c>
      <c r="J32" s="59">
        <f t="shared" si="0"/>
        <v>14</v>
      </c>
      <c r="K32" s="59">
        <f t="shared" si="0"/>
        <v>96.72</v>
      </c>
      <c r="L32" s="79">
        <v>96.65</v>
      </c>
      <c r="M32" s="83">
        <v>23</v>
      </c>
    </row>
    <row r="33" spans="1:13" ht="20.100000000000001" customHeight="1" x14ac:dyDescent="0.15">
      <c r="A33" s="64">
        <v>24</v>
      </c>
      <c r="B33" s="70" t="s">
        <v>57</v>
      </c>
      <c r="C33" s="51">
        <v>57835</v>
      </c>
      <c r="D33" s="51">
        <v>1791</v>
      </c>
      <c r="E33" s="51">
        <f t="shared" si="1"/>
        <v>59626</v>
      </c>
      <c r="F33" s="51">
        <v>57435</v>
      </c>
      <c r="G33" s="51">
        <v>269</v>
      </c>
      <c r="H33" s="51">
        <f t="shared" si="2"/>
        <v>57704</v>
      </c>
      <c r="I33" s="59">
        <f t="shared" si="0"/>
        <v>99.31</v>
      </c>
      <c r="J33" s="59">
        <f t="shared" si="0"/>
        <v>15.02</v>
      </c>
      <c r="K33" s="59">
        <f t="shared" si="0"/>
        <v>96.78</v>
      </c>
      <c r="L33" s="79">
        <v>96.57</v>
      </c>
      <c r="M33" s="83">
        <v>24</v>
      </c>
    </row>
    <row r="34" spans="1:13" ht="20.100000000000001" customHeight="1" x14ac:dyDescent="0.15">
      <c r="A34" s="65">
        <v>25</v>
      </c>
      <c r="B34" s="71" t="s">
        <v>60</v>
      </c>
      <c r="C34" s="73">
        <v>10079</v>
      </c>
      <c r="D34" s="73">
        <v>110</v>
      </c>
      <c r="E34" s="51">
        <f t="shared" si="1"/>
        <v>10189</v>
      </c>
      <c r="F34" s="73">
        <v>10052</v>
      </c>
      <c r="G34" s="73">
        <v>17</v>
      </c>
      <c r="H34" s="51">
        <f t="shared" si="2"/>
        <v>10069</v>
      </c>
      <c r="I34" s="74">
        <f t="shared" si="0"/>
        <v>99.73</v>
      </c>
      <c r="J34" s="74">
        <f t="shared" si="0"/>
        <v>15.45</v>
      </c>
      <c r="K34" s="74">
        <f t="shared" si="0"/>
        <v>98.82</v>
      </c>
      <c r="L34" s="80">
        <v>98.7</v>
      </c>
      <c r="M34" s="84">
        <v>25</v>
      </c>
    </row>
    <row r="35" spans="1:13" ht="20.100000000000001" customHeight="1" x14ac:dyDescent="0.15">
      <c r="A35" s="28" t="s">
        <v>61</v>
      </c>
      <c r="B35" s="72"/>
      <c r="C35" s="54">
        <f t="shared" ref="C35:H35" si="3">SUM(C10:C34)</f>
        <v>3377065</v>
      </c>
      <c r="D35" s="54">
        <f t="shared" si="3"/>
        <v>93765</v>
      </c>
      <c r="E35" s="54">
        <f t="shared" si="3"/>
        <v>3470830</v>
      </c>
      <c r="F35" s="54">
        <f t="shared" si="3"/>
        <v>3349451</v>
      </c>
      <c r="G35" s="54">
        <f t="shared" si="3"/>
        <v>20812</v>
      </c>
      <c r="H35" s="54">
        <f t="shared" si="3"/>
        <v>3370263</v>
      </c>
      <c r="I35" s="61">
        <f t="shared" si="0"/>
        <v>99.18</v>
      </c>
      <c r="J35" s="61">
        <f t="shared" si="0"/>
        <v>22.2</v>
      </c>
      <c r="K35" s="61">
        <f t="shared" si="0"/>
        <v>97.1</v>
      </c>
      <c r="L35" s="81">
        <v>96.79</v>
      </c>
      <c r="M35" s="85"/>
    </row>
  </sheetData>
  <mergeCells count="6">
    <mergeCell ref="F6:H6"/>
    <mergeCell ref="M6:M9"/>
    <mergeCell ref="I7:I8"/>
    <mergeCell ref="J7:J8"/>
    <mergeCell ref="K7:K8"/>
    <mergeCell ref="L7:L8"/>
  </mergeCells>
  <phoneticPr fontId="2"/>
  <pageMargins left="0.78740157480314965" right="0.74803149606299213" top="0.78740157480314965" bottom="0.74803149606299213" header="0.51181102362204722" footer="0.51181102362204722"/>
  <pageSetup paperSize="9" firstPageNumber="31" orientation="portrait" useFirstPageNumber="1" r:id="rId1"/>
  <headerFooter scaleWithDoc="0" alignWithMargins="0">
    <oddFooter>&amp;C- &amp;P -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92D050"/>
  </sheetPr>
  <dimension ref="A1:M35"/>
  <sheetViews>
    <sheetView view="pageBreakPreview" topLeftCell="A3" zoomScale="85" zoomScaleNormal="85" zoomScaleSheetLayoutView="85" workbookViewId="0">
      <selection activeCell="N18" sqref="N18"/>
    </sheetView>
  </sheetViews>
  <sheetFormatPr defaultColWidth="10.625" defaultRowHeight="15" customHeight="1" x14ac:dyDescent="0.15"/>
  <cols>
    <col min="1" max="1" width="5.625" style="14" customWidth="1"/>
    <col min="2" max="2" width="14.625" style="14" customWidth="1"/>
    <col min="3" max="8" width="16.625" style="14" customWidth="1"/>
    <col min="9" max="12" width="12.125" style="14" customWidth="1"/>
    <col min="13" max="13" width="5.625" style="15" customWidth="1"/>
    <col min="14" max="16384" width="10.625" style="14"/>
  </cols>
  <sheetData>
    <row r="1" spans="1:13" ht="20.100000000000001" customHeight="1" x14ac:dyDescent="0.15">
      <c r="A1" s="16" t="str">
        <f>目次!A6</f>
        <v>令和６年度　市町村税の徴収実績調</v>
      </c>
    </row>
    <row r="2" spans="1:13" ht="20.100000000000001" customHeight="1" x14ac:dyDescent="0.15">
      <c r="A2" s="14" t="s">
        <v>100</v>
      </c>
    </row>
    <row r="3" spans="1:13" ht="20.100000000000001" customHeight="1" x14ac:dyDescent="0.15"/>
    <row r="4" spans="1:13" ht="20.100000000000001" customHeight="1" x14ac:dyDescent="0.15">
      <c r="A4" s="14" t="s">
        <v>103</v>
      </c>
    </row>
    <row r="5" spans="1:13" ht="20.100000000000001" customHeight="1" x14ac:dyDescent="0.15">
      <c r="H5" s="57"/>
      <c r="I5" s="57"/>
    </row>
    <row r="6" spans="1:13" ht="20.100000000000001" customHeight="1" x14ac:dyDescent="0.15">
      <c r="A6" s="17"/>
      <c r="B6" s="66" t="s">
        <v>0</v>
      </c>
      <c r="C6" s="46" t="s">
        <v>43</v>
      </c>
      <c r="D6" s="55"/>
      <c r="E6" s="56"/>
      <c r="F6" s="92" t="s">
        <v>62</v>
      </c>
      <c r="G6" s="93"/>
      <c r="H6" s="94"/>
      <c r="I6" s="46" t="s">
        <v>66</v>
      </c>
      <c r="J6" s="55"/>
      <c r="K6" s="55"/>
      <c r="L6" s="76"/>
      <c r="M6" s="102" t="s">
        <v>130</v>
      </c>
    </row>
    <row r="7" spans="1:13" ht="20.100000000000001" customHeight="1" x14ac:dyDescent="0.15">
      <c r="A7" s="18"/>
      <c r="B7" s="67"/>
      <c r="C7" s="47" t="s">
        <v>5</v>
      </c>
      <c r="D7" s="47" t="s">
        <v>6</v>
      </c>
      <c r="E7" s="47" t="s">
        <v>10</v>
      </c>
      <c r="F7" s="47" t="s">
        <v>5</v>
      </c>
      <c r="G7" s="47" t="s">
        <v>6</v>
      </c>
      <c r="H7" s="47" t="s">
        <v>10</v>
      </c>
      <c r="I7" s="98" t="s">
        <v>108</v>
      </c>
      <c r="J7" s="98" t="s">
        <v>109</v>
      </c>
      <c r="K7" s="98" t="s">
        <v>111</v>
      </c>
      <c r="L7" s="105" t="s">
        <v>3</v>
      </c>
      <c r="M7" s="103"/>
    </row>
    <row r="8" spans="1:13" ht="20.100000000000001" customHeight="1" x14ac:dyDescent="0.15">
      <c r="A8" s="18"/>
      <c r="B8" s="67"/>
      <c r="C8" s="48" t="s">
        <v>112</v>
      </c>
      <c r="D8" s="48" t="s">
        <v>113</v>
      </c>
      <c r="E8" s="48" t="s">
        <v>106</v>
      </c>
      <c r="F8" s="48" t="s">
        <v>37</v>
      </c>
      <c r="G8" s="48" t="s">
        <v>17</v>
      </c>
      <c r="H8" s="48" t="s">
        <v>114</v>
      </c>
      <c r="I8" s="99"/>
      <c r="J8" s="99"/>
      <c r="K8" s="99"/>
      <c r="L8" s="106"/>
      <c r="M8" s="103"/>
    </row>
    <row r="9" spans="1:13" ht="20.100000000000001" customHeight="1" x14ac:dyDescent="0.15">
      <c r="A9" s="19" t="s">
        <v>24</v>
      </c>
      <c r="B9" s="68"/>
      <c r="C9" s="49" t="s">
        <v>1</v>
      </c>
      <c r="D9" s="49" t="s">
        <v>1</v>
      </c>
      <c r="E9" s="49" t="s">
        <v>1</v>
      </c>
      <c r="F9" s="49" t="s">
        <v>1</v>
      </c>
      <c r="G9" s="49" t="s">
        <v>1</v>
      </c>
      <c r="H9" s="49" t="s">
        <v>1</v>
      </c>
      <c r="I9" s="49" t="s">
        <v>67</v>
      </c>
      <c r="J9" s="49" t="s">
        <v>67</v>
      </c>
      <c r="K9" s="49" t="s">
        <v>67</v>
      </c>
      <c r="L9" s="77" t="s">
        <v>67</v>
      </c>
      <c r="M9" s="104"/>
    </row>
    <row r="10" spans="1:13" ht="20.100000000000001" customHeight="1" x14ac:dyDescent="0.15">
      <c r="A10" s="64">
        <v>1</v>
      </c>
      <c r="B10" s="69" t="s">
        <v>59</v>
      </c>
      <c r="C10" s="50">
        <v>2175687</v>
      </c>
      <c r="D10" s="50">
        <v>0</v>
      </c>
      <c r="E10" s="50">
        <f>C10+D10</f>
        <v>2175687</v>
      </c>
      <c r="F10" s="50">
        <v>2175687</v>
      </c>
      <c r="G10" s="50">
        <v>0</v>
      </c>
      <c r="H10" s="50">
        <f>F10+G10</f>
        <v>2175687</v>
      </c>
      <c r="I10" s="58">
        <f t="shared" ref="I10:K35" si="0">IF(ISERROR(ROUND(F10/C10*100,2)),"-",ROUND(F10/C10*100,2))</f>
        <v>100</v>
      </c>
      <c r="J10" s="58" t="str">
        <f t="shared" si="0"/>
        <v>-</v>
      </c>
      <c r="K10" s="58">
        <f t="shared" si="0"/>
        <v>100</v>
      </c>
      <c r="L10" s="78">
        <v>100</v>
      </c>
      <c r="M10" s="82">
        <v>1</v>
      </c>
    </row>
    <row r="11" spans="1:13" ht="20.100000000000001" customHeight="1" x14ac:dyDescent="0.15">
      <c r="A11" s="64">
        <v>2</v>
      </c>
      <c r="B11" s="70" t="s">
        <v>31</v>
      </c>
      <c r="C11" s="51">
        <v>457195</v>
      </c>
      <c r="D11" s="51">
        <v>0</v>
      </c>
      <c r="E11" s="51">
        <f>C11+D11</f>
        <v>457195</v>
      </c>
      <c r="F11" s="51">
        <v>457195</v>
      </c>
      <c r="G11" s="51">
        <v>0</v>
      </c>
      <c r="H11" s="51">
        <f>F11+G11</f>
        <v>457195</v>
      </c>
      <c r="I11" s="59">
        <f t="shared" si="0"/>
        <v>100</v>
      </c>
      <c r="J11" s="59" t="str">
        <f t="shared" si="0"/>
        <v>-</v>
      </c>
      <c r="K11" s="59">
        <f t="shared" si="0"/>
        <v>100</v>
      </c>
      <c r="L11" s="79">
        <v>100</v>
      </c>
      <c r="M11" s="83">
        <v>2</v>
      </c>
    </row>
    <row r="12" spans="1:13" ht="20.100000000000001" customHeight="1" x14ac:dyDescent="0.15">
      <c r="A12" s="64">
        <v>3</v>
      </c>
      <c r="B12" s="70" t="s">
        <v>32</v>
      </c>
      <c r="C12" s="51">
        <v>650882</v>
      </c>
      <c r="D12" s="51">
        <v>0</v>
      </c>
      <c r="E12" s="51">
        <f t="shared" ref="E12:E34" si="1">C12+D12</f>
        <v>650882</v>
      </c>
      <c r="F12" s="51">
        <v>650882</v>
      </c>
      <c r="G12" s="51">
        <v>0</v>
      </c>
      <c r="H12" s="51">
        <f t="shared" ref="H12:H34" si="2">F12+G12</f>
        <v>650882</v>
      </c>
      <c r="I12" s="59">
        <f t="shared" si="0"/>
        <v>100</v>
      </c>
      <c r="J12" s="59" t="str">
        <f t="shared" si="0"/>
        <v>-</v>
      </c>
      <c r="K12" s="59">
        <f t="shared" si="0"/>
        <v>100</v>
      </c>
      <c r="L12" s="79">
        <v>100</v>
      </c>
      <c r="M12" s="83">
        <v>3</v>
      </c>
    </row>
    <row r="13" spans="1:13" ht="20.100000000000001" customHeight="1" x14ac:dyDescent="0.15">
      <c r="A13" s="64">
        <v>4</v>
      </c>
      <c r="B13" s="70" t="s">
        <v>2</v>
      </c>
      <c r="C13" s="51">
        <v>522921</v>
      </c>
      <c r="D13" s="51">
        <v>0</v>
      </c>
      <c r="E13" s="51">
        <f t="shared" si="1"/>
        <v>522921</v>
      </c>
      <c r="F13" s="51">
        <v>522921</v>
      </c>
      <c r="G13" s="51">
        <v>0</v>
      </c>
      <c r="H13" s="51">
        <f t="shared" si="2"/>
        <v>522921</v>
      </c>
      <c r="I13" s="59">
        <f t="shared" si="0"/>
        <v>100</v>
      </c>
      <c r="J13" s="59" t="str">
        <f t="shared" si="0"/>
        <v>-</v>
      </c>
      <c r="K13" s="59">
        <f t="shared" si="0"/>
        <v>100</v>
      </c>
      <c r="L13" s="79">
        <v>100</v>
      </c>
      <c r="M13" s="83">
        <v>4</v>
      </c>
    </row>
    <row r="14" spans="1:13" ht="20.100000000000001" customHeight="1" x14ac:dyDescent="0.15">
      <c r="A14" s="65">
        <v>5</v>
      </c>
      <c r="B14" s="71" t="s">
        <v>13</v>
      </c>
      <c r="C14" s="73">
        <v>192999</v>
      </c>
      <c r="D14" s="73">
        <v>0</v>
      </c>
      <c r="E14" s="87">
        <f t="shared" si="1"/>
        <v>192999</v>
      </c>
      <c r="F14" s="73">
        <v>192999</v>
      </c>
      <c r="G14" s="73">
        <v>0</v>
      </c>
      <c r="H14" s="87">
        <f t="shared" si="2"/>
        <v>192999</v>
      </c>
      <c r="I14" s="74">
        <f t="shared" si="0"/>
        <v>100</v>
      </c>
      <c r="J14" s="74" t="str">
        <f t="shared" si="0"/>
        <v>-</v>
      </c>
      <c r="K14" s="74">
        <f t="shared" si="0"/>
        <v>100</v>
      </c>
      <c r="L14" s="80">
        <v>100</v>
      </c>
      <c r="M14" s="84">
        <v>5</v>
      </c>
    </row>
    <row r="15" spans="1:13" ht="20.100000000000001" customHeight="1" x14ac:dyDescent="0.15">
      <c r="A15" s="64">
        <v>6</v>
      </c>
      <c r="B15" s="70" t="s">
        <v>33</v>
      </c>
      <c r="C15" s="51">
        <v>294653</v>
      </c>
      <c r="D15" s="51">
        <v>0</v>
      </c>
      <c r="E15" s="51">
        <f t="shared" si="1"/>
        <v>294653</v>
      </c>
      <c r="F15" s="51">
        <v>294653</v>
      </c>
      <c r="G15" s="51">
        <v>0</v>
      </c>
      <c r="H15" s="51">
        <f t="shared" si="2"/>
        <v>294653</v>
      </c>
      <c r="I15" s="59">
        <f t="shared" si="0"/>
        <v>100</v>
      </c>
      <c r="J15" s="59" t="str">
        <f t="shared" si="0"/>
        <v>-</v>
      </c>
      <c r="K15" s="59">
        <f t="shared" si="0"/>
        <v>100</v>
      </c>
      <c r="L15" s="79">
        <v>100</v>
      </c>
      <c r="M15" s="83">
        <v>6</v>
      </c>
    </row>
    <row r="16" spans="1:13" ht="20.100000000000001" customHeight="1" x14ac:dyDescent="0.15">
      <c r="A16" s="64">
        <v>7</v>
      </c>
      <c r="B16" s="70" t="s">
        <v>34</v>
      </c>
      <c r="C16" s="51">
        <v>239305</v>
      </c>
      <c r="D16" s="51">
        <v>0</v>
      </c>
      <c r="E16" s="51">
        <f t="shared" si="1"/>
        <v>239305</v>
      </c>
      <c r="F16" s="51">
        <v>239305</v>
      </c>
      <c r="G16" s="51">
        <v>0</v>
      </c>
      <c r="H16" s="51">
        <f t="shared" si="2"/>
        <v>239305</v>
      </c>
      <c r="I16" s="59">
        <f t="shared" si="0"/>
        <v>100</v>
      </c>
      <c r="J16" s="59" t="str">
        <f t="shared" si="0"/>
        <v>-</v>
      </c>
      <c r="K16" s="59">
        <f t="shared" si="0"/>
        <v>100</v>
      </c>
      <c r="L16" s="79">
        <v>100</v>
      </c>
      <c r="M16" s="83">
        <v>7</v>
      </c>
    </row>
    <row r="17" spans="1:13" ht="20.100000000000001" customHeight="1" x14ac:dyDescent="0.15">
      <c r="A17" s="64">
        <v>8</v>
      </c>
      <c r="B17" s="70" t="s">
        <v>28</v>
      </c>
      <c r="C17" s="51">
        <v>559673</v>
      </c>
      <c r="D17" s="51">
        <v>0</v>
      </c>
      <c r="E17" s="51">
        <f t="shared" si="1"/>
        <v>559673</v>
      </c>
      <c r="F17" s="51">
        <v>559673</v>
      </c>
      <c r="G17" s="51">
        <v>0</v>
      </c>
      <c r="H17" s="51">
        <f t="shared" si="2"/>
        <v>559673</v>
      </c>
      <c r="I17" s="59">
        <f t="shared" si="0"/>
        <v>100</v>
      </c>
      <c r="J17" s="59" t="str">
        <f t="shared" si="0"/>
        <v>-</v>
      </c>
      <c r="K17" s="59">
        <f t="shared" si="0"/>
        <v>100</v>
      </c>
      <c r="L17" s="79">
        <v>100</v>
      </c>
      <c r="M17" s="83">
        <v>8</v>
      </c>
    </row>
    <row r="18" spans="1:13" ht="20.100000000000001" customHeight="1" x14ac:dyDescent="0.15">
      <c r="A18" s="64">
        <v>9</v>
      </c>
      <c r="B18" s="70" t="s">
        <v>36</v>
      </c>
      <c r="C18" s="51">
        <v>226002</v>
      </c>
      <c r="D18" s="51">
        <v>0</v>
      </c>
      <c r="E18" s="51">
        <f t="shared" si="1"/>
        <v>226002</v>
      </c>
      <c r="F18" s="51">
        <v>226002</v>
      </c>
      <c r="G18" s="51">
        <v>0</v>
      </c>
      <c r="H18" s="51">
        <f t="shared" si="2"/>
        <v>226002</v>
      </c>
      <c r="I18" s="59">
        <f t="shared" si="0"/>
        <v>100</v>
      </c>
      <c r="J18" s="59" t="str">
        <f t="shared" si="0"/>
        <v>-</v>
      </c>
      <c r="K18" s="59">
        <f t="shared" si="0"/>
        <v>100</v>
      </c>
      <c r="L18" s="79">
        <v>100</v>
      </c>
      <c r="M18" s="83">
        <v>9</v>
      </c>
    </row>
    <row r="19" spans="1:13" ht="20.100000000000001" customHeight="1" x14ac:dyDescent="0.15">
      <c r="A19" s="65">
        <v>10</v>
      </c>
      <c r="B19" s="71" t="s">
        <v>38</v>
      </c>
      <c r="C19" s="73">
        <v>607863</v>
      </c>
      <c r="D19" s="73">
        <v>0</v>
      </c>
      <c r="E19" s="87">
        <f t="shared" si="1"/>
        <v>607863</v>
      </c>
      <c r="F19" s="73">
        <v>607863</v>
      </c>
      <c r="G19" s="73">
        <v>0</v>
      </c>
      <c r="H19" s="87">
        <f t="shared" si="2"/>
        <v>607863</v>
      </c>
      <c r="I19" s="74">
        <f t="shared" si="0"/>
        <v>100</v>
      </c>
      <c r="J19" s="74" t="str">
        <f t="shared" si="0"/>
        <v>-</v>
      </c>
      <c r="K19" s="74">
        <f t="shared" si="0"/>
        <v>100</v>
      </c>
      <c r="L19" s="80">
        <v>100</v>
      </c>
      <c r="M19" s="84">
        <v>10</v>
      </c>
    </row>
    <row r="20" spans="1:13" ht="20.100000000000001" customHeight="1" x14ac:dyDescent="0.15">
      <c r="A20" s="64">
        <v>11</v>
      </c>
      <c r="B20" s="70" t="s">
        <v>39</v>
      </c>
      <c r="C20" s="51">
        <v>211553</v>
      </c>
      <c r="D20" s="51">
        <v>0</v>
      </c>
      <c r="E20" s="51">
        <f t="shared" si="1"/>
        <v>211553</v>
      </c>
      <c r="F20" s="51">
        <v>211553</v>
      </c>
      <c r="G20" s="51">
        <v>0</v>
      </c>
      <c r="H20" s="51">
        <f t="shared" si="2"/>
        <v>211553</v>
      </c>
      <c r="I20" s="59">
        <f t="shared" si="0"/>
        <v>100</v>
      </c>
      <c r="J20" s="59" t="str">
        <f t="shared" si="0"/>
        <v>-</v>
      </c>
      <c r="K20" s="59">
        <f t="shared" si="0"/>
        <v>100</v>
      </c>
      <c r="L20" s="79">
        <v>100</v>
      </c>
      <c r="M20" s="83">
        <v>11</v>
      </c>
    </row>
    <row r="21" spans="1:13" ht="20.100000000000001" customHeight="1" x14ac:dyDescent="0.15">
      <c r="A21" s="64">
        <v>12</v>
      </c>
      <c r="B21" s="70" t="s">
        <v>97</v>
      </c>
      <c r="C21" s="51">
        <v>154863</v>
      </c>
      <c r="D21" s="51">
        <v>0</v>
      </c>
      <c r="E21" s="51">
        <f t="shared" si="1"/>
        <v>154863</v>
      </c>
      <c r="F21" s="51">
        <v>154863</v>
      </c>
      <c r="G21" s="51">
        <v>0</v>
      </c>
      <c r="H21" s="51">
        <f t="shared" si="2"/>
        <v>154863</v>
      </c>
      <c r="I21" s="59">
        <f t="shared" si="0"/>
        <v>100</v>
      </c>
      <c r="J21" s="59" t="str">
        <f t="shared" si="0"/>
        <v>-</v>
      </c>
      <c r="K21" s="59">
        <f t="shared" si="0"/>
        <v>100</v>
      </c>
      <c r="L21" s="79">
        <v>100</v>
      </c>
      <c r="M21" s="83">
        <v>12</v>
      </c>
    </row>
    <row r="22" spans="1:13" ht="20.100000000000001" customHeight="1" x14ac:dyDescent="0.15">
      <c r="A22" s="64">
        <v>13</v>
      </c>
      <c r="B22" s="70" t="s">
        <v>98</v>
      </c>
      <c r="C22" s="51">
        <v>173313</v>
      </c>
      <c r="D22" s="51">
        <v>0</v>
      </c>
      <c r="E22" s="51">
        <f t="shared" si="1"/>
        <v>173313</v>
      </c>
      <c r="F22" s="51">
        <v>173313</v>
      </c>
      <c r="G22" s="51">
        <v>0</v>
      </c>
      <c r="H22" s="51">
        <f t="shared" si="2"/>
        <v>173313</v>
      </c>
      <c r="I22" s="59">
        <f t="shared" si="0"/>
        <v>100</v>
      </c>
      <c r="J22" s="59" t="str">
        <f t="shared" si="0"/>
        <v>-</v>
      </c>
      <c r="K22" s="59">
        <f t="shared" si="0"/>
        <v>100</v>
      </c>
      <c r="L22" s="79">
        <v>100</v>
      </c>
      <c r="M22" s="83">
        <v>13</v>
      </c>
    </row>
    <row r="23" spans="1:13" ht="20.100000000000001" customHeight="1" x14ac:dyDescent="0.15">
      <c r="A23" s="64">
        <v>14</v>
      </c>
      <c r="B23" s="70" t="s">
        <v>40</v>
      </c>
      <c r="C23" s="51">
        <v>34640</v>
      </c>
      <c r="D23" s="51">
        <v>0</v>
      </c>
      <c r="E23" s="51">
        <f t="shared" si="1"/>
        <v>34640</v>
      </c>
      <c r="F23" s="51">
        <v>34640</v>
      </c>
      <c r="G23" s="51">
        <v>0</v>
      </c>
      <c r="H23" s="51">
        <f t="shared" si="2"/>
        <v>34640</v>
      </c>
      <c r="I23" s="59">
        <f t="shared" si="0"/>
        <v>100</v>
      </c>
      <c r="J23" s="59" t="str">
        <f t="shared" si="0"/>
        <v>-</v>
      </c>
      <c r="K23" s="59">
        <f t="shared" si="0"/>
        <v>100</v>
      </c>
      <c r="L23" s="79">
        <v>100</v>
      </c>
      <c r="M23" s="83">
        <v>14</v>
      </c>
    </row>
    <row r="24" spans="1:13" ht="20.100000000000001" customHeight="1" x14ac:dyDescent="0.15">
      <c r="A24" s="65">
        <v>15</v>
      </c>
      <c r="B24" s="71" t="s">
        <v>26</v>
      </c>
      <c r="C24" s="73">
        <v>12823</v>
      </c>
      <c r="D24" s="73">
        <v>0</v>
      </c>
      <c r="E24" s="87">
        <f t="shared" si="1"/>
        <v>12823</v>
      </c>
      <c r="F24" s="73">
        <v>12823</v>
      </c>
      <c r="G24" s="73">
        <v>0</v>
      </c>
      <c r="H24" s="87">
        <f t="shared" si="2"/>
        <v>12823</v>
      </c>
      <c r="I24" s="74">
        <f t="shared" si="0"/>
        <v>100</v>
      </c>
      <c r="J24" s="74" t="str">
        <f t="shared" si="0"/>
        <v>-</v>
      </c>
      <c r="K24" s="74">
        <f t="shared" si="0"/>
        <v>100</v>
      </c>
      <c r="L24" s="80">
        <v>100</v>
      </c>
      <c r="M24" s="84">
        <v>15</v>
      </c>
    </row>
    <row r="25" spans="1:13" ht="20.100000000000001" customHeight="1" x14ac:dyDescent="0.15">
      <c r="A25" s="64">
        <v>16</v>
      </c>
      <c r="B25" s="70" t="s">
        <v>44</v>
      </c>
      <c r="C25" s="51">
        <v>6077</v>
      </c>
      <c r="D25" s="51">
        <v>0</v>
      </c>
      <c r="E25" s="51">
        <f t="shared" si="1"/>
        <v>6077</v>
      </c>
      <c r="F25" s="51">
        <v>6077</v>
      </c>
      <c r="G25" s="51">
        <v>0</v>
      </c>
      <c r="H25" s="51">
        <f t="shared" si="2"/>
        <v>6077</v>
      </c>
      <c r="I25" s="59">
        <f t="shared" si="0"/>
        <v>100</v>
      </c>
      <c r="J25" s="59" t="str">
        <f t="shared" si="0"/>
        <v>-</v>
      </c>
      <c r="K25" s="59">
        <f t="shared" si="0"/>
        <v>100</v>
      </c>
      <c r="L25" s="79">
        <v>100</v>
      </c>
      <c r="M25" s="83">
        <v>16</v>
      </c>
    </row>
    <row r="26" spans="1:13" ht="20.100000000000001" customHeight="1" x14ac:dyDescent="0.15">
      <c r="A26" s="64">
        <v>17</v>
      </c>
      <c r="B26" s="70" t="s">
        <v>99</v>
      </c>
      <c r="C26" s="51">
        <v>97310</v>
      </c>
      <c r="D26" s="51">
        <v>0</v>
      </c>
      <c r="E26" s="51">
        <f t="shared" si="1"/>
        <v>97310</v>
      </c>
      <c r="F26" s="51">
        <v>97310</v>
      </c>
      <c r="G26" s="51">
        <v>0</v>
      </c>
      <c r="H26" s="51">
        <f t="shared" si="2"/>
        <v>97310</v>
      </c>
      <c r="I26" s="59">
        <f t="shared" si="0"/>
        <v>100</v>
      </c>
      <c r="J26" s="59" t="str">
        <f t="shared" si="0"/>
        <v>-</v>
      </c>
      <c r="K26" s="59">
        <f t="shared" si="0"/>
        <v>100</v>
      </c>
      <c r="L26" s="79">
        <v>100</v>
      </c>
      <c r="M26" s="83">
        <v>17</v>
      </c>
    </row>
    <row r="27" spans="1:13" ht="20.100000000000001" customHeight="1" x14ac:dyDescent="0.15">
      <c r="A27" s="64">
        <v>18</v>
      </c>
      <c r="B27" s="70" t="s">
        <v>101</v>
      </c>
      <c r="C27" s="51">
        <v>46466</v>
      </c>
      <c r="D27" s="51">
        <v>0</v>
      </c>
      <c r="E27" s="51">
        <f t="shared" si="1"/>
        <v>46466</v>
      </c>
      <c r="F27" s="51">
        <v>46466</v>
      </c>
      <c r="G27" s="51">
        <v>0</v>
      </c>
      <c r="H27" s="51">
        <f t="shared" si="2"/>
        <v>46466</v>
      </c>
      <c r="I27" s="59">
        <f t="shared" si="0"/>
        <v>100</v>
      </c>
      <c r="J27" s="59" t="str">
        <f t="shared" si="0"/>
        <v>-</v>
      </c>
      <c r="K27" s="59">
        <f t="shared" si="0"/>
        <v>100</v>
      </c>
      <c r="L27" s="79">
        <v>100</v>
      </c>
      <c r="M27" s="83">
        <v>18</v>
      </c>
    </row>
    <row r="28" spans="1:13" ht="20.100000000000001" customHeight="1" x14ac:dyDescent="0.15">
      <c r="A28" s="64">
        <v>19</v>
      </c>
      <c r="B28" s="70" t="s">
        <v>46</v>
      </c>
      <c r="C28" s="51">
        <v>48971</v>
      </c>
      <c r="D28" s="51">
        <v>0</v>
      </c>
      <c r="E28" s="51">
        <f t="shared" si="1"/>
        <v>48971</v>
      </c>
      <c r="F28" s="51">
        <v>48971</v>
      </c>
      <c r="G28" s="51">
        <v>0</v>
      </c>
      <c r="H28" s="51">
        <f t="shared" si="2"/>
        <v>48971</v>
      </c>
      <c r="I28" s="59">
        <f t="shared" si="0"/>
        <v>100</v>
      </c>
      <c r="J28" s="59" t="str">
        <f t="shared" si="0"/>
        <v>-</v>
      </c>
      <c r="K28" s="59">
        <f t="shared" si="0"/>
        <v>100</v>
      </c>
      <c r="L28" s="79">
        <v>100</v>
      </c>
      <c r="M28" s="83">
        <v>19</v>
      </c>
    </row>
    <row r="29" spans="1:13" ht="20.100000000000001" customHeight="1" x14ac:dyDescent="0.15">
      <c r="A29" s="65">
        <v>20</v>
      </c>
      <c r="B29" s="71" t="s">
        <v>47</v>
      </c>
      <c r="C29" s="73">
        <v>49910</v>
      </c>
      <c r="D29" s="73">
        <v>0</v>
      </c>
      <c r="E29" s="87">
        <f t="shared" si="1"/>
        <v>49910</v>
      </c>
      <c r="F29" s="73">
        <v>49910</v>
      </c>
      <c r="G29" s="73">
        <v>0</v>
      </c>
      <c r="H29" s="87">
        <f t="shared" si="2"/>
        <v>49910</v>
      </c>
      <c r="I29" s="74">
        <f t="shared" si="0"/>
        <v>100</v>
      </c>
      <c r="J29" s="74" t="str">
        <f t="shared" si="0"/>
        <v>-</v>
      </c>
      <c r="K29" s="74">
        <f t="shared" si="0"/>
        <v>100</v>
      </c>
      <c r="L29" s="80">
        <v>100</v>
      </c>
      <c r="M29" s="84">
        <v>20</v>
      </c>
    </row>
    <row r="30" spans="1:13" ht="20.100000000000001" customHeight="1" x14ac:dyDescent="0.15">
      <c r="A30" s="64">
        <v>21</v>
      </c>
      <c r="B30" s="70" t="s">
        <v>51</v>
      </c>
      <c r="C30" s="51">
        <v>34119</v>
      </c>
      <c r="D30" s="51">
        <v>0</v>
      </c>
      <c r="E30" s="51">
        <f t="shared" si="1"/>
        <v>34119</v>
      </c>
      <c r="F30" s="51">
        <v>34119</v>
      </c>
      <c r="G30" s="51">
        <v>0</v>
      </c>
      <c r="H30" s="51">
        <f t="shared" si="2"/>
        <v>34119</v>
      </c>
      <c r="I30" s="59">
        <f t="shared" si="0"/>
        <v>100</v>
      </c>
      <c r="J30" s="59" t="str">
        <f t="shared" si="0"/>
        <v>-</v>
      </c>
      <c r="K30" s="59">
        <f t="shared" si="0"/>
        <v>100</v>
      </c>
      <c r="L30" s="79">
        <v>100</v>
      </c>
      <c r="M30" s="83">
        <v>21</v>
      </c>
    </row>
    <row r="31" spans="1:13" ht="20.100000000000001" customHeight="1" x14ac:dyDescent="0.15">
      <c r="A31" s="64">
        <v>22</v>
      </c>
      <c r="B31" s="70" t="s">
        <v>52</v>
      </c>
      <c r="C31" s="51">
        <v>29786</v>
      </c>
      <c r="D31" s="51">
        <v>0</v>
      </c>
      <c r="E31" s="51">
        <f t="shared" si="1"/>
        <v>29786</v>
      </c>
      <c r="F31" s="51">
        <v>29786</v>
      </c>
      <c r="G31" s="51">
        <v>0</v>
      </c>
      <c r="H31" s="51">
        <f t="shared" si="2"/>
        <v>29786</v>
      </c>
      <c r="I31" s="59">
        <f t="shared" si="0"/>
        <v>100</v>
      </c>
      <c r="J31" s="59" t="str">
        <f t="shared" si="0"/>
        <v>-</v>
      </c>
      <c r="K31" s="59">
        <f t="shared" si="0"/>
        <v>100</v>
      </c>
      <c r="L31" s="79">
        <v>100</v>
      </c>
      <c r="M31" s="83">
        <v>22</v>
      </c>
    </row>
    <row r="32" spans="1:13" ht="20.100000000000001" customHeight="1" x14ac:dyDescent="0.15">
      <c r="A32" s="64">
        <v>23</v>
      </c>
      <c r="B32" s="70" t="s">
        <v>54</v>
      </c>
      <c r="C32" s="51">
        <v>110707</v>
      </c>
      <c r="D32" s="51">
        <v>0</v>
      </c>
      <c r="E32" s="51">
        <f t="shared" si="1"/>
        <v>110707</v>
      </c>
      <c r="F32" s="51">
        <v>110707</v>
      </c>
      <c r="G32" s="51">
        <v>0</v>
      </c>
      <c r="H32" s="51">
        <f t="shared" si="2"/>
        <v>110707</v>
      </c>
      <c r="I32" s="59">
        <f t="shared" si="0"/>
        <v>100</v>
      </c>
      <c r="J32" s="59" t="str">
        <f t="shared" si="0"/>
        <v>-</v>
      </c>
      <c r="K32" s="59">
        <f t="shared" si="0"/>
        <v>100</v>
      </c>
      <c r="L32" s="79">
        <v>100</v>
      </c>
      <c r="M32" s="83">
        <v>23</v>
      </c>
    </row>
    <row r="33" spans="1:13" ht="20.100000000000001" customHeight="1" x14ac:dyDescent="0.15">
      <c r="A33" s="64">
        <v>24</v>
      </c>
      <c r="B33" s="70" t="s">
        <v>57</v>
      </c>
      <c r="C33" s="51">
        <v>70617</v>
      </c>
      <c r="D33" s="51">
        <v>0</v>
      </c>
      <c r="E33" s="51">
        <f t="shared" si="1"/>
        <v>70617</v>
      </c>
      <c r="F33" s="51">
        <v>70617</v>
      </c>
      <c r="G33" s="51">
        <v>0</v>
      </c>
      <c r="H33" s="51">
        <f t="shared" si="2"/>
        <v>70617</v>
      </c>
      <c r="I33" s="59">
        <f t="shared" si="0"/>
        <v>100</v>
      </c>
      <c r="J33" s="59" t="str">
        <f t="shared" si="0"/>
        <v>-</v>
      </c>
      <c r="K33" s="59">
        <f t="shared" si="0"/>
        <v>100</v>
      </c>
      <c r="L33" s="79">
        <v>100</v>
      </c>
      <c r="M33" s="83">
        <v>24</v>
      </c>
    </row>
    <row r="34" spans="1:13" ht="20.100000000000001" customHeight="1" x14ac:dyDescent="0.15">
      <c r="A34" s="65">
        <v>25</v>
      </c>
      <c r="B34" s="71" t="s">
        <v>60</v>
      </c>
      <c r="C34" s="73">
        <v>20769</v>
      </c>
      <c r="D34" s="73">
        <v>0</v>
      </c>
      <c r="E34" s="51">
        <f t="shared" si="1"/>
        <v>20769</v>
      </c>
      <c r="F34" s="73">
        <v>20769</v>
      </c>
      <c r="G34" s="73">
        <v>0</v>
      </c>
      <c r="H34" s="51">
        <f t="shared" si="2"/>
        <v>20769</v>
      </c>
      <c r="I34" s="74">
        <f t="shared" si="0"/>
        <v>100</v>
      </c>
      <c r="J34" s="74" t="str">
        <f t="shared" si="0"/>
        <v>-</v>
      </c>
      <c r="K34" s="74">
        <f t="shared" si="0"/>
        <v>100</v>
      </c>
      <c r="L34" s="80">
        <v>100</v>
      </c>
      <c r="M34" s="84">
        <v>25</v>
      </c>
    </row>
    <row r="35" spans="1:13" ht="20.100000000000001" customHeight="1" x14ac:dyDescent="0.15">
      <c r="A35" s="28" t="s">
        <v>61</v>
      </c>
      <c r="B35" s="72"/>
      <c r="C35" s="54">
        <f t="shared" ref="C35:H35" si="3">SUM(C10:C34)</f>
        <v>7029104</v>
      </c>
      <c r="D35" s="54">
        <f t="shared" si="3"/>
        <v>0</v>
      </c>
      <c r="E35" s="54">
        <f t="shared" si="3"/>
        <v>7029104</v>
      </c>
      <c r="F35" s="54">
        <f t="shared" si="3"/>
        <v>7029104</v>
      </c>
      <c r="G35" s="54">
        <f t="shared" si="3"/>
        <v>0</v>
      </c>
      <c r="H35" s="54">
        <f t="shared" si="3"/>
        <v>7029104</v>
      </c>
      <c r="I35" s="61">
        <f t="shared" si="0"/>
        <v>100</v>
      </c>
      <c r="J35" s="61" t="str">
        <f t="shared" si="0"/>
        <v>-</v>
      </c>
      <c r="K35" s="61">
        <f t="shared" si="0"/>
        <v>100</v>
      </c>
      <c r="L35" s="81">
        <v>100</v>
      </c>
      <c r="M35" s="85"/>
    </row>
  </sheetData>
  <mergeCells count="6">
    <mergeCell ref="F6:H6"/>
    <mergeCell ref="M6:M9"/>
    <mergeCell ref="I7:I8"/>
    <mergeCell ref="J7:J8"/>
    <mergeCell ref="K7:K8"/>
    <mergeCell ref="L7:L8"/>
  </mergeCells>
  <phoneticPr fontId="2"/>
  <pageMargins left="0.78740157480314943" right="0.74803149606299213" top="0.78740157480314943" bottom="0.74803149606299213" header="0.51181102362204722" footer="0.51181102362204722"/>
  <pageSetup paperSize="9" firstPageNumber="33" orientation="portrait" useFirstPageNumber="1" r:id="rId1"/>
  <headerFooter scaleWithDoc="0" alignWithMargins="0">
    <oddFooter>&amp;C- &amp;P -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92D050"/>
  </sheetPr>
  <dimension ref="A1:M35"/>
  <sheetViews>
    <sheetView view="pageBreakPreview" topLeftCell="A5" zoomScaleNormal="85" zoomScaleSheetLayoutView="100" workbookViewId="0">
      <selection activeCell="Q20" sqref="Q20"/>
    </sheetView>
  </sheetViews>
  <sheetFormatPr defaultColWidth="10.625" defaultRowHeight="15" customHeight="1" x14ac:dyDescent="0.15"/>
  <cols>
    <col min="1" max="1" width="5.625" style="14" customWidth="1"/>
    <col min="2" max="2" width="14.625" style="14" customWidth="1"/>
    <col min="3" max="8" width="16.625" style="14" customWidth="1"/>
    <col min="9" max="12" width="12.125" style="14" customWidth="1"/>
    <col min="13" max="13" width="5.625" style="15" customWidth="1"/>
    <col min="14" max="16384" width="10.625" style="14"/>
  </cols>
  <sheetData>
    <row r="1" spans="1:13" ht="20.100000000000001" customHeight="1" x14ac:dyDescent="0.15">
      <c r="A1" s="16" t="str">
        <f>目次!A6</f>
        <v>令和６年度　市町村税の徴収実績調</v>
      </c>
    </row>
    <row r="2" spans="1:13" ht="20.100000000000001" customHeight="1" x14ac:dyDescent="0.15">
      <c r="A2" s="14" t="s">
        <v>100</v>
      </c>
    </row>
    <row r="3" spans="1:13" ht="20.100000000000001" customHeight="1" x14ac:dyDescent="0.15"/>
    <row r="4" spans="1:13" ht="20.100000000000001" customHeight="1" x14ac:dyDescent="0.15">
      <c r="A4" s="14" t="s">
        <v>154</v>
      </c>
    </row>
    <row r="5" spans="1:13" ht="20.100000000000001" customHeight="1" x14ac:dyDescent="0.15">
      <c r="H5" s="57"/>
      <c r="I5" s="57"/>
    </row>
    <row r="6" spans="1:13" ht="20.100000000000001" customHeight="1" x14ac:dyDescent="0.15">
      <c r="A6" s="17"/>
      <c r="B6" s="66" t="s">
        <v>0</v>
      </c>
      <c r="C6" s="46" t="s">
        <v>43</v>
      </c>
      <c r="D6" s="55"/>
      <c r="E6" s="56"/>
      <c r="F6" s="92" t="s">
        <v>62</v>
      </c>
      <c r="G6" s="93"/>
      <c r="H6" s="94"/>
      <c r="I6" s="46" t="s">
        <v>66</v>
      </c>
      <c r="J6" s="55"/>
      <c r="K6" s="55"/>
      <c r="L6" s="76"/>
      <c r="M6" s="102" t="s">
        <v>130</v>
      </c>
    </row>
    <row r="7" spans="1:13" ht="20.100000000000001" customHeight="1" x14ac:dyDescent="0.15">
      <c r="A7" s="18"/>
      <c r="B7" s="67"/>
      <c r="C7" s="47" t="s">
        <v>5</v>
      </c>
      <c r="D7" s="47" t="s">
        <v>6</v>
      </c>
      <c r="E7" s="47" t="s">
        <v>10</v>
      </c>
      <c r="F7" s="47" t="s">
        <v>5</v>
      </c>
      <c r="G7" s="47" t="s">
        <v>6</v>
      </c>
      <c r="H7" s="47" t="s">
        <v>10</v>
      </c>
      <c r="I7" s="98" t="s">
        <v>108</v>
      </c>
      <c r="J7" s="98" t="s">
        <v>109</v>
      </c>
      <c r="K7" s="98" t="s">
        <v>111</v>
      </c>
      <c r="L7" s="105" t="s">
        <v>3</v>
      </c>
      <c r="M7" s="103"/>
    </row>
    <row r="8" spans="1:13" ht="20.100000000000001" customHeight="1" x14ac:dyDescent="0.15">
      <c r="A8" s="18"/>
      <c r="B8" s="67"/>
      <c r="C8" s="48" t="s">
        <v>112</v>
      </c>
      <c r="D8" s="48" t="s">
        <v>113</v>
      </c>
      <c r="E8" s="48" t="s">
        <v>106</v>
      </c>
      <c r="F8" s="48" t="s">
        <v>37</v>
      </c>
      <c r="G8" s="48" t="s">
        <v>17</v>
      </c>
      <c r="H8" s="48" t="s">
        <v>114</v>
      </c>
      <c r="I8" s="99"/>
      <c r="J8" s="99"/>
      <c r="K8" s="99"/>
      <c r="L8" s="106"/>
      <c r="M8" s="103"/>
    </row>
    <row r="9" spans="1:13" ht="20.100000000000001" customHeight="1" x14ac:dyDescent="0.15">
      <c r="A9" s="19" t="s">
        <v>24</v>
      </c>
      <c r="B9" s="68"/>
      <c r="C9" s="49" t="s">
        <v>1</v>
      </c>
      <c r="D9" s="49" t="s">
        <v>1</v>
      </c>
      <c r="E9" s="49" t="s">
        <v>1</v>
      </c>
      <c r="F9" s="49" t="s">
        <v>1</v>
      </c>
      <c r="G9" s="49" t="s">
        <v>1</v>
      </c>
      <c r="H9" s="49" t="s">
        <v>1</v>
      </c>
      <c r="I9" s="49" t="s">
        <v>67</v>
      </c>
      <c r="J9" s="49" t="s">
        <v>67</v>
      </c>
      <c r="K9" s="49" t="s">
        <v>67</v>
      </c>
      <c r="L9" s="77" t="s">
        <v>67</v>
      </c>
      <c r="M9" s="104"/>
    </row>
    <row r="10" spans="1:13" ht="20.100000000000001" customHeight="1" x14ac:dyDescent="0.15">
      <c r="A10" s="64">
        <v>1</v>
      </c>
      <c r="B10" s="69" t="s">
        <v>59</v>
      </c>
      <c r="C10" s="50">
        <v>5627</v>
      </c>
      <c r="D10" s="50">
        <v>0</v>
      </c>
      <c r="E10" s="50">
        <f>C10+D10</f>
        <v>5627</v>
      </c>
      <c r="F10" s="50">
        <v>5627</v>
      </c>
      <c r="G10" s="50">
        <v>0</v>
      </c>
      <c r="H10" s="50">
        <f>F10+G10</f>
        <v>5627</v>
      </c>
      <c r="I10" s="58">
        <f t="shared" ref="I10:K35" si="0">IF(ISERROR(ROUND(F10/C10*100,2)),"-",ROUND(F10/C10*100,2))</f>
        <v>100</v>
      </c>
      <c r="J10" s="58" t="str">
        <f t="shared" si="0"/>
        <v>-</v>
      </c>
      <c r="K10" s="58">
        <f t="shared" si="0"/>
        <v>100</v>
      </c>
      <c r="L10" s="78">
        <v>100</v>
      </c>
      <c r="M10" s="82">
        <v>1</v>
      </c>
    </row>
    <row r="11" spans="1:13" ht="20.100000000000001" customHeight="1" x14ac:dyDescent="0.15">
      <c r="A11" s="64">
        <v>2</v>
      </c>
      <c r="B11" s="70" t="s">
        <v>31</v>
      </c>
      <c r="C11" s="51"/>
      <c r="D11" s="51">
        <v>0</v>
      </c>
      <c r="E11" s="51">
        <f>C11+D11</f>
        <v>0</v>
      </c>
      <c r="F11" s="51"/>
      <c r="G11" s="51">
        <v>0</v>
      </c>
      <c r="H11" s="51">
        <f>F11+G11</f>
        <v>0</v>
      </c>
      <c r="I11" s="59" t="str">
        <f t="shared" si="0"/>
        <v>-</v>
      </c>
      <c r="J11" s="59" t="str">
        <f t="shared" si="0"/>
        <v>-</v>
      </c>
      <c r="K11" s="59" t="str">
        <f t="shared" si="0"/>
        <v>-</v>
      </c>
      <c r="L11" s="79" t="s">
        <v>131</v>
      </c>
      <c r="M11" s="83">
        <v>2</v>
      </c>
    </row>
    <row r="12" spans="1:13" ht="20.100000000000001" customHeight="1" x14ac:dyDescent="0.15">
      <c r="A12" s="64">
        <v>3</v>
      </c>
      <c r="B12" s="70" t="s">
        <v>32</v>
      </c>
      <c r="C12" s="51"/>
      <c r="D12" s="51">
        <v>0</v>
      </c>
      <c r="E12" s="51">
        <f t="shared" ref="E12:E34" si="1">C12+D12</f>
        <v>0</v>
      </c>
      <c r="F12" s="51"/>
      <c r="G12" s="51">
        <v>0</v>
      </c>
      <c r="H12" s="51">
        <f t="shared" ref="H12:H34" si="2">F12+G12</f>
        <v>0</v>
      </c>
      <c r="I12" s="59" t="str">
        <f t="shared" si="0"/>
        <v>-</v>
      </c>
      <c r="J12" s="59" t="str">
        <f t="shared" si="0"/>
        <v>-</v>
      </c>
      <c r="K12" s="59" t="str">
        <f t="shared" si="0"/>
        <v>-</v>
      </c>
      <c r="L12" s="79" t="s">
        <v>131</v>
      </c>
      <c r="M12" s="83">
        <v>3</v>
      </c>
    </row>
    <row r="13" spans="1:13" ht="20.100000000000001" customHeight="1" x14ac:dyDescent="0.15">
      <c r="A13" s="64">
        <v>4</v>
      </c>
      <c r="B13" s="70" t="s">
        <v>2</v>
      </c>
      <c r="C13" s="51"/>
      <c r="D13" s="51">
        <v>0</v>
      </c>
      <c r="E13" s="51">
        <f t="shared" si="1"/>
        <v>0</v>
      </c>
      <c r="F13" s="51"/>
      <c r="G13" s="51">
        <v>0</v>
      </c>
      <c r="H13" s="51">
        <f t="shared" si="2"/>
        <v>0</v>
      </c>
      <c r="I13" s="59" t="str">
        <f t="shared" si="0"/>
        <v>-</v>
      </c>
      <c r="J13" s="59" t="str">
        <f t="shared" si="0"/>
        <v>-</v>
      </c>
      <c r="K13" s="59" t="str">
        <f t="shared" si="0"/>
        <v>-</v>
      </c>
      <c r="L13" s="79" t="s">
        <v>131</v>
      </c>
      <c r="M13" s="83">
        <v>4</v>
      </c>
    </row>
    <row r="14" spans="1:13" ht="20.100000000000001" customHeight="1" x14ac:dyDescent="0.15">
      <c r="A14" s="65">
        <v>5</v>
      </c>
      <c r="B14" s="71" t="s">
        <v>13</v>
      </c>
      <c r="C14" s="73">
        <v>20575</v>
      </c>
      <c r="D14" s="73">
        <v>0</v>
      </c>
      <c r="E14" s="87">
        <f t="shared" si="1"/>
        <v>20575</v>
      </c>
      <c r="F14" s="73">
        <v>20575</v>
      </c>
      <c r="G14" s="73">
        <v>0</v>
      </c>
      <c r="H14" s="87">
        <f t="shared" si="2"/>
        <v>20575</v>
      </c>
      <c r="I14" s="74">
        <f t="shared" si="0"/>
        <v>100</v>
      </c>
      <c r="J14" s="74" t="str">
        <f t="shared" si="0"/>
        <v>-</v>
      </c>
      <c r="K14" s="74">
        <f t="shared" si="0"/>
        <v>100</v>
      </c>
      <c r="L14" s="80">
        <v>100</v>
      </c>
      <c r="M14" s="84">
        <v>5</v>
      </c>
    </row>
    <row r="15" spans="1:13" ht="20.100000000000001" customHeight="1" x14ac:dyDescent="0.15">
      <c r="A15" s="64">
        <v>6</v>
      </c>
      <c r="B15" s="70" t="s">
        <v>33</v>
      </c>
      <c r="C15" s="51"/>
      <c r="D15" s="51">
        <v>0</v>
      </c>
      <c r="E15" s="51">
        <f t="shared" si="1"/>
        <v>0</v>
      </c>
      <c r="F15" s="51"/>
      <c r="G15" s="51">
        <v>0</v>
      </c>
      <c r="H15" s="51">
        <f t="shared" si="2"/>
        <v>0</v>
      </c>
      <c r="I15" s="59" t="str">
        <f t="shared" si="0"/>
        <v>-</v>
      </c>
      <c r="J15" s="59" t="str">
        <f t="shared" si="0"/>
        <v>-</v>
      </c>
      <c r="K15" s="59" t="str">
        <f t="shared" si="0"/>
        <v>-</v>
      </c>
      <c r="L15" s="79" t="s">
        <v>131</v>
      </c>
      <c r="M15" s="83">
        <v>6</v>
      </c>
    </row>
    <row r="16" spans="1:13" ht="20.100000000000001" customHeight="1" x14ac:dyDescent="0.15">
      <c r="A16" s="64">
        <v>7</v>
      </c>
      <c r="B16" s="70" t="s">
        <v>34</v>
      </c>
      <c r="C16" s="51"/>
      <c r="D16" s="51">
        <v>0</v>
      </c>
      <c r="E16" s="51">
        <f t="shared" si="1"/>
        <v>0</v>
      </c>
      <c r="F16" s="51"/>
      <c r="G16" s="51">
        <v>0</v>
      </c>
      <c r="H16" s="51">
        <f t="shared" si="2"/>
        <v>0</v>
      </c>
      <c r="I16" s="59" t="str">
        <f t="shared" si="0"/>
        <v>-</v>
      </c>
      <c r="J16" s="59" t="str">
        <f t="shared" si="0"/>
        <v>-</v>
      </c>
      <c r="K16" s="59" t="str">
        <f t="shared" si="0"/>
        <v>-</v>
      </c>
      <c r="L16" s="79" t="s">
        <v>131</v>
      </c>
      <c r="M16" s="83">
        <v>7</v>
      </c>
    </row>
    <row r="17" spans="1:13" ht="20.100000000000001" customHeight="1" x14ac:dyDescent="0.15">
      <c r="A17" s="64">
        <v>8</v>
      </c>
      <c r="B17" s="70" t="s">
        <v>28</v>
      </c>
      <c r="C17" s="51">
        <v>41792</v>
      </c>
      <c r="D17" s="51">
        <v>0</v>
      </c>
      <c r="E17" s="51">
        <f t="shared" si="1"/>
        <v>41792</v>
      </c>
      <c r="F17" s="51">
        <v>41792</v>
      </c>
      <c r="G17" s="51">
        <v>0</v>
      </c>
      <c r="H17" s="51">
        <f t="shared" si="2"/>
        <v>41792</v>
      </c>
      <c r="I17" s="59">
        <f t="shared" si="0"/>
        <v>100</v>
      </c>
      <c r="J17" s="59" t="str">
        <f t="shared" si="0"/>
        <v>-</v>
      </c>
      <c r="K17" s="59">
        <f t="shared" si="0"/>
        <v>100</v>
      </c>
      <c r="L17" s="79">
        <v>100</v>
      </c>
      <c r="M17" s="83">
        <v>8</v>
      </c>
    </row>
    <row r="18" spans="1:13" ht="20.100000000000001" customHeight="1" x14ac:dyDescent="0.15">
      <c r="A18" s="64">
        <v>9</v>
      </c>
      <c r="B18" s="70" t="s">
        <v>36</v>
      </c>
      <c r="C18" s="51">
        <v>68</v>
      </c>
      <c r="D18" s="51">
        <v>0</v>
      </c>
      <c r="E18" s="51">
        <f t="shared" si="1"/>
        <v>68</v>
      </c>
      <c r="F18" s="51">
        <v>68</v>
      </c>
      <c r="G18" s="51">
        <v>0</v>
      </c>
      <c r="H18" s="51">
        <f t="shared" si="2"/>
        <v>68</v>
      </c>
      <c r="I18" s="59">
        <f t="shared" si="0"/>
        <v>100</v>
      </c>
      <c r="J18" s="59" t="str">
        <f t="shared" si="0"/>
        <v>-</v>
      </c>
      <c r="K18" s="59">
        <f t="shared" si="0"/>
        <v>100</v>
      </c>
      <c r="L18" s="79">
        <v>100</v>
      </c>
      <c r="M18" s="83">
        <v>9</v>
      </c>
    </row>
    <row r="19" spans="1:13" ht="20.100000000000001" customHeight="1" x14ac:dyDescent="0.15">
      <c r="A19" s="65">
        <v>10</v>
      </c>
      <c r="B19" s="71" t="s">
        <v>38</v>
      </c>
      <c r="C19" s="73">
        <v>0</v>
      </c>
      <c r="D19" s="73">
        <v>0</v>
      </c>
      <c r="E19" s="87">
        <f t="shared" si="1"/>
        <v>0</v>
      </c>
      <c r="F19" s="73">
        <v>0</v>
      </c>
      <c r="G19" s="73">
        <v>0</v>
      </c>
      <c r="H19" s="87">
        <f t="shared" si="2"/>
        <v>0</v>
      </c>
      <c r="I19" s="74" t="str">
        <f t="shared" si="0"/>
        <v>-</v>
      </c>
      <c r="J19" s="74" t="str">
        <f t="shared" si="0"/>
        <v>-</v>
      </c>
      <c r="K19" s="74" t="str">
        <f t="shared" si="0"/>
        <v>-</v>
      </c>
      <c r="L19" s="80" t="s">
        <v>131</v>
      </c>
      <c r="M19" s="84">
        <v>10</v>
      </c>
    </row>
    <row r="20" spans="1:13" ht="20.100000000000001" customHeight="1" x14ac:dyDescent="0.15">
      <c r="A20" s="64">
        <v>11</v>
      </c>
      <c r="B20" s="70" t="s">
        <v>39</v>
      </c>
      <c r="C20" s="51">
        <v>0</v>
      </c>
      <c r="D20" s="51">
        <v>0</v>
      </c>
      <c r="E20" s="51">
        <f t="shared" si="1"/>
        <v>0</v>
      </c>
      <c r="F20" s="51">
        <v>0</v>
      </c>
      <c r="G20" s="51">
        <v>0</v>
      </c>
      <c r="H20" s="51">
        <f t="shared" si="2"/>
        <v>0</v>
      </c>
      <c r="I20" s="59" t="str">
        <f t="shared" si="0"/>
        <v>-</v>
      </c>
      <c r="J20" s="59" t="str">
        <f t="shared" si="0"/>
        <v>-</v>
      </c>
      <c r="K20" s="59" t="str">
        <f t="shared" si="0"/>
        <v>-</v>
      </c>
      <c r="L20" s="79" t="s">
        <v>131</v>
      </c>
      <c r="M20" s="83">
        <v>11</v>
      </c>
    </row>
    <row r="21" spans="1:13" ht="20.100000000000001" customHeight="1" x14ac:dyDescent="0.15">
      <c r="A21" s="64">
        <v>12</v>
      </c>
      <c r="B21" s="70" t="s">
        <v>97</v>
      </c>
      <c r="C21" s="51">
        <v>0</v>
      </c>
      <c r="D21" s="51">
        <v>0</v>
      </c>
      <c r="E21" s="51">
        <f t="shared" si="1"/>
        <v>0</v>
      </c>
      <c r="F21" s="51">
        <v>0</v>
      </c>
      <c r="G21" s="51">
        <v>0</v>
      </c>
      <c r="H21" s="51">
        <f t="shared" si="2"/>
        <v>0</v>
      </c>
      <c r="I21" s="59" t="str">
        <f t="shared" si="0"/>
        <v>-</v>
      </c>
      <c r="J21" s="59" t="str">
        <f t="shared" si="0"/>
        <v>-</v>
      </c>
      <c r="K21" s="59" t="str">
        <f t="shared" si="0"/>
        <v>-</v>
      </c>
      <c r="L21" s="79" t="s">
        <v>131</v>
      </c>
      <c r="M21" s="83">
        <v>12</v>
      </c>
    </row>
    <row r="22" spans="1:13" ht="20.100000000000001" customHeight="1" x14ac:dyDescent="0.15">
      <c r="A22" s="64">
        <v>13</v>
      </c>
      <c r="B22" s="70" t="s">
        <v>98</v>
      </c>
      <c r="C22" s="51">
        <v>0</v>
      </c>
      <c r="D22" s="51">
        <v>0</v>
      </c>
      <c r="E22" s="51">
        <f t="shared" si="1"/>
        <v>0</v>
      </c>
      <c r="F22" s="51">
        <v>0</v>
      </c>
      <c r="G22" s="51">
        <v>0</v>
      </c>
      <c r="H22" s="51">
        <f t="shared" si="2"/>
        <v>0</v>
      </c>
      <c r="I22" s="59" t="str">
        <f t="shared" si="0"/>
        <v>-</v>
      </c>
      <c r="J22" s="59" t="str">
        <f t="shared" si="0"/>
        <v>-</v>
      </c>
      <c r="K22" s="59" t="str">
        <f t="shared" si="0"/>
        <v>-</v>
      </c>
      <c r="L22" s="79" t="s">
        <v>131</v>
      </c>
      <c r="M22" s="83">
        <v>13</v>
      </c>
    </row>
    <row r="23" spans="1:13" ht="20.100000000000001" customHeight="1" x14ac:dyDescent="0.15">
      <c r="A23" s="64">
        <v>14</v>
      </c>
      <c r="B23" s="70" t="s">
        <v>40</v>
      </c>
      <c r="C23" s="51">
        <v>0</v>
      </c>
      <c r="D23" s="51">
        <v>0</v>
      </c>
      <c r="E23" s="51">
        <f t="shared" si="1"/>
        <v>0</v>
      </c>
      <c r="F23" s="51">
        <v>0</v>
      </c>
      <c r="G23" s="51">
        <v>0</v>
      </c>
      <c r="H23" s="51">
        <f t="shared" si="2"/>
        <v>0</v>
      </c>
      <c r="I23" s="59" t="str">
        <f t="shared" si="0"/>
        <v>-</v>
      </c>
      <c r="J23" s="59" t="str">
        <f t="shared" si="0"/>
        <v>-</v>
      </c>
      <c r="K23" s="59" t="str">
        <f t="shared" si="0"/>
        <v>-</v>
      </c>
      <c r="L23" s="79" t="s">
        <v>131</v>
      </c>
      <c r="M23" s="83">
        <v>14</v>
      </c>
    </row>
    <row r="24" spans="1:13" ht="20.100000000000001" customHeight="1" x14ac:dyDescent="0.15">
      <c r="A24" s="65">
        <v>15</v>
      </c>
      <c r="B24" s="71" t="s">
        <v>26</v>
      </c>
      <c r="C24" s="73">
        <v>0</v>
      </c>
      <c r="D24" s="73">
        <v>0</v>
      </c>
      <c r="E24" s="87">
        <f t="shared" si="1"/>
        <v>0</v>
      </c>
      <c r="F24" s="73">
        <v>0</v>
      </c>
      <c r="G24" s="73">
        <v>0</v>
      </c>
      <c r="H24" s="87">
        <f t="shared" si="2"/>
        <v>0</v>
      </c>
      <c r="I24" s="74" t="str">
        <f t="shared" si="0"/>
        <v>-</v>
      </c>
      <c r="J24" s="74" t="str">
        <f t="shared" si="0"/>
        <v>-</v>
      </c>
      <c r="K24" s="74" t="str">
        <f t="shared" si="0"/>
        <v>-</v>
      </c>
      <c r="L24" s="80" t="s">
        <v>131</v>
      </c>
      <c r="M24" s="84">
        <v>15</v>
      </c>
    </row>
    <row r="25" spans="1:13" ht="20.100000000000001" customHeight="1" x14ac:dyDescent="0.15">
      <c r="A25" s="64">
        <v>16</v>
      </c>
      <c r="B25" s="70" t="s">
        <v>44</v>
      </c>
      <c r="C25" s="51">
        <v>0</v>
      </c>
      <c r="D25" s="51">
        <v>0</v>
      </c>
      <c r="E25" s="51">
        <f t="shared" si="1"/>
        <v>0</v>
      </c>
      <c r="F25" s="51">
        <v>0</v>
      </c>
      <c r="G25" s="51">
        <v>0</v>
      </c>
      <c r="H25" s="51">
        <f t="shared" si="2"/>
        <v>0</v>
      </c>
      <c r="I25" s="59" t="str">
        <f t="shared" si="0"/>
        <v>-</v>
      </c>
      <c r="J25" s="59" t="str">
        <f t="shared" si="0"/>
        <v>-</v>
      </c>
      <c r="K25" s="59" t="str">
        <f t="shared" si="0"/>
        <v>-</v>
      </c>
      <c r="L25" s="79" t="s">
        <v>131</v>
      </c>
      <c r="M25" s="83">
        <v>16</v>
      </c>
    </row>
    <row r="26" spans="1:13" ht="20.100000000000001" customHeight="1" x14ac:dyDescent="0.15">
      <c r="A26" s="64">
        <v>17</v>
      </c>
      <c r="B26" s="70" t="s">
        <v>99</v>
      </c>
      <c r="C26" s="51">
        <v>0</v>
      </c>
      <c r="D26" s="51">
        <v>0</v>
      </c>
      <c r="E26" s="51">
        <f t="shared" si="1"/>
        <v>0</v>
      </c>
      <c r="F26" s="51">
        <v>0</v>
      </c>
      <c r="G26" s="51">
        <v>0</v>
      </c>
      <c r="H26" s="51">
        <f t="shared" si="2"/>
        <v>0</v>
      </c>
      <c r="I26" s="59" t="str">
        <f t="shared" si="0"/>
        <v>-</v>
      </c>
      <c r="J26" s="59" t="str">
        <f t="shared" si="0"/>
        <v>-</v>
      </c>
      <c r="K26" s="59" t="str">
        <f t="shared" si="0"/>
        <v>-</v>
      </c>
      <c r="L26" s="79" t="s">
        <v>131</v>
      </c>
      <c r="M26" s="83">
        <v>17</v>
      </c>
    </row>
    <row r="27" spans="1:13" ht="20.100000000000001" customHeight="1" x14ac:dyDescent="0.15">
      <c r="A27" s="64">
        <v>18</v>
      </c>
      <c r="B27" s="70" t="s">
        <v>101</v>
      </c>
      <c r="C27" s="51">
        <v>0</v>
      </c>
      <c r="D27" s="51">
        <v>0</v>
      </c>
      <c r="E27" s="51">
        <f t="shared" si="1"/>
        <v>0</v>
      </c>
      <c r="F27" s="51">
        <v>0</v>
      </c>
      <c r="G27" s="51">
        <v>0</v>
      </c>
      <c r="H27" s="51">
        <f t="shared" si="2"/>
        <v>0</v>
      </c>
      <c r="I27" s="59" t="str">
        <f t="shared" si="0"/>
        <v>-</v>
      </c>
      <c r="J27" s="59" t="str">
        <f t="shared" si="0"/>
        <v>-</v>
      </c>
      <c r="K27" s="59" t="str">
        <f t="shared" si="0"/>
        <v>-</v>
      </c>
      <c r="L27" s="79" t="s">
        <v>131</v>
      </c>
      <c r="M27" s="83">
        <v>18</v>
      </c>
    </row>
    <row r="28" spans="1:13" ht="20.100000000000001" customHeight="1" x14ac:dyDescent="0.15">
      <c r="A28" s="64">
        <v>19</v>
      </c>
      <c r="B28" s="70" t="s">
        <v>46</v>
      </c>
      <c r="C28" s="51">
        <v>0</v>
      </c>
      <c r="D28" s="51">
        <v>0</v>
      </c>
      <c r="E28" s="51">
        <f t="shared" si="1"/>
        <v>0</v>
      </c>
      <c r="F28" s="51">
        <v>0</v>
      </c>
      <c r="G28" s="51">
        <v>0</v>
      </c>
      <c r="H28" s="51">
        <f t="shared" si="2"/>
        <v>0</v>
      </c>
      <c r="I28" s="59" t="str">
        <f t="shared" si="0"/>
        <v>-</v>
      </c>
      <c r="J28" s="59" t="str">
        <f t="shared" si="0"/>
        <v>-</v>
      </c>
      <c r="K28" s="59" t="str">
        <f t="shared" si="0"/>
        <v>-</v>
      </c>
      <c r="L28" s="79" t="s">
        <v>131</v>
      </c>
      <c r="M28" s="83">
        <v>19</v>
      </c>
    </row>
    <row r="29" spans="1:13" ht="20.100000000000001" customHeight="1" x14ac:dyDescent="0.15">
      <c r="A29" s="65">
        <v>20</v>
      </c>
      <c r="B29" s="71" t="s">
        <v>47</v>
      </c>
      <c r="C29" s="73">
        <v>0</v>
      </c>
      <c r="D29" s="73">
        <v>0</v>
      </c>
      <c r="E29" s="87">
        <f t="shared" si="1"/>
        <v>0</v>
      </c>
      <c r="F29" s="73">
        <v>0</v>
      </c>
      <c r="G29" s="73">
        <v>0</v>
      </c>
      <c r="H29" s="87">
        <f t="shared" si="2"/>
        <v>0</v>
      </c>
      <c r="I29" s="74" t="str">
        <f t="shared" si="0"/>
        <v>-</v>
      </c>
      <c r="J29" s="74" t="str">
        <f t="shared" si="0"/>
        <v>-</v>
      </c>
      <c r="K29" s="74" t="str">
        <f t="shared" si="0"/>
        <v>-</v>
      </c>
      <c r="L29" s="80" t="s">
        <v>131</v>
      </c>
      <c r="M29" s="84">
        <v>20</v>
      </c>
    </row>
    <row r="30" spans="1:13" ht="20.100000000000001" customHeight="1" x14ac:dyDescent="0.15">
      <c r="A30" s="64">
        <v>21</v>
      </c>
      <c r="B30" s="70" t="s">
        <v>51</v>
      </c>
      <c r="C30" s="51">
        <v>0</v>
      </c>
      <c r="D30" s="51">
        <v>0</v>
      </c>
      <c r="E30" s="51">
        <f t="shared" si="1"/>
        <v>0</v>
      </c>
      <c r="F30" s="51">
        <v>0</v>
      </c>
      <c r="G30" s="51">
        <v>0</v>
      </c>
      <c r="H30" s="51">
        <f t="shared" si="2"/>
        <v>0</v>
      </c>
      <c r="I30" s="59" t="str">
        <f t="shared" si="0"/>
        <v>-</v>
      </c>
      <c r="J30" s="59" t="str">
        <f t="shared" si="0"/>
        <v>-</v>
      </c>
      <c r="K30" s="59" t="str">
        <f t="shared" si="0"/>
        <v>-</v>
      </c>
      <c r="L30" s="79" t="s">
        <v>131</v>
      </c>
      <c r="M30" s="83">
        <v>21</v>
      </c>
    </row>
    <row r="31" spans="1:13" ht="20.100000000000001" customHeight="1" x14ac:dyDescent="0.15">
      <c r="A31" s="64">
        <v>22</v>
      </c>
      <c r="B31" s="70" t="s">
        <v>52</v>
      </c>
      <c r="C31" s="51">
        <v>0</v>
      </c>
      <c r="D31" s="51">
        <v>0</v>
      </c>
      <c r="E31" s="51">
        <f t="shared" si="1"/>
        <v>0</v>
      </c>
      <c r="F31" s="51">
        <v>0</v>
      </c>
      <c r="G31" s="51">
        <v>0</v>
      </c>
      <c r="H31" s="51">
        <f t="shared" si="2"/>
        <v>0</v>
      </c>
      <c r="I31" s="59" t="str">
        <f t="shared" si="0"/>
        <v>-</v>
      </c>
      <c r="J31" s="59" t="str">
        <f t="shared" si="0"/>
        <v>-</v>
      </c>
      <c r="K31" s="59" t="str">
        <f t="shared" si="0"/>
        <v>-</v>
      </c>
      <c r="L31" s="79" t="s">
        <v>131</v>
      </c>
      <c r="M31" s="83">
        <v>22</v>
      </c>
    </row>
    <row r="32" spans="1:13" ht="20.100000000000001" customHeight="1" x14ac:dyDescent="0.15">
      <c r="A32" s="64">
        <v>23</v>
      </c>
      <c r="B32" s="70" t="s">
        <v>54</v>
      </c>
      <c r="C32" s="51">
        <v>0</v>
      </c>
      <c r="D32" s="51">
        <v>0</v>
      </c>
      <c r="E32" s="51">
        <f t="shared" si="1"/>
        <v>0</v>
      </c>
      <c r="F32" s="51">
        <v>0</v>
      </c>
      <c r="G32" s="51">
        <v>0</v>
      </c>
      <c r="H32" s="51">
        <f t="shared" si="2"/>
        <v>0</v>
      </c>
      <c r="I32" s="59" t="str">
        <f t="shared" si="0"/>
        <v>-</v>
      </c>
      <c r="J32" s="59" t="str">
        <f t="shared" si="0"/>
        <v>-</v>
      </c>
      <c r="K32" s="59" t="str">
        <f t="shared" si="0"/>
        <v>-</v>
      </c>
      <c r="L32" s="79" t="s">
        <v>131</v>
      </c>
      <c r="M32" s="83">
        <v>23</v>
      </c>
    </row>
    <row r="33" spans="1:13" ht="20.100000000000001" customHeight="1" x14ac:dyDescent="0.15">
      <c r="A33" s="64">
        <v>24</v>
      </c>
      <c r="B33" s="70" t="s">
        <v>57</v>
      </c>
      <c r="C33" s="51">
        <v>0</v>
      </c>
      <c r="D33" s="51">
        <v>0</v>
      </c>
      <c r="E33" s="51">
        <f t="shared" si="1"/>
        <v>0</v>
      </c>
      <c r="F33" s="51">
        <v>0</v>
      </c>
      <c r="G33" s="51">
        <v>0</v>
      </c>
      <c r="H33" s="51">
        <f t="shared" si="2"/>
        <v>0</v>
      </c>
      <c r="I33" s="59" t="str">
        <f t="shared" si="0"/>
        <v>-</v>
      </c>
      <c r="J33" s="59" t="str">
        <f t="shared" si="0"/>
        <v>-</v>
      </c>
      <c r="K33" s="59" t="str">
        <f t="shared" si="0"/>
        <v>-</v>
      </c>
      <c r="L33" s="79" t="s">
        <v>131</v>
      </c>
      <c r="M33" s="83">
        <v>24</v>
      </c>
    </row>
    <row r="34" spans="1:13" ht="20.100000000000001" customHeight="1" x14ac:dyDescent="0.15">
      <c r="A34" s="65">
        <v>25</v>
      </c>
      <c r="B34" s="71" t="s">
        <v>60</v>
      </c>
      <c r="C34" s="73">
        <v>0</v>
      </c>
      <c r="D34" s="73">
        <v>0</v>
      </c>
      <c r="E34" s="51">
        <f t="shared" si="1"/>
        <v>0</v>
      </c>
      <c r="F34" s="73">
        <v>0</v>
      </c>
      <c r="G34" s="73">
        <v>0</v>
      </c>
      <c r="H34" s="51">
        <f t="shared" si="2"/>
        <v>0</v>
      </c>
      <c r="I34" s="74" t="str">
        <f t="shared" si="0"/>
        <v>-</v>
      </c>
      <c r="J34" s="74" t="str">
        <f t="shared" si="0"/>
        <v>-</v>
      </c>
      <c r="K34" s="74" t="str">
        <f t="shared" si="0"/>
        <v>-</v>
      </c>
      <c r="L34" s="80" t="s">
        <v>131</v>
      </c>
      <c r="M34" s="84">
        <v>25</v>
      </c>
    </row>
    <row r="35" spans="1:13" ht="20.100000000000001" customHeight="1" x14ac:dyDescent="0.15">
      <c r="A35" s="28" t="s">
        <v>61</v>
      </c>
      <c r="B35" s="72"/>
      <c r="C35" s="54">
        <f t="shared" ref="C35:H35" si="3">SUM(C10:C34)</f>
        <v>68062</v>
      </c>
      <c r="D35" s="54">
        <f t="shared" si="3"/>
        <v>0</v>
      </c>
      <c r="E35" s="54">
        <f t="shared" si="3"/>
        <v>68062</v>
      </c>
      <c r="F35" s="54">
        <f t="shared" si="3"/>
        <v>68062</v>
      </c>
      <c r="G35" s="54">
        <f t="shared" si="3"/>
        <v>0</v>
      </c>
      <c r="H35" s="54">
        <f t="shared" si="3"/>
        <v>68062</v>
      </c>
      <c r="I35" s="61">
        <f t="shared" si="0"/>
        <v>100</v>
      </c>
      <c r="J35" s="61" t="str">
        <f t="shared" si="0"/>
        <v>-</v>
      </c>
      <c r="K35" s="61">
        <f t="shared" si="0"/>
        <v>100</v>
      </c>
      <c r="L35" s="81">
        <v>100</v>
      </c>
      <c r="M35" s="85"/>
    </row>
  </sheetData>
  <mergeCells count="6">
    <mergeCell ref="F6:H6"/>
    <mergeCell ref="M6:M9"/>
    <mergeCell ref="I7:I8"/>
    <mergeCell ref="J7:J8"/>
    <mergeCell ref="K7:K8"/>
    <mergeCell ref="L7:L8"/>
  </mergeCells>
  <phoneticPr fontId="2"/>
  <pageMargins left="0.78740157480314965" right="0.74803149606299213" top="0.78740157480314965" bottom="0.74803149606299213" header="0.51181102362204722" footer="0.51181102362204722"/>
  <pageSetup paperSize="9" firstPageNumber="35" orientation="portrait" useFirstPageNumber="1" r:id="rId1"/>
  <headerFooter scaleWithDoc="0" alignWithMargins="0">
    <oddFooter>&amp;C- &amp;P -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39"/>
  <sheetViews>
    <sheetView view="pageBreakPreview" zoomScale="85" zoomScaleNormal="85" zoomScaleSheetLayoutView="85" workbookViewId="0">
      <selection activeCell="G14" sqref="G14"/>
    </sheetView>
  </sheetViews>
  <sheetFormatPr defaultColWidth="10.625" defaultRowHeight="15" customHeight="1" x14ac:dyDescent="0.15"/>
  <cols>
    <col min="1" max="1" width="5" style="14" customWidth="1"/>
    <col min="2" max="2" width="21.25" style="14" customWidth="1"/>
    <col min="3" max="3" width="3.5" style="15" bestFit="1" customWidth="1"/>
    <col min="4" max="9" width="16.125" style="14" customWidth="1"/>
    <col min="10" max="13" width="13.625" style="14" customWidth="1"/>
    <col min="14" max="14" width="3.5" style="15" customWidth="1"/>
    <col min="15" max="16384" width="10.625" style="14"/>
  </cols>
  <sheetData>
    <row r="1" spans="1:14" s="16" customFormat="1" ht="15" customHeight="1" x14ac:dyDescent="0.15">
      <c r="A1" s="16" t="str">
        <f>目次!A6</f>
        <v>令和６年度　市町村税の徴収実績調</v>
      </c>
      <c r="C1" s="39"/>
      <c r="N1" s="39"/>
    </row>
    <row r="2" spans="1:14" s="16" customFormat="1" ht="15" customHeight="1" x14ac:dyDescent="0.15">
      <c r="A2" s="16" t="s">
        <v>20</v>
      </c>
      <c r="C2" s="39"/>
      <c r="N2" s="39"/>
    </row>
    <row r="4" spans="1:14" ht="15" customHeight="1" x14ac:dyDescent="0.15">
      <c r="A4" s="14" t="s">
        <v>65</v>
      </c>
    </row>
    <row r="5" spans="1:14" ht="15" customHeight="1" x14ac:dyDescent="0.15">
      <c r="I5" s="57"/>
      <c r="J5" s="57"/>
    </row>
    <row r="6" spans="1:14" ht="20.100000000000001" customHeight="1" x14ac:dyDescent="0.15">
      <c r="A6" s="17"/>
      <c r="B6" s="29" t="s">
        <v>0</v>
      </c>
      <c r="C6" s="95" t="s">
        <v>130</v>
      </c>
      <c r="D6" s="46" t="s">
        <v>53</v>
      </c>
      <c r="E6" s="55"/>
      <c r="F6" s="56"/>
      <c r="G6" s="92" t="s">
        <v>41</v>
      </c>
      <c r="H6" s="93"/>
      <c r="I6" s="94"/>
      <c r="J6" s="46" t="s">
        <v>66</v>
      </c>
      <c r="K6" s="55"/>
      <c r="L6" s="55"/>
      <c r="M6" s="55"/>
      <c r="N6" s="95" t="s">
        <v>130</v>
      </c>
    </row>
    <row r="7" spans="1:14" ht="20.100000000000001" customHeight="1" x14ac:dyDescent="0.15">
      <c r="A7" s="18"/>
      <c r="B7" s="30"/>
      <c r="C7" s="96"/>
      <c r="D7" s="47" t="s">
        <v>5</v>
      </c>
      <c r="E7" s="47" t="s">
        <v>6</v>
      </c>
      <c r="F7" s="47" t="s">
        <v>10</v>
      </c>
      <c r="G7" s="47" t="s">
        <v>5</v>
      </c>
      <c r="H7" s="47" t="s">
        <v>6</v>
      </c>
      <c r="I7" s="47" t="s">
        <v>10</v>
      </c>
      <c r="J7" s="98" t="s">
        <v>108</v>
      </c>
      <c r="K7" s="98" t="s">
        <v>109</v>
      </c>
      <c r="L7" s="98" t="s">
        <v>111</v>
      </c>
      <c r="M7" s="100" t="s">
        <v>3</v>
      </c>
      <c r="N7" s="96"/>
    </row>
    <row r="8" spans="1:14" ht="20.100000000000001" customHeight="1" x14ac:dyDescent="0.15">
      <c r="A8" s="18"/>
      <c r="B8" s="30"/>
      <c r="C8" s="96"/>
      <c r="D8" s="48" t="s">
        <v>112</v>
      </c>
      <c r="E8" s="48" t="s">
        <v>113</v>
      </c>
      <c r="F8" s="48" t="s">
        <v>106</v>
      </c>
      <c r="G8" s="48" t="s">
        <v>37</v>
      </c>
      <c r="H8" s="48" t="s">
        <v>17</v>
      </c>
      <c r="I8" s="48" t="s">
        <v>114</v>
      </c>
      <c r="J8" s="99"/>
      <c r="K8" s="99"/>
      <c r="L8" s="99"/>
      <c r="M8" s="101"/>
      <c r="N8" s="96"/>
    </row>
    <row r="9" spans="1:14" ht="20.100000000000001" customHeight="1" x14ac:dyDescent="0.15">
      <c r="A9" s="19" t="s">
        <v>7</v>
      </c>
      <c r="B9" s="31"/>
      <c r="C9" s="97"/>
      <c r="D9" s="49" t="s">
        <v>1</v>
      </c>
      <c r="E9" s="49" t="s">
        <v>1</v>
      </c>
      <c r="F9" s="49" t="s">
        <v>1</v>
      </c>
      <c r="G9" s="49" t="s">
        <v>1</v>
      </c>
      <c r="H9" s="49" t="s">
        <v>1</v>
      </c>
      <c r="I9" s="49" t="s">
        <v>1</v>
      </c>
      <c r="J9" s="49" t="s">
        <v>67</v>
      </c>
      <c r="K9" s="49" t="s">
        <v>67</v>
      </c>
      <c r="L9" s="49" t="s">
        <v>67</v>
      </c>
      <c r="M9" s="62" t="s">
        <v>67</v>
      </c>
      <c r="N9" s="97"/>
    </row>
    <row r="10" spans="1:14" ht="20.100000000000001" customHeight="1" x14ac:dyDescent="0.15">
      <c r="A10" s="20" t="s">
        <v>104</v>
      </c>
      <c r="B10" s="32"/>
      <c r="C10" s="40">
        <v>1</v>
      </c>
      <c r="D10" s="50">
        <f>+D11</f>
        <v>112134632</v>
      </c>
      <c r="E10" s="50">
        <f>+E11</f>
        <v>3660413</v>
      </c>
      <c r="F10" s="50">
        <f t="shared" ref="F10:F37" si="0">SUM(D10:E10)</f>
        <v>115795045</v>
      </c>
      <c r="G10" s="50">
        <f>+G11</f>
        <v>111210299</v>
      </c>
      <c r="H10" s="50">
        <f>+H11</f>
        <v>642400</v>
      </c>
      <c r="I10" s="50">
        <f t="shared" ref="I10:I37" si="1">SUM(G10:H10)</f>
        <v>111852699</v>
      </c>
      <c r="J10" s="58">
        <f t="shared" ref="J10:L39" si="2">IF(ISERROR(ROUND(G10/D10*100,2)),"-",ROUND(G10/D10*100,2))</f>
        <v>99.18</v>
      </c>
      <c r="K10" s="58">
        <f t="shared" si="2"/>
        <v>17.55</v>
      </c>
      <c r="L10" s="58">
        <f t="shared" si="2"/>
        <v>96.6</v>
      </c>
      <c r="M10" s="58">
        <f>'2(p.3-4)'!L35</f>
        <v>96.55</v>
      </c>
      <c r="N10" s="40">
        <v>1</v>
      </c>
    </row>
    <row r="11" spans="1:14" ht="20.100000000000001" customHeight="1" x14ac:dyDescent="0.15">
      <c r="A11" s="21" t="s">
        <v>14</v>
      </c>
      <c r="B11" s="33"/>
      <c r="C11" s="41">
        <v>2</v>
      </c>
      <c r="D11" s="51">
        <f>+D12+D18+D24+D27+D28+D29</f>
        <v>112134632</v>
      </c>
      <c r="E11" s="51">
        <f>+E12+E18+E24+E27+E28+E29</f>
        <v>3660413</v>
      </c>
      <c r="F11" s="51">
        <f t="shared" si="0"/>
        <v>115795045</v>
      </c>
      <c r="G11" s="51">
        <f>+G12+G18+G24+G27+G28+G29</f>
        <v>111210299</v>
      </c>
      <c r="H11" s="51">
        <f>+H12+H18+H24+H27+H28+H29</f>
        <v>642400</v>
      </c>
      <c r="I11" s="51">
        <f t="shared" si="1"/>
        <v>111852699</v>
      </c>
      <c r="J11" s="59">
        <f t="shared" si="2"/>
        <v>99.18</v>
      </c>
      <c r="K11" s="59">
        <f t="shared" si="2"/>
        <v>17.55</v>
      </c>
      <c r="L11" s="59">
        <f t="shared" si="2"/>
        <v>96.6</v>
      </c>
      <c r="M11" s="59">
        <f>'2(p.3-4)'!L35</f>
        <v>96.55</v>
      </c>
      <c r="N11" s="41">
        <v>2</v>
      </c>
    </row>
    <row r="12" spans="1:14" ht="20.100000000000001" customHeight="1" x14ac:dyDescent="0.15">
      <c r="A12" s="22" t="s">
        <v>64</v>
      </c>
      <c r="B12" s="33"/>
      <c r="C12" s="41">
        <v>3</v>
      </c>
      <c r="D12" s="51">
        <f>+D13+D14+D16+D17</f>
        <v>44801217</v>
      </c>
      <c r="E12" s="51">
        <f>+E13+E14+E16+E17</f>
        <v>970185</v>
      </c>
      <c r="F12" s="51">
        <f t="shared" si="0"/>
        <v>45771402</v>
      </c>
      <c r="G12" s="51">
        <f>+G13+G14+G16+G17</f>
        <v>44518812</v>
      </c>
      <c r="H12" s="51">
        <f>+H13+H14+H16+H17</f>
        <v>240332</v>
      </c>
      <c r="I12" s="51">
        <f t="shared" si="1"/>
        <v>44759144</v>
      </c>
      <c r="J12" s="59">
        <f t="shared" si="2"/>
        <v>99.37</v>
      </c>
      <c r="K12" s="59">
        <f t="shared" si="2"/>
        <v>24.77</v>
      </c>
      <c r="L12" s="59">
        <f t="shared" si="2"/>
        <v>97.79</v>
      </c>
      <c r="M12" s="59">
        <f>'3(p.5-6)'!L35</f>
        <v>97.78</v>
      </c>
      <c r="N12" s="41">
        <v>3</v>
      </c>
    </row>
    <row r="13" spans="1:14" ht="20.100000000000001" customHeight="1" x14ac:dyDescent="0.15">
      <c r="A13" s="23" t="s">
        <v>115</v>
      </c>
      <c r="B13" s="33"/>
      <c r="C13" s="41">
        <v>4</v>
      </c>
      <c r="D13" s="51">
        <f>'4(p.7-8)'!C35</f>
        <v>1400254</v>
      </c>
      <c r="E13" s="51">
        <f>'4(p.7-8)'!D35</f>
        <v>35714</v>
      </c>
      <c r="F13" s="51">
        <f t="shared" si="0"/>
        <v>1435968</v>
      </c>
      <c r="G13" s="51">
        <f>'4(p.7-8)'!F35</f>
        <v>1389689</v>
      </c>
      <c r="H13" s="51">
        <f>'4(p.7-8)'!G35</f>
        <v>9084</v>
      </c>
      <c r="I13" s="51">
        <f t="shared" si="1"/>
        <v>1398773</v>
      </c>
      <c r="J13" s="59">
        <f t="shared" si="2"/>
        <v>99.25</v>
      </c>
      <c r="K13" s="59">
        <f t="shared" si="2"/>
        <v>25.44</v>
      </c>
      <c r="L13" s="59">
        <f t="shared" si="2"/>
        <v>97.41</v>
      </c>
      <c r="M13" s="59">
        <f>'4(p.7-8)'!L35</f>
        <v>97.45</v>
      </c>
      <c r="N13" s="41">
        <v>4</v>
      </c>
    </row>
    <row r="14" spans="1:14" ht="20.100000000000001" customHeight="1" x14ac:dyDescent="0.15">
      <c r="A14" s="23" t="s">
        <v>116</v>
      </c>
      <c r="B14" s="33"/>
      <c r="C14" s="41">
        <v>5</v>
      </c>
      <c r="D14" s="51">
        <f>'5(p.9-10)'!C35</f>
        <v>35135012</v>
      </c>
      <c r="E14" s="51">
        <f>'5(p.9-10)'!D35</f>
        <v>860752</v>
      </c>
      <c r="F14" s="51">
        <f t="shared" si="0"/>
        <v>35995764</v>
      </c>
      <c r="G14" s="51">
        <f>'5(p.9-10)'!F35</f>
        <v>34884021</v>
      </c>
      <c r="H14" s="51">
        <f>'5(p.9-10)'!G35</f>
        <v>214495</v>
      </c>
      <c r="I14" s="51">
        <f t="shared" si="1"/>
        <v>35098516</v>
      </c>
      <c r="J14" s="59">
        <f t="shared" si="2"/>
        <v>99.29</v>
      </c>
      <c r="K14" s="59">
        <f t="shared" si="2"/>
        <v>24.92</v>
      </c>
      <c r="L14" s="59">
        <f t="shared" si="2"/>
        <v>97.51</v>
      </c>
      <c r="M14" s="59">
        <f>'5(p.9-10)'!L35</f>
        <v>97.58</v>
      </c>
      <c r="N14" s="41">
        <v>5</v>
      </c>
    </row>
    <row r="15" spans="1:14" ht="20.100000000000001" customHeight="1" x14ac:dyDescent="0.15">
      <c r="A15" s="24" t="s">
        <v>12</v>
      </c>
      <c r="B15" s="33"/>
      <c r="C15" s="41">
        <v>6</v>
      </c>
      <c r="D15" s="51">
        <f>'6(p.11-12)'!C35</f>
        <v>321151</v>
      </c>
      <c r="E15" s="51">
        <f>'6(p.11-12)'!D35</f>
        <v>0</v>
      </c>
      <c r="F15" s="51">
        <f t="shared" si="0"/>
        <v>321151</v>
      </c>
      <c r="G15" s="51">
        <f>'6(p.11-12)'!F35</f>
        <v>321080</v>
      </c>
      <c r="H15" s="51">
        <f>'6(p.11-12)'!G35</f>
        <v>0</v>
      </c>
      <c r="I15" s="51">
        <f t="shared" si="1"/>
        <v>321080</v>
      </c>
      <c r="J15" s="59">
        <f t="shared" si="2"/>
        <v>99.98</v>
      </c>
      <c r="K15" s="59" t="str">
        <f t="shared" si="2"/>
        <v>-</v>
      </c>
      <c r="L15" s="59">
        <f t="shared" si="2"/>
        <v>99.98</v>
      </c>
      <c r="M15" s="59">
        <f>'6(p.11-12)'!L35</f>
        <v>99.98</v>
      </c>
      <c r="N15" s="41">
        <v>6</v>
      </c>
    </row>
    <row r="16" spans="1:14" ht="20.100000000000001" customHeight="1" x14ac:dyDescent="0.15">
      <c r="A16" s="23" t="s">
        <v>30</v>
      </c>
      <c r="B16" s="33"/>
      <c r="C16" s="41">
        <v>7</v>
      </c>
      <c r="D16" s="51">
        <f>'7(p.13-14)'!C35</f>
        <v>3057492</v>
      </c>
      <c r="E16" s="51">
        <f>'7(p.13-14)'!D35</f>
        <v>55682</v>
      </c>
      <c r="F16" s="51">
        <f t="shared" si="0"/>
        <v>3113174</v>
      </c>
      <c r="G16" s="51">
        <f>'7(p.13-14)'!F35</f>
        <v>3043308</v>
      </c>
      <c r="H16" s="51">
        <f>'7(p.13-14)'!G35</f>
        <v>9702</v>
      </c>
      <c r="I16" s="51">
        <f t="shared" si="1"/>
        <v>3053010</v>
      </c>
      <c r="J16" s="59">
        <f t="shared" si="2"/>
        <v>99.54</v>
      </c>
      <c r="K16" s="59">
        <f t="shared" si="2"/>
        <v>17.420000000000002</v>
      </c>
      <c r="L16" s="59">
        <f t="shared" si="2"/>
        <v>98.07</v>
      </c>
      <c r="M16" s="59">
        <f>'7(p.13-14)'!L35</f>
        <v>97.78</v>
      </c>
      <c r="N16" s="41">
        <v>7</v>
      </c>
    </row>
    <row r="17" spans="1:14" ht="20.100000000000001" customHeight="1" x14ac:dyDescent="0.15">
      <c r="A17" s="23" t="s">
        <v>117</v>
      </c>
      <c r="B17" s="33"/>
      <c r="C17" s="41">
        <v>8</v>
      </c>
      <c r="D17" s="51">
        <f>'8(p.15-16)'!C35</f>
        <v>5208459</v>
      </c>
      <c r="E17" s="51">
        <f>'8(p.15-16)'!D35</f>
        <v>18037</v>
      </c>
      <c r="F17" s="51">
        <f t="shared" si="0"/>
        <v>5226496</v>
      </c>
      <c r="G17" s="51">
        <f>'8(p.15-16)'!F35</f>
        <v>5201794</v>
      </c>
      <c r="H17" s="51">
        <f>'8(p.15-16)'!G35</f>
        <v>7051</v>
      </c>
      <c r="I17" s="51">
        <f t="shared" si="1"/>
        <v>5208845</v>
      </c>
      <c r="J17" s="59">
        <f t="shared" si="2"/>
        <v>99.87</v>
      </c>
      <c r="K17" s="59">
        <f t="shared" si="2"/>
        <v>39.090000000000003</v>
      </c>
      <c r="L17" s="59">
        <f t="shared" si="2"/>
        <v>99.66</v>
      </c>
      <c r="M17" s="59">
        <f>'8(p.15-16)'!L35</f>
        <v>99.6</v>
      </c>
      <c r="N17" s="41">
        <v>8</v>
      </c>
    </row>
    <row r="18" spans="1:14" ht="20.100000000000001" customHeight="1" x14ac:dyDescent="0.15">
      <c r="A18" s="22" t="s">
        <v>22</v>
      </c>
      <c r="B18" s="33"/>
      <c r="C18" s="41">
        <v>9</v>
      </c>
      <c r="D18" s="51">
        <f>+D19+D23</f>
        <v>56559809</v>
      </c>
      <c r="E18" s="51">
        <f>+E19+E23</f>
        <v>2596463</v>
      </c>
      <c r="F18" s="51">
        <f t="shared" si="0"/>
        <v>59156272</v>
      </c>
      <c r="G18" s="51">
        <f>+G19+G23</f>
        <v>55945564</v>
      </c>
      <c r="H18" s="51">
        <f>+H19+H23</f>
        <v>381256</v>
      </c>
      <c r="I18" s="51">
        <f t="shared" si="1"/>
        <v>56326820</v>
      </c>
      <c r="J18" s="59">
        <f t="shared" si="2"/>
        <v>98.91</v>
      </c>
      <c r="K18" s="59">
        <f t="shared" si="2"/>
        <v>14.68</v>
      </c>
      <c r="L18" s="59">
        <f t="shared" si="2"/>
        <v>95.22</v>
      </c>
      <c r="M18" s="59">
        <f>'9(p.17-18)'!L35</f>
        <v>95.1</v>
      </c>
      <c r="N18" s="41">
        <v>9</v>
      </c>
    </row>
    <row r="19" spans="1:14" ht="20.100000000000001" customHeight="1" x14ac:dyDescent="0.15">
      <c r="A19" s="23" t="s">
        <v>118</v>
      </c>
      <c r="B19" s="33"/>
      <c r="C19" s="41">
        <v>10</v>
      </c>
      <c r="D19" s="51">
        <f>+D20+D21+D22</f>
        <v>55036085</v>
      </c>
      <c r="E19" s="51">
        <f>+E20+E21+E22</f>
        <v>2596463</v>
      </c>
      <c r="F19" s="51">
        <f t="shared" si="0"/>
        <v>57632548</v>
      </c>
      <c r="G19" s="51">
        <f>+G20+G21+G22</f>
        <v>54421840</v>
      </c>
      <c r="H19" s="51">
        <f>+H20+H21+H22</f>
        <v>381256</v>
      </c>
      <c r="I19" s="51">
        <f t="shared" si="1"/>
        <v>54803096</v>
      </c>
      <c r="J19" s="59">
        <f t="shared" si="2"/>
        <v>98.88</v>
      </c>
      <c r="K19" s="59">
        <f t="shared" si="2"/>
        <v>14.68</v>
      </c>
      <c r="L19" s="59">
        <f t="shared" si="2"/>
        <v>95.09</v>
      </c>
      <c r="M19" s="59">
        <f>'10(p.19-20)'!L35</f>
        <v>94.97</v>
      </c>
      <c r="N19" s="41">
        <v>10</v>
      </c>
    </row>
    <row r="20" spans="1:14" ht="20.100000000000001" customHeight="1" x14ac:dyDescent="0.15">
      <c r="A20" s="24" t="s">
        <v>119</v>
      </c>
      <c r="B20" s="33"/>
      <c r="C20" s="41">
        <v>11</v>
      </c>
      <c r="D20" s="51">
        <f>'11(p.21-22)'!C35</f>
        <v>13116343</v>
      </c>
      <c r="E20" s="51">
        <f>'11(p.21-22)'!D35</f>
        <v>672653</v>
      </c>
      <c r="F20" s="51">
        <f t="shared" si="0"/>
        <v>13788996</v>
      </c>
      <c r="G20" s="51">
        <f>'11(p.21-22)'!F35</f>
        <v>12953027</v>
      </c>
      <c r="H20" s="51">
        <f>'11(p.21-22)'!G35</f>
        <v>103660</v>
      </c>
      <c r="I20" s="51">
        <f t="shared" si="1"/>
        <v>13056687</v>
      </c>
      <c r="J20" s="59">
        <f t="shared" si="2"/>
        <v>98.75</v>
      </c>
      <c r="K20" s="59">
        <f t="shared" si="2"/>
        <v>15.41</v>
      </c>
      <c r="L20" s="59">
        <f t="shared" si="2"/>
        <v>94.69</v>
      </c>
      <c r="M20" s="59">
        <f>'11(p.21-22)'!L35</f>
        <v>94.42</v>
      </c>
      <c r="N20" s="41">
        <v>11</v>
      </c>
    </row>
    <row r="21" spans="1:14" ht="20.100000000000001" customHeight="1" x14ac:dyDescent="0.15">
      <c r="A21" s="24" t="s">
        <v>120</v>
      </c>
      <c r="B21" s="33"/>
      <c r="C21" s="41">
        <v>12</v>
      </c>
      <c r="D21" s="51">
        <f>'12(p.23-24)'!C35</f>
        <v>26313829</v>
      </c>
      <c r="E21" s="51">
        <f>'12(p.23-24)'!D35</f>
        <v>1457375</v>
      </c>
      <c r="F21" s="51">
        <f t="shared" si="0"/>
        <v>27771204</v>
      </c>
      <c r="G21" s="51">
        <f>'12(p.23-24)'!F35</f>
        <v>25986744</v>
      </c>
      <c r="H21" s="51">
        <f>'12(p.23-24)'!G35</f>
        <v>217452</v>
      </c>
      <c r="I21" s="51">
        <f t="shared" si="1"/>
        <v>26204196</v>
      </c>
      <c r="J21" s="59">
        <f t="shared" si="2"/>
        <v>98.76</v>
      </c>
      <c r="K21" s="59">
        <f t="shared" si="2"/>
        <v>14.92</v>
      </c>
      <c r="L21" s="59">
        <f t="shared" si="2"/>
        <v>94.36</v>
      </c>
      <c r="M21" s="59">
        <f>'12(p.23-24)'!L35</f>
        <v>94.39</v>
      </c>
      <c r="N21" s="41">
        <v>12</v>
      </c>
    </row>
    <row r="22" spans="1:14" ht="20.100000000000001" customHeight="1" x14ac:dyDescent="0.15">
      <c r="A22" s="24" t="s">
        <v>121</v>
      </c>
      <c r="B22" s="33"/>
      <c r="C22" s="41">
        <v>13</v>
      </c>
      <c r="D22" s="51">
        <f>'13(p.25-26)'!C35</f>
        <v>15605913</v>
      </c>
      <c r="E22" s="51">
        <f>'13(p.25-26)'!D35</f>
        <v>466435</v>
      </c>
      <c r="F22" s="51">
        <f t="shared" si="0"/>
        <v>16072348</v>
      </c>
      <c r="G22" s="51">
        <f>'13(p.25-26)'!F35</f>
        <v>15482069</v>
      </c>
      <c r="H22" s="51">
        <f>'13(p.25-26)'!G35</f>
        <v>60144</v>
      </c>
      <c r="I22" s="51">
        <f t="shared" si="1"/>
        <v>15542213</v>
      </c>
      <c r="J22" s="59">
        <f t="shared" si="2"/>
        <v>99.21</v>
      </c>
      <c r="K22" s="59">
        <f t="shared" si="2"/>
        <v>12.89</v>
      </c>
      <c r="L22" s="59">
        <f t="shared" si="2"/>
        <v>96.7</v>
      </c>
      <c r="M22" s="59">
        <f>'13(p.25-26)'!L35</f>
        <v>96.47</v>
      </c>
      <c r="N22" s="41">
        <v>13</v>
      </c>
    </row>
    <row r="23" spans="1:14" ht="20.100000000000001" customHeight="1" x14ac:dyDescent="0.15">
      <c r="A23" s="23" t="s">
        <v>105</v>
      </c>
      <c r="B23" s="33"/>
      <c r="C23" s="41">
        <v>14</v>
      </c>
      <c r="D23" s="51">
        <f>'14(p.27-28)'!C35</f>
        <v>1523724</v>
      </c>
      <c r="E23" s="51">
        <f>'14(p.27-28)'!D35</f>
        <v>0</v>
      </c>
      <c r="F23" s="51">
        <f t="shared" si="0"/>
        <v>1523724</v>
      </c>
      <c r="G23" s="51">
        <f>'14(p.27-28)'!F35</f>
        <v>1523724</v>
      </c>
      <c r="H23" s="51">
        <f>'14(p.27-28)'!G35</f>
        <v>0</v>
      </c>
      <c r="I23" s="51">
        <f t="shared" si="1"/>
        <v>1523724</v>
      </c>
      <c r="J23" s="59">
        <f t="shared" si="2"/>
        <v>100</v>
      </c>
      <c r="K23" s="59" t="str">
        <f t="shared" si="2"/>
        <v>-</v>
      </c>
      <c r="L23" s="59">
        <f t="shared" si="2"/>
        <v>100</v>
      </c>
      <c r="M23" s="59">
        <f>'14(p.27-28)'!L35</f>
        <v>100</v>
      </c>
      <c r="N23" s="41">
        <v>14</v>
      </c>
    </row>
    <row r="24" spans="1:14" ht="20.100000000000001" customHeight="1" x14ac:dyDescent="0.15">
      <c r="A24" s="22" t="s">
        <v>122</v>
      </c>
      <c r="B24" s="33"/>
      <c r="C24" s="41">
        <v>15</v>
      </c>
      <c r="D24" s="51">
        <f>+D25+D26</f>
        <v>3676440</v>
      </c>
      <c r="E24" s="51">
        <f>+E25+E26</f>
        <v>93765</v>
      </c>
      <c r="F24" s="51">
        <f t="shared" si="0"/>
        <v>3770205</v>
      </c>
      <c r="G24" s="51">
        <f>+G25+G26</f>
        <v>3648757</v>
      </c>
      <c r="H24" s="51">
        <f>+H25+H26</f>
        <v>20812</v>
      </c>
      <c r="I24" s="51">
        <f t="shared" si="1"/>
        <v>3669569</v>
      </c>
      <c r="J24" s="59">
        <f t="shared" si="2"/>
        <v>99.25</v>
      </c>
      <c r="K24" s="59">
        <f t="shared" si="2"/>
        <v>22.2</v>
      </c>
      <c r="L24" s="59">
        <f t="shared" si="2"/>
        <v>97.33</v>
      </c>
      <c r="M24" s="59">
        <v>96.84</v>
      </c>
      <c r="N24" s="41">
        <v>15</v>
      </c>
    </row>
    <row r="25" spans="1:14" ht="20.100000000000001" customHeight="1" x14ac:dyDescent="0.15">
      <c r="A25" s="22"/>
      <c r="B25" s="34" t="s">
        <v>162</v>
      </c>
      <c r="C25" s="41">
        <v>16</v>
      </c>
      <c r="D25" s="51">
        <f>'15(p.29-30) '!C35</f>
        <v>299375</v>
      </c>
      <c r="E25" s="51">
        <f>'15(p.29-30) '!D35</f>
        <v>0</v>
      </c>
      <c r="F25" s="51">
        <f t="shared" si="0"/>
        <v>299375</v>
      </c>
      <c r="G25" s="51">
        <f>'15(p.29-30) '!F35</f>
        <v>299306</v>
      </c>
      <c r="H25" s="51">
        <f>'15(p.29-30) '!G35</f>
        <v>0</v>
      </c>
      <c r="I25" s="51">
        <f t="shared" si="1"/>
        <v>299306</v>
      </c>
      <c r="J25" s="59">
        <f t="shared" si="2"/>
        <v>99.98</v>
      </c>
      <c r="K25" s="59" t="str">
        <f t="shared" si="2"/>
        <v>-</v>
      </c>
      <c r="L25" s="59">
        <f t="shared" si="2"/>
        <v>99.98</v>
      </c>
      <c r="M25" s="59">
        <f>'15(p.29-30) '!L35</f>
        <v>100</v>
      </c>
      <c r="N25" s="41">
        <v>16</v>
      </c>
    </row>
    <row r="26" spans="1:14" ht="20.100000000000001" customHeight="1" x14ac:dyDescent="0.15">
      <c r="A26" s="22"/>
      <c r="B26" s="34" t="s">
        <v>4</v>
      </c>
      <c r="C26" s="41">
        <v>17</v>
      </c>
      <c r="D26" s="51">
        <f>'16(p.31-32)'!C35</f>
        <v>3377065</v>
      </c>
      <c r="E26" s="51">
        <f>'16(p.31-32)'!D35</f>
        <v>93765</v>
      </c>
      <c r="F26" s="51">
        <f t="shared" si="0"/>
        <v>3470830</v>
      </c>
      <c r="G26" s="51">
        <f>'16(p.31-32)'!F35</f>
        <v>3349451</v>
      </c>
      <c r="H26" s="51">
        <f>'16(p.31-32)'!G35</f>
        <v>20812</v>
      </c>
      <c r="I26" s="51">
        <f t="shared" si="1"/>
        <v>3370263</v>
      </c>
      <c r="J26" s="59">
        <f t="shared" si="2"/>
        <v>99.18</v>
      </c>
      <c r="K26" s="59">
        <f t="shared" si="2"/>
        <v>22.2</v>
      </c>
      <c r="L26" s="59">
        <f t="shared" si="2"/>
        <v>97.1</v>
      </c>
      <c r="M26" s="59">
        <f>'16(p.31-32)'!L35</f>
        <v>96.79</v>
      </c>
      <c r="N26" s="41">
        <v>17</v>
      </c>
    </row>
    <row r="27" spans="1:14" ht="20.100000000000001" customHeight="1" x14ac:dyDescent="0.15">
      <c r="A27" s="22" t="s">
        <v>123</v>
      </c>
      <c r="B27" s="33"/>
      <c r="C27" s="41">
        <v>18</v>
      </c>
      <c r="D27" s="51">
        <f>'17(p.33-34)'!C35</f>
        <v>7029104</v>
      </c>
      <c r="E27" s="51">
        <f>'17(p.33-34)'!D35</f>
        <v>0</v>
      </c>
      <c r="F27" s="51">
        <f t="shared" si="0"/>
        <v>7029104</v>
      </c>
      <c r="G27" s="51">
        <f>'17(p.33-34)'!F35</f>
        <v>7029104</v>
      </c>
      <c r="H27" s="51">
        <f>'17(p.33-34)'!G35</f>
        <v>0</v>
      </c>
      <c r="I27" s="51">
        <f t="shared" si="1"/>
        <v>7029104</v>
      </c>
      <c r="J27" s="59">
        <f t="shared" si="2"/>
        <v>100</v>
      </c>
      <c r="K27" s="59" t="str">
        <f t="shared" si="2"/>
        <v>-</v>
      </c>
      <c r="L27" s="59">
        <f t="shared" si="2"/>
        <v>100</v>
      </c>
      <c r="M27" s="59">
        <f>'17(p.33-34)'!L35</f>
        <v>100</v>
      </c>
      <c r="N27" s="41">
        <v>18</v>
      </c>
    </row>
    <row r="28" spans="1:14" ht="20.100000000000001" customHeight="1" x14ac:dyDescent="0.15">
      <c r="A28" s="22" t="s">
        <v>124</v>
      </c>
      <c r="B28" s="33"/>
      <c r="C28" s="41">
        <v>19</v>
      </c>
      <c r="D28" s="51">
        <f>'18(p.35-36)'!C35</f>
        <v>68062</v>
      </c>
      <c r="E28" s="51">
        <f>'18(p.35-36)'!D35</f>
        <v>0</v>
      </c>
      <c r="F28" s="51">
        <f t="shared" si="0"/>
        <v>68062</v>
      </c>
      <c r="G28" s="51">
        <f>'18(p.35-36)'!F35</f>
        <v>68062</v>
      </c>
      <c r="H28" s="51">
        <f>'18(p.35-36)'!G35</f>
        <v>0</v>
      </c>
      <c r="I28" s="51">
        <f t="shared" si="1"/>
        <v>68062</v>
      </c>
      <c r="J28" s="59">
        <f t="shared" si="2"/>
        <v>100</v>
      </c>
      <c r="K28" s="59" t="str">
        <f t="shared" si="2"/>
        <v>-</v>
      </c>
      <c r="L28" s="59">
        <f t="shared" si="2"/>
        <v>100</v>
      </c>
      <c r="M28" s="59">
        <f>'18(p.35-36)'!L35</f>
        <v>100</v>
      </c>
      <c r="N28" s="41">
        <v>19</v>
      </c>
    </row>
    <row r="29" spans="1:14" ht="20.100000000000001" customHeight="1" x14ac:dyDescent="0.15">
      <c r="A29" s="22" t="s">
        <v>125</v>
      </c>
      <c r="B29" s="33"/>
      <c r="C29" s="41">
        <v>20</v>
      </c>
      <c r="D29" s="51">
        <f>'19(p.37-38)'!C35</f>
        <v>0</v>
      </c>
      <c r="E29" s="51">
        <f>'19(p.37-38)'!D35</f>
        <v>0</v>
      </c>
      <c r="F29" s="51">
        <f t="shared" si="0"/>
        <v>0</v>
      </c>
      <c r="G29" s="51">
        <f>'19(p.37-38)'!F35</f>
        <v>0</v>
      </c>
      <c r="H29" s="51">
        <f>'19(p.37-38)'!G35</f>
        <v>0</v>
      </c>
      <c r="I29" s="51">
        <f t="shared" si="1"/>
        <v>0</v>
      </c>
      <c r="J29" s="59" t="str">
        <f t="shared" si="2"/>
        <v>-</v>
      </c>
      <c r="K29" s="59" t="str">
        <f t="shared" si="2"/>
        <v>-</v>
      </c>
      <c r="L29" s="59" t="str">
        <f t="shared" si="2"/>
        <v>-</v>
      </c>
      <c r="M29" s="59" t="str">
        <f>'19(p.37-38)'!L35</f>
        <v>-</v>
      </c>
      <c r="N29" s="41">
        <v>20</v>
      </c>
    </row>
    <row r="30" spans="1:14" ht="20.100000000000001" customHeight="1" x14ac:dyDescent="0.15">
      <c r="A30" s="25" t="s">
        <v>16</v>
      </c>
      <c r="B30" s="35"/>
      <c r="C30" s="42">
        <v>21</v>
      </c>
      <c r="D30" s="52">
        <v>0</v>
      </c>
      <c r="E30" s="52">
        <v>0</v>
      </c>
      <c r="F30" s="52">
        <f t="shared" si="0"/>
        <v>0</v>
      </c>
      <c r="G30" s="52">
        <v>0</v>
      </c>
      <c r="H30" s="52">
        <v>0</v>
      </c>
      <c r="I30" s="52">
        <f t="shared" si="1"/>
        <v>0</v>
      </c>
      <c r="J30" s="59" t="str">
        <f t="shared" si="2"/>
        <v>-</v>
      </c>
      <c r="K30" s="59" t="str">
        <f t="shared" si="2"/>
        <v>-</v>
      </c>
      <c r="L30" s="59" t="str">
        <f t="shared" si="2"/>
        <v>-</v>
      </c>
      <c r="M30" s="63" t="s">
        <v>131</v>
      </c>
      <c r="N30" s="42">
        <v>21</v>
      </c>
    </row>
    <row r="31" spans="1:14" ht="20.100000000000001" customHeight="1" x14ac:dyDescent="0.15">
      <c r="A31" s="20" t="s">
        <v>18</v>
      </c>
      <c r="B31" s="32"/>
      <c r="C31" s="41">
        <v>22</v>
      </c>
      <c r="D31" s="50">
        <f>+D32</f>
        <v>2035805</v>
      </c>
      <c r="E31" s="50">
        <f>+E32</f>
        <v>60649</v>
      </c>
      <c r="F31" s="50">
        <f t="shared" si="0"/>
        <v>2096454</v>
      </c>
      <c r="G31" s="50">
        <f>+G32</f>
        <v>2027651</v>
      </c>
      <c r="H31" s="50">
        <f>+H32</f>
        <v>13789</v>
      </c>
      <c r="I31" s="50">
        <f t="shared" si="1"/>
        <v>2041440</v>
      </c>
      <c r="J31" s="58">
        <f t="shared" si="2"/>
        <v>99.6</v>
      </c>
      <c r="K31" s="58">
        <f t="shared" si="2"/>
        <v>22.74</v>
      </c>
      <c r="L31" s="58">
        <f t="shared" si="2"/>
        <v>97.38</v>
      </c>
      <c r="M31" s="58">
        <f>'20(p.39-40)'!L35</f>
        <v>96.08</v>
      </c>
      <c r="N31" s="41">
        <v>22</v>
      </c>
    </row>
    <row r="32" spans="1:14" ht="20.100000000000001" customHeight="1" x14ac:dyDescent="0.15">
      <c r="A32" s="21" t="s">
        <v>21</v>
      </c>
      <c r="B32" s="33"/>
      <c r="C32" s="41">
        <v>23</v>
      </c>
      <c r="D32" s="51">
        <f>+D33+D34+D35</f>
        <v>2035805</v>
      </c>
      <c r="E32" s="51">
        <f>+E33+E34+E35</f>
        <v>60649</v>
      </c>
      <c r="F32" s="51">
        <f t="shared" si="0"/>
        <v>2096454</v>
      </c>
      <c r="G32" s="51">
        <f>+G33+G34+G35</f>
        <v>2027651</v>
      </c>
      <c r="H32" s="51">
        <f>+H33+H34+H35</f>
        <v>13789</v>
      </c>
      <c r="I32" s="51">
        <f t="shared" si="1"/>
        <v>2041440</v>
      </c>
      <c r="J32" s="59">
        <f t="shared" si="2"/>
        <v>99.6</v>
      </c>
      <c r="K32" s="59">
        <f t="shared" si="2"/>
        <v>22.74</v>
      </c>
      <c r="L32" s="59">
        <f t="shared" si="2"/>
        <v>97.38</v>
      </c>
      <c r="M32" s="59">
        <f>M31</f>
        <v>96.08</v>
      </c>
      <c r="N32" s="41">
        <v>23</v>
      </c>
    </row>
    <row r="33" spans="1:14" ht="20.100000000000001" customHeight="1" x14ac:dyDescent="0.15">
      <c r="A33" s="22" t="s">
        <v>110</v>
      </c>
      <c r="B33" s="33"/>
      <c r="C33" s="41">
        <v>24</v>
      </c>
      <c r="D33" s="51">
        <f>'21(p.41-42)'!C35</f>
        <v>385752</v>
      </c>
      <c r="E33" s="51">
        <f>'21(p.41-42)'!D35</f>
        <v>19290</v>
      </c>
      <c r="F33" s="51">
        <f t="shared" si="0"/>
        <v>405042</v>
      </c>
      <c r="G33" s="51">
        <f>'21(p.41-42)'!F35</f>
        <v>385714</v>
      </c>
      <c r="H33" s="51">
        <f>'21(p.41-42)'!G35</f>
        <v>2384</v>
      </c>
      <c r="I33" s="51">
        <f t="shared" si="1"/>
        <v>388098</v>
      </c>
      <c r="J33" s="59">
        <f t="shared" si="2"/>
        <v>99.99</v>
      </c>
      <c r="K33" s="59">
        <f t="shared" si="2"/>
        <v>12.36</v>
      </c>
      <c r="L33" s="59">
        <f t="shared" si="2"/>
        <v>95.82</v>
      </c>
      <c r="M33" s="59">
        <f>'21(p.41-42)'!L35</f>
        <v>93.85</v>
      </c>
      <c r="N33" s="41">
        <v>24</v>
      </c>
    </row>
    <row r="34" spans="1:14" ht="20.100000000000001" customHeight="1" x14ac:dyDescent="0.15">
      <c r="A34" s="22" t="s">
        <v>126</v>
      </c>
      <c r="B34" s="33"/>
      <c r="C34" s="41">
        <v>25</v>
      </c>
      <c r="D34" s="51">
        <f>'22(p.43-44)'!C35</f>
        <v>1536909</v>
      </c>
      <c r="E34" s="51">
        <f>'22(p.43-44)'!D35</f>
        <v>36334</v>
      </c>
      <c r="F34" s="51">
        <f t="shared" si="0"/>
        <v>1573243</v>
      </c>
      <c r="G34" s="51">
        <f>'22(p.43-44)'!F35</f>
        <v>1529893</v>
      </c>
      <c r="H34" s="51">
        <f>'22(p.43-44)'!G35</f>
        <v>10823</v>
      </c>
      <c r="I34" s="51">
        <f t="shared" si="1"/>
        <v>1540716</v>
      </c>
      <c r="J34" s="59">
        <f t="shared" si="2"/>
        <v>99.54</v>
      </c>
      <c r="K34" s="59">
        <f t="shared" si="2"/>
        <v>29.79</v>
      </c>
      <c r="L34" s="59">
        <f t="shared" si="2"/>
        <v>97.93</v>
      </c>
      <c r="M34" s="59">
        <f>'22(p.43-44)'!L35</f>
        <v>96.78</v>
      </c>
      <c r="N34" s="41">
        <v>25</v>
      </c>
    </row>
    <row r="35" spans="1:14" ht="20.100000000000001" customHeight="1" x14ac:dyDescent="0.15">
      <c r="A35" s="22" t="s">
        <v>127</v>
      </c>
      <c r="B35" s="33"/>
      <c r="C35" s="41">
        <v>26</v>
      </c>
      <c r="D35" s="51">
        <f>'23(p.45-46)'!C35</f>
        <v>113144</v>
      </c>
      <c r="E35" s="51">
        <f>'23(p.45-46)'!D35</f>
        <v>5025</v>
      </c>
      <c r="F35" s="51">
        <f t="shared" si="0"/>
        <v>118169</v>
      </c>
      <c r="G35" s="51">
        <f>'23(p.45-46)'!F35</f>
        <v>112044</v>
      </c>
      <c r="H35" s="51">
        <f>'23(p.45-46)'!G35</f>
        <v>582</v>
      </c>
      <c r="I35" s="51">
        <f t="shared" si="1"/>
        <v>112626</v>
      </c>
      <c r="J35" s="59">
        <f t="shared" si="2"/>
        <v>99.03</v>
      </c>
      <c r="K35" s="59">
        <f t="shared" si="2"/>
        <v>11.58</v>
      </c>
      <c r="L35" s="59">
        <f t="shared" si="2"/>
        <v>95.31</v>
      </c>
      <c r="M35" s="59">
        <f>'23(p.45-46)'!L35</f>
        <v>94.44</v>
      </c>
      <c r="N35" s="41">
        <v>26</v>
      </c>
    </row>
    <row r="36" spans="1:14" ht="20.100000000000001" customHeight="1" x14ac:dyDescent="0.15">
      <c r="A36" s="25" t="s">
        <v>11</v>
      </c>
      <c r="B36" s="35"/>
      <c r="C36" s="43">
        <v>27</v>
      </c>
      <c r="D36" s="52">
        <v>0</v>
      </c>
      <c r="E36" s="52">
        <v>0</v>
      </c>
      <c r="F36" s="52">
        <f t="shared" si="0"/>
        <v>0</v>
      </c>
      <c r="G36" s="52">
        <v>0</v>
      </c>
      <c r="H36" s="52">
        <v>0</v>
      </c>
      <c r="I36" s="52">
        <f t="shared" si="1"/>
        <v>0</v>
      </c>
      <c r="J36" s="59" t="str">
        <f t="shared" si="2"/>
        <v>-</v>
      </c>
      <c r="K36" s="59" t="str">
        <f t="shared" si="2"/>
        <v>-</v>
      </c>
      <c r="L36" s="59" t="str">
        <f t="shared" si="2"/>
        <v>-</v>
      </c>
      <c r="M36" s="63" t="s">
        <v>131</v>
      </c>
      <c r="N36" s="43">
        <v>27</v>
      </c>
    </row>
    <row r="37" spans="1:14" ht="20.100000000000001" customHeight="1" x14ac:dyDescent="0.15">
      <c r="A37" s="26" t="s">
        <v>107</v>
      </c>
      <c r="B37" s="36"/>
      <c r="C37" s="44">
        <v>28</v>
      </c>
      <c r="D37" s="53">
        <v>0</v>
      </c>
      <c r="E37" s="53">
        <v>0</v>
      </c>
      <c r="F37" s="53">
        <f t="shared" si="0"/>
        <v>0</v>
      </c>
      <c r="G37" s="53">
        <v>0</v>
      </c>
      <c r="H37" s="53">
        <v>0</v>
      </c>
      <c r="I37" s="53">
        <f t="shared" si="1"/>
        <v>0</v>
      </c>
      <c r="J37" s="60" t="str">
        <f t="shared" si="2"/>
        <v>-</v>
      </c>
      <c r="K37" s="60" t="str">
        <f t="shared" si="2"/>
        <v>-</v>
      </c>
      <c r="L37" s="60" t="str">
        <f t="shared" si="2"/>
        <v>-</v>
      </c>
      <c r="M37" s="60" t="s">
        <v>131</v>
      </c>
      <c r="N37" s="44">
        <v>28</v>
      </c>
    </row>
    <row r="38" spans="1:14" ht="20.100000000000001" customHeight="1" x14ac:dyDescent="0.15">
      <c r="A38" s="27" t="s">
        <v>128</v>
      </c>
      <c r="B38" s="37"/>
      <c r="C38" s="44">
        <v>29</v>
      </c>
      <c r="D38" s="53">
        <f t="shared" ref="D38:I38" si="3">D10+D31+D37</f>
        <v>114170437</v>
      </c>
      <c r="E38" s="53">
        <f t="shared" si="3"/>
        <v>3721062</v>
      </c>
      <c r="F38" s="53">
        <f t="shared" si="3"/>
        <v>117891499</v>
      </c>
      <c r="G38" s="53">
        <f t="shared" si="3"/>
        <v>113237950</v>
      </c>
      <c r="H38" s="53">
        <f t="shared" si="3"/>
        <v>656189</v>
      </c>
      <c r="I38" s="53">
        <f t="shared" si="3"/>
        <v>113894139</v>
      </c>
      <c r="J38" s="60">
        <f t="shared" si="2"/>
        <v>99.18</v>
      </c>
      <c r="K38" s="60">
        <f t="shared" si="2"/>
        <v>17.63</v>
      </c>
      <c r="L38" s="60">
        <f t="shared" si="2"/>
        <v>96.61</v>
      </c>
      <c r="M38" s="60">
        <f>'24(p.47-48)'!L35</f>
        <v>96.55</v>
      </c>
      <c r="N38" s="44">
        <v>29</v>
      </c>
    </row>
    <row r="39" spans="1:14" ht="20.100000000000001" customHeight="1" x14ac:dyDescent="0.15">
      <c r="A39" s="28" t="s">
        <v>129</v>
      </c>
      <c r="B39" s="38"/>
      <c r="C39" s="45">
        <v>30</v>
      </c>
      <c r="D39" s="54">
        <f>'25(p.49-50)'!C35</f>
        <v>15521503</v>
      </c>
      <c r="E39" s="54">
        <f>'25(p.49-50)'!D35</f>
        <v>3616152</v>
      </c>
      <c r="F39" s="54">
        <f>SUM(D39:E39)</f>
        <v>19137655</v>
      </c>
      <c r="G39" s="54">
        <f>'25(p.49-50)'!F35</f>
        <v>14749036</v>
      </c>
      <c r="H39" s="54">
        <f>'25(p.49-50)'!G35</f>
        <v>568163</v>
      </c>
      <c r="I39" s="54">
        <f>SUM(G39:H39)</f>
        <v>15317199</v>
      </c>
      <c r="J39" s="61">
        <f t="shared" si="2"/>
        <v>95.02</v>
      </c>
      <c r="K39" s="61">
        <f t="shared" si="2"/>
        <v>15.71</v>
      </c>
      <c r="L39" s="61">
        <f t="shared" si="2"/>
        <v>80.040000000000006</v>
      </c>
      <c r="M39" s="61">
        <f>'25(p.49-50)'!L35</f>
        <v>79.19</v>
      </c>
      <c r="N39" s="45">
        <v>30</v>
      </c>
    </row>
  </sheetData>
  <mergeCells count="7">
    <mergeCell ref="G6:I6"/>
    <mergeCell ref="C6:C9"/>
    <mergeCell ref="N6:N9"/>
    <mergeCell ref="J7:J8"/>
    <mergeCell ref="K7:K8"/>
    <mergeCell ref="L7:L8"/>
    <mergeCell ref="M7:M8"/>
  </mergeCells>
  <phoneticPr fontId="2"/>
  <pageMargins left="0.78740157480314965" right="0.74803149606299213" top="0.78740157480314965" bottom="0.74803149606299213" header="0.51181102362204722" footer="0.51181102362204722"/>
  <pageSetup paperSize="9" scale="90" fitToWidth="2" orientation="portrait" useFirstPageNumber="1" r:id="rId1"/>
  <headerFooter scaleWithDoc="0" alignWithMargins="0">
    <oddFooter>&amp;C- &amp;P -</oddFooter>
  </headerFooter>
  <rowBreaks count="1" manualBreakCount="1">
    <brk id="25" max="13" man="1"/>
  </rowBreaks>
  <colBreaks count="1" manualBreakCount="1">
    <brk id="7" max="38" man="1"/>
  </colBreaks>
  <drawing r:id="rId2"/>
  <legacyDrawing r:id="rId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92D050"/>
  </sheetPr>
  <dimension ref="A1:M35"/>
  <sheetViews>
    <sheetView view="pageBreakPreview" zoomScaleNormal="85" zoomScaleSheetLayoutView="100" workbookViewId="0">
      <selection activeCell="F20" sqref="F20"/>
    </sheetView>
  </sheetViews>
  <sheetFormatPr defaultColWidth="10.625" defaultRowHeight="15" customHeight="1" x14ac:dyDescent="0.15"/>
  <cols>
    <col min="1" max="1" width="5.625" style="14" customWidth="1"/>
    <col min="2" max="2" width="14.625" style="14" customWidth="1"/>
    <col min="3" max="8" width="16.625" style="14" customWidth="1"/>
    <col min="9" max="12" width="12.125" style="14" customWidth="1"/>
    <col min="13" max="13" width="5.625" style="15" customWidth="1"/>
    <col min="14" max="16384" width="10.625" style="14"/>
  </cols>
  <sheetData>
    <row r="1" spans="1:13" ht="20.100000000000001" customHeight="1" x14ac:dyDescent="0.15">
      <c r="A1" s="16" t="str">
        <f>目次!A6</f>
        <v>令和６年度　市町村税の徴収実績調</v>
      </c>
    </row>
    <row r="2" spans="1:13" ht="20.100000000000001" customHeight="1" x14ac:dyDescent="0.15">
      <c r="A2" s="14" t="s">
        <v>100</v>
      </c>
    </row>
    <row r="3" spans="1:13" ht="20.100000000000001" customHeight="1" x14ac:dyDescent="0.15"/>
    <row r="4" spans="1:13" ht="20.100000000000001" customHeight="1" x14ac:dyDescent="0.15">
      <c r="A4" s="14" t="s">
        <v>155</v>
      </c>
    </row>
    <row r="5" spans="1:13" ht="20.100000000000001" customHeight="1" x14ac:dyDescent="0.15">
      <c r="H5" s="57"/>
      <c r="I5" s="57"/>
    </row>
    <row r="6" spans="1:13" ht="20.100000000000001" customHeight="1" x14ac:dyDescent="0.15">
      <c r="A6" s="17"/>
      <c r="B6" s="66" t="s">
        <v>0</v>
      </c>
      <c r="C6" s="46" t="s">
        <v>43</v>
      </c>
      <c r="D6" s="55"/>
      <c r="E6" s="56"/>
      <c r="F6" s="92" t="s">
        <v>62</v>
      </c>
      <c r="G6" s="93"/>
      <c r="H6" s="94"/>
      <c r="I6" s="46" t="s">
        <v>66</v>
      </c>
      <c r="J6" s="55"/>
      <c r="K6" s="55"/>
      <c r="L6" s="76"/>
      <c r="M6" s="102" t="s">
        <v>130</v>
      </c>
    </row>
    <row r="7" spans="1:13" ht="20.100000000000001" customHeight="1" x14ac:dyDescent="0.15">
      <c r="A7" s="18"/>
      <c r="B7" s="67"/>
      <c r="C7" s="47" t="s">
        <v>5</v>
      </c>
      <c r="D7" s="47" t="s">
        <v>6</v>
      </c>
      <c r="E7" s="47" t="s">
        <v>10</v>
      </c>
      <c r="F7" s="47" t="s">
        <v>5</v>
      </c>
      <c r="G7" s="47" t="s">
        <v>6</v>
      </c>
      <c r="H7" s="47" t="s">
        <v>10</v>
      </c>
      <c r="I7" s="98" t="s">
        <v>108</v>
      </c>
      <c r="J7" s="98" t="s">
        <v>109</v>
      </c>
      <c r="K7" s="98" t="s">
        <v>111</v>
      </c>
      <c r="L7" s="105" t="s">
        <v>3</v>
      </c>
      <c r="M7" s="103"/>
    </row>
    <row r="8" spans="1:13" ht="20.100000000000001" customHeight="1" x14ac:dyDescent="0.15">
      <c r="A8" s="18"/>
      <c r="B8" s="67"/>
      <c r="C8" s="48" t="s">
        <v>112</v>
      </c>
      <c r="D8" s="48" t="s">
        <v>113</v>
      </c>
      <c r="E8" s="48" t="s">
        <v>106</v>
      </c>
      <c r="F8" s="48" t="s">
        <v>37</v>
      </c>
      <c r="G8" s="48" t="s">
        <v>17</v>
      </c>
      <c r="H8" s="48" t="s">
        <v>114</v>
      </c>
      <c r="I8" s="99"/>
      <c r="J8" s="99"/>
      <c r="K8" s="99"/>
      <c r="L8" s="106"/>
      <c r="M8" s="103"/>
    </row>
    <row r="9" spans="1:13" ht="20.100000000000001" customHeight="1" x14ac:dyDescent="0.15">
      <c r="A9" s="19" t="s">
        <v>24</v>
      </c>
      <c r="B9" s="68"/>
      <c r="C9" s="49" t="s">
        <v>1</v>
      </c>
      <c r="D9" s="49" t="s">
        <v>1</v>
      </c>
      <c r="E9" s="49" t="s">
        <v>1</v>
      </c>
      <c r="F9" s="49" t="s">
        <v>1</v>
      </c>
      <c r="G9" s="49" t="s">
        <v>1</v>
      </c>
      <c r="H9" s="49" t="s">
        <v>1</v>
      </c>
      <c r="I9" s="49" t="s">
        <v>67</v>
      </c>
      <c r="J9" s="49" t="s">
        <v>67</v>
      </c>
      <c r="K9" s="49" t="s">
        <v>67</v>
      </c>
      <c r="L9" s="77" t="s">
        <v>67</v>
      </c>
      <c r="M9" s="104"/>
    </row>
    <row r="10" spans="1:13" ht="20.100000000000001" customHeight="1" x14ac:dyDescent="0.15">
      <c r="A10" s="64">
        <v>1</v>
      </c>
      <c r="B10" s="69" t="s">
        <v>59</v>
      </c>
      <c r="C10" s="50">
        <v>0</v>
      </c>
      <c r="D10" s="50">
        <v>0</v>
      </c>
      <c r="E10" s="50">
        <f>C10+D10</f>
        <v>0</v>
      </c>
      <c r="F10" s="50">
        <v>0</v>
      </c>
      <c r="G10" s="50">
        <v>0</v>
      </c>
      <c r="H10" s="50">
        <f>F10+G10</f>
        <v>0</v>
      </c>
      <c r="I10" s="58" t="str">
        <f t="shared" ref="I10:K35" si="0">IF(ISERROR(ROUND(F10/C10*100,2)),"-",ROUND(F10/C10*100,2))</f>
        <v>-</v>
      </c>
      <c r="J10" s="58" t="str">
        <f t="shared" si="0"/>
        <v>-</v>
      </c>
      <c r="K10" s="58" t="str">
        <f t="shared" si="0"/>
        <v>-</v>
      </c>
      <c r="L10" s="78" t="s">
        <v>131</v>
      </c>
      <c r="M10" s="82">
        <v>1</v>
      </c>
    </row>
    <row r="11" spans="1:13" ht="20.100000000000001" customHeight="1" x14ac:dyDescent="0.15">
      <c r="A11" s="64">
        <v>2</v>
      </c>
      <c r="B11" s="70" t="s">
        <v>31</v>
      </c>
      <c r="C11" s="51">
        <v>0</v>
      </c>
      <c r="D11" s="51">
        <v>0</v>
      </c>
      <c r="E11" s="51">
        <f>C11+D11</f>
        <v>0</v>
      </c>
      <c r="F11" s="51">
        <v>0</v>
      </c>
      <c r="G11" s="51">
        <v>0</v>
      </c>
      <c r="H11" s="51">
        <f>F11+G11</f>
        <v>0</v>
      </c>
      <c r="I11" s="59" t="str">
        <f t="shared" si="0"/>
        <v>-</v>
      </c>
      <c r="J11" s="59" t="str">
        <f t="shared" si="0"/>
        <v>-</v>
      </c>
      <c r="K11" s="59" t="str">
        <f t="shared" si="0"/>
        <v>-</v>
      </c>
      <c r="L11" s="79" t="s">
        <v>131</v>
      </c>
      <c r="M11" s="83">
        <v>2</v>
      </c>
    </row>
    <row r="12" spans="1:13" ht="20.100000000000001" customHeight="1" x14ac:dyDescent="0.15">
      <c r="A12" s="64">
        <v>3</v>
      </c>
      <c r="B12" s="70" t="s">
        <v>32</v>
      </c>
      <c r="C12" s="51">
        <v>0</v>
      </c>
      <c r="D12" s="51">
        <v>0</v>
      </c>
      <c r="E12" s="51">
        <f t="shared" ref="E12:E34" si="1">C12+D12</f>
        <v>0</v>
      </c>
      <c r="F12" s="51">
        <v>0</v>
      </c>
      <c r="G12" s="51">
        <v>0</v>
      </c>
      <c r="H12" s="51">
        <f t="shared" ref="H12:H34" si="2">F12+G12</f>
        <v>0</v>
      </c>
      <c r="I12" s="59" t="str">
        <f t="shared" si="0"/>
        <v>-</v>
      </c>
      <c r="J12" s="59" t="str">
        <f t="shared" si="0"/>
        <v>-</v>
      </c>
      <c r="K12" s="59" t="str">
        <f t="shared" si="0"/>
        <v>-</v>
      </c>
      <c r="L12" s="79" t="s">
        <v>131</v>
      </c>
      <c r="M12" s="83">
        <v>3</v>
      </c>
    </row>
    <row r="13" spans="1:13" ht="20.100000000000001" customHeight="1" x14ac:dyDescent="0.15">
      <c r="A13" s="64">
        <v>4</v>
      </c>
      <c r="B13" s="70" t="s">
        <v>2</v>
      </c>
      <c r="C13" s="51">
        <v>0</v>
      </c>
      <c r="D13" s="51">
        <v>0</v>
      </c>
      <c r="E13" s="51">
        <f t="shared" si="1"/>
        <v>0</v>
      </c>
      <c r="F13" s="51">
        <v>0</v>
      </c>
      <c r="G13" s="51">
        <v>0</v>
      </c>
      <c r="H13" s="51">
        <f t="shared" si="2"/>
        <v>0</v>
      </c>
      <c r="I13" s="59" t="str">
        <f t="shared" si="0"/>
        <v>-</v>
      </c>
      <c r="J13" s="59" t="str">
        <f t="shared" si="0"/>
        <v>-</v>
      </c>
      <c r="K13" s="59" t="str">
        <f t="shared" si="0"/>
        <v>-</v>
      </c>
      <c r="L13" s="79" t="s">
        <v>131</v>
      </c>
      <c r="M13" s="83">
        <v>4</v>
      </c>
    </row>
    <row r="14" spans="1:13" ht="20.100000000000001" customHeight="1" x14ac:dyDescent="0.15">
      <c r="A14" s="65">
        <v>5</v>
      </c>
      <c r="B14" s="71" t="s">
        <v>13</v>
      </c>
      <c r="C14" s="73">
        <v>0</v>
      </c>
      <c r="D14" s="73">
        <v>0</v>
      </c>
      <c r="E14" s="87">
        <f t="shared" si="1"/>
        <v>0</v>
      </c>
      <c r="F14" s="73">
        <v>0</v>
      </c>
      <c r="G14" s="73">
        <v>0</v>
      </c>
      <c r="H14" s="87">
        <f t="shared" si="2"/>
        <v>0</v>
      </c>
      <c r="I14" s="74" t="str">
        <f t="shared" si="0"/>
        <v>-</v>
      </c>
      <c r="J14" s="74" t="str">
        <f t="shared" si="0"/>
        <v>-</v>
      </c>
      <c r="K14" s="74" t="str">
        <f t="shared" si="0"/>
        <v>-</v>
      </c>
      <c r="L14" s="80" t="s">
        <v>131</v>
      </c>
      <c r="M14" s="84">
        <v>5</v>
      </c>
    </row>
    <row r="15" spans="1:13" ht="20.100000000000001" customHeight="1" x14ac:dyDescent="0.15">
      <c r="A15" s="64">
        <v>6</v>
      </c>
      <c r="B15" s="70" t="s">
        <v>33</v>
      </c>
      <c r="C15" s="51">
        <v>0</v>
      </c>
      <c r="D15" s="51">
        <v>0</v>
      </c>
      <c r="E15" s="51">
        <f t="shared" si="1"/>
        <v>0</v>
      </c>
      <c r="F15" s="51">
        <v>0</v>
      </c>
      <c r="G15" s="51">
        <v>0</v>
      </c>
      <c r="H15" s="51">
        <f t="shared" si="2"/>
        <v>0</v>
      </c>
      <c r="I15" s="59" t="str">
        <f t="shared" si="0"/>
        <v>-</v>
      </c>
      <c r="J15" s="59" t="str">
        <f t="shared" si="0"/>
        <v>-</v>
      </c>
      <c r="K15" s="59" t="str">
        <f t="shared" si="0"/>
        <v>-</v>
      </c>
      <c r="L15" s="79" t="s">
        <v>131</v>
      </c>
      <c r="M15" s="83">
        <v>6</v>
      </c>
    </row>
    <row r="16" spans="1:13" ht="20.100000000000001" customHeight="1" x14ac:dyDescent="0.15">
      <c r="A16" s="64">
        <v>7</v>
      </c>
      <c r="B16" s="70" t="s">
        <v>34</v>
      </c>
      <c r="C16" s="51">
        <v>0</v>
      </c>
      <c r="D16" s="51">
        <v>0</v>
      </c>
      <c r="E16" s="51">
        <f t="shared" si="1"/>
        <v>0</v>
      </c>
      <c r="F16" s="51">
        <v>0</v>
      </c>
      <c r="G16" s="51">
        <v>0</v>
      </c>
      <c r="H16" s="51">
        <f t="shared" si="2"/>
        <v>0</v>
      </c>
      <c r="I16" s="59" t="str">
        <f t="shared" si="0"/>
        <v>-</v>
      </c>
      <c r="J16" s="59" t="str">
        <f t="shared" si="0"/>
        <v>-</v>
      </c>
      <c r="K16" s="59" t="str">
        <f t="shared" si="0"/>
        <v>-</v>
      </c>
      <c r="L16" s="79" t="s">
        <v>131</v>
      </c>
      <c r="M16" s="83">
        <v>7</v>
      </c>
    </row>
    <row r="17" spans="1:13" ht="20.100000000000001" customHeight="1" x14ac:dyDescent="0.15">
      <c r="A17" s="64">
        <v>8</v>
      </c>
      <c r="B17" s="70" t="s">
        <v>28</v>
      </c>
      <c r="C17" s="51">
        <v>0</v>
      </c>
      <c r="D17" s="51">
        <v>0</v>
      </c>
      <c r="E17" s="51">
        <f t="shared" si="1"/>
        <v>0</v>
      </c>
      <c r="F17" s="51">
        <v>0</v>
      </c>
      <c r="G17" s="51">
        <v>0</v>
      </c>
      <c r="H17" s="51">
        <f t="shared" si="2"/>
        <v>0</v>
      </c>
      <c r="I17" s="59" t="str">
        <f t="shared" si="0"/>
        <v>-</v>
      </c>
      <c r="J17" s="59" t="str">
        <f t="shared" si="0"/>
        <v>-</v>
      </c>
      <c r="K17" s="59" t="str">
        <f t="shared" si="0"/>
        <v>-</v>
      </c>
      <c r="L17" s="79" t="s">
        <v>131</v>
      </c>
      <c r="M17" s="83">
        <v>8</v>
      </c>
    </row>
    <row r="18" spans="1:13" ht="20.100000000000001" customHeight="1" x14ac:dyDescent="0.15">
      <c r="A18" s="64">
        <v>9</v>
      </c>
      <c r="B18" s="70" t="s">
        <v>36</v>
      </c>
      <c r="C18" s="51">
        <v>0</v>
      </c>
      <c r="D18" s="51">
        <v>0</v>
      </c>
      <c r="E18" s="51">
        <f t="shared" si="1"/>
        <v>0</v>
      </c>
      <c r="F18" s="51">
        <v>0</v>
      </c>
      <c r="G18" s="51">
        <v>0</v>
      </c>
      <c r="H18" s="51">
        <f t="shared" si="2"/>
        <v>0</v>
      </c>
      <c r="I18" s="59" t="str">
        <f t="shared" si="0"/>
        <v>-</v>
      </c>
      <c r="J18" s="59" t="str">
        <f t="shared" si="0"/>
        <v>-</v>
      </c>
      <c r="K18" s="59" t="str">
        <f t="shared" si="0"/>
        <v>-</v>
      </c>
      <c r="L18" s="79" t="s">
        <v>131</v>
      </c>
      <c r="M18" s="83">
        <v>9</v>
      </c>
    </row>
    <row r="19" spans="1:13" ht="20.100000000000001" customHeight="1" x14ac:dyDescent="0.15">
      <c r="A19" s="65">
        <v>10</v>
      </c>
      <c r="B19" s="71" t="s">
        <v>38</v>
      </c>
      <c r="C19" s="73">
        <v>0</v>
      </c>
      <c r="D19" s="73">
        <v>0</v>
      </c>
      <c r="E19" s="87">
        <f t="shared" si="1"/>
        <v>0</v>
      </c>
      <c r="F19" s="73">
        <v>0</v>
      </c>
      <c r="G19" s="73">
        <v>0</v>
      </c>
      <c r="H19" s="87">
        <f t="shared" si="2"/>
        <v>0</v>
      </c>
      <c r="I19" s="74" t="str">
        <f t="shared" si="0"/>
        <v>-</v>
      </c>
      <c r="J19" s="74" t="str">
        <f t="shared" si="0"/>
        <v>-</v>
      </c>
      <c r="K19" s="74" t="str">
        <f t="shared" si="0"/>
        <v>-</v>
      </c>
      <c r="L19" s="80" t="s">
        <v>131</v>
      </c>
      <c r="M19" s="84">
        <v>10</v>
      </c>
    </row>
    <row r="20" spans="1:13" ht="20.100000000000001" customHeight="1" x14ac:dyDescent="0.15">
      <c r="A20" s="64">
        <v>11</v>
      </c>
      <c r="B20" s="70" t="s">
        <v>39</v>
      </c>
      <c r="C20" s="51">
        <v>0</v>
      </c>
      <c r="D20" s="51">
        <v>0</v>
      </c>
      <c r="E20" s="51">
        <f t="shared" si="1"/>
        <v>0</v>
      </c>
      <c r="F20" s="51">
        <v>0</v>
      </c>
      <c r="G20" s="51">
        <v>0</v>
      </c>
      <c r="H20" s="51">
        <f t="shared" si="2"/>
        <v>0</v>
      </c>
      <c r="I20" s="59" t="str">
        <f t="shared" si="0"/>
        <v>-</v>
      </c>
      <c r="J20" s="59" t="str">
        <f t="shared" si="0"/>
        <v>-</v>
      </c>
      <c r="K20" s="59" t="str">
        <f t="shared" si="0"/>
        <v>-</v>
      </c>
      <c r="L20" s="79" t="s">
        <v>131</v>
      </c>
      <c r="M20" s="83">
        <v>11</v>
      </c>
    </row>
    <row r="21" spans="1:13" ht="20.100000000000001" customHeight="1" x14ac:dyDescent="0.15">
      <c r="A21" s="64">
        <v>12</v>
      </c>
      <c r="B21" s="70" t="s">
        <v>97</v>
      </c>
      <c r="C21" s="51">
        <v>0</v>
      </c>
      <c r="D21" s="51">
        <v>0</v>
      </c>
      <c r="E21" s="51">
        <f t="shared" si="1"/>
        <v>0</v>
      </c>
      <c r="F21" s="51">
        <v>0</v>
      </c>
      <c r="G21" s="51">
        <v>0</v>
      </c>
      <c r="H21" s="51">
        <f t="shared" si="2"/>
        <v>0</v>
      </c>
      <c r="I21" s="59" t="str">
        <f t="shared" si="0"/>
        <v>-</v>
      </c>
      <c r="J21" s="59" t="str">
        <f t="shared" si="0"/>
        <v>-</v>
      </c>
      <c r="K21" s="59" t="str">
        <f t="shared" si="0"/>
        <v>-</v>
      </c>
      <c r="L21" s="79" t="s">
        <v>131</v>
      </c>
      <c r="M21" s="83">
        <v>12</v>
      </c>
    </row>
    <row r="22" spans="1:13" ht="20.100000000000001" customHeight="1" x14ac:dyDescent="0.15">
      <c r="A22" s="64">
        <v>13</v>
      </c>
      <c r="B22" s="70" t="s">
        <v>98</v>
      </c>
      <c r="C22" s="51">
        <v>0</v>
      </c>
      <c r="D22" s="51">
        <v>0</v>
      </c>
      <c r="E22" s="51">
        <f t="shared" si="1"/>
        <v>0</v>
      </c>
      <c r="F22" s="51">
        <v>0</v>
      </c>
      <c r="G22" s="51">
        <v>0</v>
      </c>
      <c r="H22" s="51">
        <f t="shared" si="2"/>
        <v>0</v>
      </c>
      <c r="I22" s="59" t="str">
        <f t="shared" si="0"/>
        <v>-</v>
      </c>
      <c r="J22" s="59" t="str">
        <f t="shared" si="0"/>
        <v>-</v>
      </c>
      <c r="K22" s="59" t="str">
        <f t="shared" si="0"/>
        <v>-</v>
      </c>
      <c r="L22" s="79" t="s">
        <v>131</v>
      </c>
      <c r="M22" s="83">
        <v>13</v>
      </c>
    </row>
    <row r="23" spans="1:13" ht="20.100000000000001" customHeight="1" x14ac:dyDescent="0.15">
      <c r="A23" s="64">
        <v>14</v>
      </c>
      <c r="B23" s="70" t="s">
        <v>40</v>
      </c>
      <c r="C23" s="51">
        <v>0</v>
      </c>
      <c r="D23" s="51">
        <v>0</v>
      </c>
      <c r="E23" s="51">
        <f t="shared" si="1"/>
        <v>0</v>
      </c>
      <c r="F23" s="51">
        <v>0</v>
      </c>
      <c r="G23" s="51">
        <v>0</v>
      </c>
      <c r="H23" s="51">
        <f t="shared" si="2"/>
        <v>0</v>
      </c>
      <c r="I23" s="59" t="str">
        <f t="shared" si="0"/>
        <v>-</v>
      </c>
      <c r="J23" s="59" t="str">
        <f t="shared" si="0"/>
        <v>-</v>
      </c>
      <c r="K23" s="59" t="str">
        <f t="shared" si="0"/>
        <v>-</v>
      </c>
      <c r="L23" s="79" t="s">
        <v>131</v>
      </c>
      <c r="M23" s="83">
        <v>14</v>
      </c>
    </row>
    <row r="24" spans="1:13" ht="20.100000000000001" customHeight="1" x14ac:dyDescent="0.15">
      <c r="A24" s="65">
        <v>15</v>
      </c>
      <c r="B24" s="71" t="s">
        <v>26</v>
      </c>
      <c r="C24" s="73">
        <v>0</v>
      </c>
      <c r="D24" s="73">
        <v>0</v>
      </c>
      <c r="E24" s="87">
        <f t="shared" si="1"/>
        <v>0</v>
      </c>
      <c r="F24" s="73">
        <v>0</v>
      </c>
      <c r="G24" s="73">
        <v>0</v>
      </c>
      <c r="H24" s="87">
        <f t="shared" si="2"/>
        <v>0</v>
      </c>
      <c r="I24" s="74" t="str">
        <f t="shared" si="0"/>
        <v>-</v>
      </c>
      <c r="J24" s="74" t="str">
        <f t="shared" si="0"/>
        <v>-</v>
      </c>
      <c r="K24" s="74" t="str">
        <f t="shared" si="0"/>
        <v>-</v>
      </c>
      <c r="L24" s="80" t="s">
        <v>131</v>
      </c>
      <c r="M24" s="84">
        <v>15</v>
      </c>
    </row>
    <row r="25" spans="1:13" ht="20.100000000000001" customHeight="1" x14ac:dyDescent="0.15">
      <c r="A25" s="64">
        <v>16</v>
      </c>
      <c r="B25" s="70" t="s">
        <v>44</v>
      </c>
      <c r="C25" s="51">
        <v>0</v>
      </c>
      <c r="D25" s="51">
        <v>0</v>
      </c>
      <c r="E25" s="51">
        <f t="shared" si="1"/>
        <v>0</v>
      </c>
      <c r="F25" s="51">
        <v>0</v>
      </c>
      <c r="G25" s="51">
        <v>0</v>
      </c>
      <c r="H25" s="51">
        <f t="shared" si="2"/>
        <v>0</v>
      </c>
      <c r="I25" s="59" t="str">
        <f t="shared" si="0"/>
        <v>-</v>
      </c>
      <c r="J25" s="59" t="str">
        <f t="shared" si="0"/>
        <v>-</v>
      </c>
      <c r="K25" s="59" t="str">
        <f t="shared" si="0"/>
        <v>-</v>
      </c>
      <c r="L25" s="79" t="s">
        <v>131</v>
      </c>
      <c r="M25" s="83">
        <v>16</v>
      </c>
    </row>
    <row r="26" spans="1:13" ht="20.100000000000001" customHeight="1" x14ac:dyDescent="0.15">
      <c r="A26" s="64">
        <v>17</v>
      </c>
      <c r="B26" s="70" t="s">
        <v>99</v>
      </c>
      <c r="C26" s="51">
        <v>0</v>
      </c>
      <c r="D26" s="51">
        <v>0</v>
      </c>
      <c r="E26" s="51">
        <f t="shared" si="1"/>
        <v>0</v>
      </c>
      <c r="F26" s="51">
        <v>0</v>
      </c>
      <c r="G26" s="51">
        <v>0</v>
      </c>
      <c r="H26" s="51">
        <f t="shared" si="2"/>
        <v>0</v>
      </c>
      <c r="I26" s="59" t="str">
        <f t="shared" si="0"/>
        <v>-</v>
      </c>
      <c r="J26" s="59" t="str">
        <f t="shared" si="0"/>
        <v>-</v>
      </c>
      <c r="K26" s="59" t="str">
        <f t="shared" si="0"/>
        <v>-</v>
      </c>
      <c r="L26" s="79" t="s">
        <v>131</v>
      </c>
      <c r="M26" s="83">
        <v>17</v>
      </c>
    </row>
    <row r="27" spans="1:13" ht="20.100000000000001" customHeight="1" x14ac:dyDescent="0.15">
      <c r="A27" s="64">
        <v>18</v>
      </c>
      <c r="B27" s="70" t="s">
        <v>101</v>
      </c>
      <c r="C27" s="51">
        <v>0</v>
      </c>
      <c r="D27" s="51">
        <v>0</v>
      </c>
      <c r="E27" s="51">
        <f t="shared" si="1"/>
        <v>0</v>
      </c>
      <c r="F27" s="51">
        <v>0</v>
      </c>
      <c r="G27" s="51">
        <v>0</v>
      </c>
      <c r="H27" s="51">
        <f t="shared" si="2"/>
        <v>0</v>
      </c>
      <c r="I27" s="59" t="str">
        <f t="shared" si="0"/>
        <v>-</v>
      </c>
      <c r="J27" s="59" t="str">
        <f t="shared" si="0"/>
        <v>-</v>
      </c>
      <c r="K27" s="59" t="str">
        <f t="shared" si="0"/>
        <v>-</v>
      </c>
      <c r="L27" s="79" t="s">
        <v>131</v>
      </c>
      <c r="M27" s="83">
        <v>18</v>
      </c>
    </row>
    <row r="28" spans="1:13" ht="20.100000000000001" customHeight="1" x14ac:dyDescent="0.15">
      <c r="A28" s="64">
        <v>19</v>
      </c>
      <c r="B28" s="70" t="s">
        <v>46</v>
      </c>
      <c r="C28" s="51">
        <v>0</v>
      </c>
      <c r="D28" s="51">
        <v>0</v>
      </c>
      <c r="E28" s="51">
        <f t="shared" si="1"/>
        <v>0</v>
      </c>
      <c r="F28" s="51">
        <v>0</v>
      </c>
      <c r="G28" s="51">
        <v>0</v>
      </c>
      <c r="H28" s="51">
        <f t="shared" si="2"/>
        <v>0</v>
      </c>
      <c r="I28" s="59" t="str">
        <f t="shared" si="0"/>
        <v>-</v>
      </c>
      <c r="J28" s="59" t="str">
        <f t="shared" si="0"/>
        <v>-</v>
      </c>
      <c r="K28" s="59" t="str">
        <f t="shared" si="0"/>
        <v>-</v>
      </c>
      <c r="L28" s="79" t="s">
        <v>131</v>
      </c>
      <c r="M28" s="83">
        <v>19</v>
      </c>
    </row>
    <row r="29" spans="1:13" ht="20.100000000000001" customHeight="1" x14ac:dyDescent="0.15">
      <c r="A29" s="65">
        <v>20</v>
      </c>
      <c r="B29" s="71" t="s">
        <v>47</v>
      </c>
      <c r="C29" s="73">
        <v>0</v>
      </c>
      <c r="D29" s="73">
        <v>0</v>
      </c>
      <c r="E29" s="87">
        <f t="shared" si="1"/>
        <v>0</v>
      </c>
      <c r="F29" s="73">
        <v>0</v>
      </c>
      <c r="G29" s="73">
        <v>0</v>
      </c>
      <c r="H29" s="87">
        <f t="shared" si="2"/>
        <v>0</v>
      </c>
      <c r="I29" s="74" t="str">
        <f t="shared" si="0"/>
        <v>-</v>
      </c>
      <c r="J29" s="74" t="str">
        <f t="shared" si="0"/>
        <v>-</v>
      </c>
      <c r="K29" s="74" t="str">
        <f t="shared" si="0"/>
        <v>-</v>
      </c>
      <c r="L29" s="80" t="s">
        <v>131</v>
      </c>
      <c r="M29" s="84">
        <v>20</v>
      </c>
    </row>
    <row r="30" spans="1:13" ht="20.100000000000001" customHeight="1" x14ac:dyDescent="0.15">
      <c r="A30" s="64">
        <v>21</v>
      </c>
      <c r="B30" s="70" t="s">
        <v>51</v>
      </c>
      <c r="C30" s="51">
        <v>0</v>
      </c>
      <c r="D30" s="51">
        <v>0</v>
      </c>
      <c r="E30" s="51">
        <f t="shared" si="1"/>
        <v>0</v>
      </c>
      <c r="F30" s="51">
        <v>0</v>
      </c>
      <c r="G30" s="51">
        <v>0</v>
      </c>
      <c r="H30" s="51">
        <f t="shared" si="2"/>
        <v>0</v>
      </c>
      <c r="I30" s="59" t="str">
        <f t="shared" si="0"/>
        <v>-</v>
      </c>
      <c r="J30" s="59" t="str">
        <f t="shared" si="0"/>
        <v>-</v>
      </c>
      <c r="K30" s="59" t="str">
        <f t="shared" si="0"/>
        <v>-</v>
      </c>
      <c r="L30" s="79" t="s">
        <v>131</v>
      </c>
      <c r="M30" s="83">
        <v>21</v>
      </c>
    </row>
    <row r="31" spans="1:13" ht="20.100000000000001" customHeight="1" x14ac:dyDescent="0.15">
      <c r="A31" s="64">
        <v>22</v>
      </c>
      <c r="B31" s="70" t="s">
        <v>52</v>
      </c>
      <c r="C31" s="51">
        <v>0</v>
      </c>
      <c r="D31" s="51">
        <v>0</v>
      </c>
      <c r="E31" s="51">
        <f t="shared" si="1"/>
        <v>0</v>
      </c>
      <c r="F31" s="51">
        <v>0</v>
      </c>
      <c r="G31" s="51">
        <v>0</v>
      </c>
      <c r="H31" s="51">
        <f t="shared" si="2"/>
        <v>0</v>
      </c>
      <c r="I31" s="59" t="str">
        <f t="shared" si="0"/>
        <v>-</v>
      </c>
      <c r="J31" s="59" t="str">
        <f t="shared" si="0"/>
        <v>-</v>
      </c>
      <c r="K31" s="59" t="str">
        <f t="shared" si="0"/>
        <v>-</v>
      </c>
      <c r="L31" s="79" t="s">
        <v>131</v>
      </c>
      <c r="M31" s="83">
        <v>22</v>
      </c>
    </row>
    <row r="32" spans="1:13" ht="20.100000000000001" customHeight="1" x14ac:dyDescent="0.15">
      <c r="A32" s="64">
        <v>23</v>
      </c>
      <c r="B32" s="70" t="s">
        <v>54</v>
      </c>
      <c r="C32" s="51">
        <v>0</v>
      </c>
      <c r="D32" s="51">
        <v>0</v>
      </c>
      <c r="E32" s="51">
        <f t="shared" si="1"/>
        <v>0</v>
      </c>
      <c r="F32" s="51">
        <v>0</v>
      </c>
      <c r="G32" s="51">
        <v>0</v>
      </c>
      <c r="H32" s="51">
        <f t="shared" si="2"/>
        <v>0</v>
      </c>
      <c r="I32" s="59" t="str">
        <f t="shared" si="0"/>
        <v>-</v>
      </c>
      <c r="J32" s="59" t="str">
        <f t="shared" si="0"/>
        <v>-</v>
      </c>
      <c r="K32" s="59" t="str">
        <f t="shared" si="0"/>
        <v>-</v>
      </c>
      <c r="L32" s="79" t="s">
        <v>131</v>
      </c>
      <c r="M32" s="83">
        <v>23</v>
      </c>
    </row>
    <row r="33" spans="1:13" ht="20.100000000000001" customHeight="1" x14ac:dyDescent="0.15">
      <c r="A33" s="64">
        <v>24</v>
      </c>
      <c r="B33" s="70" t="s">
        <v>57</v>
      </c>
      <c r="C33" s="51">
        <v>0</v>
      </c>
      <c r="D33" s="51">
        <v>0</v>
      </c>
      <c r="E33" s="51">
        <f t="shared" si="1"/>
        <v>0</v>
      </c>
      <c r="F33" s="51">
        <v>0</v>
      </c>
      <c r="G33" s="51">
        <v>0</v>
      </c>
      <c r="H33" s="51">
        <f t="shared" si="2"/>
        <v>0</v>
      </c>
      <c r="I33" s="59" t="str">
        <f t="shared" si="0"/>
        <v>-</v>
      </c>
      <c r="J33" s="59" t="str">
        <f t="shared" si="0"/>
        <v>-</v>
      </c>
      <c r="K33" s="59" t="str">
        <f t="shared" si="0"/>
        <v>-</v>
      </c>
      <c r="L33" s="79" t="s">
        <v>131</v>
      </c>
      <c r="M33" s="83">
        <v>24</v>
      </c>
    </row>
    <row r="34" spans="1:13" ht="20.100000000000001" customHeight="1" x14ac:dyDescent="0.15">
      <c r="A34" s="65">
        <v>25</v>
      </c>
      <c r="B34" s="71" t="s">
        <v>60</v>
      </c>
      <c r="C34" s="73">
        <v>0</v>
      </c>
      <c r="D34" s="73">
        <v>0</v>
      </c>
      <c r="E34" s="51">
        <f t="shared" si="1"/>
        <v>0</v>
      </c>
      <c r="F34" s="73">
        <v>0</v>
      </c>
      <c r="G34" s="73">
        <v>0</v>
      </c>
      <c r="H34" s="51">
        <f t="shared" si="2"/>
        <v>0</v>
      </c>
      <c r="I34" s="74" t="str">
        <f t="shared" si="0"/>
        <v>-</v>
      </c>
      <c r="J34" s="74" t="str">
        <f t="shared" si="0"/>
        <v>-</v>
      </c>
      <c r="K34" s="74" t="str">
        <f t="shared" si="0"/>
        <v>-</v>
      </c>
      <c r="L34" s="80" t="s">
        <v>131</v>
      </c>
      <c r="M34" s="84">
        <v>25</v>
      </c>
    </row>
    <row r="35" spans="1:13" ht="20.100000000000001" customHeight="1" x14ac:dyDescent="0.15">
      <c r="A35" s="28" t="s">
        <v>61</v>
      </c>
      <c r="B35" s="72"/>
      <c r="C35" s="54">
        <f t="shared" ref="C35:H35" si="3">SUM(C10:C34)</f>
        <v>0</v>
      </c>
      <c r="D35" s="54">
        <f t="shared" si="3"/>
        <v>0</v>
      </c>
      <c r="E35" s="54">
        <f t="shared" si="3"/>
        <v>0</v>
      </c>
      <c r="F35" s="54">
        <f t="shared" si="3"/>
        <v>0</v>
      </c>
      <c r="G35" s="54">
        <f t="shared" si="3"/>
        <v>0</v>
      </c>
      <c r="H35" s="54">
        <f t="shared" si="3"/>
        <v>0</v>
      </c>
      <c r="I35" s="61" t="str">
        <f t="shared" si="0"/>
        <v>-</v>
      </c>
      <c r="J35" s="61" t="str">
        <f t="shared" si="0"/>
        <v>-</v>
      </c>
      <c r="K35" s="61" t="str">
        <f t="shared" si="0"/>
        <v>-</v>
      </c>
      <c r="L35" s="81" t="s">
        <v>131</v>
      </c>
      <c r="M35" s="85"/>
    </row>
  </sheetData>
  <mergeCells count="6">
    <mergeCell ref="F6:H6"/>
    <mergeCell ref="M6:M9"/>
    <mergeCell ref="I7:I8"/>
    <mergeCell ref="J7:J8"/>
    <mergeCell ref="K7:K8"/>
    <mergeCell ref="L7:L8"/>
  </mergeCells>
  <phoneticPr fontId="2"/>
  <pageMargins left="0.78740157480314965" right="0.74803149606299213" top="0.78740157480314965" bottom="0.74803149606299213" header="0.51181102362204722" footer="0.51181102362204722"/>
  <pageSetup paperSize="9" firstPageNumber="37" orientation="portrait" useFirstPageNumber="1" r:id="rId1"/>
  <headerFooter scaleWithDoc="0" alignWithMargins="0">
    <oddFooter>&amp;C- &amp;P -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92D050"/>
  </sheetPr>
  <dimension ref="A1:M35"/>
  <sheetViews>
    <sheetView view="pageBreakPreview" zoomScaleNormal="85" zoomScaleSheetLayoutView="100" workbookViewId="0">
      <selection activeCell="H19" sqref="H19"/>
    </sheetView>
  </sheetViews>
  <sheetFormatPr defaultColWidth="10.625" defaultRowHeight="15" customHeight="1" x14ac:dyDescent="0.15"/>
  <cols>
    <col min="1" max="1" width="5.625" style="14" customWidth="1"/>
    <col min="2" max="2" width="14.625" style="14" customWidth="1"/>
    <col min="3" max="8" width="16.625" style="14" customWidth="1"/>
    <col min="9" max="12" width="12.125" style="14" customWidth="1"/>
    <col min="13" max="13" width="5.625" style="15" customWidth="1"/>
    <col min="14" max="16384" width="10.625" style="14"/>
  </cols>
  <sheetData>
    <row r="1" spans="1:13" ht="20.100000000000001" customHeight="1" x14ac:dyDescent="0.15">
      <c r="A1" s="16" t="str">
        <f>目次!A6</f>
        <v>令和６年度　市町村税の徴収実績調</v>
      </c>
    </row>
    <row r="2" spans="1:13" ht="20.100000000000001" customHeight="1" x14ac:dyDescent="0.15">
      <c r="A2" s="14" t="s">
        <v>100</v>
      </c>
    </row>
    <row r="3" spans="1:13" ht="20.100000000000001" customHeight="1" x14ac:dyDescent="0.15">
      <c r="F3" s="86"/>
    </row>
    <row r="4" spans="1:13" ht="20.100000000000001" customHeight="1" x14ac:dyDescent="0.15">
      <c r="A4" s="14" t="s">
        <v>79</v>
      </c>
    </row>
    <row r="5" spans="1:13" ht="20.100000000000001" customHeight="1" x14ac:dyDescent="0.15">
      <c r="H5" s="57"/>
      <c r="I5" s="57"/>
    </row>
    <row r="6" spans="1:13" ht="20.100000000000001" customHeight="1" x14ac:dyDescent="0.15">
      <c r="A6" s="17"/>
      <c r="B6" s="66" t="s">
        <v>0</v>
      </c>
      <c r="C6" s="46" t="s">
        <v>43</v>
      </c>
      <c r="D6" s="55"/>
      <c r="E6" s="56"/>
      <c r="F6" s="92" t="s">
        <v>62</v>
      </c>
      <c r="G6" s="93"/>
      <c r="H6" s="94"/>
      <c r="I6" s="46" t="s">
        <v>66</v>
      </c>
      <c r="J6" s="55"/>
      <c r="K6" s="55"/>
      <c r="L6" s="76"/>
      <c r="M6" s="102" t="s">
        <v>130</v>
      </c>
    </row>
    <row r="7" spans="1:13" ht="20.100000000000001" customHeight="1" x14ac:dyDescent="0.15">
      <c r="A7" s="18"/>
      <c r="B7" s="67"/>
      <c r="C7" s="47" t="s">
        <v>5</v>
      </c>
      <c r="D7" s="47" t="s">
        <v>6</v>
      </c>
      <c r="E7" s="47" t="s">
        <v>10</v>
      </c>
      <c r="F7" s="47" t="s">
        <v>5</v>
      </c>
      <c r="G7" s="47" t="s">
        <v>6</v>
      </c>
      <c r="H7" s="47" t="s">
        <v>10</v>
      </c>
      <c r="I7" s="98" t="s">
        <v>108</v>
      </c>
      <c r="J7" s="98" t="s">
        <v>109</v>
      </c>
      <c r="K7" s="98" t="s">
        <v>111</v>
      </c>
      <c r="L7" s="105" t="s">
        <v>3</v>
      </c>
      <c r="M7" s="103"/>
    </row>
    <row r="8" spans="1:13" ht="20.100000000000001" customHeight="1" x14ac:dyDescent="0.15">
      <c r="A8" s="18"/>
      <c r="B8" s="67"/>
      <c r="C8" s="48" t="s">
        <v>112</v>
      </c>
      <c r="D8" s="48" t="s">
        <v>113</v>
      </c>
      <c r="E8" s="48" t="s">
        <v>106</v>
      </c>
      <c r="F8" s="48" t="s">
        <v>37</v>
      </c>
      <c r="G8" s="48" t="s">
        <v>17</v>
      </c>
      <c r="H8" s="48" t="s">
        <v>114</v>
      </c>
      <c r="I8" s="99"/>
      <c r="J8" s="99"/>
      <c r="K8" s="99"/>
      <c r="L8" s="106"/>
      <c r="M8" s="103"/>
    </row>
    <row r="9" spans="1:13" ht="20.100000000000001" customHeight="1" x14ac:dyDescent="0.15">
      <c r="A9" s="19" t="s">
        <v>24</v>
      </c>
      <c r="B9" s="68"/>
      <c r="C9" s="49" t="s">
        <v>1</v>
      </c>
      <c r="D9" s="49" t="s">
        <v>1</v>
      </c>
      <c r="E9" s="49" t="s">
        <v>1</v>
      </c>
      <c r="F9" s="49" t="s">
        <v>1</v>
      </c>
      <c r="G9" s="49" t="s">
        <v>1</v>
      </c>
      <c r="H9" s="49" t="s">
        <v>1</v>
      </c>
      <c r="I9" s="49" t="s">
        <v>67</v>
      </c>
      <c r="J9" s="49" t="s">
        <v>67</v>
      </c>
      <c r="K9" s="49" t="s">
        <v>67</v>
      </c>
      <c r="L9" s="77" t="s">
        <v>67</v>
      </c>
      <c r="M9" s="104"/>
    </row>
    <row r="10" spans="1:13" ht="20.100000000000001" customHeight="1" x14ac:dyDescent="0.15">
      <c r="A10" s="64">
        <v>1</v>
      </c>
      <c r="B10" s="69" t="s">
        <v>59</v>
      </c>
      <c r="C10" s="50">
        <v>1581546</v>
      </c>
      <c r="D10" s="50">
        <v>36334</v>
      </c>
      <c r="E10" s="50">
        <f>C10+D10</f>
        <v>1617880</v>
      </c>
      <c r="F10" s="50">
        <v>1574530</v>
      </c>
      <c r="G10" s="50">
        <v>10823</v>
      </c>
      <c r="H10" s="50">
        <f>F10+G10</f>
        <v>1585353</v>
      </c>
      <c r="I10" s="58">
        <f t="shared" ref="I10:K35" si="0">IF(ISERROR(ROUND(F10/C10*100,2)),"-",ROUND(F10/C10*100,2))</f>
        <v>99.56</v>
      </c>
      <c r="J10" s="58">
        <f t="shared" si="0"/>
        <v>29.79</v>
      </c>
      <c r="K10" s="58">
        <f t="shared" si="0"/>
        <v>97.99</v>
      </c>
      <c r="L10" s="78">
        <v>96.87</v>
      </c>
      <c r="M10" s="82">
        <v>1</v>
      </c>
    </row>
    <row r="11" spans="1:13" ht="20.100000000000001" customHeight="1" x14ac:dyDescent="0.15">
      <c r="A11" s="64">
        <v>2</v>
      </c>
      <c r="B11" s="70" t="s">
        <v>31</v>
      </c>
      <c r="C11" s="51">
        <v>1789</v>
      </c>
      <c r="D11" s="51">
        <v>0</v>
      </c>
      <c r="E11" s="51">
        <f>C11+D11</f>
        <v>1789</v>
      </c>
      <c r="F11" s="51">
        <v>1789</v>
      </c>
      <c r="G11" s="51">
        <v>0</v>
      </c>
      <c r="H11" s="51">
        <f>F11+G11</f>
        <v>1789</v>
      </c>
      <c r="I11" s="59">
        <f t="shared" si="0"/>
        <v>100</v>
      </c>
      <c r="J11" s="59" t="str">
        <f t="shared" si="0"/>
        <v>-</v>
      </c>
      <c r="K11" s="59">
        <f t="shared" si="0"/>
        <v>100</v>
      </c>
      <c r="L11" s="79">
        <v>100</v>
      </c>
      <c r="M11" s="83">
        <v>2</v>
      </c>
    </row>
    <row r="12" spans="1:13" ht="20.100000000000001" customHeight="1" x14ac:dyDescent="0.15">
      <c r="A12" s="64">
        <v>3</v>
      </c>
      <c r="B12" s="70" t="s">
        <v>32</v>
      </c>
      <c r="C12" s="51">
        <v>41272</v>
      </c>
      <c r="D12" s="51">
        <v>3</v>
      </c>
      <c r="E12" s="51">
        <f t="shared" ref="E12:E34" si="1">C12+D12</f>
        <v>41275</v>
      </c>
      <c r="F12" s="51">
        <v>41272</v>
      </c>
      <c r="G12" s="51">
        <v>0</v>
      </c>
      <c r="H12" s="51">
        <f t="shared" ref="H12:H34" si="2">F12+G12</f>
        <v>41272</v>
      </c>
      <c r="I12" s="59">
        <f t="shared" si="0"/>
        <v>100</v>
      </c>
      <c r="J12" s="59">
        <f t="shared" si="0"/>
        <v>0</v>
      </c>
      <c r="K12" s="59">
        <f t="shared" si="0"/>
        <v>99.99</v>
      </c>
      <c r="L12" s="79">
        <v>99.99</v>
      </c>
      <c r="M12" s="83">
        <v>3</v>
      </c>
    </row>
    <row r="13" spans="1:13" ht="20.100000000000001" customHeight="1" x14ac:dyDescent="0.15">
      <c r="A13" s="64">
        <v>4</v>
      </c>
      <c r="B13" s="70" t="s">
        <v>2</v>
      </c>
      <c r="C13" s="51">
        <v>3522</v>
      </c>
      <c r="D13" s="51">
        <v>1399</v>
      </c>
      <c r="E13" s="51">
        <f t="shared" si="1"/>
        <v>4921</v>
      </c>
      <c r="F13" s="51">
        <v>3522</v>
      </c>
      <c r="G13" s="51">
        <v>123</v>
      </c>
      <c r="H13" s="51">
        <f t="shared" si="2"/>
        <v>3645</v>
      </c>
      <c r="I13" s="59">
        <f t="shared" si="0"/>
        <v>100</v>
      </c>
      <c r="J13" s="59">
        <f t="shared" si="0"/>
        <v>8.7899999999999991</v>
      </c>
      <c r="K13" s="59">
        <f t="shared" si="0"/>
        <v>74.069999999999993</v>
      </c>
      <c r="L13" s="79">
        <v>67.209999999999994</v>
      </c>
      <c r="M13" s="83">
        <v>4</v>
      </c>
    </row>
    <row r="14" spans="1:13" ht="20.100000000000001" customHeight="1" x14ac:dyDescent="0.15">
      <c r="A14" s="65">
        <v>5</v>
      </c>
      <c r="B14" s="71" t="s">
        <v>13</v>
      </c>
      <c r="C14" s="73">
        <v>12864</v>
      </c>
      <c r="D14" s="73">
        <v>0</v>
      </c>
      <c r="E14" s="87">
        <f t="shared" si="1"/>
        <v>12864</v>
      </c>
      <c r="F14" s="73">
        <v>12864</v>
      </c>
      <c r="G14" s="73">
        <v>0</v>
      </c>
      <c r="H14" s="87">
        <f t="shared" si="2"/>
        <v>12864</v>
      </c>
      <c r="I14" s="74">
        <f t="shared" si="0"/>
        <v>100</v>
      </c>
      <c r="J14" s="74" t="str">
        <f t="shared" si="0"/>
        <v>-</v>
      </c>
      <c r="K14" s="74">
        <f t="shared" si="0"/>
        <v>100</v>
      </c>
      <c r="L14" s="80">
        <v>100</v>
      </c>
      <c r="M14" s="84">
        <v>5</v>
      </c>
    </row>
    <row r="15" spans="1:13" ht="20.100000000000001" customHeight="1" x14ac:dyDescent="0.15">
      <c r="A15" s="64">
        <v>6</v>
      </c>
      <c r="B15" s="70" t="s">
        <v>33</v>
      </c>
      <c r="C15" s="51">
        <v>22706</v>
      </c>
      <c r="D15" s="51">
        <v>0</v>
      </c>
      <c r="E15" s="51">
        <f t="shared" si="1"/>
        <v>22706</v>
      </c>
      <c r="F15" s="51">
        <v>22706</v>
      </c>
      <c r="G15" s="51">
        <v>0</v>
      </c>
      <c r="H15" s="51">
        <f t="shared" si="2"/>
        <v>22706</v>
      </c>
      <c r="I15" s="59">
        <f t="shared" si="0"/>
        <v>100</v>
      </c>
      <c r="J15" s="59" t="str">
        <f t="shared" si="0"/>
        <v>-</v>
      </c>
      <c r="K15" s="59">
        <f t="shared" si="0"/>
        <v>100</v>
      </c>
      <c r="L15" s="79">
        <v>100</v>
      </c>
      <c r="M15" s="83">
        <v>6</v>
      </c>
    </row>
    <row r="16" spans="1:13" ht="20.100000000000001" customHeight="1" x14ac:dyDescent="0.15">
      <c r="A16" s="64">
        <v>7</v>
      </c>
      <c r="B16" s="70" t="s">
        <v>34</v>
      </c>
      <c r="C16" s="51">
        <v>28631</v>
      </c>
      <c r="D16" s="51">
        <v>19282</v>
      </c>
      <c r="E16" s="51">
        <f t="shared" si="1"/>
        <v>47913</v>
      </c>
      <c r="F16" s="51">
        <v>28631</v>
      </c>
      <c r="G16" s="51">
        <v>2384</v>
      </c>
      <c r="H16" s="51">
        <f t="shared" si="2"/>
        <v>31015</v>
      </c>
      <c r="I16" s="59">
        <f t="shared" si="0"/>
        <v>100</v>
      </c>
      <c r="J16" s="59">
        <f t="shared" si="0"/>
        <v>12.36</v>
      </c>
      <c r="K16" s="59">
        <f t="shared" si="0"/>
        <v>64.73</v>
      </c>
      <c r="L16" s="79">
        <v>58.34</v>
      </c>
      <c r="M16" s="83">
        <v>7</v>
      </c>
    </row>
    <row r="17" spans="1:13" ht="20.100000000000001" customHeight="1" x14ac:dyDescent="0.15">
      <c r="A17" s="64">
        <v>8</v>
      </c>
      <c r="B17" s="70" t="s">
        <v>28</v>
      </c>
      <c r="C17" s="51">
        <v>117311</v>
      </c>
      <c r="D17" s="51">
        <v>3631</v>
      </c>
      <c r="E17" s="51">
        <f t="shared" si="1"/>
        <v>120942</v>
      </c>
      <c r="F17" s="51">
        <v>116211</v>
      </c>
      <c r="G17" s="51">
        <v>459</v>
      </c>
      <c r="H17" s="51">
        <f t="shared" si="2"/>
        <v>116670</v>
      </c>
      <c r="I17" s="59">
        <f t="shared" si="0"/>
        <v>99.06</v>
      </c>
      <c r="J17" s="59">
        <f t="shared" si="0"/>
        <v>12.64</v>
      </c>
      <c r="K17" s="59">
        <f t="shared" si="0"/>
        <v>96.47</v>
      </c>
      <c r="L17" s="79">
        <v>96.42</v>
      </c>
      <c r="M17" s="83">
        <v>8</v>
      </c>
    </row>
    <row r="18" spans="1:13" ht="20.100000000000001" customHeight="1" x14ac:dyDescent="0.15">
      <c r="A18" s="64">
        <v>9</v>
      </c>
      <c r="B18" s="70" t="s">
        <v>36</v>
      </c>
      <c r="C18" s="51">
        <v>0</v>
      </c>
      <c r="D18" s="51">
        <v>0</v>
      </c>
      <c r="E18" s="51">
        <f t="shared" si="1"/>
        <v>0</v>
      </c>
      <c r="F18" s="51">
        <v>0</v>
      </c>
      <c r="G18" s="51">
        <v>0</v>
      </c>
      <c r="H18" s="51">
        <f t="shared" si="2"/>
        <v>0</v>
      </c>
      <c r="I18" s="59" t="str">
        <f t="shared" si="0"/>
        <v>-</v>
      </c>
      <c r="J18" s="59" t="str">
        <f t="shared" si="0"/>
        <v>-</v>
      </c>
      <c r="K18" s="59" t="str">
        <f t="shared" si="0"/>
        <v>-</v>
      </c>
      <c r="L18" s="79" t="s">
        <v>131</v>
      </c>
      <c r="M18" s="83">
        <v>9</v>
      </c>
    </row>
    <row r="19" spans="1:13" ht="20.100000000000001" customHeight="1" x14ac:dyDescent="0.15">
      <c r="A19" s="65">
        <v>10</v>
      </c>
      <c r="B19" s="71" t="s">
        <v>38</v>
      </c>
      <c r="C19" s="73">
        <v>2991</v>
      </c>
      <c r="D19" s="73">
        <v>0</v>
      </c>
      <c r="E19" s="87">
        <f t="shared" si="1"/>
        <v>2991</v>
      </c>
      <c r="F19" s="73">
        <v>2991</v>
      </c>
      <c r="G19" s="73">
        <v>0</v>
      </c>
      <c r="H19" s="87">
        <f t="shared" si="2"/>
        <v>2991</v>
      </c>
      <c r="I19" s="74">
        <f t="shared" si="0"/>
        <v>100</v>
      </c>
      <c r="J19" s="74" t="str">
        <f t="shared" si="0"/>
        <v>-</v>
      </c>
      <c r="K19" s="74">
        <f t="shared" si="0"/>
        <v>100</v>
      </c>
      <c r="L19" s="80">
        <v>30.5</v>
      </c>
      <c r="M19" s="84">
        <v>10</v>
      </c>
    </row>
    <row r="20" spans="1:13" ht="20.100000000000001" customHeight="1" x14ac:dyDescent="0.15">
      <c r="A20" s="64">
        <v>11</v>
      </c>
      <c r="B20" s="70" t="s">
        <v>39</v>
      </c>
      <c r="C20" s="51">
        <v>2295</v>
      </c>
      <c r="D20" s="51">
        <v>0</v>
      </c>
      <c r="E20" s="51">
        <f t="shared" si="1"/>
        <v>2295</v>
      </c>
      <c r="F20" s="51">
        <v>2257</v>
      </c>
      <c r="G20" s="51">
        <v>0</v>
      </c>
      <c r="H20" s="51">
        <f t="shared" si="2"/>
        <v>2257</v>
      </c>
      <c r="I20" s="59">
        <f t="shared" si="0"/>
        <v>98.34</v>
      </c>
      <c r="J20" s="59" t="str">
        <f t="shared" si="0"/>
        <v>-</v>
      </c>
      <c r="K20" s="59">
        <f t="shared" si="0"/>
        <v>98.34</v>
      </c>
      <c r="L20" s="79">
        <v>100</v>
      </c>
      <c r="M20" s="83">
        <v>11</v>
      </c>
    </row>
    <row r="21" spans="1:13" ht="20.100000000000001" customHeight="1" x14ac:dyDescent="0.15">
      <c r="A21" s="64">
        <v>12</v>
      </c>
      <c r="B21" s="70" t="s">
        <v>97</v>
      </c>
      <c r="C21" s="51">
        <v>4783</v>
      </c>
      <c r="D21" s="51">
        <v>0</v>
      </c>
      <c r="E21" s="51">
        <f t="shared" si="1"/>
        <v>4783</v>
      </c>
      <c r="F21" s="51">
        <v>4783</v>
      </c>
      <c r="G21" s="51">
        <v>0</v>
      </c>
      <c r="H21" s="51">
        <f t="shared" si="2"/>
        <v>4783</v>
      </c>
      <c r="I21" s="59">
        <f t="shared" si="0"/>
        <v>100</v>
      </c>
      <c r="J21" s="59" t="str">
        <f t="shared" si="0"/>
        <v>-</v>
      </c>
      <c r="K21" s="59">
        <f t="shared" si="0"/>
        <v>100</v>
      </c>
      <c r="L21" s="79">
        <v>100</v>
      </c>
      <c r="M21" s="83">
        <v>12</v>
      </c>
    </row>
    <row r="22" spans="1:13" ht="20.100000000000001" customHeight="1" x14ac:dyDescent="0.15">
      <c r="A22" s="64">
        <v>13</v>
      </c>
      <c r="B22" s="70" t="s">
        <v>98</v>
      </c>
      <c r="C22" s="51">
        <v>109058</v>
      </c>
      <c r="D22" s="51">
        <v>0</v>
      </c>
      <c r="E22" s="51">
        <f t="shared" si="1"/>
        <v>109058</v>
      </c>
      <c r="F22" s="51">
        <v>109058</v>
      </c>
      <c r="G22" s="51">
        <v>0</v>
      </c>
      <c r="H22" s="51">
        <f t="shared" si="2"/>
        <v>109058</v>
      </c>
      <c r="I22" s="59">
        <f t="shared" si="0"/>
        <v>100</v>
      </c>
      <c r="J22" s="59" t="str">
        <f t="shared" si="0"/>
        <v>-</v>
      </c>
      <c r="K22" s="59">
        <f t="shared" si="0"/>
        <v>100</v>
      </c>
      <c r="L22" s="79">
        <v>100</v>
      </c>
      <c r="M22" s="83">
        <v>13</v>
      </c>
    </row>
    <row r="23" spans="1:13" ht="20.100000000000001" customHeight="1" x14ac:dyDescent="0.15">
      <c r="A23" s="64">
        <v>14</v>
      </c>
      <c r="B23" s="70" t="s">
        <v>40</v>
      </c>
      <c r="C23" s="51">
        <v>4268</v>
      </c>
      <c r="D23" s="51">
        <v>0</v>
      </c>
      <c r="E23" s="51">
        <f t="shared" si="1"/>
        <v>4268</v>
      </c>
      <c r="F23" s="51">
        <v>4268</v>
      </c>
      <c r="G23" s="51">
        <v>0</v>
      </c>
      <c r="H23" s="51">
        <f t="shared" si="2"/>
        <v>4268</v>
      </c>
      <c r="I23" s="59">
        <f t="shared" si="0"/>
        <v>100</v>
      </c>
      <c r="J23" s="59" t="str">
        <f t="shared" si="0"/>
        <v>-</v>
      </c>
      <c r="K23" s="59">
        <f t="shared" si="0"/>
        <v>100</v>
      </c>
      <c r="L23" s="79">
        <v>100</v>
      </c>
      <c r="M23" s="83">
        <v>14</v>
      </c>
    </row>
    <row r="24" spans="1:13" ht="20.100000000000001" customHeight="1" x14ac:dyDescent="0.15">
      <c r="A24" s="65">
        <v>15</v>
      </c>
      <c r="B24" s="71" t="s">
        <v>26</v>
      </c>
      <c r="C24" s="73">
        <v>0</v>
      </c>
      <c r="D24" s="73">
        <v>0</v>
      </c>
      <c r="E24" s="87">
        <f t="shared" si="1"/>
        <v>0</v>
      </c>
      <c r="F24" s="73">
        <v>0</v>
      </c>
      <c r="G24" s="73">
        <v>0</v>
      </c>
      <c r="H24" s="87">
        <f t="shared" si="2"/>
        <v>0</v>
      </c>
      <c r="I24" s="74" t="str">
        <f t="shared" si="0"/>
        <v>-</v>
      </c>
      <c r="J24" s="74" t="str">
        <f t="shared" si="0"/>
        <v>-</v>
      </c>
      <c r="K24" s="74" t="str">
        <f t="shared" si="0"/>
        <v>-</v>
      </c>
      <c r="L24" s="80" t="s">
        <v>131</v>
      </c>
      <c r="M24" s="84">
        <v>15</v>
      </c>
    </row>
    <row r="25" spans="1:13" ht="20.100000000000001" customHeight="1" x14ac:dyDescent="0.15">
      <c r="A25" s="64">
        <v>16</v>
      </c>
      <c r="B25" s="70" t="s">
        <v>44</v>
      </c>
      <c r="C25" s="51">
        <v>7845</v>
      </c>
      <c r="D25" s="51">
        <v>0</v>
      </c>
      <c r="E25" s="51">
        <f t="shared" si="1"/>
        <v>7845</v>
      </c>
      <c r="F25" s="51">
        <v>7845</v>
      </c>
      <c r="G25" s="51">
        <v>0</v>
      </c>
      <c r="H25" s="51">
        <f t="shared" si="2"/>
        <v>7845</v>
      </c>
      <c r="I25" s="59">
        <f t="shared" si="0"/>
        <v>100</v>
      </c>
      <c r="J25" s="59" t="str">
        <f t="shared" si="0"/>
        <v>-</v>
      </c>
      <c r="K25" s="59">
        <f t="shared" si="0"/>
        <v>100</v>
      </c>
      <c r="L25" s="79">
        <v>100</v>
      </c>
      <c r="M25" s="83">
        <v>16</v>
      </c>
    </row>
    <row r="26" spans="1:13" ht="20.100000000000001" customHeight="1" x14ac:dyDescent="0.15">
      <c r="A26" s="64">
        <v>17</v>
      </c>
      <c r="B26" s="70" t="s">
        <v>99</v>
      </c>
      <c r="C26" s="51">
        <v>38209</v>
      </c>
      <c r="D26" s="51">
        <v>0</v>
      </c>
      <c r="E26" s="51">
        <f t="shared" si="1"/>
        <v>38209</v>
      </c>
      <c r="F26" s="51">
        <v>38209</v>
      </c>
      <c r="G26" s="51">
        <v>0</v>
      </c>
      <c r="H26" s="51">
        <f t="shared" si="2"/>
        <v>38209</v>
      </c>
      <c r="I26" s="59">
        <f t="shared" si="0"/>
        <v>100</v>
      </c>
      <c r="J26" s="59" t="str">
        <f t="shared" si="0"/>
        <v>-</v>
      </c>
      <c r="K26" s="59">
        <f t="shared" si="0"/>
        <v>100</v>
      </c>
      <c r="L26" s="79">
        <v>100</v>
      </c>
      <c r="M26" s="83">
        <v>17</v>
      </c>
    </row>
    <row r="27" spans="1:13" ht="20.100000000000001" customHeight="1" x14ac:dyDescent="0.15">
      <c r="A27" s="64">
        <v>18</v>
      </c>
      <c r="B27" s="70" t="s">
        <v>101</v>
      </c>
      <c r="C27" s="51">
        <v>13098</v>
      </c>
      <c r="D27" s="51">
        <v>0</v>
      </c>
      <c r="E27" s="51">
        <f t="shared" si="1"/>
        <v>13098</v>
      </c>
      <c r="F27" s="51">
        <v>13098</v>
      </c>
      <c r="G27" s="51">
        <v>0</v>
      </c>
      <c r="H27" s="51">
        <f t="shared" si="2"/>
        <v>13098</v>
      </c>
      <c r="I27" s="59">
        <f t="shared" si="0"/>
        <v>100</v>
      </c>
      <c r="J27" s="59" t="str">
        <f t="shared" si="0"/>
        <v>-</v>
      </c>
      <c r="K27" s="59">
        <f t="shared" si="0"/>
        <v>100</v>
      </c>
      <c r="L27" s="79">
        <v>100</v>
      </c>
      <c r="M27" s="83">
        <v>18</v>
      </c>
    </row>
    <row r="28" spans="1:13" ht="20.100000000000001" customHeight="1" x14ac:dyDescent="0.15">
      <c r="A28" s="64">
        <v>19</v>
      </c>
      <c r="B28" s="70" t="s">
        <v>46</v>
      </c>
      <c r="C28" s="51">
        <v>1630</v>
      </c>
      <c r="D28" s="51">
        <v>0</v>
      </c>
      <c r="E28" s="51">
        <f t="shared" si="1"/>
        <v>1630</v>
      </c>
      <c r="F28" s="51">
        <v>1630</v>
      </c>
      <c r="G28" s="51">
        <v>0</v>
      </c>
      <c r="H28" s="51">
        <f t="shared" si="2"/>
        <v>1630</v>
      </c>
      <c r="I28" s="59">
        <f t="shared" si="0"/>
        <v>100</v>
      </c>
      <c r="J28" s="59" t="str">
        <f t="shared" si="0"/>
        <v>-</v>
      </c>
      <c r="K28" s="59">
        <f t="shared" si="0"/>
        <v>100</v>
      </c>
      <c r="L28" s="79">
        <v>96.85</v>
      </c>
      <c r="M28" s="83">
        <v>19</v>
      </c>
    </row>
    <row r="29" spans="1:13" ht="20.100000000000001" customHeight="1" x14ac:dyDescent="0.15">
      <c r="A29" s="65">
        <v>20</v>
      </c>
      <c r="B29" s="71" t="s">
        <v>47</v>
      </c>
      <c r="C29" s="73">
        <v>0</v>
      </c>
      <c r="D29" s="73">
        <v>0</v>
      </c>
      <c r="E29" s="87">
        <f t="shared" si="1"/>
        <v>0</v>
      </c>
      <c r="F29" s="73">
        <v>0</v>
      </c>
      <c r="G29" s="73">
        <v>0</v>
      </c>
      <c r="H29" s="87">
        <f t="shared" si="2"/>
        <v>0</v>
      </c>
      <c r="I29" s="74" t="str">
        <f t="shared" si="0"/>
        <v>-</v>
      </c>
      <c r="J29" s="74" t="str">
        <f t="shared" si="0"/>
        <v>-</v>
      </c>
      <c r="K29" s="74" t="str">
        <f t="shared" si="0"/>
        <v>-</v>
      </c>
      <c r="L29" s="80" t="s">
        <v>131</v>
      </c>
      <c r="M29" s="84">
        <v>20</v>
      </c>
    </row>
    <row r="30" spans="1:13" ht="20.100000000000001" customHeight="1" x14ac:dyDescent="0.15">
      <c r="A30" s="64">
        <v>21</v>
      </c>
      <c r="B30" s="70" t="s">
        <v>51</v>
      </c>
      <c r="C30" s="51">
        <v>0</v>
      </c>
      <c r="D30" s="51">
        <v>0</v>
      </c>
      <c r="E30" s="51">
        <f t="shared" si="1"/>
        <v>0</v>
      </c>
      <c r="F30" s="51">
        <v>0</v>
      </c>
      <c r="G30" s="51">
        <v>0</v>
      </c>
      <c r="H30" s="51">
        <f t="shared" si="2"/>
        <v>0</v>
      </c>
      <c r="I30" s="59" t="str">
        <f t="shared" si="0"/>
        <v>-</v>
      </c>
      <c r="J30" s="59" t="str">
        <f t="shared" si="0"/>
        <v>-</v>
      </c>
      <c r="K30" s="59" t="str">
        <f t="shared" si="0"/>
        <v>-</v>
      </c>
      <c r="L30" s="79" t="s">
        <v>131</v>
      </c>
      <c r="M30" s="83">
        <v>21</v>
      </c>
    </row>
    <row r="31" spans="1:13" ht="20.100000000000001" customHeight="1" x14ac:dyDescent="0.15">
      <c r="A31" s="64">
        <v>22</v>
      </c>
      <c r="B31" s="70" t="s">
        <v>52</v>
      </c>
      <c r="C31" s="51">
        <v>32337</v>
      </c>
      <c r="D31" s="51">
        <v>0</v>
      </c>
      <c r="E31" s="51">
        <f t="shared" si="1"/>
        <v>32337</v>
      </c>
      <c r="F31" s="51">
        <v>32337</v>
      </c>
      <c r="G31" s="51">
        <v>0</v>
      </c>
      <c r="H31" s="51">
        <f t="shared" si="2"/>
        <v>32337</v>
      </c>
      <c r="I31" s="59">
        <f t="shared" si="0"/>
        <v>100</v>
      </c>
      <c r="J31" s="59" t="str">
        <f t="shared" si="0"/>
        <v>-</v>
      </c>
      <c r="K31" s="59">
        <f t="shared" si="0"/>
        <v>100</v>
      </c>
      <c r="L31" s="79">
        <v>103.46</v>
      </c>
      <c r="M31" s="83">
        <v>22</v>
      </c>
    </row>
    <row r="32" spans="1:13" ht="20.100000000000001" customHeight="1" x14ac:dyDescent="0.15">
      <c r="A32" s="64">
        <v>23</v>
      </c>
      <c r="B32" s="70" t="s">
        <v>54</v>
      </c>
      <c r="C32" s="51">
        <v>582</v>
      </c>
      <c r="D32" s="51">
        <v>0</v>
      </c>
      <c r="E32" s="51">
        <f t="shared" si="1"/>
        <v>582</v>
      </c>
      <c r="F32" s="51">
        <v>582</v>
      </c>
      <c r="G32" s="51">
        <v>0</v>
      </c>
      <c r="H32" s="51">
        <f t="shared" si="2"/>
        <v>582</v>
      </c>
      <c r="I32" s="59">
        <f t="shared" si="0"/>
        <v>100</v>
      </c>
      <c r="J32" s="59" t="str">
        <f t="shared" si="0"/>
        <v>-</v>
      </c>
      <c r="K32" s="59">
        <f t="shared" si="0"/>
        <v>100</v>
      </c>
      <c r="L32" s="79">
        <v>100</v>
      </c>
      <c r="M32" s="83">
        <v>23</v>
      </c>
    </row>
    <row r="33" spans="1:13" ht="20.100000000000001" customHeight="1" x14ac:dyDescent="0.15">
      <c r="A33" s="64">
        <v>24</v>
      </c>
      <c r="B33" s="70" t="s">
        <v>57</v>
      </c>
      <c r="C33" s="51">
        <v>0</v>
      </c>
      <c r="D33" s="51">
        <v>0</v>
      </c>
      <c r="E33" s="51">
        <f t="shared" si="1"/>
        <v>0</v>
      </c>
      <c r="F33" s="51">
        <v>0</v>
      </c>
      <c r="G33" s="51">
        <v>0</v>
      </c>
      <c r="H33" s="51">
        <f t="shared" si="2"/>
        <v>0</v>
      </c>
      <c r="I33" s="59" t="str">
        <f t="shared" si="0"/>
        <v>-</v>
      </c>
      <c r="J33" s="59" t="str">
        <f t="shared" si="0"/>
        <v>-</v>
      </c>
      <c r="K33" s="59" t="str">
        <f t="shared" si="0"/>
        <v>-</v>
      </c>
      <c r="L33" s="79" t="s">
        <v>131</v>
      </c>
      <c r="M33" s="83">
        <v>24</v>
      </c>
    </row>
    <row r="34" spans="1:13" ht="20.100000000000001" customHeight="1" x14ac:dyDescent="0.15">
      <c r="A34" s="65">
        <v>25</v>
      </c>
      <c r="B34" s="71" t="s">
        <v>60</v>
      </c>
      <c r="C34" s="73">
        <v>9068</v>
      </c>
      <c r="D34" s="73">
        <v>0</v>
      </c>
      <c r="E34" s="51">
        <f t="shared" si="1"/>
        <v>9068</v>
      </c>
      <c r="F34" s="73">
        <v>9068</v>
      </c>
      <c r="G34" s="73">
        <v>0</v>
      </c>
      <c r="H34" s="51">
        <f t="shared" si="2"/>
        <v>9068</v>
      </c>
      <c r="I34" s="74">
        <f t="shared" si="0"/>
        <v>100</v>
      </c>
      <c r="J34" s="74" t="str">
        <f t="shared" si="0"/>
        <v>-</v>
      </c>
      <c r="K34" s="74">
        <f t="shared" si="0"/>
        <v>100</v>
      </c>
      <c r="L34" s="80">
        <v>100</v>
      </c>
      <c r="M34" s="84">
        <v>25</v>
      </c>
    </row>
    <row r="35" spans="1:13" ht="20.100000000000001" customHeight="1" x14ac:dyDescent="0.15">
      <c r="A35" s="28" t="s">
        <v>61</v>
      </c>
      <c r="B35" s="72"/>
      <c r="C35" s="54">
        <f t="shared" ref="C35:H35" si="3">SUM(C10:C34)</f>
        <v>2035805</v>
      </c>
      <c r="D35" s="54">
        <f t="shared" si="3"/>
        <v>60649</v>
      </c>
      <c r="E35" s="54">
        <f t="shared" si="3"/>
        <v>2096454</v>
      </c>
      <c r="F35" s="54">
        <f t="shared" si="3"/>
        <v>2027651</v>
      </c>
      <c r="G35" s="54">
        <f t="shared" si="3"/>
        <v>13789</v>
      </c>
      <c r="H35" s="54">
        <f t="shared" si="3"/>
        <v>2041440</v>
      </c>
      <c r="I35" s="61">
        <f t="shared" si="0"/>
        <v>99.6</v>
      </c>
      <c r="J35" s="61">
        <f t="shared" si="0"/>
        <v>22.74</v>
      </c>
      <c r="K35" s="61">
        <f t="shared" si="0"/>
        <v>97.38</v>
      </c>
      <c r="L35" s="81">
        <v>96.08</v>
      </c>
      <c r="M35" s="85"/>
    </row>
  </sheetData>
  <mergeCells count="6">
    <mergeCell ref="F6:H6"/>
    <mergeCell ref="M6:M9"/>
    <mergeCell ref="I7:I8"/>
    <mergeCell ref="J7:J8"/>
    <mergeCell ref="K7:K8"/>
    <mergeCell ref="L7:L8"/>
  </mergeCells>
  <phoneticPr fontId="2"/>
  <pageMargins left="0.78740157480314965" right="0.74803149606299213" top="0.78740157480314965" bottom="0.74803149606299213" header="0.51181102362204722" footer="0.51181102362204722"/>
  <pageSetup paperSize="9" firstPageNumber="39" orientation="portrait" useFirstPageNumber="1" r:id="rId1"/>
  <headerFooter scaleWithDoc="0" alignWithMargins="0">
    <oddFooter>&amp;C- &amp;P -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92D050"/>
  </sheetPr>
  <dimension ref="A1:M35"/>
  <sheetViews>
    <sheetView view="pageBreakPreview" topLeftCell="A10" zoomScaleNormal="85" zoomScaleSheetLayoutView="100" workbookViewId="0">
      <selection activeCell="H43" sqref="H43"/>
    </sheetView>
  </sheetViews>
  <sheetFormatPr defaultColWidth="10.625" defaultRowHeight="15" customHeight="1" x14ac:dyDescent="0.15"/>
  <cols>
    <col min="1" max="1" width="5.625" style="14" customWidth="1"/>
    <col min="2" max="2" width="14.625" style="14" customWidth="1"/>
    <col min="3" max="8" width="16.625" style="14" customWidth="1"/>
    <col min="9" max="12" width="12.125" style="14" customWidth="1"/>
    <col min="13" max="13" width="5.625" style="15" customWidth="1"/>
    <col min="14" max="16384" width="10.625" style="14"/>
  </cols>
  <sheetData>
    <row r="1" spans="1:13" ht="20.100000000000001" customHeight="1" x14ac:dyDescent="0.15">
      <c r="A1" s="16" t="str">
        <f>目次!A6</f>
        <v>令和６年度　市町村税の徴収実績調</v>
      </c>
    </row>
    <row r="2" spans="1:13" ht="20.100000000000001" customHeight="1" x14ac:dyDescent="0.15">
      <c r="A2" s="14" t="s">
        <v>100</v>
      </c>
    </row>
    <row r="3" spans="1:13" ht="20.100000000000001" customHeight="1" x14ac:dyDescent="0.15"/>
    <row r="4" spans="1:13" ht="20.100000000000001" customHeight="1" x14ac:dyDescent="0.15">
      <c r="A4" s="14" t="s">
        <v>156</v>
      </c>
    </row>
    <row r="5" spans="1:13" ht="20.100000000000001" customHeight="1" x14ac:dyDescent="0.15">
      <c r="H5" s="57"/>
      <c r="I5" s="57"/>
    </row>
    <row r="6" spans="1:13" ht="20.100000000000001" customHeight="1" x14ac:dyDescent="0.15">
      <c r="A6" s="17"/>
      <c r="B6" s="66" t="s">
        <v>0</v>
      </c>
      <c r="C6" s="46" t="s">
        <v>43</v>
      </c>
      <c r="D6" s="55"/>
      <c r="E6" s="56"/>
      <c r="F6" s="92" t="s">
        <v>62</v>
      </c>
      <c r="G6" s="93"/>
      <c r="H6" s="94"/>
      <c r="I6" s="46" t="s">
        <v>66</v>
      </c>
      <c r="J6" s="55"/>
      <c r="K6" s="55"/>
      <c r="L6" s="76"/>
      <c r="M6" s="102" t="s">
        <v>130</v>
      </c>
    </row>
    <row r="7" spans="1:13" ht="20.100000000000001" customHeight="1" x14ac:dyDescent="0.15">
      <c r="A7" s="18"/>
      <c r="B7" s="67"/>
      <c r="C7" s="47" t="s">
        <v>5</v>
      </c>
      <c r="D7" s="47" t="s">
        <v>6</v>
      </c>
      <c r="E7" s="47" t="s">
        <v>10</v>
      </c>
      <c r="F7" s="47" t="s">
        <v>5</v>
      </c>
      <c r="G7" s="47" t="s">
        <v>6</v>
      </c>
      <c r="H7" s="47" t="s">
        <v>10</v>
      </c>
      <c r="I7" s="98" t="s">
        <v>108</v>
      </c>
      <c r="J7" s="98" t="s">
        <v>109</v>
      </c>
      <c r="K7" s="98" t="s">
        <v>111</v>
      </c>
      <c r="L7" s="105" t="s">
        <v>3</v>
      </c>
      <c r="M7" s="103"/>
    </row>
    <row r="8" spans="1:13" ht="20.100000000000001" customHeight="1" x14ac:dyDescent="0.15">
      <c r="A8" s="18"/>
      <c r="B8" s="67"/>
      <c r="C8" s="48" t="s">
        <v>112</v>
      </c>
      <c r="D8" s="48" t="s">
        <v>113</v>
      </c>
      <c r="E8" s="48" t="s">
        <v>106</v>
      </c>
      <c r="F8" s="48" t="s">
        <v>37</v>
      </c>
      <c r="G8" s="48" t="s">
        <v>17</v>
      </c>
      <c r="H8" s="48" t="s">
        <v>114</v>
      </c>
      <c r="I8" s="99"/>
      <c r="J8" s="99"/>
      <c r="K8" s="99"/>
      <c r="L8" s="106"/>
      <c r="M8" s="103"/>
    </row>
    <row r="9" spans="1:13" ht="20.100000000000001" customHeight="1" x14ac:dyDescent="0.15">
      <c r="A9" s="19" t="s">
        <v>24</v>
      </c>
      <c r="B9" s="68"/>
      <c r="C9" s="49" t="s">
        <v>1</v>
      </c>
      <c r="D9" s="49" t="s">
        <v>1</v>
      </c>
      <c r="E9" s="49" t="s">
        <v>1</v>
      </c>
      <c r="F9" s="49" t="s">
        <v>1</v>
      </c>
      <c r="G9" s="49" t="s">
        <v>1</v>
      </c>
      <c r="H9" s="49" t="s">
        <v>1</v>
      </c>
      <c r="I9" s="49" t="s">
        <v>67</v>
      </c>
      <c r="J9" s="49" t="s">
        <v>67</v>
      </c>
      <c r="K9" s="49" t="s">
        <v>67</v>
      </c>
      <c r="L9" s="77" t="s">
        <v>67</v>
      </c>
      <c r="M9" s="104"/>
    </row>
    <row r="10" spans="1:13" ht="20.100000000000001" customHeight="1" x14ac:dyDescent="0.15">
      <c r="A10" s="64">
        <v>1</v>
      </c>
      <c r="B10" s="69" t="s">
        <v>59</v>
      </c>
      <c r="C10" s="50">
        <v>44637</v>
      </c>
      <c r="D10" s="50">
        <v>0</v>
      </c>
      <c r="E10" s="50">
        <f>C10+D10</f>
        <v>44637</v>
      </c>
      <c r="F10" s="50">
        <v>44637</v>
      </c>
      <c r="G10" s="50">
        <v>0</v>
      </c>
      <c r="H10" s="50">
        <f>F10+G10</f>
        <v>44637</v>
      </c>
      <c r="I10" s="58">
        <f t="shared" ref="I10:K35" si="0">IF(ISERROR(ROUND(F10/C10*100,2)),"-",ROUND(F10/C10*100,2))</f>
        <v>100</v>
      </c>
      <c r="J10" s="58" t="str">
        <f t="shared" si="0"/>
        <v>-</v>
      </c>
      <c r="K10" s="58">
        <f t="shared" si="0"/>
        <v>100</v>
      </c>
      <c r="L10" s="78">
        <v>100</v>
      </c>
      <c r="M10" s="82">
        <v>1</v>
      </c>
    </row>
    <row r="11" spans="1:13" ht="20.100000000000001" customHeight="1" x14ac:dyDescent="0.15">
      <c r="A11" s="64">
        <v>2</v>
      </c>
      <c r="B11" s="70" t="s">
        <v>31</v>
      </c>
      <c r="C11" s="51">
        <v>1789</v>
      </c>
      <c r="D11" s="51">
        <v>0</v>
      </c>
      <c r="E11" s="51">
        <f>C11+D11</f>
        <v>1789</v>
      </c>
      <c r="F11" s="51">
        <v>1789</v>
      </c>
      <c r="G11" s="51">
        <v>0</v>
      </c>
      <c r="H11" s="51">
        <f>F11+G11</f>
        <v>1789</v>
      </c>
      <c r="I11" s="59">
        <f t="shared" si="0"/>
        <v>100</v>
      </c>
      <c r="J11" s="59" t="str">
        <f t="shared" si="0"/>
        <v>-</v>
      </c>
      <c r="K11" s="59">
        <f t="shared" si="0"/>
        <v>100</v>
      </c>
      <c r="L11" s="79">
        <v>100</v>
      </c>
      <c r="M11" s="83">
        <v>2</v>
      </c>
    </row>
    <row r="12" spans="1:13" ht="20.100000000000001" customHeight="1" x14ac:dyDescent="0.15">
      <c r="A12" s="64">
        <v>3</v>
      </c>
      <c r="B12" s="70" t="s">
        <v>32</v>
      </c>
      <c r="C12" s="51">
        <v>41272</v>
      </c>
      <c r="D12" s="51">
        <v>0</v>
      </c>
      <c r="E12" s="51">
        <f t="shared" ref="E12:E34" si="1">C12+D12</f>
        <v>41272</v>
      </c>
      <c r="F12" s="51">
        <v>41272</v>
      </c>
      <c r="G12" s="51">
        <v>0</v>
      </c>
      <c r="H12" s="51">
        <f t="shared" ref="H12:H34" si="2">F12+G12</f>
        <v>41272</v>
      </c>
      <c r="I12" s="59">
        <f t="shared" si="0"/>
        <v>100</v>
      </c>
      <c r="J12" s="59" t="str">
        <f t="shared" si="0"/>
        <v>-</v>
      </c>
      <c r="K12" s="59">
        <f t="shared" si="0"/>
        <v>100</v>
      </c>
      <c r="L12" s="79">
        <v>100</v>
      </c>
      <c r="M12" s="83">
        <v>3</v>
      </c>
    </row>
    <row r="13" spans="1:13" ht="20.100000000000001" customHeight="1" x14ac:dyDescent="0.15">
      <c r="A13" s="64">
        <v>4</v>
      </c>
      <c r="B13" s="70" t="s">
        <v>2</v>
      </c>
      <c r="C13" s="51">
        <v>3522</v>
      </c>
      <c r="D13" s="51">
        <v>8</v>
      </c>
      <c r="E13" s="51">
        <f t="shared" si="1"/>
        <v>3530</v>
      </c>
      <c r="F13" s="51">
        <v>3522</v>
      </c>
      <c r="G13" s="51">
        <v>0</v>
      </c>
      <c r="H13" s="51">
        <f t="shared" si="2"/>
        <v>3522</v>
      </c>
      <c r="I13" s="59">
        <f t="shared" si="0"/>
        <v>100</v>
      </c>
      <c r="J13" s="59">
        <f t="shared" si="0"/>
        <v>0</v>
      </c>
      <c r="K13" s="59">
        <f t="shared" si="0"/>
        <v>99.77</v>
      </c>
      <c r="L13" s="79">
        <v>99.77</v>
      </c>
      <c r="M13" s="83">
        <v>4</v>
      </c>
    </row>
    <row r="14" spans="1:13" ht="20.100000000000001" customHeight="1" x14ac:dyDescent="0.15">
      <c r="A14" s="65">
        <v>5</v>
      </c>
      <c r="B14" s="71" t="s">
        <v>13</v>
      </c>
      <c r="C14" s="73">
        <v>12864</v>
      </c>
      <c r="D14" s="73">
        <v>0</v>
      </c>
      <c r="E14" s="87">
        <f t="shared" si="1"/>
        <v>12864</v>
      </c>
      <c r="F14" s="73">
        <v>12864</v>
      </c>
      <c r="G14" s="73">
        <v>0</v>
      </c>
      <c r="H14" s="87">
        <f t="shared" si="2"/>
        <v>12864</v>
      </c>
      <c r="I14" s="74">
        <f t="shared" si="0"/>
        <v>100</v>
      </c>
      <c r="J14" s="74" t="str">
        <f t="shared" si="0"/>
        <v>-</v>
      </c>
      <c r="K14" s="74">
        <f t="shared" si="0"/>
        <v>100</v>
      </c>
      <c r="L14" s="80">
        <v>100</v>
      </c>
      <c r="M14" s="84">
        <v>5</v>
      </c>
    </row>
    <row r="15" spans="1:13" ht="20.100000000000001" customHeight="1" x14ac:dyDescent="0.15">
      <c r="A15" s="64">
        <v>6</v>
      </c>
      <c r="B15" s="70" t="s">
        <v>33</v>
      </c>
      <c r="C15" s="51">
        <v>22706</v>
      </c>
      <c r="D15" s="51">
        <v>0</v>
      </c>
      <c r="E15" s="51">
        <f t="shared" si="1"/>
        <v>22706</v>
      </c>
      <c r="F15" s="51">
        <v>22706</v>
      </c>
      <c r="G15" s="51">
        <v>0</v>
      </c>
      <c r="H15" s="51">
        <f t="shared" si="2"/>
        <v>22706</v>
      </c>
      <c r="I15" s="59">
        <f t="shared" si="0"/>
        <v>100</v>
      </c>
      <c r="J15" s="59" t="str">
        <f t="shared" si="0"/>
        <v>-</v>
      </c>
      <c r="K15" s="59">
        <f t="shared" si="0"/>
        <v>100</v>
      </c>
      <c r="L15" s="79">
        <v>100</v>
      </c>
      <c r="M15" s="83">
        <v>6</v>
      </c>
    </row>
    <row r="16" spans="1:13" ht="20.100000000000001" customHeight="1" x14ac:dyDescent="0.15">
      <c r="A16" s="64">
        <v>7</v>
      </c>
      <c r="B16" s="70" t="s">
        <v>34</v>
      </c>
      <c r="C16" s="51">
        <v>28631</v>
      </c>
      <c r="D16" s="51">
        <v>19282</v>
      </c>
      <c r="E16" s="51">
        <f t="shared" si="1"/>
        <v>47913</v>
      </c>
      <c r="F16" s="51">
        <v>28631</v>
      </c>
      <c r="G16" s="51">
        <v>2384</v>
      </c>
      <c r="H16" s="51">
        <f t="shared" si="2"/>
        <v>31015</v>
      </c>
      <c r="I16" s="59">
        <f t="shared" si="0"/>
        <v>100</v>
      </c>
      <c r="J16" s="59">
        <f t="shared" si="0"/>
        <v>12.36</v>
      </c>
      <c r="K16" s="59">
        <f t="shared" si="0"/>
        <v>64.73</v>
      </c>
      <c r="L16" s="79">
        <v>58.34</v>
      </c>
      <c r="M16" s="83">
        <v>7</v>
      </c>
    </row>
    <row r="17" spans="1:13" ht="20.100000000000001" customHeight="1" x14ac:dyDescent="0.15">
      <c r="A17" s="64">
        <v>8</v>
      </c>
      <c r="B17" s="70" t="s">
        <v>28</v>
      </c>
      <c r="C17" s="51">
        <v>4167</v>
      </c>
      <c r="D17" s="51">
        <v>0</v>
      </c>
      <c r="E17" s="51">
        <f t="shared" si="1"/>
        <v>4167</v>
      </c>
      <c r="F17" s="51">
        <v>4167</v>
      </c>
      <c r="G17" s="51">
        <v>0</v>
      </c>
      <c r="H17" s="51">
        <f t="shared" si="2"/>
        <v>4167</v>
      </c>
      <c r="I17" s="59">
        <f t="shared" si="0"/>
        <v>100</v>
      </c>
      <c r="J17" s="59" t="str">
        <f t="shared" si="0"/>
        <v>-</v>
      </c>
      <c r="K17" s="59">
        <f t="shared" si="0"/>
        <v>100</v>
      </c>
      <c r="L17" s="79">
        <v>100</v>
      </c>
      <c r="M17" s="83">
        <v>8</v>
      </c>
    </row>
    <row r="18" spans="1:13" ht="20.100000000000001" customHeight="1" x14ac:dyDescent="0.15">
      <c r="A18" s="64">
        <v>9</v>
      </c>
      <c r="B18" s="70" t="s">
        <v>36</v>
      </c>
      <c r="C18" s="51"/>
      <c r="D18" s="51"/>
      <c r="E18" s="51">
        <f t="shared" si="1"/>
        <v>0</v>
      </c>
      <c r="F18" s="51"/>
      <c r="G18" s="51"/>
      <c r="H18" s="51">
        <f t="shared" si="2"/>
        <v>0</v>
      </c>
      <c r="I18" s="59" t="str">
        <f t="shared" si="0"/>
        <v>-</v>
      </c>
      <c r="J18" s="59" t="str">
        <f t="shared" si="0"/>
        <v>-</v>
      </c>
      <c r="K18" s="59" t="str">
        <f t="shared" si="0"/>
        <v>-</v>
      </c>
      <c r="L18" s="79" t="s">
        <v>131</v>
      </c>
      <c r="M18" s="83">
        <v>9</v>
      </c>
    </row>
    <row r="19" spans="1:13" ht="20.100000000000001" customHeight="1" x14ac:dyDescent="0.15">
      <c r="A19" s="65">
        <v>10</v>
      </c>
      <c r="B19" s="71" t="s">
        <v>38</v>
      </c>
      <c r="C19" s="73">
        <v>2991</v>
      </c>
      <c r="D19" s="73">
        <v>0</v>
      </c>
      <c r="E19" s="87">
        <f t="shared" si="1"/>
        <v>2991</v>
      </c>
      <c r="F19" s="73">
        <v>2991</v>
      </c>
      <c r="G19" s="73">
        <v>0</v>
      </c>
      <c r="H19" s="87">
        <f t="shared" si="2"/>
        <v>2991</v>
      </c>
      <c r="I19" s="74">
        <f t="shared" si="0"/>
        <v>100</v>
      </c>
      <c r="J19" s="74" t="str">
        <f t="shared" si="0"/>
        <v>-</v>
      </c>
      <c r="K19" s="74">
        <f t="shared" si="0"/>
        <v>100</v>
      </c>
      <c r="L19" s="80">
        <v>30.5</v>
      </c>
      <c r="M19" s="84">
        <v>10</v>
      </c>
    </row>
    <row r="20" spans="1:13" ht="20.100000000000001" customHeight="1" x14ac:dyDescent="0.15">
      <c r="A20" s="64">
        <v>11</v>
      </c>
      <c r="B20" s="70" t="s">
        <v>39</v>
      </c>
      <c r="C20" s="51">
        <v>2295</v>
      </c>
      <c r="D20" s="51">
        <v>0</v>
      </c>
      <c r="E20" s="51">
        <f t="shared" si="1"/>
        <v>2295</v>
      </c>
      <c r="F20" s="51">
        <v>2257</v>
      </c>
      <c r="G20" s="51">
        <v>0</v>
      </c>
      <c r="H20" s="51">
        <f t="shared" si="2"/>
        <v>2257</v>
      </c>
      <c r="I20" s="59">
        <f t="shared" si="0"/>
        <v>98.34</v>
      </c>
      <c r="J20" s="59" t="str">
        <f t="shared" si="0"/>
        <v>-</v>
      </c>
      <c r="K20" s="59">
        <f t="shared" si="0"/>
        <v>98.34</v>
      </c>
      <c r="L20" s="79">
        <v>100</v>
      </c>
      <c r="M20" s="83">
        <v>11</v>
      </c>
    </row>
    <row r="21" spans="1:13" ht="20.100000000000001" customHeight="1" x14ac:dyDescent="0.15">
      <c r="A21" s="64">
        <v>12</v>
      </c>
      <c r="B21" s="70" t="s">
        <v>97</v>
      </c>
      <c r="C21" s="51">
        <v>4783</v>
      </c>
      <c r="D21" s="51">
        <v>0</v>
      </c>
      <c r="E21" s="51">
        <f t="shared" si="1"/>
        <v>4783</v>
      </c>
      <c r="F21" s="51">
        <v>4783</v>
      </c>
      <c r="G21" s="51">
        <v>0</v>
      </c>
      <c r="H21" s="51">
        <f t="shared" si="2"/>
        <v>4783</v>
      </c>
      <c r="I21" s="59">
        <f t="shared" si="0"/>
        <v>100</v>
      </c>
      <c r="J21" s="59" t="str">
        <f t="shared" si="0"/>
        <v>-</v>
      </c>
      <c r="K21" s="59">
        <f t="shared" si="0"/>
        <v>100</v>
      </c>
      <c r="L21" s="79">
        <v>100</v>
      </c>
      <c r="M21" s="83">
        <v>12</v>
      </c>
    </row>
    <row r="22" spans="1:13" ht="20.100000000000001" customHeight="1" x14ac:dyDescent="0.15">
      <c r="A22" s="64">
        <v>13</v>
      </c>
      <c r="B22" s="70" t="s">
        <v>98</v>
      </c>
      <c r="C22" s="51">
        <v>109058</v>
      </c>
      <c r="D22" s="51">
        <v>0</v>
      </c>
      <c r="E22" s="51">
        <f t="shared" si="1"/>
        <v>109058</v>
      </c>
      <c r="F22" s="51">
        <v>109058</v>
      </c>
      <c r="G22" s="51">
        <v>0</v>
      </c>
      <c r="H22" s="51">
        <f t="shared" si="2"/>
        <v>109058</v>
      </c>
      <c r="I22" s="59">
        <f t="shared" si="0"/>
        <v>100</v>
      </c>
      <c r="J22" s="59" t="str">
        <f t="shared" si="0"/>
        <v>-</v>
      </c>
      <c r="K22" s="59">
        <f t="shared" si="0"/>
        <v>100</v>
      </c>
      <c r="L22" s="79">
        <v>100</v>
      </c>
      <c r="M22" s="83">
        <v>13</v>
      </c>
    </row>
    <row r="23" spans="1:13" ht="20.100000000000001" customHeight="1" x14ac:dyDescent="0.15">
      <c r="A23" s="64">
        <v>14</v>
      </c>
      <c r="B23" s="70" t="s">
        <v>40</v>
      </c>
      <c r="C23" s="51">
        <v>4268</v>
      </c>
      <c r="D23" s="51">
        <v>0</v>
      </c>
      <c r="E23" s="51">
        <f t="shared" si="1"/>
        <v>4268</v>
      </c>
      <c r="F23" s="51">
        <v>4268</v>
      </c>
      <c r="G23" s="51">
        <v>0</v>
      </c>
      <c r="H23" s="51">
        <f t="shared" si="2"/>
        <v>4268</v>
      </c>
      <c r="I23" s="59">
        <f t="shared" si="0"/>
        <v>100</v>
      </c>
      <c r="J23" s="59" t="str">
        <f t="shared" si="0"/>
        <v>-</v>
      </c>
      <c r="K23" s="59">
        <f t="shared" si="0"/>
        <v>100</v>
      </c>
      <c r="L23" s="79">
        <v>100</v>
      </c>
      <c r="M23" s="83">
        <v>14</v>
      </c>
    </row>
    <row r="24" spans="1:13" ht="20.100000000000001" customHeight="1" x14ac:dyDescent="0.15">
      <c r="A24" s="65">
        <v>15</v>
      </c>
      <c r="B24" s="71" t="s">
        <v>26</v>
      </c>
      <c r="C24" s="73"/>
      <c r="D24" s="73"/>
      <c r="E24" s="87">
        <f t="shared" si="1"/>
        <v>0</v>
      </c>
      <c r="F24" s="73"/>
      <c r="G24" s="73"/>
      <c r="H24" s="87">
        <f t="shared" si="2"/>
        <v>0</v>
      </c>
      <c r="I24" s="74" t="str">
        <f t="shared" si="0"/>
        <v>-</v>
      </c>
      <c r="J24" s="74" t="str">
        <f t="shared" si="0"/>
        <v>-</v>
      </c>
      <c r="K24" s="74" t="str">
        <f t="shared" si="0"/>
        <v>-</v>
      </c>
      <c r="L24" s="80" t="s">
        <v>131</v>
      </c>
      <c r="M24" s="84">
        <v>15</v>
      </c>
    </row>
    <row r="25" spans="1:13" ht="20.100000000000001" customHeight="1" x14ac:dyDescent="0.15">
      <c r="A25" s="64">
        <v>16</v>
      </c>
      <c r="B25" s="70" t="s">
        <v>44</v>
      </c>
      <c r="C25" s="51">
        <v>7845</v>
      </c>
      <c r="D25" s="51">
        <v>0</v>
      </c>
      <c r="E25" s="51">
        <f t="shared" si="1"/>
        <v>7845</v>
      </c>
      <c r="F25" s="51">
        <v>7845</v>
      </c>
      <c r="G25" s="51">
        <v>0</v>
      </c>
      <c r="H25" s="51">
        <f t="shared" si="2"/>
        <v>7845</v>
      </c>
      <c r="I25" s="59">
        <f t="shared" si="0"/>
        <v>100</v>
      </c>
      <c r="J25" s="59" t="str">
        <f t="shared" si="0"/>
        <v>-</v>
      </c>
      <c r="K25" s="59">
        <f t="shared" si="0"/>
        <v>100</v>
      </c>
      <c r="L25" s="79">
        <v>100</v>
      </c>
      <c r="M25" s="83">
        <v>16</v>
      </c>
    </row>
    <row r="26" spans="1:13" ht="20.100000000000001" customHeight="1" x14ac:dyDescent="0.15">
      <c r="A26" s="64">
        <v>17</v>
      </c>
      <c r="B26" s="70" t="s">
        <v>99</v>
      </c>
      <c r="C26" s="51">
        <v>38209</v>
      </c>
      <c r="D26" s="51">
        <v>0</v>
      </c>
      <c r="E26" s="51">
        <f t="shared" si="1"/>
        <v>38209</v>
      </c>
      <c r="F26" s="51">
        <v>38209</v>
      </c>
      <c r="G26" s="51">
        <v>0</v>
      </c>
      <c r="H26" s="51">
        <f t="shared" si="2"/>
        <v>38209</v>
      </c>
      <c r="I26" s="59">
        <f t="shared" si="0"/>
        <v>100</v>
      </c>
      <c r="J26" s="59" t="str">
        <f t="shared" si="0"/>
        <v>-</v>
      </c>
      <c r="K26" s="59">
        <f t="shared" si="0"/>
        <v>100</v>
      </c>
      <c r="L26" s="79">
        <v>100</v>
      </c>
      <c r="M26" s="83">
        <v>17</v>
      </c>
    </row>
    <row r="27" spans="1:13" ht="20.100000000000001" customHeight="1" x14ac:dyDescent="0.15">
      <c r="A27" s="64">
        <v>18</v>
      </c>
      <c r="B27" s="70" t="s">
        <v>101</v>
      </c>
      <c r="C27" s="51">
        <v>13098</v>
      </c>
      <c r="D27" s="51">
        <v>0</v>
      </c>
      <c r="E27" s="51">
        <f t="shared" si="1"/>
        <v>13098</v>
      </c>
      <c r="F27" s="51">
        <v>13098</v>
      </c>
      <c r="G27" s="51">
        <v>0</v>
      </c>
      <c r="H27" s="51">
        <f t="shared" si="2"/>
        <v>13098</v>
      </c>
      <c r="I27" s="59">
        <f t="shared" si="0"/>
        <v>100</v>
      </c>
      <c r="J27" s="59" t="str">
        <f t="shared" si="0"/>
        <v>-</v>
      </c>
      <c r="K27" s="59">
        <f t="shared" si="0"/>
        <v>100</v>
      </c>
      <c r="L27" s="79">
        <v>100</v>
      </c>
      <c r="M27" s="83">
        <v>18</v>
      </c>
    </row>
    <row r="28" spans="1:13" ht="20.100000000000001" customHeight="1" x14ac:dyDescent="0.15">
      <c r="A28" s="64">
        <v>19</v>
      </c>
      <c r="B28" s="70" t="s">
        <v>46</v>
      </c>
      <c r="C28" s="51">
        <v>1630</v>
      </c>
      <c r="D28" s="51">
        <v>0</v>
      </c>
      <c r="E28" s="51">
        <f t="shared" si="1"/>
        <v>1630</v>
      </c>
      <c r="F28" s="51">
        <v>1630</v>
      </c>
      <c r="G28" s="51">
        <v>0</v>
      </c>
      <c r="H28" s="51">
        <f t="shared" si="2"/>
        <v>1630</v>
      </c>
      <c r="I28" s="59">
        <f t="shared" si="0"/>
        <v>100</v>
      </c>
      <c r="J28" s="59" t="str">
        <f t="shared" si="0"/>
        <v>-</v>
      </c>
      <c r="K28" s="59">
        <f t="shared" si="0"/>
        <v>100</v>
      </c>
      <c r="L28" s="79">
        <v>100</v>
      </c>
      <c r="M28" s="83">
        <v>19</v>
      </c>
    </row>
    <row r="29" spans="1:13" ht="20.100000000000001" customHeight="1" x14ac:dyDescent="0.15">
      <c r="A29" s="65">
        <v>20</v>
      </c>
      <c r="B29" s="71" t="s">
        <v>47</v>
      </c>
      <c r="C29" s="73">
        <v>0</v>
      </c>
      <c r="D29" s="73">
        <v>0</v>
      </c>
      <c r="E29" s="87">
        <f t="shared" si="1"/>
        <v>0</v>
      </c>
      <c r="F29" s="73">
        <v>0</v>
      </c>
      <c r="G29" s="73">
        <v>0</v>
      </c>
      <c r="H29" s="87">
        <f t="shared" si="2"/>
        <v>0</v>
      </c>
      <c r="I29" s="74" t="str">
        <f t="shared" si="0"/>
        <v>-</v>
      </c>
      <c r="J29" s="74" t="str">
        <f t="shared" si="0"/>
        <v>-</v>
      </c>
      <c r="K29" s="74" t="str">
        <f t="shared" si="0"/>
        <v>-</v>
      </c>
      <c r="L29" s="80" t="s">
        <v>131</v>
      </c>
      <c r="M29" s="84">
        <v>20</v>
      </c>
    </row>
    <row r="30" spans="1:13" ht="20.100000000000001" customHeight="1" x14ac:dyDescent="0.15">
      <c r="A30" s="64">
        <v>21</v>
      </c>
      <c r="B30" s="70" t="s">
        <v>51</v>
      </c>
      <c r="C30" s="51"/>
      <c r="D30" s="51"/>
      <c r="E30" s="51">
        <f t="shared" si="1"/>
        <v>0</v>
      </c>
      <c r="F30" s="51"/>
      <c r="G30" s="51"/>
      <c r="H30" s="51">
        <f t="shared" si="2"/>
        <v>0</v>
      </c>
      <c r="I30" s="59" t="str">
        <f t="shared" si="0"/>
        <v>-</v>
      </c>
      <c r="J30" s="59" t="str">
        <f t="shared" si="0"/>
        <v>-</v>
      </c>
      <c r="K30" s="59" t="str">
        <f t="shared" si="0"/>
        <v>-</v>
      </c>
      <c r="L30" s="79" t="s">
        <v>131</v>
      </c>
      <c r="M30" s="83">
        <v>21</v>
      </c>
    </row>
    <row r="31" spans="1:13" ht="20.100000000000001" customHeight="1" x14ac:dyDescent="0.15">
      <c r="A31" s="64">
        <v>22</v>
      </c>
      <c r="B31" s="70" t="s">
        <v>52</v>
      </c>
      <c r="C31" s="51">
        <v>32337</v>
      </c>
      <c r="D31" s="51">
        <v>0</v>
      </c>
      <c r="E31" s="51">
        <f t="shared" si="1"/>
        <v>32337</v>
      </c>
      <c r="F31" s="51">
        <v>32337</v>
      </c>
      <c r="G31" s="51">
        <v>0</v>
      </c>
      <c r="H31" s="51">
        <f t="shared" si="2"/>
        <v>32337</v>
      </c>
      <c r="I31" s="59">
        <f t="shared" si="0"/>
        <v>100</v>
      </c>
      <c r="J31" s="59" t="str">
        <f t="shared" si="0"/>
        <v>-</v>
      </c>
      <c r="K31" s="59">
        <f t="shared" si="0"/>
        <v>100</v>
      </c>
      <c r="L31" s="79">
        <v>103.46</v>
      </c>
      <c r="M31" s="83">
        <v>22</v>
      </c>
    </row>
    <row r="32" spans="1:13" ht="20.100000000000001" customHeight="1" x14ac:dyDescent="0.15">
      <c r="A32" s="64">
        <v>23</v>
      </c>
      <c r="B32" s="70" t="s">
        <v>54</v>
      </c>
      <c r="C32" s="51">
        <v>582</v>
      </c>
      <c r="D32" s="51">
        <v>0</v>
      </c>
      <c r="E32" s="51">
        <f t="shared" si="1"/>
        <v>582</v>
      </c>
      <c r="F32" s="51">
        <v>582</v>
      </c>
      <c r="G32" s="51">
        <v>0</v>
      </c>
      <c r="H32" s="51">
        <f t="shared" si="2"/>
        <v>582</v>
      </c>
      <c r="I32" s="59">
        <f t="shared" si="0"/>
        <v>100</v>
      </c>
      <c r="J32" s="59" t="str">
        <f t="shared" si="0"/>
        <v>-</v>
      </c>
      <c r="K32" s="59">
        <f t="shared" si="0"/>
        <v>100</v>
      </c>
      <c r="L32" s="79">
        <v>100</v>
      </c>
      <c r="M32" s="83">
        <v>23</v>
      </c>
    </row>
    <row r="33" spans="1:13" ht="20.100000000000001" customHeight="1" x14ac:dyDescent="0.15">
      <c r="A33" s="64">
        <v>24</v>
      </c>
      <c r="B33" s="70" t="s">
        <v>57</v>
      </c>
      <c r="C33" s="51"/>
      <c r="D33" s="51"/>
      <c r="E33" s="51">
        <f t="shared" si="1"/>
        <v>0</v>
      </c>
      <c r="F33" s="51"/>
      <c r="G33" s="51"/>
      <c r="H33" s="51">
        <f t="shared" si="2"/>
        <v>0</v>
      </c>
      <c r="I33" s="59" t="str">
        <f t="shared" si="0"/>
        <v>-</v>
      </c>
      <c r="J33" s="59" t="str">
        <f t="shared" si="0"/>
        <v>-</v>
      </c>
      <c r="K33" s="59" t="str">
        <f t="shared" si="0"/>
        <v>-</v>
      </c>
      <c r="L33" s="79" t="s">
        <v>131</v>
      </c>
      <c r="M33" s="83">
        <v>24</v>
      </c>
    </row>
    <row r="34" spans="1:13" ht="20.100000000000001" customHeight="1" x14ac:dyDescent="0.15">
      <c r="A34" s="65">
        <v>25</v>
      </c>
      <c r="B34" s="71" t="s">
        <v>60</v>
      </c>
      <c r="C34" s="73">
        <v>9068</v>
      </c>
      <c r="D34" s="73">
        <v>0</v>
      </c>
      <c r="E34" s="51">
        <f t="shared" si="1"/>
        <v>9068</v>
      </c>
      <c r="F34" s="73">
        <v>9068</v>
      </c>
      <c r="G34" s="73">
        <v>0</v>
      </c>
      <c r="H34" s="51">
        <f t="shared" si="2"/>
        <v>9068</v>
      </c>
      <c r="I34" s="74">
        <f t="shared" si="0"/>
        <v>100</v>
      </c>
      <c r="J34" s="74" t="str">
        <f t="shared" si="0"/>
        <v>-</v>
      </c>
      <c r="K34" s="74">
        <f t="shared" si="0"/>
        <v>100</v>
      </c>
      <c r="L34" s="80">
        <v>100</v>
      </c>
      <c r="M34" s="84">
        <v>25</v>
      </c>
    </row>
    <row r="35" spans="1:13" ht="20.100000000000001" customHeight="1" x14ac:dyDescent="0.15">
      <c r="A35" s="28" t="s">
        <v>61</v>
      </c>
      <c r="B35" s="72"/>
      <c r="C35" s="54">
        <f t="shared" ref="C35:H35" si="3">SUM(C10:C34)</f>
        <v>385752</v>
      </c>
      <c r="D35" s="54">
        <f t="shared" si="3"/>
        <v>19290</v>
      </c>
      <c r="E35" s="54">
        <f t="shared" si="3"/>
        <v>405042</v>
      </c>
      <c r="F35" s="54">
        <f t="shared" si="3"/>
        <v>385714</v>
      </c>
      <c r="G35" s="54">
        <f t="shared" si="3"/>
        <v>2384</v>
      </c>
      <c r="H35" s="54">
        <f t="shared" si="3"/>
        <v>388098</v>
      </c>
      <c r="I35" s="61">
        <f t="shared" si="0"/>
        <v>99.99</v>
      </c>
      <c r="J35" s="61">
        <f t="shared" si="0"/>
        <v>12.36</v>
      </c>
      <c r="K35" s="61">
        <f t="shared" si="0"/>
        <v>95.82</v>
      </c>
      <c r="L35" s="81">
        <v>93.85</v>
      </c>
      <c r="M35" s="85"/>
    </row>
  </sheetData>
  <mergeCells count="6">
    <mergeCell ref="F6:H6"/>
    <mergeCell ref="M6:M9"/>
    <mergeCell ref="I7:I8"/>
    <mergeCell ref="J7:J8"/>
    <mergeCell ref="K7:K8"/>
    <mergeCell ref="L7:L8"/>
  </mergeCells>
  <phoneticPr fontId="2"/>
  <pageMargins left="0.78740157480314965" right="0.74803149606299213" top="0.78740157480314965" bottom="0.74803149606299213" header="0.51181102362204722" footer="0.51181102362204722"/>
  <pageSetup paperSize="9" firstPageNumber="41" orientation="portrait" useFirstPageNumber="1" r:id="rId1"/>
  <headerFooter scaleWithDoc="0" alignWithMargins="0">
    <oddFooter>&amp;C- &amp;P -</oddFoot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92D050"/>
  </sheetPr>
  <dimension ref="A1:M35"/>
  <sheetViews>
    <sheetView view="pageBreakPreview" topLeftCell="A3" zoomScaleNormal="85" zoomScaleSheetLayoutView="100" workbookViewId="0">
      <selection activeCell="K33" sqref="K33"/>
    </sheetView>
  </sheetViews>
  <sheetFormatPr defaultColWidth="10.625" defaultRowHeight="15" customHeight="1" x14ac:dyDescent="0.15"/>
  <cols>
    <col min="1" max="1" width="5.625" style="14" customWidth="1"/>
    <col min="2" max="2" width="14.625" style="14" customWidth="1"/>
    <col min="3" max="8" width="16.625" style="14" customWidth="1"/>
    <col min="9" max="12" width="12.125" style="14" customWidth="1"/>
    <col min="13" max="13" width="5.625" style="15" customWidth="1"/>
    <col min="14" max="16384" width="10.625" style="14"/>
  </cols>
  <sheetData>
    <row r="1" spans="1:13" ht="20.100000000000001" customHeight="1" x14ac:dyDescent="0.15">
      <c r="A1" s="16" t="str">
        <f>目次!A6</f>
        <v>令和６年度　市町村税の徴収実績調</v>
      </c>
    </row>
    <row r="2" spans="1:13" ht="20.100000000000001" customHeight="1" x14ac:dyDescent="0.15">
      <c r="A2" s="14" t="s">
        <v>100</v>
      </c>
    </row>
    <row r="3" spans="1:13" ht="20.100000000000001" customHeight="1" x14ac:dyDescent="0.15"/>
    <row r="4" spans="1:13" ht="20.100000000000001" customHeight="1" x14ac:dyDescent="0.15">
      <c r="A4" s="14" t="s">
        <v>157</v>
      </c>
    </row>
    <row r="5" spans="1:13" ht="20.100000000000001" customHeight="1" x14ac:dyDescent="0.15">
      <c r="H5" s="57"/>
      <c r="I5" s="57"/>
    </row>
    <row r="6" spans="1:13" ht="20.100000000000001" customHeight="1" x14ac:dyDescent="0.15">
      <c r="A6" s="17"/>
      <c r="B6" s="66" t="s">
        <v>0</v>
      </c>
      <c r="C6" s="46" t="s">
        <v>43</v>
      </c>
      <c r="D6" s="55"/>
      <c r="E6" s="56"/>
      <c r="F6" s="92" t="s">
        <v>62</v>
      </c>
      <c r="G6" s="93"/>
      <c r="H6" s="94"/>
      <c r="I6" s="46" t="s">
        <v>66</v>
      </c>
      <c r="J6" s="55"/>
      <c r="K6" s="55"/>
      <c r="L6" s="76"/>
      <c r="M6" s="102" t="s">
        <v>130</v>
      </c>
    </row>
    <row r="7" spans="1:13" ht="20.100000000000001" customHeight="1" x14ac:dyDescent="0.15">
      <c r="A7" s="18"/>
      <c r="B7" s="67"/>
      <c r="C7" s="47" t="s">
        <v>5</v>
      </c>
      <c r="D7" s="47" t="s">
        <v>6</v>
      </c>
      <c r="E7" s="47" t="s">
        <v>10</v>
      </c>
      <c r="F7" s="47" t="s">
        <v>5</v>
      </c>
      <c r="G7" s="47" t="s">
        <v>6</v>
      </c>
      <c r="H7" s="47" t="s">
        <v>10</v>
      </c>
      <c r="I7" s="98" t="s">
        <v>108</v>
      </c>
      <c r="J7" s="98" t="s">
        <v>109</v>
      </c>
      <c r="K7" s="98" t="s">
        <v>111</v>
      </c>
      <c r="L7" s="105" t="s">
        <v>3</v>
      </c>
      <c r="M7" s="103"/>
    </row>
    <row r="8" spans="1:13" ht="20.100000000000001" customHeight="1" x14ac:dyDescent="0.15">
      <c r="A8" s="18"/>
      <c r="B8" s="67"/>
      <c r="C8" s="48" t="s">
        <v>112</v>
      </c>
      <c r="D8" s="48" t="s">
        <v>113</v>
      </c>
      <c r="E8" s="48" t="s">
        <v>106</v>
      </c>
      <c r="F8" s="48" t="s">
        <v>37</v>
      </c>
      <c r="G8" s="48" t="s">
        <v>17</v>
      </c>
      <c r="H8" s="48" t="s">
        <v>114</v>
      </c>
      <c r="I8" s="99"/>
      <c r="J8" s="99"/>
      <c r="K8" s="99"/>
      <c r="L8" s="106"/>
      <c r="M8" s="103"/>
    </row>
    <row r="9" spans="1:13" ht="20.100000000000001" customHeight="1" x14ac:dyDescent="0.15">
      <c r="A9" s="19" t="s">
        <v>24</v>
      </c>
      <c r="B9" s="68"/>
      <c r="C9" s="49" t="s">
        <v>1</v>
      </c>
      <c r="D9" s="49" t="s">
        <v>1</v>
      </c>
      <c r="E9" s="49" t="s">
        <v>1</v>
      </c>
      <c r="F9" s="49" t="s">
        <v>1</v>
      </c>
      <c r="G9" s="49" t="s">
        <v>1</v>
      </c>
      <c r="H9" s="49" t="s">
        <v>1</v>
      </c>
      <c r="I9" s="49" t="s">
        <v>67</v>
      </c>
      <c r="J9" s="49" t="s">
        <v>67</v>
      </c>
      <c r="K9" s="49" t="s">
        <v>67</v>
      </c>
      <c r="L9" s="77" t="s">
        <v>67</v>
      </c>
      <c r="M9" s="104"/>
    </row>
    <row r="10" spans="1:13" ht="20.100000000000001" customHeight="1" x14ac:dyDescent="0.15">
      <c r="A10" s="64">
        <v>1</v>
      </c>
      <c r="B10" s="69" t="s">
        <v>59</v>
      </c>
      <c r="C10" s="50">
        <v>1536909</v>
      </c>
      <c r="D10" s="50">
        <v>36334</v>
      </c>
      <c r="E10" s="50">
        <f>C10+D10</f>
        <v>1573243</v>
      </c>
      <c r="F10" s="50">
        <v>1529893</v>
      </c>
      <c r="G10" s="50">
        <v>10823</v>
      </c>
      <c r="H10" s="50">
        <f>F10+G10</f>
        <v>1540716</v>
      </c>
      <c r="I10" s="58">
        <f t="shared" ref="I10:K35" si="0">IF(ISERROR(ROUND(F10/C10*100,2)),"-",ROUND(F10/C10*100,2))</f>
        <v>99.54</v>
      </c>
      <c r="J10" s="58">
        <f t="shared" si="0"/>
        <v>29.79</v>
      </c>
      <c r="K10" s="58">
        <f t="shared" si="0"/>
        <v>97.93</v>
      </c>
      <c r="L10" s="78">
        <v>96.78</v>
      </c>
      <c r="M10" s="82">
        <v>1</v>
      </c>
    </row>
    <row r="11" spans="1:13" ht="20.100000000000001" customHeight="1" x14ac:dyDescent="0.15">
      <c r="A11" s="64">
        <v>2</v>
      </c>
      <c r="B11" s="70" t="s">
        <v>31</v>
      </c>
      <c r="C11" s="51">
        <v>0</v>
      </c>
      <c r="D11" s="51">
        <v>0</v>
      </c>
      <c r="E11" s="51">
        <f>C11+D11</f>
        <v>0</v>
      </c>
      <c r="F11" s="51">
        <v>0</v>
      </c>
      <c r="G11" s="51">
        <v>0</v>
      </c>
      <c r="H11" s="51">
        <f>F11+G11</f>
        <v>0</v>
      </c>
      <c r="I11" s="59" t="str">
        <f t="shared" si="0"/>
        <v>-</v>
      </c>
      <c r="J11" s="59" t="str">
        <f t="shared" si="0"/>
        <v>-</v>
      </c>
      <c r="K11" s="59" t="str">
        <f t="shared" si="0"/>
        <v>-</v>
      </c>
      <c r="L11" s="79" t="s">
        <v>131</v>
      </c>
      <c r="M11" s="83">
        <v>2</v>
      </c>
    </row>
    <row r="12" spans="1:13" ht="20.100000000000001" customHeight="1" x14ac:dyDescent="0.15">
      <c r="A12" s="64">
        <v>3</v>
      </c>
      <c r="B12" s="70" t="s">
        <v>32</v>
      </c>
      <c r="C12" s="51">
        <v>0</v>
      </c>
      <c r="D12" s="51">
        <v>0</v>
      </c>
      <c r="E12" s="51">
        <f t="shared" ref="E12:E34" si="1">C12+D12</f>
        <v>0</v>
      </c>
      <c r="F12" s="51">
        <v>0</v>
      </c>
      <c r="G12" s="51">
        <v>0</v>
      </c>
      <c r="H12" s="51">
        <f t="shared" ref="H12:H34" si="2">F12+G12</f>
        <v>0</v>
      </c>
      <c r="I12" s="59" t="str">
        <f t="shared" si="0"/>
        <v>-</v>
      </c>
      <c r="J12" s="59" t="str">
        <f t="shared" si="0"/>
        <v>-</v>
      </c>
      <c r="K12" s="59" t="str">
        <f t="shared" si="0"/>
        <v>-</v>
      </c>
      <c r="L12" s="79" t="s">
        <v>131</v>
      </c>
      <c r="M12" s="83">
        <v>3</v>
      </c>
    </row>
    <row r="13" spans="1:13" ht="20.100000000000001" customHeight="1" x14ac:dyDescent="0.15">
      <c r="A13" s="64">
        <v>4</v>
      </c>
      <c r="B13" s="70" t="s">
        <v>2</v>
      </c>
      <c r="C13" s="51">
        <v>0</v>
      </c>
      <c r="D13" s="51">
        <v>0</v>
      </c>
      <c r="E13" s="51">
        <f t="shared" si="1"/>
        <v>0</v>
      </c>
      <c r="F13" s="51">
        <v>0</v>
      </c>
      <c r="G13" s="51">
        <v>0</v>
      </c>
      <c r="H13" s="51">
        <f t="shared" si="2"/>
        <v>0</v>
      </c>
      <c r="I13" s="59" t="str">
        <f t="shared" si="0"/>
        <v>-</v>
      </c>
      <c r="J13" s="59" t="str">
        <f t="shared" si="0"/>
        <v>-</v>
      </c>
      <c r="K13" s="59" t="str">
        <f t="shared" si="0"/>
        <v>-</v>
      </c>
      <c r="L13" s="79" t="s">
        <v>131</v>
      </c>
      <c r="M13" s="83">
        <v>4</v>
      </c>
    </row>
    <row r="14" spans="1:13" ht="20.100000000000001" customHeight="1" x14ac:dyDescent="0.15">
      <c r="A14" s="65">
        <v>5</v>
      </c>
      <c r="B14" s="71" t="s">
        <v>13</v>
      </c>
      <c r="C14" s="73">
        <v>0</v>
      </c>
      <c r="D14" s="73">
        <v>0</v>
      </c>
      <c r="E14" s="87">
        <f t="shared" si="1"/>
        <v>0</v>
      </c>
      <c r="F14" s="73">
        <v>0</v>
      </c>
      <c r="G14" s="73">
        <v>0</v>
      </c>
      <c r="H14" s="87">
        <f t="shared" si="2"/>
        <v>0</v>
      </c>
      <c r="I14" s="74" t="str">
        <f t="shared" si="0"/>
        <v>-</v>
      </c>
      <c r="J14" s="74" t="str">
        <f t="shared" si="0"/>
        <v>-</v>
      </c>
      <c r="K14" s="74" t="str">
        <f t="shared" si="0"/>
        <v>-</v>
      </c>
      <c r="L14" s="80" t="s">
        <v>131</v>
      </c>
      <c r="M14" s="84">
        <v>5</v>
      </c>
    </row>
    <row r="15" spans="1:13" ht="20.100000000000001" customHeight="1" x14ac:dyDescent="0.15">
      <c r="A15" s="64">
        <v>6</v>
      </c>
      <c r="B15" s="70" t="s">
        <v>33</v>
      </c>
      <c r="C15" s="51">
        <v>0</v>
      </c>
      <c r="D15" s="51">
        <v>0</v>
      </c>
      <c r="E15" s="51">
        <f t="shared" si="1"/>
        <v>0</v>
      </c>
      <c r="F15" s="51">
        <v>0</v>
      </c>
      <c r="G15" s="51">
        <v>0</v>
      </c>
      <c r="H15" s="51">
        <f t="shared" si="2"/>
        <v>0</v>
      </c>
      <c r="I15" s="59" t="str">
        <f t="shared" si="0"/>
        <v>-</v>
      </c>
      <c r="J15" s="59" t="str">
        <f t="shared" si="0"/>
        <v>-</v>
      </c>
      <c r="K15" s="59" t="str">
        <f t="shared" si="0"/>
        <v>-</v>
      </c>
      <c r="L15" s="79" t="s">
        <v>131</v>
      </c>
      <c r="M15" s="83">
        <v>6</v>
      </c>
    </row>
    <row r="16" spans="1:13" ht="20.100000000000001" customHeight="1" x14ac:dyDescent="0.15">
      <c r="A16" s="64">
        <v>7</v>
      </c>
      <c r="B16" s="70" t="s">
        <v>34</v>
      </c>
      <c r="C16" s="51">
        <v>0</v>
      </c>
      <c r="D16" s="51">
        <v>0</v>
      </c>
      <c r="E16" s="51">
        <f t="shared" si="1"/>
        <v>0</v>
      </c>
      <c r="F16" s="51">
        <v>0</v>
      </c>
      <c r="G16" s="51">
        <v>0</v>
      </c>
      <c r="H16" s="51">
        <f t="shared" si="2"/>
        <v>0</v>
      </c>
      <c r="I16" s="59" t="str">
        <f t="shared" si="0"/>
        <v>-</v>
      </c>
      <c r="J16" s="59" t="str">
        <f t="shared" si="0"/>
        <v>-</v>
      </c>
      <c r="K16" s="59" t="str">
        <f t="shared" si="0"/>
        <v>-</v>
      </c>
      <c r="L16" s="79" t="s">
        <v>131</v>
      </c>
      <c r="M16" s="83">
        <v>7</v>
      </c>
    </row>
    <row r="17" spans="1:13" ht="20.100000000000001" customHeight="1" x14ac:dyDescent="0.15">
      <c r="A17" s="64">
        <v>8</v>
      </c>
      <c r="B17" s="70" t="s">
        <v>28</v>
      </c>
      <c r="C17" s="51">
        <v>0</v>
      </c>
      <c r="D17" s="51">
        <v>0</v>
      </c>
      <c r="E17" s="51">
        <f t="shared" si="1"/>
        <v>0</v>
      </c>
      <c r="F17" s="51">
        <v>0</v>
      </c>
      <c r="G17" s="51">
        <v>0</v>
      </c>
      <c r="H17" s="51">
        <f t="shared" si="2"/>
        <v>0</v>
      </c>
      <c r="I17" s="59" t="str">
        <f t="shared" si="0"/>
        <v>-</v>
      </c>
      <c r="J17" s="59" t="str">
        <f t="shared" si="0"/>
        <v>-</v>
      </c>
      <c r="K17" s="59" t="str">
        <f t="shared" si="0"/>
        <v>-</v>
      </c>
      <c r="L17" s="79" t="s">
        <v>131</v>
      </c>
      <c r="M17" s="83">
        <v>8</v>
      </c>
    </row>
    <row r="18" spans="1:13" ht="20.100000000000001" customHeight="1" x14ac:dyDescent="0.15">
      <c r="A18" s="64">
        <v>9</v>
      </c>
      <c r="B18" s="70" t="s">
        <v>36</v>
      </c>
      <c r="C18" s="51">
        <v>0</v>
      </c>
      <c r="D18" s="51">
        <v>0</v>
      </c>
      <c r="E18" s="51">
        <f t="shared" si="1"/>
        <v>0</v>
      </c>
      <c r="F18" s="51">
        <v>0</v>
      </c>
      <c r="G18" s="51">
        <v>0</v>
      </c>
      <c r="H18" s="51">
        <f t="shared" si="2"/>
        <v>0</v>
      </c>
      <c r="I18" s="59" t="str">
        <f t="shared" si="0"/>
        <v>-</v>
      </c>
      <c r="J18" s="59" t="str">
        <f t="shared" si="0"/>
        <v>-</v>
      </c>
      <c r="K18" s="59" t="str">
        <f t="shared" si="0"/>
        <v>-</v>
      </c>
      <c r="L18" s="79" t="s">
        <v>131</v>
      </c>
      <c r="M18" s="83">
        <v>9</v>
      </c>
    </row>
    <row r="19" spans="1:13" ht="20.100000000000001" customHeight="1" x14ac:dyDescent="0.15">
      <c r="A19" s="65">
        <v>10</v>
      </c>
      <c r="B19" s="71" t="s">
        <v>38</v>
      </c>
      <c r="C19" s="73">
        <v>0</v>
      </c>
      <c r="D19" s="73">
        <v>0</v>
      </c>
      <c r="E19" s="87">
        <f t="shared" si="1"/>
        <v>0</v>
      </c>
      <c r="F19" s="73">
        <v>0</v>
      </c>
      <c r="G19" s="73">
        <v>0</v>
      </c>
      <c r="H19" s="87">
        <f t="shared" si="2"/>
        <v>0</v>
      </c>
      <c r="I19" s="74" t="str">
        <f t="shared" si="0"/>
        <v>-</v>
      </c>
      <c r="J19" s="74" t="str">
        <f t="shared" si="0"/>
        <v>-</v>
      </c>
      <c r="K19" s="74" t="str">
        <f t="shared" si="0"/>
        <v>-</v>
      </c>
      <c r="L19" s="80" t="s">
        <v>131</v>
      </c>
      <c r="M19" s="84">
        <v>10</v>
      </c>
    </row>
    <row r="20" spans="1:13" ht="20.100000000000001" customHeight="1" x14ac:dyDescent="0.15">
      <c r="A20" s="64">
        <v>11</v>
      </c>
      <c r="B20" s="70" t="s">
        <v>39</v>
      </c>
      <c r="C20" s="51">
        <v>0</v>
      </c>
      <c r="D20" s="51">
        <v>0</v>
      </c>
      <c r="E20" s="51">
        <f t="shared" si="1"/>
        <v>0</v>
      </c>
      <c r="F20" s="51">
        <v>0</v>
      </c>
      <c r="G20" s="51">
        <v>0</v>
      </c>
      <c r="H20" s="51">
        <f t="shared" si="2"/>
        <v>0</v>
      </c>
      <c r="I20" s="59" t="str">
        <f t="shared" si="0"/>
        <v>-</v>
      </c>
      <c r="J20" s="59" t="str">
        <f t="shared" si="0"/>
        <v>-</v>
      </c>
      <c r="K20" s="59" t="str">
        <f t="shared" si="0"/>
        <v>-</v>
      </c>
      <c r="L20" s="79" t="s">
        <v>131</v>
      </c>
      <c r="M20" s="83">
        <v>11</v>
      </c>
    </row>
    <row r="21" spans="1:13" ht="20.100000000000001" customHeight="1" x14ac:dyDescent="0.15">
      <c r="A21" s="64">
        <v>12</v>
      </c>
      <c r="B21" s="70" t="s">
        <v>97</v>
      </c>
      <c r="C21" s="51">
        <v>0</v>
      </c>
      <c r="D21" s="51">
        <v>0</v>
      </c>
      <c r="E21" s="51">
        <f t="shared" si="1"/>
        <v>0</v>
      </c>
      <c r="F21" s="51">
        <v>0</v>
      </c>
      <c r="G21" s="51">
        <v>0</v>
      </c>
      <c r="H21" s="51">
        <f t="shared" si="2"/>
        <v>0</v>
      </c>
      <c r="I21" s="59" t="str">
        <f t="shared" si="0"/>
        <v>-</v>
      </c>
      <c r="J21" s="59" t="str">
        <f t="shared" si="0"/>
        <v>-</v>
      </c>
      <c r="K21" s="59" t="str">
        <f t="shared" si="0"/>
        <v>-</v>
      </c>
      <c r="L21" s="79" t="s">
        <v>131</v>
      </c>
      <c r="M21" s="83">
        <v>12</v>
      </c>
    </row>
    <row r="22" spans="1:13" ht="20.100000000000001" customHeight="1" x14ac:dyDescent="0.15">
      <c r="A22" s="64">
        <v>13</v>
      </c>
      <c r="B22" s="70" t="s">
        <v>98</v>
      </c>
      <c r="C22" s="51">
        <v>0</v>
      </c>
      <c r="D22" s="51">
        <v>0</v>
      </c>
      <c r="E22" s="51">
        <f t="shared" si="1"/>
        <v>0</v>
      </c>
      <c r="F22" s="51">
        <v>0</v>
      </c>
      <c r="G22" s="51">
        <v>0</v>
      </c>
      <c r="H22" s="51">
        <f t="shared" si="2"/>
        <v>0</v>
      </c>
      <c r="I22" s="59" t="str">
        <f t="shared" si="0"/>
        <v>-</v>
      </c>
      <c r="J22" s="59" t="str">
        <f t="shared" si="0"/>
        <v>-</v>
      </c>
      <c r="K22" s="59" t="str">
        <f t="shared" si="0"/>
        <v>-</v>
      </c>
      <c r="L22" s="79" t="s">
        <v>131</v>
      </c>
      <c r="M22" s="83">
        <v>13</v>
      </c>
    </row>
    <row r="23" spans="1:13" ht="20.100000000000001" customHeight="1" x14ac:dyDescent="0.15">
      <c r="A23" s="64">
        <v>14</v>
      </c>
      <c r="B23" s="70" t="s">
        <v>40</v>
      </c>
      <c r="C23" s="51">
        <v>0</v>
      </c>
      <c r="D23" s="51">
        <v>0</v>
      </c>
      <c r="E23" s="51">
        <f t="shared" si="1"/>
        <v>0</v>
      </c>
      <c r="F23" s="51">
        <v>0</v>
      </c>
      <c r="G23" s="51">
        <v>0</v>
      </c>
      <c r="H23" s="51">
        <f t="shared" si="2"/>
        <v>0</v>
      </c>
      <c r="I23" s="59" t="str">
        <f t="shared" si="0"/>
        <v>-</v>
      </c>
      <c r="J23" s="59" t="str">
        <f t="shared" si="0"/>
        <v>-</v>
      </c>
      <c r="K23" s="59" t="str">
        <f t="shared" si="0"/>
        <v>-</v>
      </c>
      <c r="L23" s="79" t="s">
        <v>131</v>
      </c>
      <c r="M23" s="83">
        <v>14</v>
      </c>
    </row>
    <row r="24" spans="1:13" ht="20.100000000000001" customHeight="1" x14ac:dyDescent="0.15">
      <c r="A24" s="65">
        <v>15</v>
      </c>
      <c r="B24" s="71" t="s">
        <v>26</v>
      </c>
      <c r="C24" s="73">
        <v>0</v>
      </c>
      <c r="D24" s="73">
        <v>0</v>
      </c>
      <c r="E24" s="87">
        <f t="shared" si="1"/>
        <v>0</v>
      </c>
      <c r="F24" s="73">
        <v>0</v>
      </c>
      <c r="G24" s="73">
        <v>0</v>
      </c>
      <c r="H24" s="87">
        <f t="shared" si="2"/>
        <v>0</v>
      </c>
      <c r="I24" s="74" t="str">
        <f t="shared" si="0"/>
        <v>-</v>
      </c>
      <c r="J24" s="74" t="str">
        <f t="shared" si="0"/>
        <v>-</v>
      </c>
      <c r="K24" s="74" t="str">
        <f t="shared" si="0"/>
        <v>-</v>
      </c>
      <c r="L24" s="80" t="s">
        <v>131</v>
      </c>
      <c r="M24" s="84">
        <v>15</v>
      </c>
    </row>
    <row r="25" spans="1:13" ht="20.100000000000001" customHeight="1" x14ac:dyDescent="0.15">
      <c r="A25" s="64">
        <v>16</v>
      </c>
      <c r="B25" s="70" t="s">
        <v>44</v>
      </c>
      <c r="C25" s="51">
        <v>0</v>
      </c>
      <c r="D25" s="51">
        <v>0</v>
      </c>
      <c r="E25" s="51">
        <f t="shared" si="1"/>
        <v>0</v>
      </c>
      <c r="F25" s="51">
        <v>0</v>
      </c>
      <c r="G25" s="51">
        <v>0</v>
      </c>
      <c r="H25" s="51">
        <f t="shared" si="2"/>
        <v>0</v>
      </c>
      <c r="I25" s="59" t="str">
        <f t="shared" si="0"/>
        <v>-</v>
      </c>
      <c r="J25" s="59" t="str">
        <f t="shared" si="0"/>
        <v>-</v>
      </c>
      <c r="K25" s="59" t="str">
        <f t="shared" si="0"/>
        <v>-</v>
      </c>
      <c r="L25" s="79" t="s">
        <v>131</v>
      </c>
      <c r="M25" s="83">
        <v>16</v>
      </c>
    </row>
    <row r="26" spans="1:13" ht="20.100000000000001" customHeight="1" x14ac:dyDescent="0.15">
      <c r="A26" s="64">
        <v>17</v>
      </c>
      <c r="B26" s="70" t="s">
        <v>99</v>
      </c>
      <c r="C26" s="51">
        <v>0</v>
      </c>
      <c r="D26" s="51">
        <v>0</v>
      </c>
      <c r="E26" s="51">
        <f t="shared" si="1"/>
        <v>0</v>
      </c>
      <c r="F26" s="51">
        <v>0</v>
      </c>
      <c r="G26" s="51">
        <v>0</v>
      </c>
      <c r="H26" s="51">
        <f t="shared" si="2"/>
        <v>0</v>
      </c>
      <c r="I26" s="59" t="str">
        <f t="shared" si="0"/>
        <v>-</v>
      </c>
      <c r="J26" s="59" t="str">
        <f t="shared" si="0"/>
        <v>-</v>
      </c>
      <c r="K26" s="59" t="str">
        <f t="shared" si="0"/>
        <v>-</v>
      </c>
      <c r="L26" s="79" t="s">
        <v>131</v>
      </c>
      <c r="M26" s="83">
        <v>17</v>
      </c>
    </row>
    <row r="27" spans="1:13" ht="20.100000000000001" customHeight="1" x14ac:dyDescent="0.15">
      <c r="A27" s="64">
        <v>18</v>
      </c>
      <c r="B27" s="70" t="s">
        <v>101</v>
      </c>
      <c r="C27" s="51">
        <v>0</v>
      </c>
      <c r="D27" s="51">
        <v>0</v>
      </c>
      <c r="E27" s="51">
        <f t="shared" si="1"/>
        <v>0</v>
      </c>
      <c r="F27" s="51">
        <v>0</v>
      </c>
      <c r="G27" s="51">
        <v>0</v>
      </c>
      <c r="H27" s="51">
        <f t="shared" si="2"/>
        <v>0</v>
      </c>
      <c r="I27" s="59" t="str">
        <f t="shared" si="0"/>
        <v>-</v>
      </c>
      <c r="J27" s="59" t="str">
        <f t="shared" si="0"/>
        <v>-</v>
      </c>
      <c r="K27" s="59" t="str">
        <f t="shared" si="0"/>
        <v>-</v>
      </c>
      <c r="L27" s="79" t="s">
        <v>131</v>
      </c>
      <c r="M27" s="83">
        <v>18</v>
      </c>
    </row>
    <row r="28" spans="1:13" ht="20.100000000000001" customHeight="1" x14ac:dyDescent="0.15">
      <c r="A28" s="64">
        <v>19</v>
      </c>
      <c r="B28" s="70" t="s">
        <v>46</v>
      </c>
      <c r="C28" s="51">
        <v>0</v>
      </c>
      <c r="D28" s="51">
        <v>0</v>
      </c>
      <c r="E28" s="51">
        <f t="shared" si="1"/>
        <v>0</v>
      </c>
      <c r="F28" s="51">
        <v>0</v>
      </c>
      <c r="G28" s="51">
        <v>0</v>
      </c>
      <c r="H28" s="51">
        <f t="shared" si="2"/>
        <v>0</v>
      </c>
      <c r="I28" s="59" t="str">
        <f t="shared" si="0"/>
        <v>-</v>
      </c>
      <c r="J28" s="59" t="str">
        <f t="shared" si="0"/>
        <v>-</v>
      </c>
      <c r="K28" s="59" t="str">
        <f t="shared" si="0"/>
        <v>-</v>
      </c>
      <c r="L28" s="79" t="s">
        <v>131</v>
      </c>
      <c r="M28" s="83">
        <v>19</v>
      </c>
    </row>
    <row r="29" spans="1:13" ht="20.100000000000001" customHeight="1" x14ac:dyDescent="0.15">
      <c r="A29" s="65">
        <v>20</v>
      </c>
      <c r="B29" s="71" t="s">
        <v>47</v>
      </c>
      <c r="C29" s="73">
        <v>0</v>
      </c>
      <c r="D29" s="73">
        <v>0</v>
      </c>
      <c r="E29" s="87">
        <f t="shared" si="1"/>
        <v>0</v>
      </c>
      <c r="F29" s="73">
        <v>0</v>
      </c>
      <c r="G29" s="73">
        <v>0</v>
      </c>
      <c r="H29" s="87">
        <f t="shared" si="2"/>
        <v>0</v>
      </c>
      <c r="I29" s="74" t="str">
        <f t="shared" si="0"/>
        <v>-</v>
      </c>
      <c r="J29" s="74" t="str">
        <f t="shared" si="0"/>
        <v>-</v>
      </c>
      <c r="K29" s="74" t="str">
        <f t="shared" si="0"/>
        <v>-</v>
      </c>
      <c r="L29" s="80" t="s">
        <v>131</v>
      </c>
      <c r="M29" s="84">
        <v>20</v>
      </c>
    </row>
    <row r="30" spans="1:13" ht="20.100000000000001" customHeight="1" x14ac:dyDescent="0.15">
      <c r="A30" s="64">
        <v>21</v>
      </c>
      <c r="B30" s="70" t="s">
        <v>51</v>
      </c>
      <c r="C30" s="51">
        <v>0</v>
      </c>
      <c r="D30" s="51">
        <v>0</v>
      </c>
      <c r="E30" s="51">
        <f t="shared" si="1"/>
        <v>0</v>
      </c>
      <c r="F30" s="51">
        <v>0</v>
      </c>
      <c r="G30" s="51">
        <v>0</v>
      </c>
      <c r="H30" s="51">
        <f t="shared" si="2"/>
        <v>0</v>
      </c>
      <c r="I30" s="59" t="str">
        <f t="shared" si="0"/>
        <v>-</v>
      </c>
      <c r="J30" s="59" t="str">
        <f t="shared" si="0"/>
        <v>-</v>
      </c>
      <c r="K30" s="59" t="str">
        <f t="shared" si="0"/>
        <v>-</v>
      </c>
      <c r="L30" s="79" t="s">
        <v>131</v>
      </c>
      <c r="M30" s="83">
        <v>21</v>
      </c>
    </row>
    <row r="31" spans="1:13" ht="20.100000000000001" customHeight="1" x14ac:dyDescent="0.15">
      <c r="A31" s="64">
        <v>22</v>
      </c>
      <c r="B31" s="70" t="s">
        <v>52</v>
      </c>
      <c r="C31" s="51">
        <v>0</v>
      </c>
      <c r="D31" s="51">
        <v>0</v>
      </c>
      <c r="E31" s="51">
        <f t="shared" si="1"/>
        <v>0</v>
      </c>
      <c r="F31" s="51">
        <v>0</v>
      </c>
      <c r="G31" s="51">
        <v>0</v>
      </c>
      <c r="H31" s="51">
        <f t="shared" si="2"/>
        <v>0</v>
      </c>
      <c r="I31" s="59" t="str">
        <f t="shared" si="0"/>
        <v>-</v>
      </c>
      <c r="J31" s="59" t="str">
        <f t="shared" si="0"/>
        <v>-</v>
      </c>
      <c r="K31" s="59" t="str">
        <f t="shared" si="0"/>
        <v>-</v>
      </c>
      <c r="L31" s="79" t="s">
        <v>131</v>
      </c>
      <c r="M31" s="83">
        <v>22</v>
      </c>
    </row>
    <row r="32" spans="1:13" ht="20.100000000000001" customHeight="1" x14ac:dyDescent="0.15">
      <c r="A32" s="64">
        <v>23</v>
      </c>
      <c r="B32" s="70" t="s">
        <v>54</v>
      </c>
      <c r="C32" s="51">
        <v>0</v>
      </c>
      <c r="D32" s="51">
        <v>0</v>
      </c>
      <c r="E32" s="51">
        <f t="shared" si="1"/>
        <v>0</v>
      </c>
      <c r="F32" s="51">
        <v>0</v>
      </c>
      <c r="G32" s="51">
        <v>0</v>
      </c>
      <c r="H32" s="51">
        <f t="shared" si="2"/>
        <v>0</v>
      </c>
      <c r="I32" s="59" t="str">
        <f t="shared" si="0"/>
        <v>-</v>
      </c>
      <c r="J32" s="59" t="str">
        <f t="shared" si="0"/>
        <v>-</v>
      </c>
      <c r="K32" s="59" t="str">
        <f t="shared" si="0"/>
        <v>-</v>
      </c>
      <c r="L32" s="79" t="s">
        <v>131</v>
      </c>
      <c r="M32" s="83">
        <v>23</v>
      </c>
    </row>
    <row r="33" spans="1:13" ht="20.100000000000001" customHeight="1" x14ac:dyDescent="0.15">
      <c r="A33" s="64">
        <v>24</v>
      </c>
      <c r="B33" s="70" t="s">
        <v>57</v>
      </c>
      <c r="C33" s="51">
        <v>0</v>
      </c>
      <c r="D33" s="51">
        <v>0</v>
      </c>
      <c r="E33" s="51">
        <f t="shared" si="1"/>
        <v>0</v>
      </c>
      <c r="F33" s="51">
        <v>0</v>
      </c>
      <c r="G33" s="51">
        <v>0</v>
      </c>
      <c r="H33" s="51">
        <f t="shared" si="2"/>
        <v>0</v>
      </c>
      <c r="I33" s="59" t="str">
        <f t="shared" si="0"/>
        <v>-</v>
      </c>
      <c r="J33" s="59" t="str">
        <f t="shared" si="0"/>
        <v>-</v>
      </c>
      <c r="K33" s="59" t="str">
        <f t="shared" si="0"/>
        <v>-</v>
      </c>
      <c r="L33" s="79" t="s">
        <v>131</v>
      </c>
      <c r="M33" s="83">
        <v>24</v>
      </c>
    </row>
    <row r="34" spans="1:13" ht="20.100000000000001" customHeight="1" x14ac:dyDescent="0.15">
      <c r="A34" s="65">
        <v>25</v>
      </c>
      <c r="B34" s="71" t="s">
        <v>60</v>
      </c>
      <c r="C34" s="73">
        <v>0</v>
      </c>
      <c r="D34" s="73">
        <v>0</v>
      </c>
      <c r="E34" s="51">
        <f t="shared" si="1"/>
        <v>0</v>
      </c>
      <c r="F34" s="73">
        <v>0</v>
      </c>
      <c r="G34" s="73">
        <v>0</v>
      </c>
      <c r="H34" s="51">
        <f t="shared" si="2"/>
        <v>0</v>
      </c>
      <c r="I34" s="74" t="str">
        <f t="shared" si="0"/>
        <v>-</v>
      </c>
      <c r="J34" s="74" t="str">
        <f t="shared" si="0"/>
        <v>-</v>
      </c>
      <c r="K34" s="74" t="str">
        <f t="shared" si="0"/>
        <v>-</v>
      </c>
      <c r="L34" s="80" t="s">
        <v>131</v>
      </c>
      <c r="M34" s="84">
        <v>25</v>
      </c>
    </row>
    <row r="35" spans="1:13" ht="20.100000000000001" customHeight="1" x14ac:dyDescent="0.15">
      <c r="A35" s="28" t="s">
        <v>61</v>
      </c>
      <c r="B35" s="72"/>
      <c r="C35" s="54">
        <f t="shared" ref="C35:H35" si="3">SUM(C10:C34)</f>
        <v>1536909</v>
      </c>
      <c r="D35" s="54">
        <f t="shared" si="3"/>
        <v>36334</v>
      </c>
      <c r="E35" s="54">
        <f t="shared" si="3"/>
        <v>1573243</v>
      </c>
      <c r="F35" s="54">
        <f t="shared" si="3"/>
        <v>1529893</v>
      </c>
      <c r="G35" s="54">
        <f t="shared" si="3"/>
        <v>10823</v>
      </c>
      <c r="H35" s="54">
        <f t="shared" si="3"/>
        <v>1540716</v>
      </c>
      <c r="I35" s="61">
        <f t="shared" si="0"/>
        <v>99.54</v>
      </c>
      <c r="J35" s="61">
        <f t="shared" si="0"/>
        <v>29.79</v>
      </c>
      <c r="K35" s="61">
        <f t="shared" si="0"/>
        <v>97.93</v>
      </c>
      <c r="L35" s="81">
        <v>96.78</v>
      </c>
      <c r="M35" s="85"/>
    </row>
  </sheetData>
  <mergeCells count="6">
    <mergeCell ref="F6:H6"/>
    <mergeCell ref="M6:M9"/>
    <mergeCell ref="I7:I8"/>
    <mergeCell ref="J7:J8"/>
    <mergeCell ref="K7:K8"/>
    <mergeCell ref="L7:L8"/>
  </mergeCells>
  <phoneticPr fontId="2"/>
  <pageMargins left="0.78740157480314965" right="0.74803149606299213" top="0.78740157480314965" bottom="0.74803149606299213" header="0.51181102362204722" footer="0.51181102362204722"/>
  <pageSetup paperSize="9" firstPageNumber="43" orientation="portrait" useFirstPageNumber="1" r:id="rId1"/>
  <headerFooter scaleWithDoc="0" alignWithMargins="0">
    <oddFooter>&amp;C- &amp;P -</oddFooter>
  </headerFooter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92D050"/>
  </sheetPr>
  <dimension ref="A1:M35"/>
  <sheetViews>
    <sheetView view="pageBreakPreview" zoomScaleNormal="85" zoomScaleSheetLayoutView="100" workbookViewId="0">
      <selection activeCell="L17" sqref="L17"/>
    </sheetView>
  </sheetViews>
  <sheetFormatPr defaultColWidth="10.625" defaultRowHeight="15" customHeight="1" x14ac:dyDescent="0.15"/>
  <cols>
    <col min="1" max="1" width="5.625" style="14" customWidth="1"/>
    <col min="2" max="2" width="14.625" style="14" customWidth="1"/>
    <col min="3" max="8" width="16.625" style="14" customWidth="1"/>
    <col min="9" max="12" width="12.125" style="14" customWidth="1"/>
    <col min="13" max="13" width="5.625" style="15" customWidth="1"/>
    <col min="14" max="16384" width="10.625" style="14"/>
  </cols>
  <sheetData>
    <row r="1" spans="1:13" ht="20.100000000000001" customHeight="1" x14ac:dyDescent="0.15">
      <c r="A1" s="16" t="str">
        <f>目次!A6</f>
        <v>令和６年度　市町村税の徴収実績調</v>
      </c>
    </row>
    <row r="2" spans="1:13" ht="20.100000000000001" customHeight="1" x14ac:dyDescent="0.15">
      <c r="A2" s="14" t="s">
        <v>100</v>
      </c>
    </row>
    <row r="3" spans="1:13" ht="20.100000000000001" customHeight="1" x14ac:dyDescent="0.15"/>
    <row r="4" spans="1:13" ht="20.100000000000001" customHeight="1" x14ac:dyDescent="0.15">
      <c r="A4" s="14" t="s">
        <v>158</v>
      </c>
    </row>
    <row r="5" spans="1:13" ht="20.100000000000001" customHeight="1" x14ac:dyDescent="0.15">
      <c r="H5" s="57"/>
      <c r="I5" s="57"/>
    </row>
    <row r="6" spans="1:13" ht="20.100000000000001" customHeight="1" x14ac:dyDescent="0.15">
      <c r="A6" s="17"/>
      <c r="B6" s="66" t="s">
        <v>0</v>
      </c>
      <c r="C6" s="46" t="s">
        <v>43</v>
      </c>
      <c r="D6" s="55"/>
      <c r="E6" s="56"/>
      <c r="F6" s="92" t="s">
        <v>62</v>
      </c>
      <c r="G6" s="93"/>
      <c r="H6" s="94"/>
      <c r="I6" s="46" t="s">
        <v>66</v>
      </c>
      <c r="J6" s="55"/>
      <c r="K6" s="55"/>
      <c r="L6" s="76"/>
      <c r="M6" s="102" t="s">
        <v>130</v>
      </c>
    </row>
    <row r="7" spans="1:13" ht="20.100000000000001" customHeight="1" x14ac:dyDescent="0.15">
      <c r="A7" s="18"/>
      <c r="B7" s="67"/>
      <c r="C7" s="47" t="s">
        <v>5</v>
      </c>
      <c r="D7" s="47" t="s">
        <v>6</v>
      </c>
      <c r="E7" s="47" t="s">
        <v>10</v>
      </c>
      <c r="F7" s="47" t="s">
        <v>5</v>
      </c>
      <c r="G7" s="47" t="s">
        <v>6</v>
      </c>
      <c r="H7" s="47" t="s">
        <v>10</v>
      </c>
      <c r="I7" s="98" t="s">
        <v>108</v>
      </c>
      <c r="J7" s="98" t="s">
        <v>109</v>
      </c>
      <c r="K7" s="98" t="s">
        <v>111</v>
      </c>
      <c r="L7" s="105" t="s">
        <v>3</v>
      </c>
      <c r="M7" s="103"/>
    </row>
    <row r="8" spans="1:13" ht="20.100000000000001" customHeight="1" x14ac:dyDescent="0.15">
      <c r="A8" s="18"/>
      <c r="B8" s="67"/>
      <c r="C8" s="48" t="s">
        <v>112</v>
      </c>
      <c r="D8" s="48" t="s">
        <v>113</v>
      </c>
      <c r="E8" s="48" t="s">
        <v>106</v>
      </c>
      <c r="F8" s="48" t="s">
        <v>37</v>
      </c>
      <c r="G8" s="48" t="s">
        <v>17</v>
      </c>
      <c r="H8" s="48" t="s">
        <v>114</v>
      </c>
      <c r="I8" s="99"/>
      <c r="J8" s="99"/>
      <c r="K8" s="99"/>
      <c r="L8" s="106"/>
      <c r="M8" s="103"/>
    </row>
    <row r="9" spans="1:13" ht="20.100000000000001" customHeight="1" x14ac:dyDescent="0.15">
      <c r="A9" s="19" t="s">
        <v>24</v>
      </c>
      <c r="B9" s="68"/>
      <c r="C9" s="49" t="s">
        <v>1</v>
      </c>
      <c r="D9" s="49" t="s">
        <v>1</v>
      </c>
      <c r="E9" s="49" t="s">
        <v>1</v>
      </c>
      <c r="F9" s="49" t="s">
        <v>1</v>
      </c>
      <c r="G9" s="49" t="s">
        <v>1</v>
      </c>
      <c r="H9" s="49" t="s">
        <v>1</v>
      </c>
      <c r="I9" s="49" t="s">
        <v>67</v>
      </c>
      <c r="J9" s="49" t="s">
        <v>67</v>
      </c>
      <c r="K9" s="49" t="s">
        <v>67</v>
      </c>
      <c r="L9" s="77" t="s">
        <v>67</v>
      </c>
      <c r="M9" s="104"/>
    </row>
    <row r="10" spans="1:13" ht="20.100000000000001" customHeight="1" x14ac:dyDescent="0.15">
      <c r="A10" s="64">
        <v>1</v>
      </c>
      <c r="B10" s="69" t="s">
        <v>59</v>
      </c>
      <c r="C10" s="50">
        <v>0</v>
      </c>
      <c r="D10" s="50">
        <v>0</v>
      </c>
      <c r="E10" s="50">
        <f>C10+D10</f>
        <v>0</v>
      </c>
      <c r="F10" s="50">
        <v>0</v>
      </c>
      <c r="G10" s="50">
        <v>0</v>
      </c>
      <c r="H10" s="50">
        <f>F10+G10</f>
        <v>0</v>
      </c>
      <c r="I10" s="58" t="str">
        <f t="shared" ref="I10:K35" si="0">IF(ISERROR(ROUND(F10/C10*100,2)),"-",ROUND(F10/C10*100,2))</f>
        <v>-</v>
      </c>
      <c r="J10" s="58" t="str">
        <f t="shared" si="0"/>
        <v>-</v>
      </c>
      <c r="K10" s="58" t="str">
        <f t="shared" si="0"/>
        <v>-</v>
      </c>
      <c r="L10" s="78" t="s">
        <v>131</v>
      </c>
      <c r="M10" s="82">
        <v>1</v>
      </c>
    </row>
    <row r="11" spans="1:13" ht="20.100000000000001" customHeight="1" x14ac:dyDescent="0.15">
      <c r="A11" s="64">
        <v>2</v>
      </c>
      <c r="B11" s="70" t="s">
        <v>31</v>
      </c>
      <c r="C11" s="51">
        <v>0</v>
      </c>
      <c r="D11" s="51">
        <v>0</v>
      </c>
      <c r="E11" s="51">
        <f>C11+D11</f>
        <v>0</v>
      </c>
      <c r="F11" s="51">
        <v>0</v>
      </c>
      <c r="G11" s="51">
        <v>0</v>
      </c>
      <c r="H11" s="51">
        <f>F11+G11</f>
        <v>0</v>
      </c>
      <c r="I11" s="59" t="str">
        <f t="shared" si="0"/>
        <v>-</v>
      </c>
      <c r="J11" s="59" t="str">
        <f t="shared" si="0"/>
        <v>-</v>
      </c>
      <c r="K11" s="59" t="str">
        <f t="shared" si="0"/>
        <v>-</v>
      </c>
      <c r="L11" s="79" t="s">
        <v>131</v>
      </c>
      <c r="M11" s="83">
        <v>2</v>
      </c>
    </row>
    <row r="12" spans="1:13" ht="20.100000000000001" customHeight="1" x14ac:dyDescent="0.15">
      <c r="A12" s="64">
        <v>3</v>
      </c>
      <c r="B12" s="70" t="s">
        <v>32</v>
      </c>
      <c r="C12" s="51">
        <v>0</v>
      </c>
      <c r="D12" s="51">
        <v>3</v>
      </c>
      <c r="E12" s="51">
        <f t="shared" ref="E12:E34" si="1">C12+D12</f>
        <v>3</v>
      </c>
      <c r="F12" s="51">
        <v>0</v>
      </c>
      <c r="G12" s="51">
        <v>0</v>
      </c>
      <c r="H12" s="51">
        <f t="shared" ref="H12:H34" si="2">F12+G12</f>
        <v>0</v>
      </c>
      <c r="I12" s="59" t="str">
        <f t="shared" si="0"/>
        <v>-</v>
      </c>
      <c r="J12" s="59">
        <f t="shared" si="0"/>
        <v>0</v>
      </c>
      <c r="K12" s="59">
        <f t="shared" si="0"/>
        <v>0</v>
      </c>
      <c r="L12" s="79">
        <v>0</v>
      </c>
      <c r="M12" s="83">
        <v>3</v>
      </c>
    </row>
    <row r="13" spans="1:13" ht="20.100000000000001" customHeight="1" x14ac:dyDescent="0.15">
      <c r="A13" s="64">
        <v>4</v>
      </c>
      <c r="B13" s="70" t="s">
        <v>2</v>
      </c>
      <c r="C13" s="51">
        <v>0</v>
      </c>
      <c r="D13" s="51">
        <v>1391</v>
      </c>
      <c r="E13" s="51">
        <f t="shared" si="1"/>
        <v>1391</v>
      </c>
      <c r="F13" s="51">
        <v>0</v>
      </c>
      <c r="G13" s="51">
        <v>123</v>
      </c>
      <c r="H13" s="51">
        <f t="shared" si="2"/>
        <v>123</v>
      </c>
      <c r="I13" s="59" t="str">
        <f t="shared" si="0"/>
        <v>-</v>
      </c>
      <c r="J13" s="59">
        <f t="shared" si="0"/>
        <v>8.84</v>
      </c>
      <c r="K13" s="59">
        <f t="shared" si="0"/>
        <v>8.84</v>
      </c>
      <c r="L13" s="79">
        <v>14.6</v>
      </c>
      <c r="M13" s="83">
        <v>4</v>
      </c>
    </row>
    <row r="14" spans="1:13" ht="20.100000000000001" customHeight="1" x14ac:dyDescent="0.15">
      <c r="A14" s="65">
        <v>5</v>
      </c>
      <c r="B14" s="71" t="s">
        <v>13</v>
      </c>
      <c r="C14" s="73">
        <v>0</v>
      </c>
      <c r="D14" s="73">
        <v>0</v>
      </c>
      <c r="E14" s="87">
        <f t="shared" si="1"/>
        <v>0</v>
      </c>
      <c r="F14" s="73">
        <v>0</v>
      </c>
      <c r="G14" s="73">
        <v>0</v>
      </c>
      <c r="H14" s="87">
        <f t="shared" si="2"/>
        <v>0</v>
      </c>
      <c r="I14" s="74" t="str">
        <f t="shared" si="0"/>
        <v>-</v>
      </c>
      <c r="J14" s="74" t="str">
        <f t="shared" si="0"/>
        <v>-</v>
      </c>
      <c r="K14" s="74" t="str">
        <f t="shared" si="0"/>
        <v>-</v>
      </c>
      <c r="L14" s="80" t="s">
        <v>131</v>
      </c>
      <c r="M14" s="84">
        <v>5</v>
      </c>
    </row>
    <row r="15" spans="1:13" ht="20.100000000000001" customHeight="1" x14ac:dyDescent="0.15">
      <c r="A15" s="64">
        <v>6</v>
      </c>
      <c r="B15" s="70" t="s">
        <v>33</v>
      </c>
      <c r="C15" s="51">
        <v>0</v>
      </c>
      <c r="D15" s="51">
        <v>0</v>
      </c>
      <c r="E15" s="51">
        <f t="shared" si="1"/>
        <v>0</v>
      </c>
      <c r="F15" s="51">
        <v>0</v>
      </c>
      <c r="G15" s="51">
        <v>0</v>
      </c>
      <c r="H15" s="51">
        <f t="shared" si="2"/>
        <v>0</v>
      </c>
      <c r="I15" s="59" t="str">
        <f t="shared" si="0"/>
        <v>-</v>
      </c>
      <c r="J15" s="59" t="str">
        <f t="shared" si="0"/>
        <v>-</v>
      </c>
      <c r="K15" s="59" t="str">
        <f t="shared" si="0"/>
        <v>-</v>
      </c>
      <c r="L15" s="79" t="s">
        <v>131</v>
      </c>
      <c r="M15" s="83">
        <v>6</v>
      </c>
    </row>
    <row r="16" spans="1:13" ht="20.100000000000001" customHeight="1" x14ac:dyDescent="0.15">
      <c r="A16" s="64">
        <v>7</v>
      </c>
      <c r="B16" s="70" t="s">
        <v>34</v>
      </c>
      <c r="C16" s="51">
        <v>0</v>
      </c>
      <c r="D16" s="51">
        <v>0</v>
      </c>
      <c r="E16" s="51">
        <f t="shared" si="1"/>
        <v>0</v>
      </c>
      <c r="F16" s="51">
        <v>0</v>
      </c>
      <c r="G16" s="51">
        <v>0</v>
      </c>
      <c r="H16" s="51">
        <f t="shared" si="2"/>
        <v>0</v>
      </c>
      <c r="I16" s="59" t="str">
        <f t="shared" si="0"/>
        <v>-</v>
      </c>
      <c r="J16" s="59" t="str">
        <f t="shared" si="0"/>
        <v>-</v>
      </c>
      <c r="K16" s="59" t="str">
        <f t="shared" si="0"/>
        <v>-</v>
      </c>
      <c r="L16" s="79" t="s">
        <v>131</v>
      </c>
      <c r="M16" s="83">
        <v>7</v>
      </c>
    </row>
    <row r="17" spans="1:13" ht="20.100000000000001" customHeight="1" x14ac:dyDescent="0.15">
      <c r="A17" s="64">
        <v>8</v>
      </c>
      <c r="B17" s="70" t="s">
        <v>28</v>
      </c>
      <c r="C17" s="51">
        <v>113144</v>
      </c>
      <c r="D17" s="51">
        <v>3631</v>
      </c>
      <c r="E17" s="51">
        <f t="shared" si="1"/>
        <v>116775</v>
      </c>
      <c r="F17" s="51">
        <v>112044</v>
      </c>
      <c r="G17" s="51">
        <v>459</v>
      </c>
      <c r="H17" s="51">
        <f t="shared" si="2"/>
        <v>112503</v>
      </c>
      <c r="I17" s="59">
        <f t="shared" si="0"/>
        <v>99.03</v>
      </c>
      <c r="J17" s="59">
        <f t="shared" si="0"/>
        <v>12.64</v>
      </c>
      <c r="K17" s="59">
        <f t="shared" si="0"/>
        <v>96.34</v>
      </c>
      <c r="L17" s="79">
        <v>96.27</v>
      </c>
      <c r="M17" s="83">
        <v>8</v>
      </c>
    </row>
    <row r="18" spans="1:13" ht="20.100000000000001" customHeight="1" x14ac:dyDescent="0.15">
      <c r="A18" s="64">
        <v>9</v>
      </c>
      <c r="B18" s="70" t="s">
        <v>36</v>
      </c>
      <c r="C18" s="51">
        <v>0</v>
      </c>
      <c r="D18" s="51">
        <v>0</v>
      </c>
      <c r="E18" s="51">
        <f t="shared" si="1"/>
        <v>0</v>
      </c>
      <c r="F18" s="51">
        <v>0</v>
      </c>
      <c r="G18" s="51">
        <v>0</v>
      </c>
      <c r="H18" s="51">
        <f t="shared" si="2"/>
        <v>0</v>
      </c>
      <c r="I18" s="59" t="str">
        <f t="shared" si="0"/>
        <v>-</v>
      </c>
      <c r="J18" s="59" t="str">
        <f t="shared" si="0"/>
        <v>-</v>
      </c>
      <c r="K18" s="59" t="str">
        <f t="shared" si="0"/>
        <v>-</v>
      </c>
      <c r="L18" s="79" t="s">
        <v>131</v>
      </c>
      <c r="M18" s="83">
        <v>9</v>
      </c>
    </row>
    <row r="19" spans="1:13" ht="20.100000000000001" customHeight="1" x14ac:dyDescent="0.15">
      <c r="A19" s="65">
        <v>10</v>
      </c>
      <c r="B19" s="71" t="s">
        <v>38</v>
      </c>
      <c r="C19" s="73">
        <v>0</v>
      </c>
      <c r="D19" s="73">
        <v>0</v>
      </c>
      <c r="E19" s="87">
        <f t="shared" si="1"/>
        <v>0</v>
      </c>
      <c r="F19" s="73">
        <v>0</v>
      </c>
      <c r="G19" s="73">
        <v>0</v>
      </c>
      <c r="H19" s="87">
        <f t="shared" si="2"/>
        <v>0</v>
      </c>
      <c r="I19" s="74" t="str">
        <f t="shared" si="0"/>
        <v>-</v>
      </c>
      <c r="J19" s="74" t="str">
        <f t="shared" si="0"/>
        <v>-</v>
      </c>
      <c r="K19" s="74" t="str">
        <f t="shared" si="0"/>
        <v>-</v>
      </c>
      <c r="L19" s="80" t="s">
        <v>131</v>
      </c>
      <c r="M19" s="84">
        <v>10</v>
      </c>
    </row>
    <row r="20" spans="1:13" ht="20.100000000000001" customHeight="1" x14ac:dyDescent="0.15">
      <c r="A20" s="64">
        <v>11</v>
      </c>
      <c r="B20" s="70" t="s">
        <v>39</v>
      </c>
      <c r="C20" s="51">
        <v>0</v>
      </c>
      <c r="D20" s="51">
        <v>0</v>
      </c>
      <c r="E20" s="51">
        <f t="shared" si="1"/>
        <v>0</v>
      </c>
      <c r="F20" s="51">
        <v>0</v>
      </c>
      <c r="G20" s="51">
        <v>0</v>
      </c>
      <c r="H20" s="51">
        <f t="shared" si="2"/>
        <v>0</v>
      </c>
      <c r="I20" s="59" t="str">
        <f t="shared" si="0"/>
        <v>-</v>
      </c>
      <c r="J20" s="59" t="str">
        <f t="shared" si="0"/>
        <v>-</v>
      </c>
      <c r="K20" s="59" t="str">
        <f t="shared" si="0"/>
        <v>-</v>
      </c>
      <c r="L20" s="79" t="s">
        <v>131</v>
      </c>
      <c r="M20" s="83">
        <v>11</v>
      </c>
    </row>
    <row r="21" spans="1:13" ht="20.100000000000001" customHeight="1" x14ac:dyDescent="0.15">
      <c r="A21" s="64">
        <v>12</v>
      </c>
      <c r="B21" s="70" t="s">
        <v>97</v>
      </c>
      <c r="C21" s="51">
        <v>0</v>
      </c>
      <c r="D21" s="51">
        <v>0</v>
      </c>
      <c r="E21" s="51">
        <f t="shared" si="1"/>
        <v>0</v>
      </c>
      <c r="F21" s="51">
        <v>0</v>
      </c>
      <c r="G21" s="51">
        <v>0</v>
      </c>
      <c r="H21" s="51">
        <f t="shared" si="2"/>
        <v>0</v>
      </c>
      <c r="I21" s="59" t="str">
        <f t="shared" si="0"/>
        <v>-</v>
      </c>
      <c r="J21" s="59" t="str">
        <f t="shared" si="0"/>
        <v>-</v>
      </c>
      <c r="K21" s="59" t="str">
        <f t="shared" si="0"/>
        <v>-</v>
      </c>
      <c r="L21" s="79" t="s">
        <v>131</v>
      </c>
      <c r="M21" s="83">
        <v>12</v>
      </c>
    </row>
    <row r="22" spans="1:13" ht="20.100000000000001" customHeight="1" x14ac:dyDescent="0.15">
      <c r="A22" s="64">
        <v>13</v>
      </c>
      <c r="B22" s="70" t="s">
        <v>98</v>
      </c>
      <c r="C22" s="51">
        <v>0</v>
      </c>
      <c r="D22" s="51">
        <v>0</v>
      </c>
      <c r="E22" s="51">
        <f t="shared" si="1"/>
        <v>0</v>
      </c>
      <c r="F22" s="51">
        <v>0</v>
      </c>
      <c r="G22" s="51">
        <v>0</v>
      </c>
      <c r="H22" s="51">
        <f t="shared" si="2"/>
        <v>0</v>
      </c>
      <c r="I22" s="59" t="str">
        <f t="shared" si="0"/>
        <v>-</v>
      </c>
      <c r="J22" s="59" t="str">
        <f t="shared" si="0"/>
        <v>-</v>
      </c>
      <c r="K22" s="59" t="str">
        <f t="shared" si="0"/>
        <v>-</v>
      </c>
      <c r="L22" s="79" t="s">
        <v>131</v>
      </c>
      <c r="M22" s="83">
        <v>13</v>
      </c>
    </row>
    <row r="23" spans="1:13" ht="20.100000000000001" customHeight="1" x14ac:dyDescent="0.15">
      <c r="A23" s="64">
        <v>14</v>
      </c>
      <c r="B23" s="70" t="s">
        <v>40</v>
      </c>
      <c r="C23" s="51">
        <v>0</v>
      </c>
      <c r="D23" s="51">
        <v>0</v>
      </c>
      <c r="E23" s="51">
        <f t="shared" si="1"/>
        <v>0</v>
      </c>
      <c r="F23" s="51">
        <v>0</v>
      </c>
      <c r="G23" s="51">
        <v>0</v>
      </c>
      <c r="H23" s="51">
        <f t="shared" si="2"/>
        <v>0</v>
      </c>
      <c r="I23" s="59" t="str">
        <f t="shared" si="0"/>
        <v>-</v>
      </c>
      <c r="J23" s="59" t="str">
        <f t="shared" si="0"/>
        <v>-</v>
      </c>
      <c r="K23" s="59" t="str">
        <f t="shared" si="0"/>
        <v>-</v>
      </c>
      <c r="L23" s="79" t="s">
        <v>131</v>
      </c>
      <c r="M23" s="83">
        <v>14</v>
      </c>
    </row>
    <row r="24" spans="1:13" ht="20.100000000000001" customHeight="1" x14ac:dyDescent="0.15">
      <c r="A24" s="65">
        <v>15</v>
      </c>
      <c r="B24" s="71" t="s">
        <v>26</v>
      </c>
      <c r="C24" s="73">
        <v>0</v>
      </c>
      <c r="D24" s="73">
        <v>0</v>
      </c>
      <c r="E24" s="87">
        <f t="shared" si="1"/>
        <v>0</v>
      </c>
      <c r="F24" s="73">
        <v>0</v>
      </c>
      <c r="G24" s="73">
        <v>0</v>
      </c>
      <c r="H24" s="87">
        <f t="shared" si="2"/>
        <v>0</v>
      </c>
      <c r="I24" s="74" t="str">
        <f t="shared" si="0"/>
        <v>-</v>
      </c>
      <c r="J24" s="74" t="str">
        <f t="shared" si="0"/>
        <v>-</v>
      </c>
      <c r="K24" s="74" t="str">
        <f t="shared" si="0"/>
        <v>-</v>
      </c>
      <c r="L24" s="80" t="s">
        <v>131</v>
      </c>
      <c r="M24" s="84">
        <v>15</v>
      </c>
    </row>
    <row r="25" spans="1:13" ht="20.100000000000001" customHeight="1" x14ac:dyDescent="0.15">
      <c r="A25" s="64">
        <v>16</v>
      </c>
      <c r="B25" s="70" t="s">
        <v>44</v>
      </c>
      <c r="C25" s="51">
        <v>0</v>
      </c>
      <c r="D25" s="51">
        <v>0</v>
      </c>
      <c r="E25" s="51">
        <f t="shared" si="1"/>
        <v>0</v>
      </c>
      <c r="F25" s="51">
        <v>0</v>
      </c>
      <c r="G25" s="51">
        <v>0</v>
      </c>
      <c r="H25" s="51">
        <f t="shared" si="2"/>
        <v>0</v>
      </c>
      <c r="I25" s="59" t="str">
        <f t="shared" si="0"/>
        <v>-</v>
      </c>
      <c r="J25" s="59" t="str">
        <f t="shared" si="0"/>
        <v>-</v>
      </c>
      <c r="K25" s="59" t="str">
        <f t="shared" si="0"/>
        <v>-</v>
      </c>
      <c r="L25" s="79" t="s">
        <v>131</v>
      </c>
      <c r="M25" s="83">
        <v>16</v>
      </c>
    </row>
    <row r="26" spans="1:13" ht="20.100000000000001" customHeight="1" x14ac:dyDescent="0.15">
      <c r="A26" s="64">
        <v>17</v>
      </c>
      <c r="B26" s="70" t="s">
        <v>99</v>
      </c>
      <c r="C26" s="51">
        <v>0</v>
      </c>
      <c r="D26" s="51">
        <v>0</v>
      </c>
      <c r="E26" s="51">
        <f t="shared" si="1"/>
        <v>0</v>
      </c>
      <c r="F26" s="51">
        <v>0</v>
      </c>
      <c r="G26" s="51">
        <v>0</v>
      </c>
      <c r="H26" s="51">
        <f t="shared" si="2"/>
        <v>0</v>
      </c>
      <c r="I26" s="59" t="str">
        <f t="shared" si="0"/>
        <v>-</v>
      </c>
      <c r="J26" s="59" t="str">
        <f t="shared" si="0"/>
        <v>-</v>
      </c>
      <c r="K26" s="59" t="str">
        <f t="shared" si="0"/>
        <v>-</v>
      </c>
      <c r="L26" s="79" t="s">
        <v>131</v>
      </c>
      <c r="M26" s="83">
        <v>17</v>
      </c>
    </row>
    <row r="27" spans="1:13" ht="20.100000000000001" customHeight="1" x14ac:dyDescent="0.15">
      <c r="A27" s="64">
        <v>18</v>
      </c>
      <c r="B27" s="70" t="s">
        <v>101</v>
      </c>
      <c r="C27" s="51">
        <v>0</v>
      </c>
      <c r="D27" s="51">
        <v>0</v>
      </c>
      <c r="E27" s="51">
        <f t="shared" si="1"/>
        <v>0</v>
      </c>
      <c r="F27" s="51">
        <v>0</v>
      </c>
      <c r="G27" s="51">
        <v>0</v>
      </c>
      <c r="H27" s="51">
        <f t="shared" si="2"/>
        <v>0</v>
      </c>
      <c r="I27" s="59" t="str">
        <f t="shared" si="0"/>
        <v>-</v>
      </c>
      <c r="J27" s="59" t="str">
        <f t="shared" si="0"/>
        <v>-</v>
      </c>
      <c r="K27" s="59" t="str">
        <f t="shared" si="0"/>
        <v>-</v>
      </c>
      <c r="L27" s="79" t="s">
        <v>131</v>
      </c>
      <c r="M27" s="83">
        <v>18</v>
      </c>
    </row>
    <row r="28" spans="1:13" ht="20.100000000000001" customHeight="1" x14ac:dyDescent="0.15">
      <c r="A28" s="64">
        <v>19</v>
      </c>
      <c r="B28" s="70" t="s">
        <v>46</v>
      </c>
      <c r="C28" s="51">
        <v>0</v>
      </c>
      <c r="D28" s="51">
        <v>0</v>
      </c>
      <c r="E28" s="51">
        <f t="shared" si="1"/>
        <v>0</v>
      </c>
      <c r="F28" s="51">
        <v>0</v>
      </c>
      <c r="G28" s="51">
        <v>0</v>
      </c>
      <c r="H28" s="51">
        <f t="shared" si="2"/>
        <v>0</v>
      </c>
      <c r="I28" s="59" t="str">
        <f t="shared" si="0"/>
        <v>-</v>
      </c>
      <c r="J28" s="59" t="str">
        <f t="shared" si="0"/>
        <v>-</v>
      </c>
      <c r="K28" s="59" t="str">
        <f t="shared" si="0"/>
        <v>-</v>
      </c>
      <c r="L28" s="79">
        <v>0</v>
      </c>
      <c r="M28" s="83">
        <v>19</v>
      </c>
    </row>
    <row r="29" spans="1:13" ht="20.100000000000001" customHeight="1" x14ac:dyDescent="0.15">
      <c r="A29" s="65">
        <v>20</v>
      </c>
      <c r="B29" s="71" t="s">
        <v>47</v>
      </c>
      <c r="C29" s="73">
        <v>0</v>
      </c>
      <c r="D29" s="73">
        <v>0</v>
      </c>
      <c r="E29" s="87">
        <f t="shared" si="1"/>
        <v>0</v>
      </c>
      <c r="F29" s="73">
        <v>0</v>
      </c>
      <c r="G29" s="73">
        <v>0</v>
      </c>
      <c r="H29" s="87">
        <f t="shared" si="2"/>
        <v>0</v>
      </c>
      <c r="I29" s="74" t="str">
        <f t="shared" si="0"/>
        <v>-</v>
      </c>
      <c r="J29" s="74" t="str">
        <f t="shared" si="0"/>
        <v>-</v>
      </c>
      <c r="K29" s="74" t="str">
        <f t="shared" si="0"/>
        <v>-</v>
      </c>
      <c r="L29" s="80" t="s">
        <v>131</v>
      </c>
      <c r="M29" s="84">
        <v>20</v>
      </c>
    </row>
    <row r="30" spans="1:13" ht="20.100000000000001" customHeight="1" x14ac:dyDescent="0.15">
      <c r="A30" s="64">
        <v>21</v>
      </c>
      <c r="B30" s="70" t="s">
        <v>51</v>
      </c>
      <c r="C30" s="51">
        <v>0</v>
      </c>
      <c r="D30" s="51">
        <v>0</v>
      </c>
      <c r="E30" s="51">
        <f t="shared" si="1"/>
        <v>0</v>
      </c>
      <c r="F30" s="51">
        <v>0</v>
      </c>
      <c r="G30" s="51">
        <v>0</v>
      </c>
      <c r="H30" s="51">
        <f t="shared" si="2"/>
        <v>0</v>
      </c>
      <c r="I30" s="59" t="str">
        <f t="shared" si="0"/>
        <v>-</v>
      </c>
      <c r="J30" s="59" t="str">
        <f t="shared" si="0"/>
        <v>-</v>
      </c>
      <c r="K30" s="59" t="str">
        <f t="shared" si="0"/>
        <v>-</v>
      </c>
      <c r="L30" s="79" t="s">
        <v>131</v>
      </c>
      <c r="M30" s="83">
        <v>21</v>
      </c>
    </row>
    <row r="31" spans="1:13" ht="20.100000000000001" customHeight="1" x14ac:dyDescent="0.15">
      <c r="A31" s="64">
        <v>22</v>
      </c>
      <c r="B31" s="70" t="s">
        <v>52</v>
      </c>
      <c r="C31" s="51">
        <v>0</v>
      </c>
      <c r="D31" s="51">
        <v>0</v>
      </c>
      <c r="E31" s="51">
        <f t="shared" si="1"/>
        <v>0</v>
      </c>
      <c r="F31" s="51">
        <v>0</v>
      </c>
      <c r="G31" s="51">
        <v>0</v>
      </c>
      <c r="H31" s="51">
        <f t="shared" si="2"/>
        <v>0</v>
      </c>
      <c r="I31" s="59" t="str">
        <f t="shared" si="0"/>
        <v>-</v>
      </c>
      <c r="J31" s="59" t="str">
        <f t="shared" si="0"/>
        <v>-</v>
      </c>
      <c r="K31" s="59" t="str">
        <f t="shared" si="0"/>
        <v>-</v>
      </c>
      <c r="L31" s="79" t="s">
        <v>131</v>
      </c>
      <c r="M31" s="83">
        <v>22</v>
      </c>
    </row>
    <row r="32" spans="1:13" ht="20.100000000000001" customHeight="1" x14ac:dyDescent="0.15">
      <c r="A32" s="64">
        <v>23</v>
      </c>
      <c r="B32" s="70" t="s">
        <v>54</v>
      </c>
      <c r="C32" s="51">
        <v>0</v>
      </c>
      <c r="D32" s="51">
        <v>0</v>
      </c>
      <c r="E32" s="51">
        <f t="shared" si="1"/>
        <v>0</v>
      </c>
      <c r="F32" s="51">
        <v>0</v>
      </c>
      <c r="G32" s="51">
        <v>0</v>
      </c>
      <c r="H32" s="51">
        <f t="shared" si="2"/>
        <v>0</v>
      </c>
      <c r="I32" s="59" t="str">
        <f t="shared" si="0"/>
        <v>-</v>
      </c>
      <c r="J32" s="59" t="str">
        <f t="shared" si="0"/>
        <v>-</v>
      </c>
      <c r="K32" s="59" t="str">
        <f t="shared" si="0"/>
        <v>-</v>
      </c>
      <c r="L32" s="79" t="s">
        <v>131</v>
      </c>
      <c r="M32" s="83">
        <v>23</v>
      </c>
    </row>
    <row r="33" spans="1:13" ht="20.100000000000001" customHeight="1" x14ac:dyDescent="0.15">
      <c r="A33" s="64">
        <v>24</v>
      </c>
      <c r="B33" s="70" t="s">
        <v>57</v>
      </c>
      <c r="C33" s="51">
        <v>0</v>
      </c>
      <c r="D33" s="51">
        <v>0</v>
      </c>
      <c r="E33" s="51">
        <f t="shared" si="1"/>
        <v>0</v>
      </c>
      <c r="F33" s="51">
        <v>0</v>
      </c>
      <c r="G33" s="51">
        <v>0</v>
      </c>
      <c r="H33" s="51">
        <f t="shared" si="2"/>
        <v>0</v>
      </c>
      <c r="I33" s="59" t="str">
        <f t="shared" si="0"/>
        <v>-</v>
      </c>
      <c r="J33" s="59" t="str">
        <f t="shared" si="0"/>
        <v>-</v>
      </c>
      <c r="K33" s="59" t="str">
        <f t="shared" si="0"/>
        <v>-</v>
      </c>
      <c r="L33" s="79" t="s">
        <v>131</v>
      </c>
      <c r="M33" s="83">
        <v>24</v>
      </c>
    </row>
    <row r="34" spans="1:13" ht="20.100000000000001" customHeight="1" x14ac:dyDescent="0.15">
      <c r="A34" s="65">
        <v>25</v>
      </c>
      <c r="B34" s="71" t="s">
        <v>60</v>
      </c>
      <c r="C34" s="73">
        <v>0</v>
      </c>
      <c r="D34" s="73">
        <v>0</v>
      </c>
      <c r="E34" s="51">
        <f t="shared" si="1"/>
        <v>0</v>
      </c>
      <c r="F34" s="73">
        <v>0</v>
      </c>
      <c r="G34" s="73">
        <v>0</v>
      </c>
      <c r="H34" s="51">
        <f t="shared" si="2"/>
        <v>0</v>
      </c>
      <c r="I34" s="74" t="str">
        <f t="shared" si="0"/>
        <v>-</v>
      </c>
      <c r="J34" s="74" t="str">
        <f t="shared" si="0"/>
        <v>-</v>
      </c>
      <c r="K34" s="74" t="str">
        <f t="shared" si="0"/>
        <v>-</v>
      </c>
      <c r="L34" s="80" t="s">
        <v>131</v>
      </c>
      <c r="M34" s="84">
        <v>25</v>
      </c>
    </row>
    <row r="35" spans="1:13" ht="20.100000000000001" customHeight="1" x14ac:dyDescent="0.15">
      <c r="A35" s="28" t="s">
        <v>61</v>
      </c>
      <c r="B35" s="72"/>
      <c r="C35" s="54">
        <f t="shared" ref="C35:H35" si="3">SUM(C10:C34)</f>
        <v>113144</v>
      </c>
      <c r="D35" s="54">
        <f t="shared" si="3"/>
        <v>5025</v>
      </c>
      <c r="E35" s="54">
        <f t="shared" si="3"/>
        <v>118169</v>
      </c>
      <c r="F35" s="54">
        <f t="shared" si="3"/>
        <v>112044</v>
      </c>
      <c r="G35" s="54">
        <f t="shared" si="3"/>
        <v>582</v>
      </c>
      <c r="H35" s="54">
        <f t="shared" si="3"/>
        <v>112626</v>
      </c>
      <c r="I35" s="61">
        <f t="shared" si="0"/>
        <v>99.03</v>
      </c>
      <c r="J35" s="61">
        <f t="shared" si="0"/>
        <v>11.58</v>
      </c>
      <c r="K35" s="61">
        <f t="shared" si="0"/>
        <v>95.31</v>
      </c>
      <c r="L35" s="81">
        <v>94.44</v>
      </c>
      <c r="M35" s="85"/>
    </row>
  </sheetData>
  <mergeCells count="6">
    <mergeCell ref="F6:H6"/>
    <mergeCell ref="M6:M9"/>
    <mergeCell ref="I7:I8"/>
    <mergeCell ref="J7:J8"/>
    <mergeCell ref="K7:K8"/>
    <mergeCell ref="L7:L8"/>
  </mergeCells>
  <phoneticPr fontId="2"/>
  <pageMargins left="0.78740157480314965" right="0.74803149606299213" top="0.78740157480314965" bottom="0.74803149606299213" header="0.51181102362204722" footer="0.51181102362204722"/>
  <pageSetup paperSize="9" firstPageNumber="45" orientation="portrait" useFirstPageNumber="1" r:id="rId1"/>
  <headerFooter scaleWithDoc="0" alignWithMargins="0">
    <oddFooter>&amp;C- &amp;P -</oddFooter>
  </headerFooter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92D050"/>
  </sheetPr>
  <dimension ref="A1:M35"/>
  <sheetViews>
    <sheetView view="pageBreakPreview" zoomScaleNormal="85" zoomScaleSheetLayoutView="100" workbookViewId="0">
      <selection activeCell="N36" sqref="N36"/>
    </sheetView>
  </sheetViews>
  <sheetFormatPr defaultColWidth="10.625" defaultRowHeight="15" customHeight="1" x14ac:dyDescent="0.15"/>
  <cols>
    <col min="1" max="1" width="5.625" style="14" customWidth="1"/>
    <col min="2" max="2" width="14.625" style="14" customWidth="1"/>
    <col min="3" max="8" width="16.625" style="14" customWidth="1"/>
    <col min="9" max="12" width="12.125" style="14" customWidth="1"/>
    <col min="13" max="13" width="5.625" style="15" customWidth="1"/>
    <col min="14" max="16384" width="10.625" style="14"/>
  </cols>
  <sheetData>
    <row r="1" spans="1:13" ht="20.100000000000001" customHeight="1" x14ac:dyDescent="0.15">
      <c r="A1" s="16" t="str">
        <f>目次!A6</f>
        <v>令和６年度　市町村税の徴収実績調</v>
      </c>
    </row>
    <row r="2" spans="1:13" ht="20.100000000000001" customHeight="1" x14ac:dyDescent="0.15">
      <c r="A2" s="14" t="s">
        <v>100</v>
      </c>
    </row>
    <row r="3" spans="1:13" ht="20.100000000000001" customHeight="1" x14ac:dyDescent="0.15"/>
    <row r="4" spans="1:13" ht="20.100000000000001" customHeight="1" x14ac:dyDescent="0.15">
      <c r="A4" s="14" t="s">
        <v>159</v>
      </c>
    </row>
    <row r="5" spans="1:13" ht="20.100000000000001" customHeight="1" x14ac:dyDescent="0.15">
      <c r="H5" s="57"/>
      <c r="I5" s="57"/>
    </row>
    <row r="6" spans="1:13" ht="20.100000000000001" customHeight="1" x14ac:dyDescent="0.15">
      <c r="A6" s="17"/>
      <c r="B6" s="66" t="s">
        <v>0</v>
      </c>
      <c r="C6" s="46" t="s">
        <v>43</v>
      </c>
      <c r="D6" s="55"/>
      <c r="E6" s="56"/>
      <c r="F6" s="92" t="s">
        <v>62</v>
      </c>
      <c r="G6" s="93"/>
      <c r="H6" s="94"/>
      <c r="I6" s="46" t="s">
        <v>66</v>
      </c>
      <c r="J6" s="55"/>
      <c r="K6" s="55"/>
      <c r="L6" s="76"/>
      <c r="M6" s="102" t="s">
        <v>130</v>
      </c>
    </row>
    <row r="7" spans="1:13" ht="20.100000000000001" customHeight="1" x14ac:dyDescent="0.15">
      <c r="A7" s="18"/>
      <c r="B7" s="67"/>
      <c r="C7" s="47" t="s">
        <v>5</v>
      </c>
      <c r="D7" s="47" t="s">
        <v>6</v>
      </c>
      <c r="E7" s="47" t="s">
        <v>10</v>
      </c>
      <c r="F7" s="47" t="s">
        <v>5</v>
      </c>
      <c r="G7" s="47" t="s">
        <v>6</v>
      </c>
      <c r="H7" s="47" t="s">
        <v>10</v>
      </c>
      <c r="I7" s="98" t="s">
        <v>108</v>
      </c>
      <c r="J7" s="98" t="s">
        <v>109</v>
      </c>
      <c r="K7" s="98" t="s">
        <v>111</v>
      </c>
      <c r="L7" s="105" t="s">
        <v>3</v>
      </c>
      <c r="M7" s="103"/>
    </row>
    <row r="8" spans="1:13" ht="20.100000000000001" customHeight="1" x14ac:dyDescent="0.15">
      <c r="A8" s="18"/>
      <c r="B8" s="67"/>
      <c r="C8" s="48" t="s">
        <v>112</v>
      </c>
      <c r="D8" s="48" t="s">
        <v>113</v>
      </c>
      <c r="E8" s="48" t="s">
        <v>106</v>
      </c>
      <c r="F8" s="48" t="s">
        <v>37</v>
      </c>
      <c r="G8" s="48" t="s">
        <v>17</v>
      </c>
      <c r="H8" s="48" t="s">
        <v>114</v>
      </c>
      <c r="I8" s="99"/>
      <c r="J8" s="99"/>
      <c r="K8" s="99"/>
      <c r="L8" s="106"/>
      <c r="M8" s="103"/>
    </row>
    <row r="9" spans="1:13" ht="20.100000000000001" customHeight="1" x14ac:dyDescent="0.15">
      <c r="A9" s="19" t="s">
        <v>24</v>
      </c>
      <c r="B9" s="68"/>
      <c r="C9" s="49" t="s">
        <v>1</v>
      </c>
      <c r="D9" s="49" t="s">
        <v>1</v>
      </c>
      <c r="E9" s="49" t="s">
        <v>1</v>
      </c>
      <c r="F9" s="49" t="s">
        <v>1</v>
      </c>
      <c r="G9" s="49" t="s">
        <v>1</v>
      </c>
      <c r="H9" s="49" t="s">
        <v>1</v>
      </c>
      <c r="I9" s="49" t="s">
        <v>67</v>
      </c>
      <c r="J9" s="49" t="s">
        <v>67</v>
      </c>
      <c r="K9" s="49" t="s">
        <v>67</v>
      </c>
      <c r="L9" s="77" t="s">
        <v>67</v>
      </c>
      <c r="M9" s="104"/>
    </row>
    <row r="10" spans="1:13" ht="20.100000000000001" customHeight="1" x14ac:dyDescent="0.15">
      <c r="A10" s="64">
        <v>1</v>
      </c>
      <c r="B10" s="69" t="s">
        <v>59</v>
      </c>
      <c r="C10" s="50">
        <v>43468627</v>
      </c>
      <c r="D10" s="50">
        <v>1179189</v>
      </c>
      <c r="E10" s="50">
        <f>C10+D10</f>
        <v>44647816</v>
      </c>
      <c r="F10" s="50">
        <v>43151734</v>
      </c>
      <c r="G10" s="50">
        <v>262514</v>
      </c>
      <c r="H10" s="50">
        <f>F10+G10</f>
        <v>43414248</v>
      </c>
      <c r="I10" s="58">
        <f t="shared" ref="I10:K35" si="0">IF(ISERROR(ROUND(F10/C10*100,2)),"-",ROUND(F10/C10*100,2))</f>
        <v>99.27</v>
      </c>
      <c r="J10" s="58">
        <f t="shared" si="0"/>
        <v>22.26</v>
      </c>
      <c r="K10" s="58">
        <f t="shared" si="0"/>
        <v>97.24</v>
      </c>
      <c r="L10" s="78">
        <v>97.06</v>
      </c>
      <c r="M10" s="82">
        <v>1</v>
      </c>
    </row>
    <row r="11" spans="1:13" ht="20.100000000000001" customHeight="1" x14ac:dyDescent="0.15">
      <c r="A11" s="64">
        <v>2</v>
      </c>
      <c r="B11" s="70" t="s">
        <v>31</v>
      </c>
      <c r="C11" s="51">
        <v>7558470</v>
      </c>
      <c r="D11" s="51">
        <v>351340</v>
      </c>
      <c r="E11" s="51">
        <f>C11+D11</f>
        <v>7909810</v>
      </c>
      <c r="F11" s="51">
        <v>7493458</v>
      </c>
      <c r="G11" s="51">
        <v>44121</v>
      </c>
      <c r="H11" s="51">
        <f>F11+G11</f>
        <v>7537579</v>
      </c>
      <c r="I11" s="59">
        <f t="shared" si="0"/>
        <v>99.14</v>
      </c>
      <c r="J11" s="59">
        <f t="shared" si="0"/>
        <v>12.56</v>
      </c>
      <c r="K11" s="59">
        <f t="shared" si="0"/>
        <v>95.29</v>
      </c>
      <c r="L11" s="79">
        <v>95.22</v>
      </c>
      <c r="M11" s="83">
        <v>2</v>
      </c>
    </row>
    <row r="12" spans="1:13" ht="20.100000000000001" customHeight="1" x14ac:dyDescent="0.15">
      <c r="A12" s="64">
        <v>3</v>
      </c>
      <c r="B12" s="70" t="s">
        <v>32</v>
      </c>
      <c r="C12" s="51">
        <v>8451481</v>
      </c>
      <c r="D12" s="51">
        <v>376831</v>
      </c>
      <c r="E12" s="51">
        <f t="shared" ref="E12:E34" si="1">C12+D12</f>
        <v>8828312</v>
      </c>
      <c r="F12" s="51">
        <v>8368449</v>
      </c>
      <c r="G12" s="51">
        <v>63126</v>
      </c>
      <c r="H12" s="51">
        <f t="shared" ref="H12:H34" si="2">F12+G12</f>
        <v>8431575</v>
      </c>
      <c r="I12" s="59">
        <f t="shared" si="0"/>
        <v>99.02</v>
      </c>
      <c r="J12" s="59">
        <f t="shared" si="0"/>
        <v>16.75</v>
      </c>
      <c r="K12" s="59">
        <f t="shared" si="0"/>
        <v>95.51</v>
      </c>
      <c r="L12" s="79">
        <v>95.14</v>
      </c>
      <c r="M12" s="83">
        <v>3</v>
      </c>
    </row>
    <row r="13" spans="1:13" ht="20.100000000000001" customHeight="1" x14ac:dyDescent="0.15">
      <c r="A13" s="64">
        <v>4</v>
      </c>
      <c r="B13" s="70" t="s">
        <v>2</v>
      </c>
      <c r="C13" s="51">
        <v>7985531</v>
      </c>
      <c r="D13" s="51">
        <v>168102</v>
      </c>
      <c r="E13" s="51">
        <f t="shared" si="1"/>
        <v>8153633</v>
      </c>
      <c r="F13" s="51">
        <v>7955631</v>
      </c>
      <c r="G13" s="51">
        <v>25325</v>
      </c>
      <c r="H13" s="51">
        <f t="shared" si="2"/>
        <v>7980956</v>
      </c>
      <c r="I13" s="59">
        <f t="shared" si="0"/>
        <v>99.63</v>
      </c>
      <c r="J13" s="59">
        <f t="shared" si="0"/>
        <v>15.07</v>
      </c>
      <c r="K13" s="59">
        <f t="shared" si="0"/>
        <v>97.88</v>
      </c>
      <c r="L13" s="79">
        <v>97.63</v>
      </c>
      <c r="M13" s="83">
        <v>4</v>
      </c>
    </row>
    <row r="14" spans="1:13" ht="20.100000000000001" customHeight="1" x14ac:dyDescent="0.15">
      <c r="A14" s="65">
        <v>5</v>
      </c>
      <c r="B14" s="71" t="s">
        <v>13</v>
      </c>
      <c r="C14" s="73">
        <v>3120523</v>
      </c>
      <c r="D14" s="73">
        <v>107693</v>
      </c>
      <c r="E14" s="87">
        <f t="shared" si="1"/>
        <v>3228216</v>
      </c>
      <c r="F14" s="73">
        <v>3085066</v>
      </c>
      <c r="G14" s="73">
        <v>13230</v>
      </c>
      <c r="H14" s="87">
        <f t="shared" si="2"/>
        <v>3098296</v>
      </c>
      <c r="I14" s="74">
        <f t="shared" si="0"/>
        <v>98.86</v>
      </c>
      <c r="J14" s="74">
        <f t="shared" si="0"/>
        <v>12.28</v>
      </c>
      <c r="K14" s="74">
        <f t="shared" si="0"/>
        <v>95.98</v>
      </c>
      <c r="L14" s="80">
        <v>95.85</v>
      </c>
      <c r="M14" s="84">
        <v>5</v>
      </c>
    </row>
    <row r="15" spans="1:13" ht="20.100000000000001" customHeight="1" x14ac:dyDescent="0.15">
      <c r="A15" s="64">
        <v>6</v>
      </c>
      <c r="B15" s="70" t="s">
        <v>33</v>
      </c>
      <c r="C15" s="51">
        <v>4143848</v>
      </c>
      <c r="D15" s="51">
        <v>138555</v>
      </c>
      <c r="E15" s="51">
        <f t="shared" si="1"/>
        <v>4282403</v>
      </c>
      <c r="F15" s="51">
        <v>4098659</v>
      </c>
      <c r="G15" s="51">
        <v>24250</v>
      </c>
      <c r="H15" s="51">
        <f t="shared" si="2"/>
        <v>4122909</v>
      </c>
      <c r="I15" s="59">
        <f t="shared" si="0"/>
        <v>98.91</v>
      </c>
      <c r="J15" s="59">
        <f t="shared" si="0"/>
        <v>17.5</v>
      </c>
      <c r="K15" s="59">
        <f t="shared" si="0"/>
        <v>96.28</v>
      </c>
      <c r="L15" s="79">
        <v>96.52</v>
      </c>
      <c r="M15" s="83">
        <v>6</v>
      </c>
    </row>
    <row r="16" spans="1:13" ht="20.100000000000001" customHeight="1" x14ac:dyDescent="0.15">
      <c r="A16" s="64">
        <v>7</v>
      </c>
      <c r="B16" s="70" t="s">
        <v>34</v>
      </c>
      <c r="C16" s="51">
        <v>3041573</v>
      </c>
      <c r="D16" s="51">
        <v>159810</v>
      </c>
      <c r="E16" s="51">
        <f t="shared" si="1"/>
        <v>3201383</v>
      </c>
      <c r="F16" s="51">
        <v>3010485</v>
      </c>
      <c r="G16" s="51">
        <v>17413</v>
      </c>
      <c r="H16" s="51">
        <f t="shared" si="2"/>
        <v>3027898</v>
      </c>
      <c r="I16" s="59">
        <f t="shared" si="0"/>
        <v>98.98</v>
      </c>
      <c r="J16" s="59">
        <f t="shared" si="0"/>
        <v>10.9</v>
      </c>
      <c r="K16" s="59">
        <f t="shared" si="0"/>
        <v>94.58</v>
      </c>
      <c r="L16" s="79">
        <v>94.62</v>
      </c>
      <c r="M16" s="83">
        <v>7</v>
      </c>
    </row>
    <row r="17" spans="1:13" ht="20.100000000000001" customHeight="1" x14ac:dyDescent="0.15">
      <c r="A17" s="64">
        <v>8</v>
      </c>
      <c r="B17" s="70" t="s">
        <v>28</v>
      </c>
      <c r="C17" s="51">
        <v>8552497</v>
      </c>
      <c r="D17" s="51">
        <v>183977</v>
      </c>
      <c r="E17" s="51">
        <f t="shared" si="1"/>
        <v>8736474</v>
      </c>
      <c r="F17" s="51">
        <v>8491252</v>
      </c>
      <c r="G17" s="51">
        <v>33131</v>
      </c>
      <c r="H17" s="51">
        <f t="shared" si="2"/>
        <v>8524383</v>
      </c>
      <c r="I17" s="59">
        <f t="shared" si="0"/>
        <v>99.28</v>
      </c>
      <c r="J17" s="59">
        <f t="shared" si="0"/>
        <v>18.010000000000002</v>
      </c>
      <c r="K17" s="59">
        <f t="shared" si="0"/>
        <v>97.57</v>
      </c>
      <c r="L17" s="79">
        <v>97.6</v>
      </c>
      <c r="M17" s="83">
        <v>8</v>
      </c>
    </row>
    <row r="18" spans="1:13" ht="20.100000000000001" customHeight="1" x14ac:dyDescent="0.15">
      <c r="A18" s="64">
        <v>9</v>
      </c>
      <c r="B18" s="70" t="s">
        <v>36</v>
      </c>
      <c r="C18" s="51">
        <v>2902830</v>
      </c>
      <c r="D18" s="51">
        <v>89120</v>
      </c>
      <c r="E18" s="51">
        <f t="shared" si="1"/>
        <v>2991950</v>
      </c>
      <c r="F18" s="51">
        <v>2876733</v>
      </c>
      <c r="G18" s="51">
        <v>20714</v>
      </c>
      <c r="H18" s="51">
        <f t="shared" si="2"/>
        <v>2897447</v>
      </c>
      <c r="I18" s="59">
        <f t="shared" si="0"/>
        <v>99.1</v>
      </c>
      <c r="J18" s="59">
        <f t="shared" si="0"/>
        <v>23.24</v>
      </c>
      <c r="K18" s="59">
        <f t="shared" si="0"/>
        <v>96.84</v>
      </c>
      <c r="L18" s="79">
        <v>96.88</v>
      </c>
      <c r="M18" s="83">
        <v>9</v>
      </c>
    </row>
    <row r="19" spans="1:13" ht="20.100000000000001" customHeight="1" x14ac:dyDescent="0.15">
      <c r="A19" s="65">
        <v>10</v>
      </c>
      <c r="B19" s="71" t="s">
        <v>38</v>
      </c>
      <c r="C19" s="73">
        <v>8061443</v>
      </c>
      <c r="D19" s="73">
        <v>277024</v>
      </c>
      <c r="E19" s="87">
        <f t="shared" si="1"/>
        <v>8338467</v>
      </c>
      <c r="F19" s="73">
        <v>7986932</v>
      </c>
      <c r="G19" s="73">
        <v>70612</v>
      </c>
      <c r="H19" s="87">
        <f t="shared" si="2"/>
        <v>8057544</v>
      </c>
      <c r="I19" s="74">
        <f t="shared" si="0"/>
        <v>99.08</v>
      </c>
      <c r="J19" s="74">
        <f t="shared" si="0"/>
        <v>25.49</v>
      </c>
      <c r="K19" s="74">
        <f t="shared" si="0"/>
        <v>96.63</v>
      </c>
      <c r="L19" s="80">
        <v>96.07</v>
      </c>
      <c r="M19" s="84">
        <v>10</v>
      </c>
    </row>
    <row r="20" spans="1:13" ht="20.100000000000001" customHeight="1" x14ac:dyDescent="0.15">
      <c r="A20" s="64">
        <v>11</v>
      </c>
      <c r="B20" s="70" t="s">
        <v>39</v>
      </c>
      <c r="C20" s="51">
        <v>3001956</v>
      </c>
      <c r="D20" s="51">
        <v>73643</v>
      </c>
      <c r="E20" s="51">
        <f t="shared" si="1"/>
        <v>3075599</v>
      </c>
      <c r="F20" s="51">
        <v>2976609</v>
      </c>
      <c r="G20" s="51">
        <v>9582</v>
      </c>
      <c r="H20" s="51">
        <f t="shared" si="2"/>
        <v>2986191</v>
      </c>
      <c r="I20" s="59">
        <f t="shared" si="0"/>
        <v>99.16</v>
      </c>
      <c r="J20" s="59">
        <f t="shared" si="0"/>
        <v>13.01</v>
      </c>
      <c r="K20" s="59">
        <f t="shared" si="0"/>
        <v>97.09</v>
      </c>
      <c r="L20" s="79">
        <v>96.84</v>
      </c>
      <c r="M20" s="83">
        <v>11</v>
      </c>
    </row>
    <row r="21" spans="1:13" ht="20.100000000000001" customHeight="1" x14ac:dyDescent="0.15">
      <c r="A21" s="64">
        <v>12</v>
      </c>
      <c r="B21" s="70" t="s">
        <v>97</v>
      </c>
      <c r="C21" s="51">
        <v>2808569</v>
      </c>
      <c r="D21" s="51">
        <v>56581</v>
      </c>
      <c r="E21" s="51">
        <f t="shared" si="1"/>
        <v>2865150</v>
      </c>
      <c r="F21" s="51">
        <v>2783054</v>
      </c>
      <c r="G21" s="51">
        <v>14477</v>
      </c>
      <c r="H21" s="51">
        <f t="shared" si="2"/>
        <v>2797531</v>
      </c>
      <c r="I21" s="59">
        <f t="shared" si="0"/>
        <v>99.09</v>
      </c>
      <c r="J21" s="59">
        <f t="shared" si="0"/>
        <v>25.59</v>
      </c>
      <c r="K21" s="59">
        <f t="shared" si="0"/>
        <v>97.64</v>
      </c>
      <c r="L21" s="79">
        <v>97.63</v>
      </c>
      <c r="M21" s="83">
        <v>12</v>
      </c>
    </row>
    <row r="22" spans="1:13" ht="20.100000000000001" customHeight="1" x14ac:dyDescent="0.15">
      <c r="A22" s="64">
        <v>13</v>
      </c>
      <c r="B22" s="70" t="s">
        <v>98</v>
      </c>
      <c r="C22" s="51">
        <v>2700481</v>
      </c>
      <c r="D22" s="51">
        <v>107086</v>
      </c>
      <c r="E22" s="51">
        <f t="shared" si="1"/>
        <v>2807567</v>
      </c>
      <c r="F22" s="51">
        <v>2678489</v>
      </c>
      <c r="G22" s="51">
        <v>6425</v>
      </c>
      <c r="H22" s="51">
        <f t="shared" si="2"/>
        <v>2684914</v>
      </c>
      <c r="I22" s="59">
        <f t="shared" si="0"/>
        <v>99.19</v>
      </c>
      <c r="J22" s="59">
        <f t="shared" si="0"/>
        <v>6</v>
      </c>
      <c r="K22" s="59">
        <f t="shared" si="0"/>
        <v>95.63</v>
      </c>
      <c r="L22" s="79">
        <v>96.02</v>
      </c>
      <c r="M22" s="83">
        <v>13</v>
      </c>
    </row>
    <row r="23" spans="1:13" ht="20.100000000000001" customHeight="1" x14ac:dyDescent="0.15">
      <c r="A23" s="64">
        <v>14</v>
      </c>
      <c r="B23" s="70" t="s">
        <v>40</v>
      </c>
      <c r="C23" s="51">
        <v>831227</v>
      </c>
      <c r="D23" s="51">
        <v>13264</v>
      </c>
      <c r="E23" s="51">
        <f t="shared" si="1"/>
        <v>844491</v>
      </c>
      <c r="F23" s="51">
        <v>828676</v>
      </c>
      <c r="G23" s="51">
        <v>8458</v>
      </c>
      <c r="H23" s="51">
        <f t="shared" si="2"/>
        <v>837134</v>
      </c>
      <c r="I23" s="59">
        <f t="shared" si="0"/>
        <v>99.69</v>
      </c>
      <c r="J23" s="59">
        <f t="shared" si="0"/>
        <v>63.77</v>
      </c>
      <c r="K23" s="59">
        <f t="shared" si="0"/>
        <v>99.13</v>
      </c>
      <c r="L23" s="79">
        <v>98.44</v>
      </c>
      <c r="M23" s="83">
        <v>14</v>
      </c>
    </row>
    <row r="24" spans="1:13" ht="20.100000000000001" customHeight="1" x14ac:dyDescent="0.15">
      <c r="A24" s="65">
        <v>15</v>
      </c>
      <c r="B24" s="71" t="s">
        <v>26</v>
      </c>
      <c r="C24" s="73">
        <v>163079</v>
      </c>
      <c r="D24" s="73">
        <v>5511</v>
      </c>
      <c r="E24" s="87">
        <f t="shared" si="1"/>
        <v>168590</v>
      </c>
      <c r="F24" s="73">
        <v>161677</v>
      </c>
      <c r="G24" s="73">
        <v>950</v>
      </c>
      <c r="H24" s="87">
        <f t="shared" si="2"/>
        <v>162627</v>
      </c>
      <c r="I24" s="74">
        <f t="shared" si="0"/>
        <v>99.14</v>
      </c>
      <c r="J24" s="74">
        <f t="shared" si="0"/>
        <v>17.239999999999998</v>
      </c>
      <c r="K24" s="74">
        <f t="shared" si="0"/>
        <v>96.46</v>
      </c>
      <c r="L24" s="80">
        <v>96.28</v>
      </c>
      <c r="M24" s="84">
        <v>15</v>
      </c>
    </row>
    <row r="25" spans="1:13" ht="20.100000000000001" customHeight="1" x14ac:dyDescent="0.15">
      <c r="A25" s="64">
        <v>16</v>
      </c>
      <c r="B25" s="70" t="s">
        <v>44</v>
      </c>
      <c r="C25" s="51">
        <v>217100</v>
      </c>
      <c r="D25" s="51">
        <v>8510</v>
      </c>
      <c r="E25" s="51">
        <f t="shared" si="1"/>
        <v>225610</v>
      </c>
      <c r="F25" s="51">
        <v>213864</v>
      </c>
      <c r="G25" s="51">
        <v>1110</v>
      </c>
      <c r="H25" s="51">
        <f t="shared" si="2"/>
        <v>214974</v>
      </c>
      <c r="I25" s="59">
        <f t="shared" si="0"/>
        <v>98.51</v>
      </c>
      <c r="J25" s="59">
        <f t="shared" si="0"/>
        <v>13.04</v>
      </c>
      <c r="K25" s="59">
        <f t="shared" si="0"/>
        <v>95.29</v>
      </c>
      <c r="L25" s="79">
        <v>95.56</v>
      </c>
      <c r="M25" s="83">
        <v>16</v>
      </c>
    </row>
    <row r="26" spans="1:13" ht="20.100000000000001" customHeight="1" x14ac:dyDescent="0.15">
      <c r="A26" s="64">
        <v>17</v>
      </c>
      <c r="B26" s="70" t="s">
        <v>99</v>
      </c>
      <c r="C26" s="51">
        <v>1476056</v>
      </c>
      <c r="D26" s="51">
        <v>88950</v>
      </c>
      <c r="E26" s="51">
        <f t="shared" si="1"/>
        <v>1565006</v>
      </c>
      <c r="F26" s="51">
        <v>1453659</v>
      </c>
      <c r="G26" s="51">
        <v>9101</v>
      </c>
      <c r="H26" s="51">
        <f t="shared" si="2"/>
        <v>1462760</v>
      </c>
      <c r="I26" s="59">
        <f t="shared" si="0"/>
        <v>98.48</v>
      </c>
      <c r="J26" s="59">
        <f t="shared" si="0"/>
        <v>10.23</v>
      </c>
      <c r="K26" s="59">
        <f t="shared" si="0"/>
        <v>93.47</v>
      </c>
      <c r="L26" s="79">
        <v>93.42</v>
      </c>
      <c r="M26" s="83">
        <v>17</v>
      </c>
    </row>
    <row r="27" spans="1:13" ht="20.100000000000001" customHeight="1" x14ac:dyDescent="0.15">
      <c r="A27" s="64">
        <v>18</v>
      </c>
      <c r="B27" s="70" t="s">
        <v>101</v>
      </c>
      <c r="C27" s="51">
        <v>628103</v>
      </c>
      <c r="D27" s="51">
        <v>28860</v>
      </c>
      <c r="E27" s="51">
        <f t="shared" si="1"/>
        <v>656963</v>
      </c>
      <c r="F27" s="51">
        <v>617918</v>
      </c>
      <c r="G27" s="51">
        <v>2301</v>
      </c>
      <c r="H27" s="51">
        <f t="shared" si="2"/>
        <v>620219</v>
      </c>
      <c r="I27" s="59">
        <f t="shared" si="0"/>
        <v>98.38</v>
      </c>
      <c r="J27" s="59">
        <f t="shared" si="0"/>
        <v>7.97</v>
      </c>
      <c r="K27" s="59">
        <f t="shared" si="0"/>
        <v>94.41</v>
      </c>
      <c r="L27" s="79">
        <v>94.89</v>
      </c>
      <c r="M27" s="83">
        <v>18</v>
      </c>
    </row>
    <row r="28" spans="1:13" ht="20.100000000000001" customHeight="1" x14ac:dyDescent="0.15">
      <c r="A28" s="64">
        <v>19</v>
      </c>
      <c r="B28" s="70" t="s">
        <v>46</v>
      </c>
      <c r="C28" s="51">
        <v>701675</v>
      </c>
      <c r="D28" s="51">
        <v>60693</v>
      </c>
      <c r="E28" s="51">
        <f t="shared" si="1"/>
        <v>762368</v>
      </c>
      <c r="F28" s="51">
        <v>687930</v>
      </c>
      <c r="G28" s="51">
        <v>3006</v>
      </c>
      <c r="H28" s="51">
        <f t="shared" si="2"/>
        <v>690936</v>
      </c>
      <c r="I28" s="59">
        <f t="shared" si="0"/>
        <v>98.04</v>
      </c>
      <c r="J28" s="59">
        <f t="shared" si="0"/>
        <v>4.95</v>
      </c>
      <c r="K28" s="59">
        <f t="shared" si="0"/>
        <v>90.63</v>
      </c>
      <c r="L28" s="79">
        <v>90.89</v>
      </c>
      <c r="M28" s="83">
        <v>19</v>
      </c>
    </row>
    <row r="29" spans="1:13" ht="20.100000000000001" customHeight="1" x14ac:dyDescent="0.15">
      <c r="A29" s="65">
        <v>20</v>
      </c>
      <c r="B29" s="71" t="s">
        <v>47</v>
      </c>
      <c r="C29" s="73">
        <v>451364</v>
      </c>
      <c r="D29" s="73">
        <v>23933</v>
      </c>
      <c r="E29" s="87">
        <f t="shared" si="1"/>
        <v>475297</v>
      </c>
      <c r="F29" s="73">
        <v>446780</v>
      </c>
      <c r="G29" s="73">
        <v>2696</v>
      </c>
      <c r="H29" s="87">
        <f t="shared" si="2"/>
        <v>449476</v>
      </c>
      <c r="I29" s="74">
        <f t="shared" si="0"/>
        <v>98.98</v>
      </c>
      <c r="J29" s="74">
        <f t="shared" si="0"/>
        <v>11.26</v>
      </c>
      <c r="K29" s="74">
        <f t="shared" si="0"/>
        <v>94.57</v>
      </c>
      <c r="L29" s="80">
        <v>94.41</v>
      </c>
      <c r="M29" s="84">
        <v>20</v>
      </c>
    </row>
    <row r="30" spans="1:13" ht="20.100000000000001" customHeight="1" x14ac:dyDescent="0.15">
      <c r="A30" s="64">
        <v>21</v>
      </c>
      <c r="B30" s="70" t="s">
        <v>51</v>
      </c>
      <c r="C30" s="51">
        <v>412113</v>
      </c>
      <c r="D30" s="51">
        <v>9767</v>
      </c>
      <c r="E30" s="51">
        <f t="shared" si="1"/>
        <v>421880</v>
      </c>
      <c r="F30" s="51">
        <v>410152</v>
      </c>
      <c r="G30" s="51">
        <v>2239</v>
      </c>
      <c r="H30" s="51">
        <f t="shared" si="2"/>
        <v>412391</v>
      </c>
      <c r="I30" s="59">
        <f t="shared" si="0"/>
        <v>99.52</v>
      </c>
      <c r="J30" s="59">
        <f t="shared" si="0"/>
        <v>22.92</v>
      </c>
      <c r="K30" s="59">
        <f t="shared" si="0"/>
        <v>97.75</v>
      </c>
      <c r="L30" s="79">
        <v>97.56</v>
      </c>
      <c r="M30" s="83">
        <v>21</v>
      </c>
    </row>
    <row r="31" spans="1:13" ht="20.100000000000001" customHeight="1" x14ac:dyDescent="0.15">
      <c r="A31" s="64">
        <v>22</v>
      </c>
      <c r="B31" s="70" t="s">
        <v>52</v>
      </c>
      <c r="C31" s="51">
        <v>726665</v>
      </c>
      <c r="D31" s="51">
        <v>4269</v>
      </c>
      <c r="E31" s="51">
        <f t="shared" si="1"/>
        <v>730934</v>
      </c>
      <c r="F31" s="51">
        <v>723989</v>
      </c>
      <c r="G31" s="51">
        <v>2042</v>
      </c>
      <c r="H31" s="51">
        <f t="shared" si="2"/>
        <v>726031</v>
      </c>
      <c r="I31" s="59">
        <f t="shared" si="0"/>
        <v>99.63</v>
      </c>
      <c r="J31" s="59">
        <f t="shared" si="0"/>
        <v>47.83</v>
      </c>
      <c r="K31" s="59">
        <f t="shared" si="0"/>
        <v>99.33</v>
      </c>
      <c r="L31" s="79">
        <v>99.46</v>
      </c>
      <c r="M31" s="83">
        <v>22</v>
      </c>
    </row>
    <row r="32" spans="1:13" ht="20.100000000000001" customHeight="1" x14ac:dyDescent="0.15">
      <c r="A32" s="64">
        <v>23</v>
      </c>
      <c r="B32" s="70" t="s">
        <v>54</v>
      </c>
      <c r="C32" s="51">
        <v>1459876</v>
      </c>
      <c r="D32" s="51">
        <v>57060</v>
      </c>
      <c r="E32" s="51">
        <f t="shared" si="1"/>
        <v>1516936</v>
      </c>
      <c r="F32" s="51">
        <v>1441918</v>
      </c>
      <c r="G32" s="51">
        <v>12901</v>
      </c>
      <c r="H32" s="51">
        <f t="shared" si="2"/>
        <v>1454819</v>
      </c>
      <c r="I32" s="59">
        <f t="shared" si="0"/>
        <v>98.77</v>
      </c>
      <c r="J32" s="59">
        <f t="shared" si="0"/>
        <v>22.61</v>
      </c>
      <c r="K32" s="59">
        <f t="shared" si="0"/>
        <v>95.91</v>
      </c>
      <c r="L32" s="79">
        <v>95.96</v>
      </c>
      <c r="M32" s="83">
        <v>23</v>
      </c>
    </row>
    <row r="33" spans="1:13" ht="20.100000000000001" customHeight="1" x14ac:dyDescent="0.15">
      <c r="A33" s="64">
        <v>24</v>
      </c>
      <c r="B33" s="70" t="s">
        <v>57</v>
      </c>
      <c r="C33" s="51">
        <v>1083411</v>
      </c>
      <c r="D33" s="51">
        <v>38309</v>
      </c>
      <c r="E33" s="51">
        <f t="shared" si="1"/>
        <v>1121720</v>
      </c>
      <c r="F33" s="51">
        <v>1070996</v>
      </c>
      <c r="G33" s="51">
        <v>5850</v>
      </c>
      <c r="H33" s="51">
        <f t="shared" si="2"/>
        <v>1076846</v>
      </c>
      <c r="I33" s="59">
        <f t="shared" si="0"/>
        <v>98.85</v>
      </c>
      <c r="J33" s="59">
        <f t="shared" si="0"/>
        <v>15.27</v>
      </c>
      <c r="K33" s="59">
        <f t="shared" si="0"/>
        <v>96</v>
      </c>
      <c r="L33" s="79">
        <v>96.13</v>
      </c>
      <c r="M33" s="83">
        <v>24</v>
      </c>
    </row>
    <row r="34" spans="1:13" ht="20.100000000000001" customHeight="1" x14ac:dyDescent="0.15">
      <c r="A34" s="65">
        <v>25</v>
      </c>
      <c r="B34" s="71" t="s">
        <v>60</v>
      </c>
      <c r="C34" s="73">
        <v>224864</v>
      </c>
      <c r="D34" s="73">
        <v>3696</v>
      </c>
      <c r="E34" s="51">
        <f t="shared" si="1"/>
        <v>228560</v>
      </c>
      <c r="F34" s="73">
        <v>223840</v>
      </c>
      <c r="G34" s="73">
        <v>615</v>
      </c>
      <c r="H34" s="51">
        <f t="shared" si="2"/>
        <v>224455</v>
      </c>
      <c r="I34" s="74">
        <f t="shared" si="0"/>
        <v>99.54</v>
      </c>
      <c r="J34" s="74">
        <f t="shared" si="0"/>
        <v>16.64</v>
      </c>
      <c r="K34" s="74">
        <f t="shared" si="0"/>
        <v>98.2</v>
      </c>
      <c r="L34" s="80">
        <v>98.35</v>
      </c>
      <c r="M34" s="84">
        <v>25</v>
      </c>
    </row>
    <row r="35" spans="1:13" ht="20.100000000000001" customHeight="1" x14ac:dyDescent="0.15">
      <c r="A35" s="28" t="s">
        <v>61</v>
      </c>
      <c r="B35" s="72"/>
      <c r="C35" s="54">
        <f t="shared" ref="C35:H35" si="3">SUM(C10:C34)</f>
        <v>114173362</v>
      </c>
      <c r="D35" s="54">
        <f t="shared" si="3"/>
        <v>3611773</v>
      </c>
      <c r="E35" s="54">
        <f t="shared" si="3"/>
        <v>117785135</v>
      </c>
      <c r="F35" s="54">
        <f t="shared" si="3"/>
        <v>113237950</v>
      </c>
      <c r="G35" s="54">
        <f t="shared" si="3"/>
        <v>656189</v>
      </c>
      <c r="H35" s="54">
        <f t="shared" si="3"/>
        <v>113894139</v>
      </c>
      <c r="I35" s="61">
        <f t="shared" si="0"/>
        <v>99.18</v>
      </c>
      <c r="J35" s="61">
        <f t="shared" si="0"/>
        <v>18.170000000000002</v>
      </c>
      <c r="K35" s="61">
        <f t="shared" si="0"/>
        <v>96.7</v>
      </c>
      <c r="L35" s="81">
        <v>96.55</v>
      </c>
      <c r="M35" s="85"/>
    </row>
  </sheetData>
  <mergeCells count="6">
    <mergeCell ref="F6:H6"/>
    <mergeCell ref="M6:M9"/>
    <mergeCell ref="I7:I8"/>
    <mergeCell ref="J7:J8"/>
    <mergeCell ref="K7:K8"/>
    <mergeCell ref="L7:L8"/>
  </mergeCells>
  <phoneticPr fontId="2"/>
  <pageMargins left="0.78740157480314965" right="0.74803149606299213" top="0.78740157480314965" bottom="0.74803149606299213" header="0.51181102362204722" footer="0.51181102362204722"/>
  <pageSetup paperSize="9" firstPageNumber="47" orientation="portrait" useFirstPageNumber="1" r:id="rId1"/>
  <headerFooter scaleWithDoc="0" alignWithMargins="0">
    <oddFooter>&amp;C- &amp;P -</oddFooter>
  </headerFooter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rgb="FF92D050"/>
  </sheetPr>
  <dimension ref="A1:M35"/>
  <sheetViews>
    <sheetView tabSelected="1" view="pageBreakPreview" topLeftCell="A5" zoomScaleNormal="85" zoomScaleSheetLayoutView="100" workbookViewId="0">
      <selection activeCell="N39" sqref="N39"/>
    </sheetView>
  </sheetViews>
  <sheetFormatPr defaultColWidth="10.625" defaultRowHeight="15" customHeight="1" x14ac:dyDescent="0.15"/>
  <cols>
    <col min="1" max="1" width="5.625" style="14" customWidth="1"/>
    <col min="2" max="2" width="14.625" style="14" customWidth="1"/>
    <col min="3" max="8" width="16.625" style="14" customWidth="1"/>
    <col min="9" max="12" width="12.125" style="14" customWidth="1"/>
    <col min="13" max="13" width="5.625" style="15" customWidth="1"/>
    <col min="14" max="16384" width="10.625" style="14"/>
  </cols>
  <sheetData>
    <row r="1" spans="1:13" ht="20.100000000000001" customHeight="1" x14ac:dyDescent="0.15">
      <c r="A1" s="16" t="str">
        <f>目次!A6</f>
        <v>令和６年度　市町村税の徴収実績調</v>
      </c>
    </row>
    <row r="2" spans="1:13" ht="20.100000000000001" customHeight="1" x14ac:dyDescent="0.15">
      <c r="A2" s="14" t="s">
        <v>100</v>
      </c>
    </row>
    <row r="3" spans="1:13" ht="20.100000000000001" customHeight="1" x14ac:dyDescent="0.15"/>
    <row r="4" spans="1:13" ht="20.100000000000001" customHeight="1" x14ac:dyDescent="0.15">
      <c r="A4" s="14" t="s">
        <v>160</v>
      </c>
    </row>
    <row r="5" spans="1:13" ht="20.100000000000001" customHeight="1" x14ac:dyDescent="0.15">
      <c r="H5" s="57"/>
      <c r="I5" s="57"/>
    </row>
    <row r="6" spans="1:13" ht="20.100000000000001" customHeight="1" x14ac:dyDescent="0.15">
      <c r="A6" s="17"/>
      <c r="B6" s="66" t="s">
        <v>0</v>
      </c>
      <c r="C6" s="46" t="s">
        <v>43</v>
      </c>
      <c r="D6" s="55"/>
      <c r="E6" s="56"/>
      <c r="F6" s="92" t="s">
        <v>62</v>
      </c>
      <c r="G6" s="93"/>
      <c r="H6" s="94"/>
      <c r="I6" s="46" t="s">
        <v>66</v>
      </c>
      <c r="J6" s="55"/>
      <c r="K6" s="55"/>
      <c r="L6" s="76"/>
      <c r="M6" s="102" t="s">
        <v>130</v>
      </c>
    </row>
    <row r="7" spans="1:13" ht="20.100000000000001" customHeight="1" x14ac:dyDescent="0.15">
      <c r="A7" s="18"/>
      <c r="B7" s="67"/>
      <c r="C7" s="47" t="s">
        <v>5</v>
      </c>
      <c r="D7" s="47" t="s">
        <v>6</v>
      </c>
      <c r="E7" s="47" t="s">
        <v>10</v>
      </c>
      <c r="F7" s="47" t="s">
        <v>5</v>
      </c>
      <c r="G7" s="47" t="s">
        <v>6</v>
      </c>
      <c r="H7" s="47" t="s">
        <v>10</v>
      </c>
      <c r="I7" s="98" t="s">
        <v>108</v>
      </c>
      <c r="J7" s="98" t="s">
        <v>109</v>
      </c>
      <c r="K7" s="98" t="s">
        <v>111</v>
      </c>
      <c r="L7" s="105" t="s">
        <v>3</v>
      </c>
      <c r="M7" s="103"/>
    </row>
    <row r="8" spans="1:13" ht="20.100000000000001" customHeight="1" x14ac:dyDescent="0.15">
      <c r="A8" s="18"/>
      <c r="B8" s="67"/>
      <c r="C8" s="48" t="s">
        <v>112</v>
      </c>
      <c r="D8" s="48" t="s">
        <v>113</v>
      </c>
      <c r="E8" s="48" t="s">
        <v>106</v>
      </c>
      <c r="F8" s="48" t="s">
        <v>37</v>
      </c>
      <c r="G8" s="48" t="s">
        <v>17</v>
      </c>
      <c r="H8" s="48" t="s">
        <v>114</v>
      </c>
      <c r="I8" s="99"/>
      <c r="J8" s="99"/>
      <c r="K8" s="99"/>
      <c r="L8" s="106"/>
      <c r="M8" s="103"/>
    </row>
    <row r="9" spans="1:13" ht="20.100000000000001" customHeight="1" x14ac:dyDescent="0.15">
      <c r="A9" s="19" t="s">
        <v>24</v>
      </c>
      <c r="B9" s="68"/>
      <c r="C9" s="49" t="s">
        <v>1</v>
      </c>
      <c r="D9" s="49" t="s">
        <v>1</v>
      </c>
      <c r="E9" s="49" t="s">
        <v>1</v>
      </c>
      <c r="F9" s="49" t="s">
        <v>1</v>
      </c>
      <c r="G9" s="49" t="s">
        <v>1</v>
      </c>
      <c r="H9" s="49" t="s">
        <v>1</v>
      </c>
      <c r="I9" s="49" t="s">
        <v>67</v>
      </c>
      <c r="J9" s="49" t="s">
        <v>67</v>
      </c>
      <c r="K9" s="49" t="s">
        <v>67</v>
      </c>
      <c r="L9" s="77" t="s">
        <v>67</v>
      </c>
      <c r="M9" s="104"/>
    </row>
    <row r="10" spans="1:13" ht="20.100000000000001" customHeight="1" x14ac:dyDescent="0.15">
      <c r="A10" s="64">
        <v>1</v>
      </c>
      <c r="B10" s="69" t="s">
        <v>59</v>
      </c>
      <c r="C10" s="50">
        <v>4727695</v>
      </c>
      <c r="D10" s="50">
        <v>1912529</v>
      </c>
      <c r="E10" s="50">
        <f>C10+D10</f>
        <v>6640224</v>
      </c>
      <c r="F10" s="50">
        <v>4365702</v>
      </c>
      <c r="G10" s="50">
        <v>230113</v>
      </c>
      <c r="H10" s="50">
        <f>F10+G10</f>
        <v>4595815</v>
      </c>
      <c r="I10" s="58">
        <f t="shared" ref="I10:K35" si="0">IF(ISERROR(ROUND(F10/C10*100,2)),"-",ROUND(F10/C10*100,2))</f>
        <v>92.34</v>
      </c>
      <c r="J10" s="58">
        <f t="shared" si="0"/>
        <v>12.03</v>
      </c>
      <c r="K10" s="58">
        <f t="shared" si="0"/>
        <v>69.209999999999994</v>
      </c>
      <c r="L10" s="78">
        <v>68.650000000000006</v>
      </c>
      <c r="M10" s="82">
        <v>1</v>
      </c>
    </row>
    <row r="11" spans="1:13" ht="20.100000000000001" customHeight="1" x14ac:dyDescent="0.15">
      <c r="A11" s="64">
        <v>2</v>
      </c>
      <c r="B11" s="70" t="s">
        <v>31</v>
      </c>
      <c r="C11" s="51">
        <v>750890</v>
      </c>
      <c r="D11" s="51">
        <v>263984</v>
      </c>
      <c r="E11" s="51">
        <f>C11+D11</f>
        <v>1014874</v>
      </c>
      <c r="F11" s="51">
        <v>712590</v>
      </c>
      <c r="G11" s="51">
        <v>31672</v>
      </c>
      <c r="H11" s="51">
        <f>F11+G11</f>
        <v>744262</v>
      </c>
      <c r="I11" s="59">
        <f t="shared" si="0"/>
        <v>94.9</v>
      </c>
      <c r="J11" s="59">
        <f t="shared" si="0"/>
        <v>12</v>
      </c>
      <c r="K11" s="59">
        <f t="shared" si="0"/>
        <v>73.34</v>
      </c>
      <c r="L11" s="79">
        <v>70.959999999999994</v>
      </c>
      <c r="M11" s="83">
        <v>2</v>
      </c>
    </row>
    <row r="12" spans="1:13" ht="20.100000000000001" customHeight="1" x14ac:dyDescent="0.15">
      <c r="A12" s="64">
        <v>3</v>
      </c>
      <c r="B12" s="70" t="s">
        <v>32</v>
      </c>
      <c r="C12" s="51">
        <v>1508206</v>
      </c>
      <c r="D12" s="51">
        <v>217878</v>
      </c>
      <c r="E12" s="51">
        <f t="shared" ref="E12:E34" si="1">C12+D12</f>
        <v>1726084</v>
      </c>
      <c r="F12" s="51">
        <v>1451605</v>
      </c>
      <c r="G12" s="51">
        <v>51982</v>
      </c>
      <c r="H12" s="51">
        <f t="shared" ref="H12:H34" si="2">F12+G12</f>
        <v>1503587</v>
      </c>
      <c r="I12" s="59">
        <f t="shared" si="0"/>
        <v>96.25</v>
      </c>
      <c r="J12" s="59">
        <f t="shared" si="0"/>
        <v>23.86</v>
      </c>
      <c r="K12" s="59">
        <f t="shared" si="0"/>
        <v>87.11</v>
      </c>
      <c r="L12" s="79">
        <v>85.6</v>
      </c>
      <c r="M12" s="83">
        <v>3</v>
      </c>
    </row>
    <row r="13" spans="1:13" ht="20.100000000000001" customHeight="1" x14ac:dyDescent="0.15">
      <c r="A13" s="64">
        <v>4</v>
      </c>
      <c r="B13" s="70" t="s">
        <v>2</v>
      </c>
      <c r="C13" s="51">
        <v>969821</v>
      </c>
      <c r="D13" s="51">
        <v>91779</v>
      </c>
      <c r="E13" s="51">
        <f t="shared" si="1"/>
        <v>1061600</v>
      </c>
      <c r="F13" s="51">
        <v>948662</v>
      </c>
      <c r="G13" s="51">
        <v>17408</v>
      </c>
      <c r="H13" s="51">
        <f t="shared" si="2"/>
        <v>966070</v>
      </c>
      <c r="I13" s="59">
        <f t="shared" si="0"/>
        <v>97.82</v>
      </c>
      <c r="J13" s="59">
        <f t="shared" si="0"/>
        <v>18.97</v>
      </c>
      <c r="K13" s="59">
        <f t="shared" si="0"/>
        <v>91</v>
      </c>
      <c r="L13" s="79">
        <v>88.6</v>
      </c>
      <c r="M13" s="83">
        <v>4</v>
      </c>
    </row>
    <row r="14" spans="1:13" ht="20.100000000000001" customHeight="1" x14ac:dyDescent="0.15">
      <c r="A14" s="65">
        <v>5</v>
      </c>
      <c r="B14" s="71" t="s">
        <v>13</v>
      </c>
      <c r="C14" s="73">
        <v>440005</v>
      </c>
      <c r="D14" s="73">
        <v>95066</v>
      </c>
      <c r="E14" s="87">
        <f t="shared" si="1"/>
        <v>535071</v>
      </c>
      <c r="F14" s="73">
        <v>422491</v>
      </c>
      <c r="G14" s="73">
        <v>13544</v>
      </c>
      <c r="H14" s="87">
        <f t="shared" si="2"/>
        <v>436035</v>
      </c>
      <c r="I14" s="74">
        <f t="shared" si="0"/>
        <v>96.02</v>
      </c>
      <c r="J14" s="74">
        <f t="shared" si="0"/>
        <v>14.25</v>
      </c>
      <c r="K14" s="74">
        <f t="shared" si="0"/>
        <v>81.489999999999995</v>
      </c>
      <c r="L14" s="80">
        <v>82.21</v>
      </c>
      <c r="M14" s="84">
        <v>5</v>
      </c>
    </row>
    <row r="15" spans="1:13" ht="20.100000000000001" customHeight="1" x14ac:dyDescent="0.15">
      <c r="A15" s="64">
        <v>6</v>
      </c>
      <c r="B15" s="70" t="s">
        <v>33</v>
      </c>
      <c r="C15" s="51">
        <v>651741</v>
      </c>
      <c r="D15" s="51">
        <v>131999</v>
      </c>
      <c r="E15" s="51">
        <f t="shared" si="1"/>
        <v>783740</v>
      </c>
      <c r="F15" s="51">
        <v>621490</v>
      </c>
      <c r="G15" s="51">
        <v>24017</v>
      </c>
      <c r="H15" s="51">
        <f t="shared" si="2"/>
        <v>645507</v>
      </c>
      <c r="I15" s="59">
        <f t="shared" si="0"/>
        <v>95.36</v>
      </c>
      <c r="J15" s="59">
        <f t="shared" si="0"/>
        <v>18.190000000000001</v>
      </c>
      <c r="K15" s="59">
        <f t="shared" si="0"/>
        <v>82.36</v>
      </c>
      <c r="L15" s="79">
        <v>82.43</v>
      </c>
      <c r="M15" s="83">
        <v>6</v>
      </c>
    </row>
    <row r="16" spans="1:13" ht="20.100000000000001" customHeight="1" x14ac:dyDescent="0.15">
      <c r="A16" s="64">
        <v>7</v>
      </c>
      <c r="B16" s="70" t="s">
        <v>34</v>
      </c>
      <c r="C16" s="51">
        <v>407136</v>
      </c>
      <c r="D16" s="51">
        <v>69559</v>
      </c>
      <c r="E16" s="51">
        <f t="shared" si="1"/>
        <v>476695</v>
      </c>
      <c r="F16" s="51">
        <v>394149</v>
      </c>
      <c r="G16" s="51">
        <v>9257</v>
      </c>
      <c r="H16" s="51">
        <f t="shared" si="2"/>
        <v>403406</v>
      </c>
      <c r="I16" s="59">
        <f t="shared" si="0"/>
        <v>96.81</v>
      </c>
      <c r="J16" s="59">
        <f t="shared" si="0"/>
        <v>13.31</v>
      </c>
      <c r="K16" s="59">
        <f t="shared" si="0"/>
        <v>84.63</v>
      </c>
      <c r="L16" s="79">
        <v>83.08</v>
      </c>
      <c r="M16" s="83">
        <v>7</v>
      </c>
    </row>
    <row r="17" spans="1:13" ht="20.100000000000001" customHeight="1" x14ac:dyDescent="0.15">
      <c r="A17" s="64">
        <v>8</v>
      </c>
      <c r="B17" s="70" t="s">
        <v>28</v>
      </c>
      <c r="C17" s="51">
        <v>1244962</v>
      </c>
      <c r="D17" s="51">
        <v>116071</v>
      </c>
      <c r="E17" s="51">
        <f t="shared" si="1"/>
        <v>1361033</v>
      </c>
      <c r="F17" s="51">
        <v>1205910</v>
      </c>
      <c r="G17" s="51">
        <v>37008</v>
      </c>
      <c r="H17" s="51">
        <f t="shared" si="2"/>
        <v>1242918</v>
      </c>
      <c r="I17" s="59">
        <f t="shared" si="0"/>
        <v>96.86</v>
      </c>
      <c r="J17" s="59">
        <f t="shared" si="0"/>
        <v>31.88</v>
      </c>
      <c r="K17" s="59">
        <f t="shared" si="0"/>
        <v>91.32</v>
      </c>
      <c r="L17" s="79">
        <v>90.54</v>
      </c>
      <c r="M17" s="83">
        <v>8</v>
      </c>
    </row>
    <row r="18" spans="1:13" ht="20.100000000000001" customHeight="1" x14ac:dyDescent="0.15">
      <c r="A18" s="64">
        <v>9</v>
      </c>
      <c r="B18" s="70" t="s">
        <v>36</v>
      </c>
      <c r="C18" s="51">
        <v>483328</v>
      </c>
      <c r="D18" s="51">
        <v>131927</v>
      </c>
      <c r="E18" s="51">
        <f t="shared" si="1"/>
        <v>615255</v>
      </c>
      <c r="F18" s="51">
        <v>449347</v>
      </c>
      <c r="G18" s="51">
        <v>27019</v>
      </c>
      <c r="H18" s="51">
        <f t="shared" si="2"/>
        <v>476366</v>
      </c>
      <c r="I18" s="59">
        <f t="shared" si="0"/>
        <v>92.97</v>
      </c>
      <c r="J18" s="59">
        <f t="shared" si="0"/>
        <v>20.48</v>
      </c>
      <c r="K18" s="59">
        <f t="shared" si="0"/>
        <v>77.430000000000007</v>
      </c>
      <c r="L18" s="79">
        <v>76.25</v>
      </c>
      <c r="M18" s="83">
        <v>9</v>
      </c>
    </row>
    <row r="19" spans="1:13" ht="20.100000000000001" customHeight="1" x14ac:dyDescent="0.15">
      <c r="A19" s="65">
        <v>10</v>
      </c>
      <c r="B19" s="71" t="s">
        <v>38</v>
      </c>
      <c r="C19" s="73">
        <v>1257177</v>
      </c>
      <c r="D19" s="73">
        <v>260851</v>
      </c>
      <c r="E19" s="87">
        <f t="shared" si="1"/>
        <v>1518028</v>
      </c>
      <c r="F19" s="73">
        <v>1192588</v>
      </c>
      <c r="G19" s="73">
        <v>59023</v>
      </c>
      <c r="H19" s="87">
        <f t="shared" si="2"/>
        <v>1251611</v>
      </c>
      <c r="I19" s="74">
        <f t="shared" si="0"/>
        <v>94.86</v>
      </c>
      <c r="J19" s="74">
        <f t="shared" si="0"/>
        <v>22.63</v>
      </c>
      <c r="K19" s="74">
        <f t="shared" si="0"/>
        <v>82.45</v>
      </c>
      <c r="L19" s="80">
        <v>81.14</v>
      </c>
      <c r="M19" s="84">
        <v>10</v>
      </c>
    </row>
    <row r="20" spans="1:13" ht="20.100000000000001" customHeight="1" x14ac:dyDescent="0.15">
      <c r="A20" s="64">
        <v>11</v>
      </c>
      <c r="B20" s="70" t="s">
        <v>39</v>
      </c>
      <c r="C20" s="51">
        <v>443844</v>
      </c>
      <c r="D20" s="51">
        <v>45539</v>
      </c>
      <c r="E20" s="51">
        <f t="shared" si="1"/>
        <v>489383</v>
      </c>
      <c r="F20" s="51">
        <v>426044</v>
      </c>
      <c r="G20" s="51">
        <v>8565</v>
      </c>
      <c r="H20" s="51">
        <f t="shared" si="2"/>
        <v>434609</v>
      </c>
      <c r="I20" s="59">
        <f t="shared" si="0"/>
        <v>95.99</v>
      </c>
      <c r="J20" s="59">
        <f t="shared" si="0"/>
        <v>18.809999999999999</v>
      </c>
      <c r="K20" s="59">
        <f t="shared" si="0"/>
        <v>88.81</v>
      </c>
      <c r="L20" s="79">
        <v>89.13</v>
      </c>
      <c r="M20" s="83">
        <v>11</v>
      </c>
    </row>
    <row r="21" spans="1:13" ht="20.100000000000001" customHeight="1" x14ac:dyDescent="0.15">
      <c r="A21" s="64">
        <v>12</v>
      </c>
      <c r="B21" s="70" t="s">
        <v>97</v>
      </c>
      <c r="C21" s="51">
        <v>430745</v>
      </c>
      <c r="D21" s="51">
        <v>29618</v>
      </c>
      <c r="E21" s="51">
        <f t="shared" si="1"/>
        <v>460363</v>
      </c>
      <c r="F21" s="51">
        <v>418098</v>
      </c>
      <c r="G21" s="51">
        <v>9394</v>
      </c>
      <c r="H21" s="51">
        <f t="shared" si="2"/>
        <v>427492</v>
      </c>
      <c r="I21" s="59">
        <f t="shared" si="0"/>
        <v>97.06</v>
      </c>
      <c r="J21" s="59">
        <f t="shared" si="0"/>
        <v>31.72</v>
      </c>
      <c r="K21" s="59">
        <f t="shared" si="0"/>
        <v>92.86</v>
      </c>
      <c r="L21" s="79">
        <v>92.63</v>
      </c>
      <c r="M21" s="83">
        <v>12</v>
      </c>
    </row>
    <row r="22" spans="1:13" ht="20.100000000000001" customHeight="1" x14ac:dyDescent="0.15">
      <c r="A22" s="64">
        <v>13</v>
      </c>
      <c r="B22" s="70" t="s">
        <v>98</v>
      </c>
      <c r="C22" s="51">
        <v>338127</v>
      </c>
      <c r="D22" s="51">
        <v>41696</v>
      </c>
      <c r="E22" s="51">
        <f t="shared" si="1"/>
        <v>379823</v>
      </c>
      <c r="F22" s="51">
        <v>325106</v>
      </c>
      <c r="G22" s="51">
        <v>6896</v>
      </c>
      <c r="H22" s="51">
        <f t="shared" si="2"/>
        <v>332002</v>
      </c>
      <c r="I22" s="59">
        <f t="shared" si="0"/>
        <v>96.15</v>
      </c>
      <c r="J22" s="59">
        <f t="shared" si="0"/>
        <v>16.54</v>
      </c>
      <c r="K22" s="59">
        <f t="shared" si="0"/>
        <v>87.41</v>
      </c>
      <c r="L22" s="79">
        <v>87.64</v>
      </c>
      <c r="M22" s="83">
        <v>13</v>
      </c>
    </row>
    <row r="23" spans="1:13" ht="20.100000000000001" customHeight="1" x14ac:dyDescent="0.15">
      <c r="A23" s="64">
        <v>14</v>
      </c>
      <c r="B23" s="70" t="s">
        <v>40</v>
      </c>
      <c r="C23" s="51">
        <v>63963</v>
      </c>
      <c r="D23" s="51">
        <v>3487</v>
      </c>
      <c r="E23" s="51">
        <f t="shared" si="1"/>
        <v>67450</v>
      </c>
      <c r="F23" s="51">
        <v>63212</v>
      </c>
      <c r="G23" s="51">
        <v>670</v>
      </c>
      <c r="H23" s="51">
        <f t="shared" si="2"/>
        <v>63882</v>
      </c>
      <c r="I23" s="59">
        <f t="shared" si="0"/>
        <v>98.83</v>
      </c>
      <c r="J23" s="59">
        <f t="shared" si="0"/>
        <v>19.21</v>
      </c>
      <c r="K23" s="59">
        <f t="shared" si="0"/>
        <v>94.71</v>
      </c>
      <c r="L23" s="79">
        <v>93.82</v>
      </c>
      <c r="M23" s="83">
        <v>14</v>
      </c>
    </row>
    <row r="24" spans="1:13" ht="20.100000000000001" customHeight="1" x14ac:dyDescent="0.15">
      <c r="A24" s="65">
        <v>15</v>
      </c>
      <c r="B24" s="71" t="s">
        <v>26</v>
      </c>
      <c r="C24" s="73">
        <v>35697</v>
      </c>
      <c r="D24" s="73">
        <v>2890</v>
      </c>
      <c r="E24" s="87">
        <f t="shared" si="1"/>
        <v>38587</v>
      </c>
      <c r="F24" s="73">
        <v>35134</v>
      </c>
      <c r="G24" s="73">
        <v>819</v>
      </c>
      <c r="H24" s="87">
        <f t="shared" si="2"/>
        <v>35953</v>
      </c>
      <c r="I24" s="74">
        <f t="shared" si="0"/>
        <v>98.42</v>
      </c>
      <c r="J24" s="74">
        <f t="shared" si="0"/>
        <v>28.34</v>
      </c>
      <c r="K24" s="74">
        <f t="shared" si="0"/>
        <v>93.17</v>
      </c>
      <c r="L24" s="80">
        <v>92.71</v>
      </c>
      <c r="M24" s="84">
        <v>15</v>
      </c>
    </row>
    <row r="25" spans="1:13" ht="20.100000000000001" customHeight="1" x14ac:dyDescent="0.15">
      <c r="A25" s="64">
        <v>16</v>
      </c>
      <c r="B25" s="70" t="s">
        <v>44</v>
      </c>
      <c r="C25" s="51">
        <v>60698</v>
      </c>
      <c r="D25" s="51">
        <v>8665</v>
      </c>
      <c r="E25" s="51">
        <f t="shared" si="1"/>
        <v>69363</v>
      </c>
      <c r="F25" s="51">
        <v>58903</v>
      </c>
      <c r="G25" s="51">
        <v>2663</v>
      </c>
      <c r="H25" s="51">
        <f t="shared" si="2"/>
        <v>61566</v>
      </c>
      <c r="I25" s="59">
        <f t="shared" si="0"/>
        <v>97.04</v>
      </c>
      <c r="J25" s="59">
        <f t="shared" si="0"/>
        <v>30.73</v>
      </c>
      <c r="K25" s="59">
        <f t="shared" si="0"/>
        <v>88.76</v>
      </c>
      <c r="L25" s="79">
        <v>87.12</v>
      </c>
      <c r="M25" s="83">
        <v>16</v>
      </c>
    </row>
    <row r="26" spans="1:13" ht="20.100000000000001" customHeight="1" x14ac:dyDescent="0.15">
      <c r="A26" s="64">
        <v>17</v>
      </c>
      <c r="B26" s="70" t="s">
        <v>99</v>
      </c>
      <c r="C26" s="51">
        <v>305370</v>
      </c>
      <c r="D26" s="51">
        <v>26699</v>
      </c>
      <c r="E26" s="51">
        <f t="shared" si="1"/>
        <v>332069</v>
      </c>
      <c r="F26" s="51">
        <v>297275</v>
      </c>
      <c r="G26" s="51">
        <v>8320</v>
      </c>
      <c r="H26" s="51">
        <f t="shared" si="2"/>
        <v>305595</v>
      </c>
      <c r="I26" s="59">
        <f t="shared" si="0"/>
        <v>97.35</v>
      </c>
      <c r="J26" s="59">
        <f t="shared" si="0"/>
        <v>31.16</v>
      </c>
      <c r="K26" s="59">
        <f t="shared" si="0"/>
        <v>92.03</v>
      </c>
      <c r="L26" s="79">
        <v>90.72</v>
      </c>
      <c r="M26" s="83">
        <v>17</v>
      </c>
    </row>
    <row r="27" spans="1:13" ht="20.100000000000001" customHeight="1" x14ac:dyDescent="0.15">
      <c r="A27" s="64">
        <v>18</v>
      </c>
      <c r="B27" s="70" t="s">
        <v>101</v>
      </c>
      <c r="C27" s="51">
        <v>148707</v>
      </c>
      <c r="D27" s="51">
        <v>31001</v>
      </c>
      <c r="E27" s="51">
        <f t="shared" si="1"/>
        <v>179708</v>
      </c>
      <c r="F27" s="51">
        <v>137967</v>
      </c>
      <c r="G27" s="51">
        <v>4432</v>
      </c>
      <c r="H27" s="51">
        <f t="shared" si="2"/>
        <v>142399</v>
      </c>
      <c r="I27" s="59">
        <f t="shared" si="0"/>
        <v>92.78</v>
      </c>
      <c r="J27" s="59">
        <f t="shared" si="0"/>
        <v>14.3</v>
      </c>
      <c r="K27" s="59">
        <f t="shared" si="0"/>
        <v>79.239999999999995</v>
      </c>
      <c r="L27" s="79">
        <v>79.97</v>
      </c>
      <c r="M27" s="83">
        <v>18</v>
      </c>
    </row>
    <row r="28" spans="1:13" ht="20.100000000000001" customHeight="1" x14ac:dyDescent="0.15">
      <c r="A28" s="64">
        <v>19</v>
      </c>
      <c r="B28" s="70" t="s">
        <v>46</v>
      </c>
      <c r="C28" s="51">
        <v>152672</v>
      </c>
      <c r="D28" s="51">
        <v>25075</v>
      </c>
      <c r="E28" s="51">
        <f t="shared" si="1"/>
        <v>177747</v>
      </c>
      <c r="F28" s="51">
        <v>145221</v>
      </c>
      <c r="G28" s="51">
        <v>3051</v>
      </c>
      <c r="H28" s="51">
        <f t="shared" si="2"/>
        <v>148272</v>
      </c>
      <c r="I28" s="59">
        <f t="shared" si="0"/>
        <v>95.12</v>
      </c>
      <c r="J28" s="59">
        <f t="shared" si="0"/>
        <v>12.17</v>
      </c>
      <c r="K28" s="59">
        <f t="shared" si="0"/>
        <v>83.42</v>
      </c>
      <c r="L28" s="79">
        <v>83.65</v>
      </c>
      <c r="M28" s="83">
        <v>19</v>
      </c>
    </row>
    <row r="29" spans="1:13" ht="20.100000000000001" customHeight="1" x14ac:dyDescent="0.15">
      <c r="A29" s="65">
        <v>20</v>
      </c>
      <c r="B29" s="71" t="s">
        <v>47</v>
      </c>
      <c r="C29" s="73">
        <v>86794</v>
      </c>
      <c r="D29" s="73">
        <v>17213</v>
      </c>
      <c r="E29" s="87">
        <f t="shared" si="1"/>
        <v>104007</v>
      </c>
      <c r="F29" s="73">
        <v>82923</v>
      </c>
      <c r="G29" s="73">
        <v>2018</v>
      </c>
      <c r="H29" s="87">
        <f t="shared" si="2"/>
        <v>84941</v>
      </c>
      <c r="I29" s="74">
        <f t="shared" si="0"/>
        <v>95.54</v>
      </c>
      <c r="J29" s="74">
        <f t="shared" si="0"/>
        <v>11.72</v>
      </c>
      <c r="K29" s="74">
        <f t="shared" si="0"/>
        <v>81.67</v>
      </c>
      <c r="L29" s="80">
        <v>81.03</v>
      </c>
      <c r="M29" s="84">
        <v>20</v>
      </c>
    </row>
    <row r="30" spans="1:13" ht="20.100000000000001" customHeight="1" x14ac:dyDescent="0.15">
      <c r="A30" s="64">
        <v>21</v>
      </c>
      <c r="B30" s="70" t="s">
        <v>51</v>
      </c>
      <c r="C30" s="51">
        <v>62670</v>
      </c>
      <c r="D30" s="51">
        <v>12517</v>
      </c>
      <c r="E30" s="51">
        <f t="shared" si="1"/>
        <v>75187</v>
      </c>
      <c r="F30" s="51">
        <v>60568</v>
      </c>
      <c r="G30" s="51">
        <v>2603</v>
      </c>
      <c r="H30" s="51">
        <f t="shared" si="2"/>
        <v>63171</v>
      </c>
      <c r="I30" s="59">
        <f t="shared" si="0"/>
        <v>96.65</v>
      </c>
      <c r="J30" s="59">
        <f t="shared" si="0"/>
        <v>20.8</v>
      </c>
      <c r="K30" s="59">
        <f t="shared" si="0"/>
        <v>84.02</v>
      </c>
      <c r="L30" s="79">
        <v>83.22</v>
      </c>
      <c r="M30" s="83">
        <v>21</v>
      </c>
    </row>
    <row r="31" spans="1:13" ht="20.100000000000001" customHeight="1" x14ac:dyDescent="0.15">
      <c r="A31" s="64">
        <v>22</v>
      </c>
      <c r="B31" s="70" t="s">
        <v>52</v>
      </c>
      <c r="C31" s="51">
        <v>368988</v>
      </c>
      <c r="D31" s="51">
        <v>1362</v>
      </c>
      <c r="E31" s="51">
        <f t="shared" si="1"/>
        <v>370350</v>
      </c>
      <c r="F31" s="51">
        <v>368395</v>
      </c>
      <c r="G31" s="51">
        <v>704</v>
      </c>
      <c r="H31" s="51">
        <f t="shared" si="2"/>
        <v>369099</v>
      </c>
      <c r="I31" s="59">
        <f t="shared" si="0"/>
        <v>99.84</v>
      </c>
      <c r="J31" s="59">
        <f t="shared" si="0"/>
        <v>51.69</v>
      </c>
      <c r="K31" s="59">
        <f t="shared" si="0"/>
        <v>99.66</v>
      </c>
      <c r="L31" s="79">
        <v>99.41</v>
      </c>
      <c r="M31" s="83">
        <v>22</v>
      </c>
    </row>
    <row r="32" spans="1:13" ht="20.100000000000001" customHeight="1" x14ac:dyDescent="0.15">
      <c r="A32" s="64">
        <v>23</v>
      </c>
      <c r="B32" s="70" t="s">
        <v>54</v>
      </c>
      <c r="C32" s="51">
        <v>306180</v>
      </c>
      <c r="D32" s="51">
        <v>47953</v>
      </c>
      <c r="E32" s="51">
        <f t="shared" si="1"/>
        <v>354133</v>
      </c>
      <c r="F32" s="51">
        <v>297179</v>
      </c>
      <c r="G32" s="51">
        <v>9665</v>
      </c>
      <c r="H32" s="51">
        <f t="shared" si="2"/>
        <v>306844</v>
      </c>
      <c r="I32" s="59">
        <f t="shared" si="0"/>
        <v>97.06</v>
      </c>
      <c r="J32" s="59">
        <f t="shared" si="0"/>
        <v>20.16</v>
      </c>
      <c r="K32" s="59">
        <f t="shared" si="0"/>
        <v>86.65</v>
      </c>
      <c r="L32" s="79">
        <v>86.28</v>
      </c>
      <c r="M32" s="83">
        <v>23</v>
      </c>
    </row>
    <row r="33" spans="1:13" ht="20.100000000000001" customHeight="1" x14ac:dyDescent="0.15">
      <c r="A33" s="64">
        <v>24</v>
      </c>
      <c r="B33" s="70" t="s">
        <v>57</v>
      </c>
      <c r="C33" s="51">
        <v>240163</v>
      </c>
      <c r="D33" s="51">
        <v>27608</v>
      </c>
      <c r="E33" s="51">
        <f t="shared" si="1"/>
        <v>267771</v>
      </c>
      <c r="F33" s="51">
        <v>233192</v>
      </c>
      <c r="G33" s="51">
        <v>6212</v>
      </c>
      <c r="H33" s="51">
        <f t="shared" si="2"/>
        <v>239404</v>
      </c>
      <c r="I33" s="59">
        <f t="shared" si="0"/>
        <v>97.1</v>
      </c>
      <c r="J33" s="59">
        <f t="shared" si="0"/>
        <v>22.5</v>
      </c>
      <c r="K33" s="59">
        <f t="shared" si="0"/>
        <v>89.41</v>
      </c>
      <c r="L33" s="79">
        <v>89.17</v>
      </c>
      <c r="M33" s="83">
        <v>24</v>
      </c>
    </row>
    <row r="34" spans="1:13" ht="20.100000000000001" customHeight="1" x14ac:dyDescent="0.15">
      <c r="A34" s="65">
        <v>25</v>
      </c>
      <c r="B34" s="71" t="s">
        <v>60</v>
      </c>
      <c r="C34" s="73">
        <v>35924</v>
      </c>
      <c r="D34" s="73">
        <v>3186</v>
      </c>
      <c r="E34" s="51">
        <f t="shared" si="1"/>
        <v>39110</v>
      </c>
      <c r="F34" s="73">
        <v>35285</v>
      </c>
      <c r="G34" s="73">
        <v>1108</v>
      </c>
      <c r="H34" s="51">
        <f t="shared" si="2"/>
        <v>36393</v>
      </c>
      <c r="I34" s="74">
        <f t="shared" si="0"/>
        <v>98.22</v>
      </c>
      <c r="J34" s="74">
        <f t="shared" si="0"/>
        <v>34.78</v>
      </c>
      <c r="K34" s="74">
        <f t="shared" si="0"/>
        <v>93.05</v>
      </c>
      <c r="L34" s="80">
        <v>92.18</v>
      </c>
      <c r="M34" s="84">
        <v>25</v>
      </c>
    </row>
    <row r="35" spans="1:13" ht="20.100000000000001" customHeight="1" x14ac:dyDescent="0.15">
      <c r="A35" s="28" t="s">
        <v>61</v>
      </c>
      <c r="B35" s="72"/>
      <c r="C35" s="54">
        <f t="shared" ref="C35:H35" si="3">SUM(C10:C34)</f>
        <v>15521503</v>
      </c>
      <c r="D35" s="54">
        <f t="shared" si="3"/>
        <v>3616152</v>
      </c>
      <c r="E35" s="54">
        <f t="shared" si="3"/>
        <v>19137655</v>
      </c>
      <c r="F35" s="54">
        <f t="shared" si="3"/>
        <v>14749036</v>
      </c>
      <c r="G35" s="54">
        <f t="shared" si="3"/>
        <v>568163</v>
      </c>
      <c r="H35" s="54">
        <f t="shared" si="3"/>
        <v>15317199</v>
      </c>
      <c r="I35" s="61">
        <f t="shared" si="0"/>
        <v>95.02</v>
      </c>
      <c r="J35" s="61">
        <f t="shared" si="0"/>
        <v>15.71</v>
      </c>
      <c r="K35" s="61">
        <f t="shared" si="0"/>
        <v>80.040000000000006</v>
      </c>
      <c r="L35" s="81">
        <v>79.19</v>
      </c>
      <c r="M35" s="85"/>
    </row>
  </sheetData>
  <mergeCells count="6">
    <mergeCell ref="F6:H6"/>
    <mergeCell ref="M6:M9"/>
    <mergeCell ref="I7:I8"/>
    <mergeCell ref="J7:J8"/>
    <mergeCell ref="K7:K8"/>
    <mergeCell ref="L7:L8"/>
  </mergeCells>
  <phoneticPr fontId="2"/>
  <pageMargins left="0.78740157480314965" right="0.74803149606299213" top="0.78740157480314965" bottom="0.74803149606299213" header="0.51181102362204722" footer="0.51181102362204722"/>
  <pageSetup paperSize="9" firstPageNumber="49" orientation="portrait" useFirstPageNumber="1" r:id="rId1"/>
  <headerFooter scaleWithDoc="0" alignWithMargins="0">
    <oddFooter>&amp;C- &amp;P -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N37"/>
  <sheetViews>
    <sheetView view="pageBreakPreview" zoomScale="85" zoomScaleNormal="85" zoomScaleSheetLayoutView="85" workbookViewId="0">
      <selection activeCell="K13" sqref="K13"/>
    </sheetView>
  </sheetViews>
  <sheetFormatPr defaultColWidth="10.625" defaultRowHeight="15" customHeight="1" x14ac:dyDescent="0.15"/>
  <cols>
    <col min="1" max="1" width="5.625" style="14" customWidth="1"/>
    <col min="2" max="2" width="14.625" style="14" customWidth="1"/>
    <col min="3" max="8" width="16.625" style="14" customWidth="1"/>
    <col min="9" max="12" width="12.125" style="14" customWidth="1"/>
    <col min="13" max="13" width="5.625" style="15" customWidth="1"/>
    <col min="14" max="16384" width="10.625" style="14"/>
  </cols>
  <sheetData>
    <row r="1" spans="1:13" ht="20.100000000000001" customHeight="1" x14ac:dyDescent="0.15">
      <c r="A1" s="16" t="str">
        <f>目次!A6</f>
        <v>令和６年度　市町村税の徴収実績調</v>
      </c>
    </row>
    <row r="2" spans="1:13" ht="20.100000000000001" customHeight="1" x14ac:dyDescent="0.15">
      <c r="A2" s="14" t="s">
        <v>100</v>
      </c>
    </row>
    <row r="3" spans="1:13" ht="20.100000000000001" customHeight="1" x14ac:dyDescent="0.15"/>
    <row r="4" spans="1:13" ht="20.100000000000001" customHeight="1" x14ac:dyDescent="0.15">
      <c r="A4" s="14" t="s">
        <v>50</v>
      </c>
    </row>
    <row r="5" spans="1:13" ht="20.100000000000001" customHeight="1" x14ac:dyDescent="0.15">
      <c r="H5" s="57"/>
      <c r="I5" s="57"/>
    </row>
    <row r="6" spans="1:13" ht="20.100000000000001" customHeight="1" x14ac:dyDescent="0.15">
      <c r="A6" s="17"/>
      <c r="B6" s="66" t="s">
        <v>0</v>
      </c>
      <c r="C6" s="46" t="s">
        <v>43</v>
      </c>
      <c r="D6" s="55"/>
      <c r="E6" s="56"/>
      <c r="F6" s="92" t="s">
        <v>62</v>
      </c>
      <c r="G6" s="93"/>
      <c r="H6" s="94"/>
      <c r="I6" s="46" t="s">
        <v>66</v>
      </c>
      <c r="J6" s="55"/>
      <c r="K6" s="55"/>
      <c r="L6" s="76"/>
      <c r="M6" s="102" t="s">
        <v>130</v>
      </c>
    </row>
    <row r="7" spans="1:13" ht="20.100000000000001" customHeight="1" x14ac:dyDescent="0.15">
      <c r="A7" s="18"/>
      <c r="B7" s="67"/>
      <c r="C7" s="47" t="s">
        <v>5</v>
      </c>
      <c r="D7" s="47" t="s">
        <v>6</v>
      </c>
      <c r="E7" s="47" t="s">
        <v>10</v>
      </c>
      <c r="F7" s="47" t="s">
        <v>5</v>
      </c>
      <c r="G7" s="47" t="s">
        <v>6</v>
      </c>
      <c r="H7" s="47" t="s">
        <v>10</v>
      </c>
      <c r="I7" s="98" t="s">
        <v>108</v>
      </c>
      <c r="J7" s="98" t="s">
        <v>109</v>
      </c>
      <c r="K7" s="98" t="s">
        <v>111</v>
      </c>
      <c r="L7" s="105" t="s">
        <v>3</v>
      </c>
      <c r="M7" s="103"/>
    </row>
    <row r="8" spans="1:13" ht="20.100000000000001" customHeight="1" x14ac:dyDescent="0.15">
      <c r="A8" s="18"/>
      <c r="B8" s="67"/>
      <c r="C8" s="48" t="s">
        <v>112</v>
      </c>
      <c r="D8" s="48" t="s">
        <v>113</v>
      </c>
      <c r="E8" s="48" t="s">
        <v>106</v>
      </c>
      <c r="F8" s="48" t="s">
        <v>37</v>
      </c>
      <c r="G8" s="48" t="s">
        <v>17</v>
      </c>
      <c r="H8" s="48" t="s">
        <v>114</v>
      </c>
      <c r="I8" s="99"/>
      <c r="J8" s="99"/>
      <c r="K8" s="99"/>
      <c r="L8" s="106"/>
      <c r="M8" s="103"/>
    </row>
    <row r="9" spans="1:13" ht="20.100000000000001" customHeight="1" x14ac:dyDescent="0.15">
      <c r="A9" s="19" t="s">
        <v>24</v>
      </c>
      <c r="B9" s="68"/>
      <c r="C9" s="49" t="s">
        <v>1</v>
      </c>
      <c r="D9" s="49" t="s">
        <v>1</v>
      </c>
      <c r="E9" s="49" t="s">
        <v>1</v>
      </c>
      <c r="F9" s="49" t="s">
        <v>1</v>
      </c>
      <c r="G9" s="49" t="s">
        <v>1</v>
      </c>
      <c r="H9" s="49" t="s">
        <v>1</v>
      </c>
      <c r="I9" s="49" t="s">
        <v>67</v>
      </c>
      <c r="J9" s="49" t="s">
        <v>67</v>
      </c>
      <c r="K9" s="49" t="s">
        <v>67</v>
      </c>
      <c r="L9" s="77" t="s">
        <v>67</v>
      </c>
      <c r="M9" s="104"/>
    </row>
    <row r="10" spans="1:13" ht="20.100000000000001" customHeight="1" x14ac:dyDescent="0.15">
      <c r="A10" s="64">
        <v>1</v>
      </c>
      <c r="B10" s="69" t="s">
        <v>59</v>
      </c>
      <c r="C10" s="50">
        <v>41887081</v>
      </c>
      <c r="D10" s="50">
        <v>1142855</v>
      </c>
      <c r="E10" s="50">
        <f>C10+D10</f>
        <v>43029936</v>
      </c>
      <c r="F10" s="50">
        <v>41577204</v>
      </c>
      <c r="G10" s="50">
        <v>251691</v>
      </c>
      <c r="H10" s="50">
        <f>F10+G10</f>
        <v>41828895</v>
      </c>
      <c r="I10" s="58">
        <f>IF(ISERROR(ROUND(F10/C10*100,2)),"-",ROUND(F10/C10*100,2))</f>
        <v>99.26</v>
      </c>
      <c r="J10" s="58">
        <f t="shared" ref="I10:K35" si="0">IF(ISERROR(ROUND(G10/D10*100,2)),"-",ROUND(G10/D10*100,2))</f>
        <v>22.02</v>
      </c>
      <c r="K10" s="58">
        <f>IF(ISERROR(ROUND(H10/E10*100,2)),"-",ROUND(H10/E10*100,2))</f>
        <v>97.21</v>
      </c>
      <c r="L10" s="78">
        <v>97.07</v>
      </c>
      <c r="M10" s="82">
        <v>1</v>
      </c>
    </row>
    <row r="11" spans="1:13" ht="20.100000000000001" customHeight="1" x14ac:dyDescent="0.15">
      <c r="A11" s="64">
        <v>2</v>
      </c>
      <c r="B11" s="70" t="s">
        <v>31</v>
      </c>
      <c r="C11" s="51">
        <v>7556681</v>
      </c>
      <c r="D11" s="51">
        <v>351340</v>
      </c>
      <c r="E11" s="51">
        <f>C11+D11</f>
        <v>7908021</v>
      </c>
      <c r="F11" s="51">
        <v>7491669</v>
      </c>
      <c r="G11" s="51">
        <v>44121</v>
      </c>
      <c r="H11" s="51">
        <f>F11+G11</f>
        <v>7535790</v>
      </c>
      <c r="I11" s="59">
        <f t="shared" si="0"/>
        <v>99.14</v>
      </c>
      <c r="J11" s="59">
        <f t="shared" si="0"/>
        <v>12.56</v>
      </c>
      <c r="K11" s="59">
        <f t="shared" si="0"/>
        <v>95.29</v>
      </c>
      <c r="L11" s="79">
        <v>95.22</v>
      </c>
      <c r="M11" s="83">
        <v>2</v>
      </c>
    </row>
    <row r="12" spans="1:13" ht="20.100000000000001" customHeight="1" x14ac:dyDescent="0.15">
      <c r="A12" s="64">
        <v>3</v>
      </c>
      <c r="B12" s="70" t="s">
        <v>32</v>
      </c>
      <c r="C12" s="51">
        <v>8410209</v>
      </c>
      <c r="D12" s="51">
        <v>376828</v>
      </c>
      <c r="E12" s="51">
        <f t="shared" ref="E12:E34" si="1">C12+D12</f>
        <v>8787037</v>
      </c>
      <c r="F12" s="51">
        <v>8327177</v>
      </c>
      <c r="G12" s="51">
        <v>63126</v>
      </c>
      <c r="H12" s="51">
        <f t="shared" ref="H12:H34" si="2">F12+G12</f>
        <v>8390303</v>
      </c>
      <c r="I12" s="59">
        <f t="shared" si="0"/>
        <v>99.01</v>
      </c>
      <c r="J12" s="59">
        <f t="shared" si="0"/>
        <v>16.75</v>
      </c>
      <c r="K12" s="59">
        <f t="shared" si="0"/>
        <v>95.49</v>
      </c>
      <c r="L12" s="79">
        <v>95.12</v>
      </c>
      <c r="M12" s="83">
        <v>3</v>
      </c>
    </row>
    <row r="13" spans="1:13" ht="20.100000000000001" customHeight="1" x14ac:dyDescent="0.15">
      <c r="A13" s="64">
        <v>4</v>
      </c>
      <c r="B13" s="70" t="s">
        <v>2</v>
      </c>
      <c r="C13" s="51">
        <v>7982009</v>
      </c>
      <c r="D13" s="51">
        <v>166703</v>
      </c>
      <c r="E13" s="51">
        <f t="shared" si="1"/>
        <v>8148712</v>
      </c>
      <c r="F13" s="51">
        <v>7952109</v>
      </c>
      <c r="G13" s="51">
        <v>25202</v>
      </c>
      <c r="H13" s="51">
        <f t="shared" si="2"/>
        <v>7977311</v>
      </c>
      <c r="I13" s="59">
        <f t="shared" si="0"/>
        <v>99.63</v>
      </c>
      <c r="J13" s="59">
        <f t="shared" si="0"/>
        <v>15.12</v>
      </c>
      <c r="K13" s="59">
        <f t="shared" si="0"/>
        <v>97.9</v>
      </c>
      <c r="L13" s="79">
        <v>97.65</v>
      </c>
      <c r="M13" s="83">
        <v>4</v>
      </c>
    </row>
    <row r="14" spans="1:13" ht="20.100000000000001" customHeight="1" x14ac:dyDescent="0.15">
      <c r="A14" s="65">
        <v>5</v>
      </c>
      <c r="B14" s="71" t="s">
        <v>13</v>
      </c>
      <c r="C14" s="73">
        <v>3107659</v>
      </c>
      <c r="D14" s="73">
        <v>107693</v>
      </c>
      <c r="E14" s="87">
        <f t="shared" si="1"/>
        <v>3215352</v>
      </c>
      <c r="F14" s="73">
        <v>3072202</v>
      </c>
      <c r="G14" s="73">
        <v>13230</v>
      </c>
      <c r="H14" s="87">
        <f t="shared" si="2"/>
        <v>3085432</v>
      </c>
      <c r="I14" s="74">
        <f t="shared" si="0"/>
        <v>98.86</v>
      </c>
      <c r="J14" s="74">
        <f t="shared" si="0"/>
        <v>12.28</v>
      </c>
      <c r="K14" s="74">
        <f t="shared" si="0"/>
        <v>95.96</v>
      </c>
      <c r="L14" s="80">
        <v>95.82</v>
      </c>
      <c r="M14" s="84">
        <v>5</v>
      </c>
    </row>
    <row r="15" spans="1:13" ht="20.100000000000001" customHeight="1" x14ac:dyDescent="0.15">
      <c r="A15" s="64">
        <v>6</v>
      </c>
      <c r="B15" s="70" t="s">
        <v>33</v>
      </c>
      <c r="C15" s="51">
        <v>4121142</v>
      </c>
      <c r="D15" s="51">
        <v>138555</v>
      </c>
      <c r="E15" s="51">
        <f t="shared" si="1"/>
        <v>4259697</v>
      </c>
      <c r="F15" s="51">
        <v>4075953</v>
      </c>
      <c r="G15" s="51">
        <v>24250</v>
      </c>
      <c r="H15" s="51">
        <f t="shared" si="2"/>
        <v>4100203</v>
      </c>
      <c r="I15" s="59">
        <f t="shared" si="0"/>
        <v>98.9</v>
      </c>
      <c r="J15" s="59">
        <f t="shared" si="0"/>
        <v>17.5</v>
      </c>
      <c r="K15" s="59">
        <f t="shared" si="0"/>
        <v>96.26</v>
      </c>
      <c r="L15" s="79">
        <v>96.5</v>
      </c>
      <c r="M15" s="83">
        <v>6</v>
      </c>
    </row>
    <row r="16" spans="1:13" ht="20.100000000000001" customHeight="1" x14ac:dyDescent="0.15">
      <c r="A16" s="64">
        <v>7</v>
      </c>
      <c r="B16" s="70" t="s">
        <v>34</v>
      </c>
      <c r="C16" s="51">
        <v>3012942</v>
      </c>
      <c r="D16" s="51">
        <v>140528</v>
      </c>
      <c r="E16" s="51">
        <f t="shared" si="1"/>
        <v>3153470</v>
      </c>
      <c r="F16" s="51">
        <v>2981854</v>
      </c>
      <c r="G16" s="51">
        <v>15029</v>
      </c>
      <c r="H16" s="51">
        <f t="shared" si="2"/>
        <v>2996883</v>
      </c>
      <c r="I16" s="59">
        <f t="shared" si="0"/>
        <v>98.97</v>
      </c>
      <c r="J16" s="59">
        <f t="shared" si="0"/>
        <v>10.69</v>
      </c>
      <c r="K16" s="59">
        <f t="shared" si="0"/>
        <v>95.03</v>
      </c>
      <c r="L16" s="79">
        <v>95.13</v>
      </c>
      <c r="M16" s="83">
        <v>7</v>
      </c>
    </row>
    <row r="17" spans="1:13" ht="20.100000000000001" customHeight="1" x14ac:dyDescent="0.15">
      <c r="A17" s="64">
        <v>8</v>
      </c>
      <c r="B17" s="70" t="s">
        <v>28</v>
      </c>
      <c r="C17" s="51">
        <v>8435186</v>
      </c>
      <c r="D17" s="51">
        <v>180346</v>
      </c>
      <c r="E17" s="51">
        <f t="shared" si="1"/>
        <v>8615532</v>
      </c>
      <c r="F17" s="51">
        <v>8375041</v>
      </c>
      <c r="G17" s="51">
        <v>32672</v>
      </c>
      <c r="H17" s="51">
        <f t="shared" si="2"/>
        <v>8407713</v>
      </c>
      <c r="I17" s="59">
        <f t="shared" si="0"/>
        <v>99.29</v>
      </c>
      <c r="J17" s="59">
        <f t="shared" si="0"/>
        <v>18.12</v>
      </c>
      <c r="K17" s="59">
        <f t="shared" si="0"/>
        <v>97.59</v>
      </c>
      <c r="L17" s="79">
        <v>97.62</v>
      </c>
      <c r="M17" s="83">
        <v>8</v>
      </c>
    </row>
    <row r="18" spans="1:13" ht="20.100000000000001" customHeight="1" x14ac:dyDescent="0.15">
      <c r="A18" s="64">
        <v>9</v>
      </c>
      <c r="B18" s="70" t="s">
        <v>36</v>
      </c>
      <c r="C18" s="51">
        <v>2902830</v>
      </c>
      <c r="D18" s="51">
        <v>89120</v>
      </c>
      <c r="E18" s="51">
        <f t="shared" si="1"/>
        <v>2991950</v>
      </c>
      <c r="F18" s="51">
        <v>2876733</v>
      </c>
      <c r="G18" s="51">
        <v>20714</v>
      </c>
      <c r="H18" s="51">
        <f t="shared" si="2"/>
        <v>2897447</v>
      </c>
      <c r="I18" s="59">
        <f t="shared" si="0"/>
        <v>99.1</v>
      </c>
      <c r="J18" s="59">
        <f t="shared" si="0"/>
        <v>23.24</v>
      </c>
      <c r="K18" s="59">
        <f t="shared" si="0"/>
        <v>96.84</v>
      </c>
      <c r="L18" s="79">
        <v>96.88</v>
      </c>
      <c r="M18" s="83">
        <v>9</v>
      </c>
    </row>
    <row r="19" spans="1:13" ht="20.100000000000001" customHeight="1" x14ac:dyDescent="0.15">
      <c r="A19" s="65">
        <v>10</v>
      </c>
      <c r="B19" s="71" t="s">
        <v>38</v>
      </c>
      <c r="C19" s="73">
        <v>8058452</v>
      </c>
      <c r="D19" s="73">
        <v>277024</v>
      </c>
      <c r="E19" s="87">
        <f t="shared" si="1"/>
        <v>8335476</v>
      </c>
      <c r="F19" s="73">
        <v>7983941</v>
      </c>
      <c r="G19" s="73">
        <v>70612</v>
      </c>
      <c r="H19" s="87">
        <f t="shared" si="2"/>
        <v>8054553</v>
      </c>
      <c r="I19" s="74">
        <f t="shared" si="0"/>
        <v>99.08</v>
      </c>
      <c r="J19" s="74">
        <f t="shared" si="0"/>
        <v>25.49</v>
      </c>
      <c r="K19" s="74">
        <f t="shared" si="0"/>
        <v>96.63</v>
      </c>
      <c r="L19" s="80">
        <v>96.15</v>
      </c>
      <c r="M19" s="84">
        <v>10</v>
      </c>
    </row>
    <row r="20" spans="1:13" ht="20.100000000000001" customHeight="1" x14ac:dyDescent="0.15">
      <c r="A20" s="64">
        <v>11</v>
      </c>
      <c r="B20" s="70" t="s">
        <v>39</v>
      </c>
      <c r="C20" s="51">
        <v>2999661</v>
      </c>
      <c r="D20" s="51">
        <v>73643</v>
      </c>
      <c r="E20" s="51">
        <f t="shared" si="1"/>
        <v>3073304</v>
      </c>
      <c r="F20" s="51">
        <v>2974352</v>
      </c>
      <c r="G20" s="51">
        <v>9582</v>
      </c>
      <c r="H20" s="51">
        <f t="shared" si="2"/>
        <v>2983934</v>
      </c>
      <c r="I20" s="59">
        <f t="shared" si="0"/>
        <v>99.16</v>
      </c>
      <c r="J20" s="59">
        <f t="shared" si="0"/>
        <v>13.01</v>
      </c>
      <c r="K20" s="59">
        <f t="shared" si="0"/>
        <v>97.09</v>
      </c>
      <c r="L20" s="79">
        <v>96.84</v>
      </c>
      <c r="M20" s="83">
        <v>11</v>
      </c>
    </row>
    <row r="21" spans="1:13" ht="20.100000000000001" customHeight="1" x14ac:dyDescent="0.15">
      <c r="A21" s="64">
        <v>12</v>
      </c>
      <c r="B21" s="70" t="s">
        <v>97</v>
      </c>
      <c r="C21" s="51">
        <v>2803786</v>
      </c>
      <c r="D21" s="51">
        <v>56581</v>
      </c>
      <c r="E21" s="51">
        <f t="shared" si="1"/>
        <v>2860367</v>
      </c>
      <c r="F21" s="51">
        <v>2778271</v>
      </c>
      <c r="G21" s="51">
        <v>14477</v>
      </c>
      <c r="H21" s="51">
        <f t="shared" si="2"/>
        <v>2792748</v>
      </c>
      <c r="I21" s="59">
        <f t="shared" si="0"/>
        <v>99.09</v>
      </c>
      <c r="J21" s="59">
        <f t="shared" si="0"/>
        <v>25.59</v>
      </c>
      <c r="K21" s="59">
        <f t="shared" si="0"/>
        <v>97.64</v>
      </c>
      <c r="L21" s="79">
        <v>97.63</v>
      </c>
      <c r="M21" s="83">
        <v>12</v>
      </c>
    </row>
    <row r="22" spans="1:13" ht="20.100000000000001" customHeight="1" x14ac:dyDescent="0.15">
      <c r="A22" s="64">
        <v>13</v>
      </c>
      <c r="B22" s="70" t="s">
        <v>98</v>
      </c>
      <c r="C22" s="51">
        <v>2591423</v>
      </c>
      <c r="D22" s="51">
        <v>107086</v>
      </c>
      <c r="E22" s="51">
        <f t="shared" si="1"/>
        <v>2698509</v>
      </c>
      <c r="F22" s="51">
        <v>2569431</v>
      </c>
      <c r="G22" s="51">
        <v>6425</v>
      </c>
      <c r="H22" s="51">
        <f t="shared" si="2"/>
        <v>2575856</v>
      </c>
      <c r="I22" s="59">
        <f t="shared" si="0"/>
        <v>99.15</v>
      </c>
      <c r="J22" s="59">
        <f t="shared" si="0"/>
        <v>6</v>
      </c>
      <c r="K22" s="59">
        <f t="shared" si="0"/>
        <v>95.45</v>
      </c>
      <c r="L22" s="79">
        <v>95.87</v>
      </c>
      <c r="M22" s="83">
        <v>13</v>
      </c>
    </row>
    <row r="23" spans="1:13" ht="20.100000000000001" customHeight="1" x14ac:dyDescent="0.15">
      <c r="A23" s="64">
        <v>14</v>
      </c>
      <c r="B23" s="70" t="s">
        <v>40</v>
      </c>
      <c r="C23" s="51">
        <v>826959</v>
      </c>
      <c r="D23" s="51">
        <v>13264</v>
      </c>
      <c r="E23" s="51">
        <f t="shared" si="1"/>
        <v>840223</v>
      </c>
      <c r="F23" s="51">
        <v>824408</v>
      </c>
      <c r="G23" s="51">
        <v>8458</v>
      </c>
      <c r="H23" s="51">
        <f t="shared" si="2"/>
        <v>832866</v>
      </c>
      <c r="I23" s="59">
        <f t="shared" si="0"/>
        <v>99.69</v>
      </c>
      <c r="J23" s="59">
        <f t="shared" si="0"/>
        <v>63.77</v>
      </c>
      <c r="K23" s="59">
        <f t="shared" si="0"/>
        <v>99.12</v>
      </c>
      <c r="L23" s="79">
        <v>98.43</v>
      </c>
      <c r="M23" s="83">
        <v>14</v>
      </c>
    </row>
    <row r="24" spans="1:13" ht="20.100000000000001" customHeight="1" x14ac:dyDescent="0.15">
      <c r="A24" s="65">
        <v>15</v>
      </c>
      <c r="B24" s="71" t="s">
        <v>26</v>
      </c>
      <c r="C24" s="73">
        <v>163079</v>
      </c>
      <c r="D24" s="73">
        <v>5511</v>
      </c>
      <c r="E24" s="87">
        <f t="shared" si="1"/>
        <v>168590</v>
      </c>
      <c r="F24" s="73">
        <v>161677</v>
      </c>
      <c r="G24" s="73">
        <v>950</v>
      </c>
      <c r="H24" s="87">
        <f t="shared" si="2"/>
        <v>162627</v>
      </c>
      <c r="I24" s="74">
        <f t="shared" si="0"/>
        <v>99.14</v>
      </c>
      <c r="J24" s="74">
        <f t="shared" si="0"/>
        <v>17.239999999999998</v>
      </c>
      <c r="K24" s="74">
        <f t="shared" si="0"/>
        <v>96.46</v>
      </c>
      <c r="L24" s="80">
        <v>96.28</v>
      </c>
      <c r="M24" s="84">
        <v>15</v>
      </c>
    </row>
    <row r="25" spans="1:13" ht="20.100000000000001" customHeight="1" x14ac:dyDescent="0.15">
      <c r="A25" s="64">
        <v>16</v>
      </c>
      <c r="B25" s="70" t="s">
        <v>44</v>
      </c>
      <c r="C25" s="51">
        <v>209255</v>
      </c>
      <c r="D25" s="51">
        <v>8510</v>
      </c>
      <c r="E25" s="51">
        <f t="shared" si="1"/>
        <v>217765</v>
      </c>
      <c r="F25" s="51">
        <v>206019</v>
      </c>
      <c r="G25" s="51">
        <v>1110</v>
      </c>
      <c r="H25" s="51">
        <f t="shared" si="2"/>
        <v>207129</v>
      </c>
      <c r="I25" s="59">
        <f t="shared" si="0"/>
        <v>98.45</v>
      </c>
      <c r="J25" s="59">
        <f t="shared" si="0"/>
        <v>13.04</v>
      </c>
      <c r="K25" s="59">
        <f t="shared" si="0"/>
        <v>95.12</v>
      </c>
      <c r="L25" s="79">
        <v>95.41</v>
      </c>
      <c r="M25" s="83">
        <v>16</v>
      </c>
    </row>
    <row r="26" spans="1:13" ht="20.100000000000001" customHeight="1" x14ac:dyDescent="0.15">
      <c r="A26" s="64">
        <v>17</v>
      </c>
      <c r="B26" s="70" t="s">
        <v>99</v>
      </c>
      <c r="C26" s="51">
        <v>1437847</v>
      </c>
      <c r="D26" s="51">
        <v>88950</v>
      </c>
      <c r="E26" s="51">
        <f t="shared" si="1"/>
        <v>1526797</v>
      </c>
      <c r="F26" s="51">
        <v>1415450</v>
      </c>
      <c r="G26" s="51">
        <v>9101</v>
      </c>
      <c r="H26" s="51">
        <f t="shared" si="2"/>
        <v>1424551</v>
      </c>
      <c r="I26" s="59">
        <f t="shared" si="0"/>
        <v>98.44</v>
      </c>
      <c r="J26" s="59">
        <f t="shared" si="0"/>
        <v>10.23</v>
      </c>
      <c r="K26" s="59">
        <f t="shared" si="0"/>
        <v>93.3</v>
      </c>
      <c r="L26" s="79">
        <v>93.27</v>
      </c>
      <c r="M26" s="83">
        <v>17</v>
      </c>
    </row>
    <row r="27" spans="1:13" ht="20.100000000000001" customHeight="1" x14ac:dyDescent="0.15">
      <c r="A27" s="64">
        <v>18</v>
      </c>
      <c r="B27" s="70" t="s">
        <v>101</v>
      </c>
      <c r="C27" s="51">
        <v>615005</v>
      </c>
      <c r="D27" s="51">
        <v>28860</v>
      </c>
      <c r="E27" s="51">
        <f t="shared" si="1"/>
        <v>643865</v>
      </c>
      <c r="F27" s="51">
        <v>604820</v>
      </c>
      <c r="G27" s="51">
        <v>2301</v>
      </c>
      <c r="H27" s="51">
        <f t="shared" si="2"/>
        <v>607121</v>
      </c>
      <c r="I27" s="59">
        <f t="shared" si="0"/>
        <v>98.34</v>
      </c>
      <c r="J27" s="59">
        <f t="shared" si="0"/>
        <v>7.97</v>
      </c>
      <c r="K27" s="59">
        <f t="shared" si="0"/>
        <v>94.29</v>
      </c>
      <c r="L27" s="79">
        <v>94.78</v>
      </c>
      <c r="M27" s="83">
        <v>18</v>
      </c>
    </row>
    <row r="28" spans="1:13" ht="20.100000000000001" customHeight="1" x14ac:dyDescent="0.15">
      <c r="A28" s="64">
        <v>19</v>
      </c>
      <c r="B28" s="70" t="s">
        <v>46</v>
      </c>
      <c r="C28" s="51">
        <v>700045</v>
      </c>
      <c r="D28" s="51">
        <v>60693</v>
      </c>
      <c r="E28" s="51">
        <f t="shared" si="1"/>
        <v>760738</v>
      </c>
      <c r="F28" s="51">
        <v>686300</v>
      </c>
      <c r="G28" s="51">
        <v>3006</v>
      </c>
      <c r="H28" s="51">
        <f t="shared" si="2"/>
        <v>689306</v>
      </c>
      <c r="I28" s="59">
        <f t="shared" si="0"/>
        <v>98.04</v>
      </c>
      <c r="J28" s="59">
        <f t="shared" si="0"/>
        <v>4.95</v>
      </c>
      <c r="K28" s="59">
        <f t="shared" si="0"/>
        <v>90.61</v>
      </c>
      <c r="L28" s="79">
        <v>90.87</v>
      </c>
      <c r="M28" s="83">
        <v>19</v>
      </c>
    </row>
    <row r="29" spans="1:13" ht="20.100000000000001" customHeight="1" x14ac:dyDescent="0.15">
      <c r="A29" s="65">
        <v>20</v>
      </c>
      <c r="B29" s="71" t="s">
        <v>47</v>
      </c>
      <c r="C29" s="73">
        <v>451364</v>
      </c>
      <c r="D29" s="73">
        <v>23933</v>
      </c>
      <c r="E29" s="87">
        <f t="shared" si="1"/>
        <v>475297</v>
      </c>
      <c r="F29" s="73">
        <v>446780</v>
      </c>
      <c r="G29" s="73">
        <v>2696</v>
      </c>
      <c r="H29" s="87">
        <f t="shared" si="2"/>
        <v>449476</v>
      </c>
      <c r="I29" s="74">
        <f t="shared" si="0"/>
        <v>98.98</v>
      </c>
      <c r="J29" s="74">
        <f t="shared" si="0"/>
        <v>11.26</v>
      </c>
      <c r="K29" s="74">
        <f t="shared" si="0"/>
        <v>94.57</v>
      </c>
      <c r="L29" s="80">
        <v>94.41</v>
      </c>
      <c r="M29" s="84">
        <v>20</v>
      </c>
    </row>
    <row r="30" spans="1:13" ht="20.100000000000001" customHeight="1" x14ac:dyDescent="0.15">
      <c r="A30" s="64">
        <v>21</v>
      </c>
      <c r="B30" s="70" t="s">
        <v>51</v>
      </c>
      <c r="C30" s="51">
        <v>412113</v>
      </c>
      <c r="D30" s="51">
        <v>9767</v>
      </c>
      <c r="E30" s="51">
        <f t="shared" si="1"/>
        <v>421880</v>
      </c>
      <c r="F30" s="51">
        <v>410152</v>
      </c>
      <c r="G30" s="51">
        <v>2239</v>
      </c>
      <c r="H30" s="51">
        <f t="shared" si="2"/>
        <v>412391</v>
      </c>
      <c r="I30" s="59">
        <f t="shared" si="0"/>
        <v>99.52</v>
      </c>
      <c r="J30" s="59">
        <f t="shared" si="0"/>
        <v>22.92</v>
      </c>
      <c r="K30" s="59">
        <f t="shared" si="0"/>
        <v>97.75</v>
      </c>
      <c r="L30" s="79">
        <v>97.56</v>
      </c>
      <c r="M30" s="83">
        <v>21</v>
      </c>
    </row>
    <row r="31" spans="1:13" ht="20.100000000000001" customHeight="1" x14ac:dyDescent="0.15">
      <c r="A31" s="64">
        <v>22</v>
      </c>
      <c r="B31" s="70" t="s">
        <v>52</v>
      </c>
      <c r="C31" s="51">
        <v>694328</v>
      </c>
      <c r="D31" s="51">
        <v>4269</v>
      </c>
      <c r="E31" s="51">
        <f t="shared" si="1"/>
        <v>698597</v>
      </c>
      <c r="F31" s="51">
        <v>691652</v>
      </c>
      <c r="G31" s="51">
        <v>2042</v>
      </c>
      <c r="H31" s="51">
        <f t="shared" si="2"/>
        <v>693694</v>
      </c>
      <c r="I31" s="59">
        <f t="shared" si="0"/>
        <v>99.61</v>
      </c>
      <c r="J31" s="59">
        <f t="shared" si="0"/>
        <v>47.83</v>
      </c>
      <c r="K31" s="59">
        <f t="shared" si="0"/>
        <v>99.3</v>
      </c>
      <c r="L31" s="79">
        <v>99.29</v>
      </c>
      <c r="M31" s="83">
        <v>22</v>
      </c>
    </row>
    <row r="32" spans="1:13" ht="20.100000000000001" customHeight="1" x14ac:dyDescent="0.15">
      <c r="A32" s="64">
        <v>23</v>
      </c>
      <c r="B32" s="70" t="s">
        <v>54</v>
      </c>
      <c r="C32" s="51">
        <v>1459294</v>
      </c>
      <c r="D32" s="51">
        <v>57060</v>
      </c>
      <c r="E32" s="51">
        <f t="shared" si="1"/>
        <v>1516354</v>
      </c>
      <c r="F32" s="51">
        <v>1441336</v>
      </c>
      <c r="G32" s="51">
        <v>12901</v>
      </c>
      <c r="H32" s="51">
        <f t="shared" si="2"/>
        <v>1454237</v>
      </c>
      <c r="I32" s="59">
        <f t="shared" si="0"/>
        <v>98.77</v>
      </c>
      <c r="J32" s="59">
        <f t="shared" si="0"/>
        <v>22.61</v>
      </c>
      <c r="K32" s="59">
        <f t="shared" si="0"/>
        <v>95.9</v>
      </c>
      <c r="L32" s="79">
        <v>95.96</v>
      </c>
      <c r="M32" s="83">
        <v>23</v>
      </c>
    </row>
    <row r="33" spans="1:14" ht="20.100000000000001" customHeight="1" x14ac:dyDescent="0.15">
      <c r="A33" s="64">
        <v>24</v>
      </c>
      <c r="B33" s="70" t="s">
        <v>57</v>
      </c>
      <c r="C33" s="51">
        <v>1083411</v>
      </c>
      <c r="D33" s="51">
        <v>38309</v>
      </c>
      <c r="E33" s="51">
        <f t="shared" si="1"/>
        <v>1121720</v>
      </c>
      <c r="F33" s="51">
        <v>1070996</v>
      </c>
      <c r="G33" s="51">
        <v>5850</v>
      </c>
      <c r="H33" s="51">
        <f t="shared" si="2"/>
        <v>1076846</v>
      </c>
      <c r="I33" s="59">
        <f t="shared" si="0"/>
        <v>98.85</v>
      </c>
      <c r="J33" s="59">
        <f t="shared" si="0"/>
        <v>15.27</v>
      </c>
      <c r="K33" s="59">
        <f t="shared" si="0"/>
        <v>96</v>
      </c>
      <c r="L33" s="79">
        <v>96.13</v>
      </c>
      <c r="M33" s="83">
        <v>24</v>
      </c>
    </row>
    <row r="34" spans="1:14" ht="20.100000000000001" customHeight="1" x14ac:dyDescent="0.15">
      <c r="A34" s="65">
        <v>25</v>
      </c>
      <c r="B34" s="71" t="s">
        <v>60</v>
      </c>
      <c r="C34" s="73">
        <v>215796</v>
      </c>
      <c r="D34" s="73">
        <v>3696</v>
      </c>
      <c r="E34" s="51">
        <f t="shared" si="1"/>
        <v>219492</v>
      </c>
      <c r="F34" s="73">
        <v>214772</v>
      </c>
      <c r="G34" s="73">
        <v>615</v>
      </c>
      <c r="H34" s="51">
        <f t="shared" si="2"/>
        <v>215387</v>
      </c>
      <c r="I34" s="74">
        <f t="shared" si="0"/>
        <v>99.53</v>
      </c>
      <c r="J34" s="74">
        <f t="shared" si="0"/>
        <v>16.64</v>
      </c>
      <c r="K34" s="74">
        <f t="shared" si="0"/>
        <v>98.13</v>
      </c>
      <c r="L34" s="80">
        <v>98.28</v>
      </c>
      <c r="M34" s="84">
        <v>25</v>
      </c>
    </row>
    <row r="35" spans="1:14" ht="20.100000000000001" customHeight="1" x14ac:dyDescent="0.15">
      <c r="A35" s="28" t="s">
        <v>61</v>
      </c>
      <c r="B35" s="72"/>
      <c r="C35" s="54">
        <f t="shared" ref="C35:H35" si="3">SUM(C10:C34)</f>
        <v>112137557</v>
      </c>
      <c r="D35" s="54">
        <f t="shared" si="3"/>
        <v>3551124</v>
      </c>
      <c r="E35" s="54">
        <f t="shared" si="3"/>
        <v>115688681</v>
      </c>
      <c r="F35" s="54">
        <f t="shared" si="3"/>
        <v>111210299</v>
      </c>
      <c r="G35" s="54">
        <f t="shared" si="3"/>
        <v>642400</v>
      </c>
      <c r="H35" s="54">
        <f t="shared" si="3"/>
        <v>111852699</v>
      </c>
      <c r="I35" s="61">
        <f t="shared" si="0"/>
        <v>99.17</v>
      </c>
      <c r="J35" s="61">
        <f t="shared" si="0"/>
        <v>18.09</v>
      </c>
      <c r="K35" s="61">
        <f t="shared" si="0"/>
        <v>96.68</v>
      </c>
      <c r="L35" s="81">
        <v>96.55</v>
      </c>
      <c r="M35" s="85"/>
    </row>
    <row r="36" spans="1:14" ht="15" customHeight="1" x14ac:dyDescent="0.15">
      <c r="I36" s="75"/>
      <c r="J36" s="75"/>
      <c r="K36" s="75"/>
      <c r="L36" s="75"/>
      <c r="N36" s="75"/>
    </row>
    <row r="37" spans="1:14" ht="15" customHeight="1" x14ac:dyDescent="0.15">
      <c r="I37" s="75"/>
      <c r="J37" s="75"/>
      <c r="K37" s="75"/>
      <c r="L37" s="75"/>
      <c r="N37" s="75"/>
    </row>
  </sheetData>
  <mergeCells count="6">
    <mergeCell ref="F6:H6"/>
    <mergeCell ref="M6:M9"/>
    <mergeCell ref="I7:I8"/>
    <mergeCell ref="J7:J8"/>
    <mergeCell ref="K7:K8"/>
    <mergeCell ref="L7:L8"/>
  </mergeCells>
  <phoneticPr fontId="2"/>
  <pageMargins left="0.78740157480314965" right="0.74803149606299213" top="0.78740157480314965" bottom="0.74803149606299213" header="0.51181102362204722" footer="0.51181102362204722"/>
  <pageSetup paperSize="9" firstPageNumber="3" orientation="portrait" useFirstPageNumber="1" r:id="rId1"/>
  <headerFooter scaleWithDoc="0" alignWithMargins="0">
    <oddFooter>&amp;C- &amp;P -</oddFoot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N37"/>
  <sheetViews>
    <sheetView view="pageBreakPreview" topLeftCell="A5" zoomScaleNormal="85" zoomScaleSheetLayoutView="100" workbookViewId="0">
      <selection activeCell="H35" sqref="H35"/>
    </sheetView>
  </sheetViews>
  <sheetFormatPr defaultColWidth="10.625" defaultRowHeight="15" customHeight="1" x14ac:dyDescent="0.15"/>
  <cols>
    <col min="1" max="1" width="5.625" style="14" customWidth="1"/>
    <col min="2" max="2" width="14.625" style="14" customWidth="1"/>
    <col min="3" max="8" width="16.625" style="14" customWidth="1"/>
    <col min="9" max="12" width="12.125" style="14" customWidth="1"/>
    <col min="13" max="13" width="5.625" style="15" customWidth="1"/>
    <col min="14" max="16384" width="10.625" style="14"/>
  </cols>
  <sheetData>
    <row r="1" spans="1:13" ht="20.100000000000001" customHeight="1" x14ac:dyDescent="0.15">
      <c r="A1" s="16" t="str">
        <f>目次!A6</f>
        <v>令和６年度　市町村税の徴収実績調</v>
      </c>
    </row>
    <row r="2" spans="1:13" ht="20.100000000000001" customHeight="1" x14ac:dyDescent="0.15">
      <c r="A2" s="14" t="s">
        <v>100</v>
      </c>
    </row>
    <row r="3" spans="1:13" ht="20.100000000000001" customHeight="1" x14ac:dyDescent="0.15"/>
    <row r="4" spans="1:13" ht="20.100000000000001" customHeight="1" x14ac:dyDescent="0.15">
      <c r="A4" s="14" t="s">
        <v>56</v>
      </c>
    </row>
    <row r="5" spans="1:13" ht="20.100000000000001" customHeight="1" x14ac:dyDescent="0.15">
      <c r="H5" s="57"/>
      <c r="I5" s="57"/>
    </row>
    <row r="6" spans="1:13" ht="20.100000000000001" customHeight="1" x14ac:dyDescent="0.15">
      <c r="A6" s="17"/>
      <c r="B6" s="66" t="s">
        <v>0</v>
      </c>
      <c r="C6" s="46" t="s">
        <v>43</v>
      </c>
      <c r="D6" s="55"/>
      <c r="E6" s="56"/>
      <c r="F6" s="92" t="s">
        <v>62</v>
      </c>
      <c r="G6" s="93"/>
      <c r="H6" s="94"/>
      <c r="I6" s="46" t="s">
        <v>66</v>
      </c>
      <c r="J6" s="55"/>
      <c r="K6" s="55"/>
      <c r="L6" s="76"/>
      <c r="M6" s="102" t="s">
        <v>130</v>
      </c>
    </row>
    <row r="7" spans="1:13" ht="20.100000000000001" customHeight="1" x14ac:dyDescent="0.15">
      <c r="A7" s="18"/>
      <c r="B7" s="67"/>
      <c r="C7" s="47" t="s">
        <v>5</v>
      </c>
      <c r="D7" s="47" t="s">
        <v>6</v>
      </c>
      <c r="E7" s="47" t="s">
        <v>10</v>
      </c>
      <c r="F7" s="47" t="s">
        <v>5</v>
      </c>
      <c r="G7" s="47" t="s">
        <v>6</v>
      </c>
      <c r="H7" s="47" t="s">
        <v>10</v>
      </c>
      <c r="I7" s="98" t="s">
        <v>108</v>
      </c>
      <c r="J7" s="98" t="s">
        <v>109</v>
      </c>
      <c r="K7" s="98" t="s">
        <v>111</v>
      </c>
      <c r="L7" s="105" t="s">
        <v>3</v>
      </c>
      <c r="M7" s="103"/>
    </row>
    <row r="8" spans="1:13" ht="20.100000000000001" customHeight="1" x14ac:dyDescent="0.15">
      <c r="A8" s="18"/>
      <c r="B8" s="67"/>
      <c r="C8" s="48" t="s">
        <v>112</v>
      </c>
      <c r="D8" s="48" t="s">
        <v>113</v>
      </c>
      <c r="E8" s="48" t="s">
        <v>106</v>
      </c>
      <c r="F8" s="48" t="s">
        <v>37</v>
      </c>
      <c r="G8" s="48" t="s">
        <v>17</v>
      </c>
      <c r="H8" s="48" t="s">
        <v>114</v>
      </c>
      <c r="I8" s="99"/>
      <c r="J8" s="99"/>
      <c r="K8" s="99"/>
      <c r="L8" s="106"/>
      <c r="M8" s="103"/>
    </row>
    <row r="9" spans="1:13" ht="20.100000000000001" customHeight="1" x14ac:dyDescent="0.15">
      <c r="A9" s="19" t="s">
        <v>24</v>
      </c>
      <c r="B9" s="68"/>
      <c r="C9" s="49" t="s">
        <v>1</v>
      </c>
      <c r="D9" s="49" t="s">
        <v>1</v>
      </c>
      <c r="E9" s="49" t="s">
        <v>1</v>
      </c>
      <c r="F9" s="49" t="s">
        <v>1</v>
      </c>
      <c r="G9" s="49" t="s">
        <v>1</v>
      </c>
      <c r="H9" s="49" t="s">
        <v>1</v>
      </c>
      <c r="I9" s="49" t="s">
        <v>67</v>
      </c>
      <c r="J9" s="49" t="s">
        <v>67</v>
      </c>
      <c r="K9" s="49" t="s">
        <v>67</v>
      </c>
      <c r="L9" s="77" t="s">
        <v>67</v>
      </c>
      <c r="M9" s="104"/>
    </row>
    <row r="10" spans="1:13" ht="20.100000000000001" customHeight="1" x14ac:dyDescent="0.15">
      <c r="A10" s="64">
        <v>1</v>
      </c>
      <c r="B10" s="69" t="s">
        <v>59</v>
      </c>
      <c r="C10" s="50">
        <v>18649269</v>
      </c>
      <c r="D10" s="50">
        <v>346337</v>
      </c>
      <c r="E10" s="50">
        <f>C10+D10</f>
        <v>18995606</v>
      </c>
      <c r="F10" s="50">
        <v>18538131</v>
      </c>
      <c r="G10" s="50">
        <v>92063</v>
      </c>
      <c r="H10" s="50">
        <f>F10+G10</f>
        <v>18630194</v>
      </c>
      <c r="I10" s="58">
        <f t="shared" ref="I10:K35" si="0">IF(ISERROR(ROUND(F10/C10*100,2)),"-",ROUND(F10/C10*100,2))</f>
        <v>99.4</v>
      </c>
      <c r="J10" s="58">
        <f t="shared" si="0"/>
        <v>26.58</v>
      </c>
      <c r="K10" s="58">
        <f t="shared" si="0"/>
        <v>98.08</v>
      </c>
      <c r="L10" s="78">
        <v>98.1</v>
      </c>
      <c r="M10" s="82">
        <v>1</v>
      </c>
    </row>
    <row r="11" spans="1:13" ht="20.100000000000001" customHeight="1" x14ac:dyDescent="0.15">
      <c r="A11" s="64">
        <v>2</v>
      </c>
      <c r="B11" s="70" t="s">
        <v>31</v>
      </c>
      <c r="C11" s="51">
        <v>2427765</v>
      </c>
      <c r="D11" s="51">
        <v>118927</v>
      </c>
      <c r="E11" s="51">
        <f>C11+D11</f>
        <v>2546692</v>
      </c>
      <c r="F11" s="51">
        <v>2405239</v>
      </c>
      <c r="G11" s="51">
        <v>22444</v>
      </c>
      <c r="H11" s="51">
        <f>F11+G11</f>
        <v>2427683</v>
      </c>
      <c r="I11" s="59">
        <f t="shared" si="0"/>
        <v>99.07</v>
      </c>
      <c r="J11" s="59">
        <f t="shared" si="0"/>
        <v>18.87</v>
      </c>
      <c r="K11" s="59">
        <f t="shared" si="0"/>
        <v>95.33</v>
      </c>
      <c r="L11" s="79">
        <v>94.81</v>
      </c>
      <c r="M11" s="83">
        <v>2</v>
      </c>
    </row>
    <row r="12" spans="1:13" ht="20.100000000000001" customHeight="1" x14ac:dyDescent="0.15">
      <c r="A12" s="64">
        <v>3</v>
      </c>
      <c r="B12" s="70" t="s">
        <v>32</v>
      </c>
      <c r="C12" s="51">
        <v>3457569</v>
      </c>
      <c r="D12" s="51">
        <v>87969</v>
      </c>
      <c r="E12" s="51">
        <f t="shared" ref="E12:E34" si="1">C12+D12</f>
        <v>3545538</v>
      </c>
      <c r="F12" s="51">
        <v>3439345</v>
      </c>
      <c r="G12" s="51">
        <v>20987</v>
      </c>
      <c r="H12" s="51">
        <f t="shared" ref="H12:H34" si="2">F12+G12</f>
        <v>3460332</v>
      </c>
      <c r="I12" s="59">
        <f t="shared" si="0"/>
        <v>99.47</v>
      </c>
      <c r="J12" s="59">
        <f t="shared" si="0"/>
        <v>23.86</v>
      </c>
      <c r="K12" s="59">
        <f t="shared" si="0"/>
        <v>97.6</v>
      </c>
      <c r="L12" s="79">
        <v>97.37</v>
      </c>
      <c r="M12" s="83">
        <v>3</v>
      </c>
    </row>
    <row r="13" spans="1:13" ht="20.100000000000001" customHeight="1" x14ac:dyDescent="0.15">
      <c r="A13" s="64">
        <v>4</v>
      </c>
      <c r="B13" s="70" t="s">
        <v>2</v>
      </c>
      <c r="C13" s="51">
        <v>3247465</v>
      </c>
      <c r="D13" s="51">
        <v>45185</v>
      </c>
      <c r="E13" s="51">
        <f t="shared" si="1"/>
        <v>3292650</v>
      </c>
      <c r="F13" s="51">
        <v>3237602</v>
      </c>
      <c r="G13" s="51">
        <v>9787</v>
      </c>
      <c r="H13" s="51">
        <f t="shared" si="2"/>
        <v>3247389</v>
      </c>
      <c r="I13" s="59">
        <f t="shared" si="0"/>
        <v>99.7</v>
      </c>
      <c r="J13" s="59">
        <f t="shared" si="0"/>
        <v>21.66</v>
      </c>
      <c r="K13" s="59">
        <f t="shared" si="0"/>
        <v>98.63</v>
      </c>
      <c r="L13" s="79">
        <v>98.42</v>
      </c>
      <c r="M13" s="83">
        <v>4</v>
      </c>
    </row>
    <row r="14" spans="1:13" ht="20.100000000000001" customHeight="1" x14ac:dyDescent="0.15">
      <c r="A14" s="65">
        <v>5</v>
      </c>
      <c r="B14" s="71" t="s">
        <v>13</v>
      </c>
      <c r="C14" s="73">
        <v>896081</v>
      </c>
      <c r="D14" s="73">
        <v>29459</v>
      </c>
      <c r="E14" s="87">
        <f t="shared" si="1"/>
        <v>925540</v>
      </c>
      <c r="F14" s="73">
        <v>889468</v>
      </c>
      <c r="G14" s="73">
        <v>4390</v>
      </c>
      <c r="H14" s="87">
        <f t="shared" si="2"/>
        <v>893858</v>
      </c>
      <c r="I14" s="74">
        <f t="shared" si="0"/>
        <v>99.26</v>
      </c>
      <c r="J14" s="74">
        <f t="shared" si="0"/>
        <v>14.9</v>
      </c>
      <c r="K14" s="74">
        <f t="shared" si="0"/>
        <v>96.58</v>
      </c>
      <c r="L14" s="80">
        <v>96.91</v>
      </c>
      <c r="M14" s="84">
        <v>5</v>
      </c>
    </row>
    <row r="15" spans="1:13" ht="20.100000000000001" customHeight="1" x14ac:dyDescent="0.15">
      <c r="A15" s="64">
        <v>6</v>
      </c>
      <c r="B15" s="70" t="s">
        <v>33</v>
      </c>
      <c r="C15" s="51">
        <v>1446529</v>
      </c>
      <c r="D15" s="51">
        <v>39505</v>
      </c>
      <c r="E15" s="51">
        <f t="shared" si="1"/>
        <v>1486034</v>
      </c>
      <c r="F15" s="51">
        <v>1429035</v>
      </c>
      <c r="G15" s="51">
        <v>8012</v>
      </c>
      <c r="H15" s="51">
        <f t="shared" si="2"/>
        <v>1437047</v>
      </c>
      <c r="I15" s="59">
        <f t="shared" si="0"/>
        <v>98.79</v>
      </c>
      <c r="J15" s="59">
        <f t="shared" si="0"/>
        <v>20.28</v>
      </c>
      <c r="K15" s="59">
        <f t="shared" si="0"/>
        <v>96.7</v>
      </c>
      <c r="L15" s="79">
        <v>97.39</v>
      </c>
      <c r="M15" s="83">
        <v>6</v>
      </c>
    </row>
    <row r="16" spans="1:13" ht="20.100000000000001" customHeight="1" x14ac:dyDescent="0.15">
      <c r="A16" s="64">
        <v>7</v>
      </c>
      <c r="B16" s="70" t="s">
        <v>34</v>
      </c>
      <c r="C16" s="51">
        <v>1133167</v>
      </c>
      <c r="D16" s="51">
        <v>26186</v>
      </c>
      <c r="E16" s="51">
        <f t="shared" si="1"/>
        <v>1159353</v>
      </c>
      <c r="F16" s="51">
        <v>1126631</v>
      </c>
      <c r="G16" s="51">
        <v>5346</v>
      </c>
      <c r="H16" s="51">
        <f t="shared" si="2"/>
        <v>1131977</v>
      </c>
      <c r="I16" s="59">
        <f t="shared" si="0"/>
        <v>99.42</v>
      </c>
      <c r="J16" s="59">
        <f t="shared" si="0"/>
        <v>20.420000000000002</v>
      </c>
      <c r="K16" s="59">
        <f t="shared" si="0"/>
        <v>97.64</v>
      </c>
      <c r="L16" s="79">
        <v>97.54</v>
      </c>
      <c r="M16" s="83">
        <v>7</v>
      </c>
    </row>
    <row r="17" spans="1:13" ht="20.100000000000001" customHeight="1" x14ac:dyDescent="0.15">
      <c r="A17" s="64">
        <v>8</v>
      </c>
      <c r="B17" s="70" t="s">
        <v>28</v>
      </c>
      <c r="C17" s="51">
        <v>3099558</v>
      </c>
      <c r="D17" s="51">
        <v>35534</v>
      </c>
      <c r="E17" s="51">
        <f t="shared" si="1"/>
        <v>3135092</v>
      </c>
      <c r="F17" s="51">
        <v>3083664</v>
      </c>
      <c r="G17" s="51">
        <v>14095</v>
      </c>
      <c r="H17" s="51">
        <f t="shared" si="2"/>
        <v>3097759</v>
      </c>
      <c r="I17" s="59">
        <f t="shared" si="0"/>
        <v>99.49</v>
      </c>
      <c r="J17" s="59">
        <f t="shared" si="0"/>
        <v>39.67</v>
      </c>
      <c r="K17" s="59">
        <f t="shared" si="0"/>
        <v>98.81</v>
      </c>
      <c r="L17" s="79">
        <v>98.8</v>
      </c>
      <c r="M17" s="83">
        <v>8</v>
      </c>
    </row>
    <row r="18" spans="1:13" ht="20.100000000000001" customHeight="1" x14ac:dyDescent="0.15">
      <c r="A18" s="64">
        <v>9</v>
      </c>
      <c r="B18" s="70" t="s">
        <v>36</v>
      </c>
      <c r="C18" s="51">
        <v>1253584</v>
      </c>
      <c r="D18" s="51">
        <v>38217</v>
      </c>
      <c r="E18" s="51">
        <f t="shared" si="1"/>
        <v>1291801</v>
      </c>
      <c r="F18" s="51">
        <v>1239693</v>
      </c>
      <c r="G18" s="51">
        <v>10315</v>
      </c>
      <c r="H18" s="51">
        <f t="shared" si="2"/>
        <v>1250008</v>
      </c>
      <c r="I18" s="59">
        <f t="shared" si="0"/>
        <v>98.89</v>
      </c>
      <c r="J18" s="59">
        <f t="shared" si="0"/>
        <v>26.99</v>
      </c>
      <c r="K18" s="59">
        <f t="shared" si="0"/>
        <v>96.76</v>
      </c>
      <c r="L18" s="79">
        <v>97.03</v>
      </c>
      <c r="M18" s="83">
        <v>9</v>
      </c>
    </row>
    <row r="19" spans="1:13" ht="20.100000000000001" customHeight="1" x14ac:dyDescent="0.15">
      <c r="A19" s="65">
        <v>10</v>
      </c>
      <c r="B19" s="71" t="s">
        <v>38</v>
      </c>
      <c r="C19" s="73">
        <v>3278496</v>
      </c>
      <c r="D19" s="73">
        <v>80381</v>
      </c>
      <c r="E19" s="87">
        <f t="shared" si="1"/>
        <v>3358877</v>
      </c>
      <c r="F19" s="73">
        <v>3256905</v>
      </c>
      <c r="G19" s="73">
        <v>26447</v>
      </c>
      <c r="H19" s="87">
        <f t="shared" si="2"/>
        <v>3283352</v>
      </c>
      <c r="I19" s="74">
        <f t="shared" si="0"/>
        <v>99.34</v>
      </c>
      <c r="J19" s="74">
        <f t="shared" si="0"/>
        <v>32.9</v>
      </c>
      <c r="K19" s="74">
        <f t="shared" si="0"/>
        <v>97.75</v>
      </c>
      <c r="L19" s="80">
        <v>97.44</v>
      </c>
      <c r="M19" s="84">
        <v>10</v>
      </c>
    </row>
    <row r="20" spans="1:13" ht="20.100000000000001" customHeight="1" x14ac:dyDescent="0.15">
      <c r="A20" s="64">
        <v>11</v>
      </c>
      <c r="B20" s="70" t="s">
        <v>39</v>
      </c>
      <c r="C20" s="51">
        <v>1059057</v>
      </c>
      <c r="D20" s="51">
        <v>15848</v>
      </c>
      <c r="E20" s="51">
        <f t="shared" si="1"/>
        <v>1074905</v>
      </c>
      <c r="F20" s="51">
        <v>1052661</v>
      </c>
      <c r="G20" s="51">
        <v>3208</v>
      </c>
      <c r="H20" s="51">
        <f t="shared" si="2"/>
        <v>1055869</v>
      </c>
      <c r="I20" s="59">
        <f t="shared" si="0"/>
        <v>99.4</v>
      </c>
      <c r="J20" s="59">
        <f t="shared" si="0"/>
        <v>20.239999999999998</v>
      </c>
      <c r="K20" s="59">
        <f t="shared" si="0"/>
        <v>98.23</v>
      </c>
      <c r="L20" s="79">
        <v>98.36</v>
      </c>
      <c r="M20" s="83">
        <v>11</v>
      </c>
    </row>
    <row r="21" spans="1:13" ht="20.100000000000001" customHeight="1" x14ac:dyDescent="0.15">
      <c r="A21" s="64">
        <v>12</v>
      </c>
      <c r="B21" s="70" t="s">
        <v>97</v>
      </c>
      <c r="C21" s="51">
        <v>1041276</v>
      </c>
      <c r="D21" s="51">
        <v>9649</v>
      </c>
      <c r="E21" s="51">
        <f t="shared" si="1"/>
        <v>1050925</v>
      </c>
      <c r="F21" s="51">
        <v>1037183</v>
      </c>
      <c r="G21" s="51">
        <v>2947</v>
      </c>
      <c r="H21" s="51">
        <f t="shared" si="2"/>
        <v>1040130</v>
      </c>
      <c r="I21" s="59">
        <f t="shared" si="0"/>
        <v>99.61</v>
      </c>
      <c r="J21" s="59">
        <f t="shared" si="0"/>
        <v>30.54</v>
      </c>
      <c r="K21" s="59">
        <f t="shared" si="0"/>
        <v>98.97</v>
      </c>
      <c r="L21" s="79">
        <v>99.06</v>
      </c>
      <c r="M21" s="83">
        <v>12</v>
      </c>
    </row>
    <row r="22" spans="1:13" ht="20.100000000000001" customHeight="1" x14ac:dyDescent="0.15">
      <c r="A22" s="64">
        <v>13</v>
      </c>
      <c r="B22" s="70" t="s">
        <v>98</v>
      </c>
      <c r="C22" s="51">
        <v>836417</v>
      </c>
      <c r="D22" s="51">
        <v>12585</v>
      </c>
      <c r="E22" s="51">
        <f t="shared" si="1"/>
        <v>849002</v>
      </c>
      <c r="F22" s="51">
        <v>831087</v>
      </c>
      <c r="G22" s="51">
        <v>2308</v>
      </c>
      <c r="H22" s="51">
        <f t="shared" si="2"/>
        <v>833395</v>
      </c>
      <c r="I22" s="59">
        <f t="shared" si="0"/>
        <v>99.36</v>
      </c>
      <c r="J22" s="59">
        <f t="shared" si="0"/>
        <v>18.34</v>
      </c>
      <c r="K22" s="59">
        <f t="shared" si="0"/>
        <v>98.16</v>
      </c>
      <c r="L22" s="79">
        <v>98.56</v>
      </c>
      <c r="M22" s="83">
        <v>13</v>
      </c>
    </row>
    <row r="23" spans="1:13" ht="20.100000000000001" customHeight="1" x14ac:dyDescent="0.15">
      <c r="A23" s="64">
        <v>14</v>
      </c>
      <c r="B23" s="70" t="s">
        <v>40</v>
      </c>
      <c r="C23" s="51">
        <v>310800</v>
      </c>
      <c r="D23" s="51">
        <v>1328</v>
      </c>
      <c r="E23" s="51">
        <f t="shared" si="1"/>
        <v>312128</v>
      </c>
      <c r="F23" s="51">
        <v>309794</v>
      </c>
      <c r="G23" s="51">
        <v>1021</v>
      </c>
      <c r="H23" s="51">
        <f t="shared" si="2"/>
        <v>310815</v>
      </c>
      <c r="I23" s="59">
        <f t="shared" si="0"/>
        <v>99.68</v>
      </c>
      <c r="J23" s="59">
        <f t="shared" si="0"/>
        <v>76.88</v>
      </c>
      <c r="K23" s="59">
        <f t="shared" si="0"/>
        <v>99.58</v>
      </c>
      <c r="L23" s="79">
        <v>99.69</v>
      </c>
      <c r="M23" s="83">
        <v>14</v>
      </c>
    </row>
    <row r="24" spans="1:13" ht="20.100000000000001" customHeight="1" x14ac:dyDescent="0.15">
      <c r="A24" s="65">
        <v>15</v>
      </c>
      <c r="B24" s="71" t="s">
        <v>26</v>
      </c>
      <c r="C24" s="73">
        <v>51297</v>
      </c>
      <c r="D24" s="73">
        <v>1084</v>
      </c>
      <c r="E24" s="87">
        <f t="shared" si="1"/>
        <v>52381</v>
      </c>
      <c r="F24" s="73">
        <v>51123</v>
      </c>
      <c r="G24" s="73">
        <v>350</v>
      </c>
      <c r="H24" s="87">
        <f t="shared" si="2"/>
        <v>51473</v>
      </c>
      <c r="I24" s="74">
        <f t="shared" si="0"/>
        <v>99.66</v>
      </c>
      <c r="J24" s="74">
        <f t="shared" si="0"/>
        <v>32.29</v>
      </c>
      <c r="K24" s="74">
        <f t="shared" si="0"/>
        <v>98.27</v>
      </c>
      <c r="L24" s="80">
        <v>97.98</v>
      </c>
      <c r="M24" s="84">
        <v>15</v>
      </c>
    </row>
    <row r="25" spans="1:13" ht="20.100000000000001" customHeight="1" x14ac:dyDescent="0.15">
      <c r="A25" s="64">
        <v>16</v>
      </c>
      <c r="B25" s="70" t="s">
        <v>44</v>
      </c>
      <c r="C25" s="51">
        <v>65970</v>
      </c>
      <c r="D25" s="51">
        <v>2566</v>
      </c>
      <c r="E25" s="51">
        <f t="shared" si="1"/>
        <v>68536</v>
      </c>
      <c r="F25" s="51">
        <v>65326</v>
      </c>
      <c r="G25" s="51">
        <v>744</v>
      </c>
      <c r="H25" s="51">
        <f t="shared" si="2"/>
        <v>66070</v>
      </c>
      <c r="I25" s="59">
        <f t="shared" si="0"/>
        <v>99.02</v>
      </c>
      <c r="J25" s="59">
        <f t="shared" si="0"/>
        <v>28.99</v>
      </c>
      <c r="K25" s="59">
        <f t="shared" si="0"/>
        <v>96.4</v>
      </c>
      <c r="L25" s="79">
        <v>96.49</v>
      </c>
      <c r="M25" s="83">
        <v>16</v>
      </c>
    </row>
    <row r="26" spans="1:13" ht="20.100000000000001" customHeight="1" x14ac:dyDescent="0.15">
      <c r="A26" s="64">
        <v>17</v>
      </c>
      <c r="B26" s="70" t="s">
        <v>99</v>
      </c>
      <c r="C26" s="51">
        <v>485868</v>
      </c>
      <c r="D26" s="51">
        <v>18522</v>
      </c>
      <c r="E26" s="51">
        <f t="shared" si="1"/>
        <v>504390</v>
      </c>
      <c r="F26" s="51">
        <v>481838</v>
      </c>
      <c r="G26" s="51">
        <v>3208</v>
      </c>
      <c r="H26" s="51">
        <f t="shared" si="2"/>
        <v>485046</v>
      </c>
      <c r="I26" s="59">
        <f t="shared" si="0"/>
        <v>99.17</v>
      </c>
      <c r="J26" s="59">
        <f t="shared" si="0"/>
        <v>17.32</v>
      </c>
      <c r="K26" s="59">
        <f t="shared" si="0"/>
        <v>96.16</v>
      </c>
      <c r="L26" s="79">
        <v>96.18</v>
      </c>
      <c r="M26" s="83">
        <v>17</v>
      </c>
    </row>
    <row r="27" spans="1:13" ht="20.100000000000001" customHeight="1" x14ac:dyDescent="0.15">
      <c r="A27" s="64">
        <v>18</v>
      </c>
      <c r="B27" s="70" t="s">
        <v>101</v>
      </c>
      <c r="C27" s="51">
        <v>211221</v>
      </c>
      <c r="D27" s="51">
        <v>8756</v>
      </c>
      <c r="E27" s="51">
        <f t="shared" si="1"/>
        <v>219977</v>
      </c>
      <c r="F27" s="51">
        <v>206904</v>
      </c>
      <c r="G27" s="51">
        <v>680</v>
      </c>
      <c r="H27" s="51">
        <f t="shared" si="2"/>
        <v>207584</v>
      </c>
      <c r="I27" s="59">
        <f t="shared" si="0"/>
        <v>97.96</v>
      </c>
      <c r="J27" s="59">
        <f t="shared" si="0"/>
        <v>7.77</v>
      </c>
      <c r="K27" s="59">
        <f t="shared" si="0"/>
        <v>94.37</v>
      </c>
      <c r="L27" s="79">
        <v>95.44</v>
      </c>
      <c r="M27" s="83">
        <v>18</v>
      </c>
    </row>
    <row r="28" spans="1:13" ht="20.100000000000001" customHeight="1" x14ac:dyDescent="0.15">
      <c r="A28" s="64">
        <v>19</v>
      </c>
      <c r="B28" s="70" t="s">
        <v>46</v>
      </c>
      <c r="C28" s="51">
        <v>240069</v>
      </c>
      <c r="D28" s="51">
        <v>13375</v>
      </c>
      <c r="E28" s="51">
        <f t="shared" si="1"/>
        <v>253444</v>
      </c>
      <c r="F28" s="51">
        <v>237577</v>
      </c>
      <c r="G28" s="51">
        <v>1617</v>
      </c>
      <c r="H28" s="51">
        <f t="shared" si="2"/>
        <v>239194</v>
      </c>
      <c r="I28" s="59">
        <f t="shared" si="0"/>
        <v>98.96</v>
      </c>
      <c r="J28" s="59">
        <f t="shared" si="0"/>
        <v>12.09</v>
      </c>
      <c r="K28" s="59">
        <f t="shared" si="0"/>
        <v>94.38</v>
      </c>
      <c r="L28" s="79">
        <v>94.71</v>
      </c>
      <c r="M28" s="83">
        <v>19</v>
      </c>
    </row>
    <row r="29" spans="1:13" ht="20.100000000000001" customHeight="1" x14ac:dyDescent="0.15">
      <c r="A29" s="65">
        <v>20</v>
      </c>
      <c r="B29" s="71" t="s">
        <v>47</v>
      </c>
      <c r="C29" s="73">
        <v>168949</v>
      </c>
      <c r="D29" s="73">
        <v>8759</v>
      </c>
      <c r="E29" s="87">
        <f t="shared" si="1"/>
        <v>177708</v>
      </c>
      <c r="F29" s="73">
        <v>167858</v>
      </c>
      <c r="G29" s="73">
        <v>1850</v>
      </c>
      <c r="H29" s="87">
        <f t="shared" si="2"/>
        <v>169708</v>
      </c>
      <c r="I29" s="74">
        <f t="shared" si="0"/>
        <v>99.35</v>
      </c>
      <c r="J29" s="74">
        <f t="shared" si="0"/>
        <v>21.12</v>
      </c>
      <c r="K29" s="74">
        <f t="shared" si="0"/>
        <v>95.5</v>
      </c>
      <c r="L29" s="80">
        <v>95.22</v>
      </c>
      <c r="M29" s="84">
        <v>20</v>
      </c>
    </row>
    <row r="30" spans="1:13" ht="20.100000000000001" customHeight="1" x14ac:dyDescent="0.15">
      <c r="A30" s="64">
        <v>21</v>
      </c>
      <c r="B30" s="70" t="s">
        <v>51</v>
      </c>
      <c r="C30" s="51">
        <v>130966</v>
      </c>
      <c r="D30" s="51">
        <v>2884</v>
      </c>
      <c r="E30" s="51">
        <f t="shared" si="1"/>
        <v>133850</v>
      </c>
      <c r="F30" s="51">
        <v>130644</v>
      </c>
      <c r="G30" s="51">
        <v>625</v>
      </c>
      <c r="H30" s="51">
        <f t="shared" si="2"/>
        <v>131269</v>
      </c>
      <c r="I30" s="59">
        <f t="shared" si="0"/>
        <v>99.75</v>
      </c>
      <c r="J30" s="59">
        <f t="shared" si="0"/>
        <v>21.67</v>
      </c>
      <c r="K30" s="59">
        <f t="shared" si="0"/>
        <v>98.07</v>
      </c>
      <c r="L30" s="79">
        <v>98.04</v>
      </c>
      <c r="M30" s="83">
        <v>21</v>
      </c>
    </row>
    <row r="31" spans="1:13" ht="20.100000000000001" customHeight="1" x14ac:dyDescent="0.15">
      <c r="A31" s="64">
        <v>22</v>
      </c>
      <c r="B31" s="70" t="s">
        <v>52</v>
      </c>
      <c r="C31" s="51">
        <v>236165</v>
      </c>
      <c r="D31" s="51">
        <v>2878</v>
      </c>
      <c r="E31" s="51">
        <f t="shared" si="1"/>
        <v>239043</v>
      </c>
      <c r="F31" s="51">
        <v>234029</v>
      </c>
      <c r="G31" s="51">
        <v>1640</v>
      </c>
      <c r="H31" s="51">
        <f t="shared" si="2"/>
        <v>235669</v>
      </c>
      <c r="I31" s="59">
        <f t="shared" si="0"/>
        <v>99.1</v>
      </c>
      <c r="J31" s="59">
        <f t="shared" si="0"/>
        <v>56.98</v>
      </c>
      <c r="K31" s="59">
        <f t="shared" si="0"/>
        <v>98.59</v>
      </c>
      <c r="L31" s="79">
        <v>98.45</v>
      </c>
      <c r="M31" s="83">
        <v>22</v>
      </c>
    </row>
    <row r="32" spans="1:13" ht="20.100000000000001" customHeight="1" x14ac:dyDescent="0.15">
      <c r="A32" s="64">
        <v>23</v>
      </c>
      <c r="B32" s="70" t="s">
        <v>54</v>
      </c>
      <c r="C32" s="51">
        <v>584161</v>
      </c>
      <c r="D32" s="51">
        <v>12532</v>
      </c>
      <c r="E32" s="51">
        <f t="shared" si="1"/>
        <v>596693</v>
      </c>
      <c r="F32" s="51">
        <v>580063</v>
      </c>
      <c r="G32" s="51">
        <v>3905</v>
      </c>
      <c r="H32" s="51">
        <f t="shared" si="2"/>
        <v>583968</v>
      </c>
      <c r="I32" s="59">
        <f t="shared" si="0"/>
        <v>99.3</v>
      </c>
      <c r="J32" s="59">
        <f t="shared" si="0"/>
        <v>31.16</v>
      </c>
      <c r="K32" s="59">
        <f t="shared" si="0"/>
        <v>97.87</v>
      </c>
      <c r="L32" s="79">
        <v>97.87</v>
      </c>
      <c r="M32" s="83">
        <v>23</v>
      </c>
    </row>
    <row r="33" spans="1:14" ht="20.100000000000001" customHeight="1" x14ac:dyDescent="0.15">
      <c r="A33" s="64">
        <v>24</v>
      </c>
      <c r="B33" s="70" t="s">
        <v>57</v>
      </c>
      <c r="C33" s="51">
        <v>398795</v>
      </c>
      <c r="D33" s="51">
        <v>10319</v>
      </c>
      <c r="E33" s="51">
        <f t="shared" si="1"/>
        <v>409114</v>
      </c>
      <c r="F33" s="51">
        <v>396776</v>
      </c>
      <c r="G33" s="51">
        <v>1916</v>
      </c>
      <c r="H33" s="51">
        <f t="shared" si="2"/>
        <v>398692</v>
      </c>
      <c r="I33" s="59">
        <f t="shared" si="0"/>
        <v>99.49</v>
      </c>
      <c r="J33" s="59">
        <f t="shared" si="0"/>
        <v>18.57</v>
      </c>
      <c r="K33" s="59">
        <f t="shared" si="0"/>
        <v>97.45</v>
      </c>
      <c r="L33" s="79">
        <v>97.55</v>
      </c>
      <c r="M33" s="83">
        <v>24</v>
      </c>
    </row>
    <row r="34" spans="1:14" ht="20.100000000000001" customHeight="1" x14ac:dyDescent="0.15">
      <c r="A34" s="65">
        <v>25</v>
      </c>
      <c r="B34" s="71" t="s">
        <v>60</v>
      </c>
      <c r="C34" s="73">
        <v>90723</v>
      </c>
      <c r="D34" s="73">
        <v>1400</v>
      </c>
      <c r="E34" s="51">
        <f t="shared" si="1"/>
        <v>92123</v>
      </c>
      <c r="F34" s="73">
        <v>90236</v>
      </c>
      <c r="G34" s="73">
        <v>427</v>
      </c>
      <c r="H34" s="51">
        <f t="shared" si="2"/>
        <v>90663</v>
      </c>
      <c r="I34" s="74">
        <f t="shared" si="0"/>
        <v>99.46</v>
      </c>
      <c r="J34" s="74">
        <f t="shared" si="0"/>
        <v>30.5</v>
      </c>
      <c r="K34" s="74">
        <f t="shared" si="0"/>
        <v>98.42</v>
      </c>
      <c r="L34" s="80">
        <v>98.53</v>
      </c>
      <c r="M34" s="84">
        <v>25</v>
      </c>
    </row>
    <row r="35" spans="1:14" ht="20.100000000000001" customHeight="1" x14ac:dyDescent="0.15">
      <c r="A35" s="28" t="s">
        <v>61</v>
      </c>
      <c r="B35" s="72"/>
      <c r="C35" s="54">
        <f t="shared" ref="C35:H35" si="3">SUM(C10:C34)</f>
        <v>44801217</v>
      </c>
      <c r="D35" s="54">
        <f t="shared" si="3"/>
        <v>970185</v>
      </c>
      <c r="E35" s="54">
        <f t="shared" si="3"/>
        <v>45771402</v>
      </c>
      <c r="F35" s="54">
        <f t="shared" si="3"/>
        <v>44518812</v>
      </c>
      <c r="G35" s="54">
        <f t="shared" si="3"/>
        <v>240332</v>
      </c>
      <c r="H35" s="54">
        <f t="shared" si="3"/>
        <v>44759144</v>
      </c>
      <c r="I35" s="61">
        <f t="shared" si="0"/>
        <v>99.37</v>
      </c>
      <c r="J35" s="61">
        <f t="shared" si="0"/>
        <v>24.77</v>
      </c>
      <c r="K35" s="61">
        <f t="shared" si="0"/>
        <v>97.79</v>
      </c>
      <c r="L35" s="81">
        <v>97.78</v>
      </c>
      <c r="M35" s="85"/>
    </row>
    <row r="36" spans="1:14" ht="15" customHeight="1" x14ac:dyDescent="0.15">
      <c r="I36" s="75"/>
      <c r="J36" s="75"/>
      <c r="K36" s="75"/>
      <c r="L36" s="75"/>
      <c r="N36" s="75"/>
    </row>
    <row r="37" spans="1:14" ht="15" customHeight="1" x14ac:dyDescent="0.15">
      <c r="I37" s="75"/>
      <c r="J37" s="75"/>
      <c r="K37" s="75"/>
      <c r="L37" s="75"/>
      <c r="N37" s="75"/>
    </row>
  </sheetData>
  <mergeCells count="6">
    <mergeCell ref="F6:H6"/>
    <mergeCell ref="M6:M9"/>
    <mergeCell ref="I7:I8"/>
    <mergeCell ref="J7:J8"/>
    <mergeCell ref="K7:K8"/>
    <mergeCell ref="L7:L8"/>
  </mergeCells>
  <phoneticPr fontId="2"/>
  <pageMargins left="0.78740157480314965" right="0.74803149606299213" top="0.78740157480314965" bottom="0.74803149606299213" header="0.51181102362204722" footer="0.51181102362204722"/>
  <pageSetup paperSize="9" firstPageNumber="5" orientation="portrait" useFirstPageNumber="1" r:id="rId1"/>
  <headerFooter scaleWithDoc="0" alignWithMargins="0">
    <oddFooter>&amp;C- &amp;P -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M37"/>
  <sheetViews>
    <sheetView view="pageBreakPreview" topLeftCell="A14" zoomScaleNormal="85" zoomScaleSheetLayoutView="100" workbookViewId="0">
      <selection activeCell="H43" sqref="H43"/>
    </sheetView>
  </sheetViews>
  <sheetFormatPr defaultColWidth="10.625" defaultRowHeight="15" customHeight="1" x14ac:dyDescent="0.15"/>
  <cols>
    <col min="1" max="1" width="5.625" style="14" customWidth="1"/>
    <col min="2" max="2" width="14.625" style="14" customWidth="1"/>
    <col min="3" max="8" width="16.625" style="14" customWidth="1"/>
    <col min="9" max="12" width="12.125" style="14" customWidth="1"/>
    <col min="13" max="13" width="5.625" style="15" customWidth="1"/>
    <col min="14" max="16384" width="10.625" style="14"/>
  </cols>
  <sheetData>
    <row r="1" spans="1:13" ht="20.100000000000001" customHeight="1" x14ac:dyDescent="0.15">
      <c r="A1" s="16" t="str">
        <f>目次!A6</f>
        <v>令和６年度　市町村税の徴収実績調</v>
      </c>
    </row>
    <row r="2" spans="1:13" ht="20.100000000000001" customHeight="1" x14ac:dyDescent="0.15">
      <c r="A2" s="14" t="s">
        <v>100</v>
      </c>
    </row>
    <row r="3" spans="1:13" ht="20.100000000000001" customHeight="1" x14ac:dyDescent="0.15"/>
    <row r="4" spans="1:13" ht="20.100000000000001" customHeight="1" x14ac:dyDescent="0.15">
      <c r="A4" s="14" t="s">
        <v>68</v>
      </c>
    </row>
    <row r="5" spans="1:13" ht="20.100000000000001" customHeight="1" x14ac:dyDescent="0.15">
      <c r="H5" s="57"/>
      <c r="I5" s="57"/>
    </row>
    <row r="6" spans="1:13" ht="20.100000000000001" customHeight="1" x14ac:dyDescent="0.15">
      <c r="A6" s="17"/>
      <c r="B6" s="66" t="s">
        <v>0</v>
      </c>
      <c r="C6" s="46" t="s">
        <v>43</v>
      </c>
      <c r="D6" s="55"/>
      <c r="E6" s="56"/>
      <c r="F6" s="92" t="s">
        <v>62</v>
      </c>
      <c r="G6" s="93"/>
      <c r="H6" s="94"/>
      <c r="I6" s="46" t="s">
        <v>66</v>
      </c>
      <c r="J6" s="55"/>
      <c r="K6" s="55"/>
      <c r="L6" s="76"/>
      <c r="M6" s="102" t="s">
        <v>130</v>
      </c>
    </row>
    <row r="7" spans="1:13" ht="20.100000000000001" customHeight="1" x14ac:dyDescent="0.15">
      <c r="A7" s="18"/>
      <c r="B7" s="67"/>
      <c r="C7" s="47" t="s">
        <v>5</v>
      </c>
      <c r="D7" s="47" t="s">
        <v>6</v>
      </c>
      <c r="E7" s="47" t="s">
        <v>10</v>
      </c>
      <c r="F7" s="47" t="s">
        <v>5</v>
      </c>
      <c r="G7" s="47" t="s">
        <v>6</v>
      </c>
      <c r="H7" s="47" t="s">
        <v>10</v>
      </c>
      <c r="I7" s="98" t="s">
        <v>108</v>
      </c>
      <c r="J7" s="98" t="s">
        <v>109</v>
      </c>
      <c r="K7" s="98" t="s">
        <v>111</v>
      </c>
      <c r="L7" s="105" t="s">
        <v>3</v>
      </c>
      <c r="M7" s="103"/>
    </row>
    <row r="8" spans="1:13" ht="20.100000000000001" customHeight="1" x14ac:dyDescent="0.15">
      <c r="A8" s="18"/>
      <c r="B8" s="67"/>
      <c r="C8" s="48" t="s">
        <v>112</v>
      </c>
      <c r="D8" s="48" t="s">
        <v>113</v>
      </c>
      <c r="E8" s="48" t="s">
        <v>106</v>
      </c>
      <c r="F8" s="48" t="s">
        <v>37</v>
      </c>
      <c r="G8" s="48" t="s">
        <v>17</v>
      </c>
      <c r="H8" s="48" t="s">
        <v>114</v>
      </c>
      <c r="I8" s="99"/>
      <c r="J8" s="99"/>
      <c r="K8" s="99"/>
      <c r="L8" s="106"/>
      <c r="M8" s="103"/>
    </row>
    <row r="9" spans="1:13" ht="20.100000000000001" customHeight="1" x14ac:dyDescent="0.15">
      <c r="A9" s="19" t="s">
        <v>24</v>
      </c>
      <c r="B9" s="68"/>
      <c r="C9" s="49" t="s">
        <v>1</v>
      </c>
      <c r="D9" s="49" t="s">
        <v>1</v>
      </c>
      <c r="E9" s="49" t="s">
        <v>1</v>
      </c>
      <c r="F9" s="49" t="s">
        <v>1</v>
      </c>
      <c r="G9" s="49" t="s">
        <v>1</v>
      </c>
      <c r="H9" s="49" t="s">
        <v>1</v>
      </c>
      <c r="I9" s="49" t="s">
        <v>67</v>
      </c>
      <c r="J9" s="49" t="s">
        <v>67</v>
      </c>
      <c r="K9" s="49" t="s">
        <v>67</v>
      </c>
      <c r="L9" s="77" t="s">
        <v>67</v>
      </c>
      <c r="M9" s="104"/>
    </row>
    <row r="10" spans="1:13" ht="20.100000000000001" customHeight="1" x14ac:dyDescent="0.15">
      <c r="A10" s="64">
        <v>1</v>
      </c>
      <c r="B10" s="69" t="s">
        <v>59</v>
      </c>
      <c r="C10" s="50">
        <v>463454</v>
      </c>
      <c r="D10" s="50">
        <v>10067</v>
      </c>
      <c r="E10" s="50">
        <f>C10+D10</f>
        <v>473521</v>
      </c>
      <c r="F10" s="50">
        <v>460213</v>
      </c>
      <c r="G10" s="50">
        <v>2727</v>
      </c>
      <c r="H10" s="50">
        <f>F10+G10</f>
        <v>462940</v>
      </c>
      <c r="I10" s="58">
        <f t="shared" ref="I10:K35" si="0">IF(ISERROR(ROUND(F10/C10*100,2)),"-",ROUND(F10/C10*100,2))</f>
        <v>99.3</v>
      </c>
      <c r="J10" s="58">
        <f t="shared" si="0"/>
        <v>27.09</v>
      </c>
      <c r="K10" s="58">
        <f t="shared" si="0"/>
        <v>97.77</v>
      </c>
      <c r="L10" s="78">
        <v>97.87</v>
      </c>
      <c r="M10" s="82">
        <v>1</v>
      </c>
    </row>
    <row r="11" spans="1:13" ht="20.100000000000001" customHeight="1" x14ac:dyDescent="0.15">
      <c r="A11" s="64">
        <v>2</v>
      </c>
      <c r="B11" s="70" t="s">
        <v>31</v>
      </c>
      <c r="C11" s="51">
        <v>72176</v>
      </c>
      <c r="D11" s="51">
        <v>4275</v>
      </c>
      <c r="E11" s="51">
        <f>C11+D11</f>
        <v>76451</v>
      </c>
      <c r="F11" s="51">
        <v>70456</v>
      </c>
      <c r="G11" s="51">
        <v>689</v>
      </c>
      <c r="H11" s="51">
        <f>F11+G11</f>
        <v>71145</v>
      </c>
      <c r="I11" s="59">
        <f t="shared" si="0"/>
        <v>97.62</v>
      </c>
      <c r="J11" s="59">
        <f t="shared" si="0"/>
        <v>16.12</v>
      </c>
      <c r="K11" s="59">
        <f t="shared" si="0"/>
        <v>93.06</v>
      </c>
      <c r="L11" s="79">
        <v>93.4</v>
      </c>
      <c r="M11" s="83">
        <v>2</v>
      </c>
    </row>
    <row r="12" spans="1:13" ht="20.100000000000001" customHeight="1" x14ac:dyDescent="0.15">
      <c r="A12" s="64">
        <v>3</v>
      </c>
      <c r="B12" s="70" t="s">
        <v>32</v>
      </c>
      <c r="C12" s="51">
        <v>122378</v>
      </c>
      <c r="D12" s="51">
        <v>3494</v>
      </c>
      <c r="E12" s="51">
        <f t="shared" ref="E12:E34" si="1">C12+D12</f>
        <v>125872</v>
      </c>
      <c r="F12" s="51">
        <v>121655</v>
      </c>
      <c r="G12" s="51">
        <v>872</v>
      </c>
      <c r="H12" s="51">
        <f t="shared" ref="H12:H34" si="2">F12+G12</f>
        <v>122527</v>
      </c>
      <c r="I12" s="59">
        <f t="shared" si="0"/>
        <v>99.41</v>
      </c>
      <c r="J12" s="59">
        <f t="shared" si="0"/>
        <v>24.96</v>
      </c>
      <c r="K12" s="59">
        <f t="shared" si="0"/>
        <v>97.34</v>
      </c>
      <c r="L12" s="79">
        <v>97.18</v>
      </c>
      <c r="M12" s="83">
        <v>3</v>
      </c>
    </row>
    <row r="13" spans="1:13" ht="20.100000000000001" customHeight="1" x14ac:dyDescent="0.15">
      <c r="A13" s="64">
        <v>4</v>
      </c>
      <c r="B13" s="70" t="s">
        <v>2</v>
      </c>
      <c r="C13" s="51">
        <v>102531</v>
      </c>
      <c r="D13" s="51">
        <v>1570</v>
      </c>
      <c r="E13" s="51">
        <f t="shared" si="1"/>
        <v>104101</v>
      </c>
      <c r="F13" s="51">
        <v>102177</v>
      </c>
      <c r="G13" s="51">
        <v>359</v>
      </c>
      <c r="H13" s="51">
        <f t="shared" si="2"/>
        <v>102536</v>
      </c>
      <c r="I13" s="59">
        <f t="shared" si="0"/>
        <v>99.65</v>
      </c>
      <c r="J13" s="59">
        <f t="shared" si="0"/>
        <v>22.87</v>
      </c>
      <c r="K13" s="59">
        <f t="shared" si="0"/>
        <v>98.5</v>
      </c>
      <c r="L13" s="79">
        <v>98.34</v>
      </c>
      <c r="M13" s="83">
        <v>4</v>
      </c>
    </row>
    <row r="14" spans="1:13" ht="20.100000000000001" customHeight="1" x14ac:dyDescent="0.15">
      <c r="A14" s="65">
        <v>5</v>
      </c>
      <c r="B14" s="71" t="s">
        <v>13</v>
      </c>
      <c r="C14" s="73">
        <v>33565</v>
      </c>
      <c r="D14" s="73">
        <v>1111</v>
      </c>
      <c r="E14" s="87">
        <f t="shared" si="1"/>
        <v>34676</v>
      </c>
      <c r="F14" s="73">
        <v>33295</v>
      </c>
      <c r="G14" s="73">
        <v>177</v>
      </c>
      <c r="H14" s="87">
        <f t="shared" si="2"/>
        <v>33472</v>
      </c>
      <c r="I14" s="74">
        <f t="shared" si="0"/>
        <v>99.2</v>
      </c>
      <c r="J14" s="74">
        <f t="shared" si="0"/>
        <v>15.93</v>
      </c>
      <c r="K14" s="74">
        <f t="shared" si="0"/>
        <v>96.53</v>
      </c>
      <c r="L14" s="80">
        <v>96.15</v>
      </c>
      <c r="M14" s="84">
        <v>5</v>
      </c>
    </row>
    <row r="15" spans="1:13" ht="20.100000000000001" customHeight="1" x14ac:dyDescent="0.15">
      <c r="A15" s="64">
        <v>6</v>
      </c>
      <c r="B15" s="70" t="s">
        <v>33</v>
      </c>
      <c r="C15" s="51">
        <v>58942</v>
      </c>
      <c r="D15" s="51">
        <v>1756</v>
      </c>
      <c r="E15" s="51">
        <f t="shared" si="1"/>
        <v>60698</v>
      </c>
      <c r="F15" s="51">
        <v>58338</v>
      </c>
      <c r="G15" s="51">
        <v>392</v>
      </c>
      <c r="H15" s="51">
        <f t="shared" si="2"/>
        <v>58730</v>
      </c>
      <c r="I15" s="59">
        <f t="shared" si="0"/>
        <v>98.98</v>
      </c>
      <c r="J15" s="59">
        <f t="shared" si="0"/>
        <v>22.32</v>
      </c>
      <c r="K15" s="59">
        <f t="shared" si="0"/>
        <v>96.76</v>
      </c>
      <c r="L15" s="79">
        <v>97.26</v>
      </c>
      <c r="M15" s="83">
        <v>6</v>
      </c>
    </row>
    <row r="16" spans="1:13" ht="20.100000000000001" customHeight="1" x14ac:dyDescent="0.15">
      <c r="A16" s="64">
        <v>7</v>
      </c>
      <c r="B16" s="70" t="s">
        <v>34</v>
      </c>
      <c r="C16" s="51">
        <v>43175</v>
      </c>
      <c r="D16" s="51">
        <v>1040</v>
      </c>
      <c r="E16" s="51">
        <f t="shared" si="1"/>
        <v>44215</v>
      </c>
      <c r="F16" s="51">
        <v>42903</v>
      </c>
      <c r="G16" s="51">
        <v>240</v>
      </c>
      <c r="H16" s="51">
        <f t="shared" si="2"/>
        <v>43143</v>
      </c>
      <c r="I16" s="59">
        <f t="shared" si="0"/>
        <v>99.37</v>
      </c>
      <c r="J16" s="59">
        <f t="shared" si="0"/>
        <v>23.08</v>
      </c>
      <c r="K16" s="59">
        <f t="shared" si="0"/>
        <v>97.58</v>
      </c>
      <c r="L16" s="79">
        <v>97.56</v>
      </c>
      <c r="M16" s="83">
        <v>7</v>
      </c>
    </row>
    <row r="17" spans="1:13" ht="20.100000000000001" customHeight="1" x14ac:dyDescent="0.15">
      <c r="A17" s="64">
        <v>8</v>
      </c>
      <c r="B17" s="70" t="s">
        <v>28</v>
      </c>
      <c r="C17" s="51">
        <v>105347</v>
      </c>
      <c r="D17" s="51">
        <v>1279</v>
      </c>
      <c r="E17" s="51">
        <f t="shared" si="1"/>
        <v>106626</v>
      </c>
      <c r="F17" s="51">
        <v>104818</v>
      </c>
      <c r="G17" s="51">
        <v>519</v>
      </c>
      <c r="H17" s="51">
        <f t="shared" si="2"/>
        <v>105337</v>
      </c>
      <c r="I17" s="59">
        <f t="shared" si="0"/>
        <v>99.5</v>
      </c>
      <c r="J17" s="59">
        <f t="shared" si="0"/>
        <v>40.58</v>
      </c>
      <c r="K17" s="59">
        <f t="shared" si="0"/>
        <v>98.79</v>
      </c>
      <c r="L17" s="79">
        <v>98.72</v>
      </c>
      <c r="M17" s="83">
        <v>8</v>
      </c>
    </row>
    <row r="18" spans="1:13" ht="20.100000000000001" customHeight="1" x14ac:dyDescent="0.15">
      <c r="A18" s="64">
        <v>9</v>
      </c>
      <c r="B18" s="70" t="s">
        <v>36</v>
      </c>
      <c r="C18" s="51">
        <v>47438</v>
      </c>
      <c r="D18" s="51">
        <v>1567</v>
      </c>
      <c r="E18" s="51">
        <f t="shared" si="1"/>
        <v>49005</v>
      </c>
      <c r="F18" s="51">
        <v>46869</v>
      </c>
      <c r="G18" s="51">
        <v>435</v>
      </c>
      <c r="H18" s="51">
        <f t="shared" si="2"/>
        <v>47304</v>
      </c>
      <c r="I18" s="59">
        <f t="shared" si="0"/>
        <v>98.8</v>
      </c>
      <c r="J18" s="59">
        <f t="shared" si="0"/>
        <v>27.76</v>
      </c>
      <c r="K18" s="59">
        <f t="shared" si="0"/>
        <v>96.53</v>
      </c>
      <c r="L18" s="79">
        <v>96.86</v>
      </c>
      <c r="M18" s="83">
        <v>9</v>
      </c>
    </row>
    <row r="19" spans="1:13" ht="20.100000000000001" customHeight="1" x14ac:dyDescent="0.15">
      <c r="A19" s="65">
        <v>10</v>
      </c>
      <c r="B19" s="71" t="s">
        <v>38</v>
      </c>
      <c r="C19" s="73">
        <v>112999</v>
      </c>
      <c r="D19" s="73">
        <v>3154</v>
      </c>
      <c r="E19" s="87">
        <f t="shared" si="1"/>
        <v>116153</v>
      </c>
      <c r="F19" s="73">
        <v>112173</v>
      </c>
      <c r="G19" s="73">
        <v>984</v>
      </c>
      <c r="H19" s="87">
        <f t="shared" si="2"/>
        <v>113157</v>
      </c>
      <c r="I19" s="74">
        <f t="shared" si="0"/>
        <v>99.27</v>
      </c>
      <c r="J19" s="74">
        <f t="shared" si="0"/>
        <v>31.2</v>
      </c>
      <c r="K19" s="74">
        <f t="shared" si="0"/>
        <v>97.42</v>
      </c>
      <c r="L19" s="80">
        <v>97.24</v>
      </c>
      <c r="M19" s="84">
        <v>10</v>
      </c>
    </row>
    <row r="20" spans="1:13" ht="20.100000000000001" customHeight="1" x14ac:dyDescent="0.15">
      <c r="A20" s="64">
        <v>11</v>
      </c>
      <c r="B20" s="70" t="s">
        <v>39</v>
      </c>
      <c r="C20" s="51">
        <v>40472</v>
      </c>
      <c r="D20" s="51">
        <v>1415</v>
      </c>
      <c r="E20" s="51">
        <f t="shared" si="1"/>
        <v>41887</v>
      </c>
      <c r="F20" s="51">
        <v>40395</v>
      </c>
      <c r="G20" s="51">
        <v>504</v>
      </c>
      <c r="H20" s="51">
        <f t="shared" si="2"/>
        <v>40899</v>
      </c>
      <c r="I20" s="59">
        <f t="shared" si="0"/>
        <v>99.81</v>
      </c>
      <c r="J20" s="59">
        <f t="shared" si="0"/>
        <v>35.619999999999997</v>
      </c>
      <c r="K20" s="59">
        <f t="shared" si="0"/>
        <v>97.64</v>
      </c>
      <c r="L20" s="79">
        <v>97.41</v>
      </c>
      <c r="M20" s="83">
        <v>11</v>
      </c>
    </row>
    <row r="21" spans="1:13" ht="20.100000000000001" customHeight="1" x14ac:dyDescent="0.15">
      <c r="A21" s="64">
        <v>12</v>
      </c>
      <c r="B21" s="70" t="s">
        <v>97</v>
      </c>
      <c r="C21" s="51">
        <v>40731</v>
      </c>
      <c r="D21" s="51">
        <v>391</v>
      </c>
      <c r="E21" s="51">
        <f t="shared" si="1"/>
        <v>41122</v>
      </c>
      <c r="F21" s="51">
        <v>40563</v>
      </c>
      <c r="G21" s="51">
        <v>119</v>
      </c>
      <c r="H21" s="51">
        <f t="shared" si="2"/>
        <v>40682</v>
      </c>
      <c r="I21" s="59">
        <f t="shared" si="0"/>
        <v>99.59</v>
      </c>
      <c r="J21" s="59">
        <f t="shared" si="0"/>
        <v>30.43</v>
      </c>
      <c r="K21" s="59">
        <f t="shared" si="0"/>
        <v>98.93</v>
      </c>
      <c r="L21" s="79">
        <v>99.01</v>
      </c>
      <c r="M21" s="83">
        <v>12</v>
      </c>
    </row>
    <row r="22" spans="1:13" ht="20.100000000000001" customHeight="1" x14ac:dyDescent="0.15">
      <c r="A22" s="64">
        <v>13</v>
      </c>
      <c r="B22" s="70" t="s">
        <v>98</v>
      </c>
      <c r="C22" s="51">
        <v>34052</v>
      </c>
      <c r="D22" s="51">
        <v>517</v>
      </c>
      <c r="E22" s="51">
        <f t="shared" si="1"/>
        <v>34569</v>
      </c>
      <c r="F22" s="51">
        <v>33812</v>
      </c>
      <c r="G22" s="51">
        <v>105</v>
      </c>
      <c r="H22" s="51">
        <f t="shared" si="2"/>
        <v>33917</v>
      </c>
      <c r="I22" s="59">
        <f t="shared" si="0"/>
        <v>99.3</v>
      </c>
      <c r="J22" s="59">
        <f t="shared" si="0"/>
        <v>20.309999999999999</v>
      </c>
      <c r="K22" s="59">
        <f t="shared" si="0"/>
        <v>98.11</v>
      </c>
      <c r="L22" s="79">
        <v>98.57</v>
      </c>
      <c r="M22" s="83">
        <v>13</v>
      </c>
    </row>
    <row r="23" spans="1:13" ht="20.100000000000001" customHeight="1" x14ac:dyDescent="0.15">
      <c r="A23" s="64">
        <v>14</v>
      </c>
      <c r="B23" s="70" t="s">
        <v>40</v>
      </c>
      <c r="C23" s="51">
        <v>6710</v>
      </c>
      <c r="D23" s="51">
        <v>51</v>
      </c>
      <c r="E23" s="51">
        <f t="shared" si="1"/>
        <v>6761</v>
      </c>
      <c r="F23" s="51">
        <v>6672</v>
      </c>
      <c r="G23" s="51">
        <v>39</v>
      </c>
      <c r="H23" s="51">
        <f t="shared" si="2"/>
        <v>6711</v>
      </c>
      <c r="I23" s="59">
        <f t="shared" si="0"/>
        <v>99.43</v>
      </c>
      <c r="J23" s="59">
        <f t="shared" si="0"/>
        <v>76.47</v>
      </c>
      <c r="K23" s="59">
        <f t="shared" si="0"/>
        <v>99.26</v>
      </c>
      <c r="L23" s="79">
        <v>99.25</v>
      </c>
      <c r="M23" s="83">
        <v>14</v>
      </c>
    </row>
    <row r="24" spans="1:13" ht="20.100000000000001" customHeight="1" x14ac:dyDescent="0.15">
      <c r="A24" s="65">
        <v>15</v>
      </c>
      <c r="B24" s="71" t="s">
        <v>26</v>
      </c>
      <c r="C24" s="73">
        <v>2622</v>
      </c>
      <c r="D24" s="73">
        <v>54</v>
      </c>
      <c r="E24" s="87">
        <f t="shared" si="1"/>
        <v>2676</v>
      </c>
      <c r="F24" s="73">
        <v>2612</v>
      </c>
      <c r="G24" s="73">
        <v>14</v>
      </c>
      <c r="H24" s="87">
        <f t="shared" si="2"/>
        <v>2626</v>
      </c>
      <c r="I24" s="74">
        <f t="shared" si="0"/>
        <v>99.62</v>
      </c>
      <c r="J24" s="74">
        <f t="shared" si="0"/>
        <v>25.93</v>
      </c>
      <c r="K24" s="74">
        <f t="shared" si="0"/>
        <v>98.13</v>
      </c>
      <c r="L24" s="80">
        <v>98.07</v>
      </c>
      <c r="M24" s="84">
        <v>15</v>
      </c>
    </row>
    <row r="25" spans="1:13" ht="20.100000000000001" customHeight="1" x14ac:dyDescent="0.15">
      <c r="A25" s="64">
        <v>16</v>
      </c>
      <c r="B25" s="70" t="s">
        <v>44</v>
      </c>
      <c r="C25" s="51">
        <v>3753</v>
      </c>
      <c r="D25" s="51">
        <v>42</v>
      </c>
      <c r="E25" s="51">
        <f t="shared" si="1"/>
        <v>3795</v>
      </c>
      <c r="F25" s="51">
        <v>3741</v>
      </c>
      <c r="G25" s="51">
        <v>7</v>
      </c>
      <c r="H25" s="51">
        <f t="shared" si="2"/>
        <v>3748</v>
      </c>
      <c r="I25" s="59">
        <f t="shared" si="0"/>
        <v>99.68</v>
      </c>
      <c r="J25" s="59">
        <f t="shared" si="0"/>
        <v>16.670000000000002</v>
      </c>
      <c r="K25" s="59">
        <f t="shared" si="0"/>
        <v>98.76</v>
      </c>
      <c r="L25" s="79">
        <v>98.37</v>
      </c>
      <c r="M25" s="83">
        <v>16</v>
      </c>
    </row>
    <row r="26" spans="1:13" ht="20.100000000000001" customHeight="1" x14ac:dyDescent="0.15">
      <c r="A26" s="64">
        <v>17</v>
      </c>
      <c r="B26" s="70" t="s">
        <v>99</v>
      </c>
      <c r="C26" s="51">
        <v>20672</v>
      </c>
      <c r="D26" s="51">
        <v>815</v>
      </c>
      <c r="E26" s="51">
        <f t="shared" si="1"/>
        <v>21487</v>
      </c>
      <c r="F26" s="51">
        <v>20490</v>
      </c>
      <c r="G26" s="51">
        <v>145</v>
      </c>
      <c r="H26" s="51">
        <f t="shared" si="2"/>
        <v>20635</v>
      </c>
      <c r="I26" s="59">
        <f t="shared" si="0"/>
        <v>99.12</v>
      </c>
      <c r="J26" s="59">
        <f t="shared" si="0"/>
        <v>17.79</v>
      </c>
      <c r="K26" s="59">
        <f t="shared" si="0"/>
        <v>96.03</v>
      </c>
      <c r="L26" s="79">
        <v>96.06</v>
      </c>
      <c r="M26" s="83">
        <v>17</v>
      </c>
    </row>
    <row r="27" spans="1:13" ht="20.100000000000001" customHeight="1" x14ac:dyDescent="0.15">
      <c r="A27" s="64">
        <v>18</v>
      </c>
      <c r="B27" s="70" t="s">
        <v>101</v>
      </c>
      <c r="C27" s="51">
        <v>9987</v>
      </c>
      <c r="D27" s="51">
        <v>527</v>
      </c>
      <c r="E27" s="51">
        <f t="shared" si="1"/>
        <v>10514</v>
      </c>
      <c r="F27" s="51">
        <v>9766</v>
      </c>
      <c r="G27" s="51">
        <v>184</v>
      </c>
      <c r="H27" s="51">
        <f t="shared" si="2"/>
        <v>9950</v>
      </c>
      <c r="I27" s="59">
        <f t="shared" si="0"/>
        <v>97.79</v>
      </c>
      <c r="J27" s="59">
        <f t="shared" si="0"/>
        <v>34.909999999999997</v>
      </c>
      <c r="K27" s="59">
        <f t="shared" si="0"/>
        <v>94.64</v>
      </c>
      <c r="L27" s="79">
        <v>95.96</v>
      </c>
      <c r="M27" s="83">
        <v>18</v>
      </c>
    </row>
    <row r="28" spans="1:13" ht="20.100000000000001" customHeight="1" x14ac:dyDescent="0.15">
      <c r="A28" s="64">
        <v>19</v>
      </c>
      <c r="B28" s="70" t="s">
        <v>46</v>
      </c>
      <c r="C28" s="51">
        <v>10792</v>
      </c>
      <c r="D28" s="51">
        <v>718</v>
      </c>
      <c r="E28" s="51">
        <f t="shared" si="1"/>
        <v>11510</v>
      </c>
      <c r="F28" s="51">
        <v>10674</v>
      </c>
      <c r="G28" s="51">
        <v>87</v>
      </c>
      <c r="H28" s="51">
        <f t="shared" si="2"/>
        <v>10761</v>
      </c>
      <c r="I28" s="59">
        <f t="shared" si="0"/>
        <v>98.91</v>
      </c>
      <c r="J28" s="59">
        <f t="shared" si="0"/>
        <v>12.12</v>
      </c>
      <c r="K28" s="59">
        <f t="shared" si="0"/>
        <v>93.49</v>
      </c>
      <c r="L28" s="79">
        <v>94.17</v>
      </c>
      <c r="M28" s="83">
        <v>19</v>
      </c>
    </row>
    <row r="29" spans="1:13" ht="20.100000000000001" customHeight="1" x14ac:dyDescent="0.15">
      <c r="A29" s="65">
        <v>20</v>
      </c>
      <c r="B29" s="71" t="s">
        <v>47</v>
      </c>
      <c r="C29" s="73">
        <v>7416</v>
      </c>
      <c r="D29" s="73">
        <v>487</v>
      </c>
      <c r="E29" s="87">
        <f t="shared" si="1"/>
        <v>7903</v>
      </c>
      <c r="F29" s="73">
        <v>7364</v>
      </c>
      <c r="G29" s="73">
        <v>103</v>
      </c>
      <c r="H29" s="87">
        <f t="shared" si="2"/>
        <v>7467</v>
      </c>
      <c r="I29" s="74">
        <f t="shared" si="0"/>
        <v>99.3</v>
      </c>
      <c r="J29" s="74">
        <f t="shared" si="0"/>
        <v>21.15</v>
      </c>
      <c r="K29" s="74">
        <f t="shared" si="0"/>
        <v>94.48</v>
      </c>
      <c r="L29" s="80">
        <v>92.87</v>
      </c>
      <c r="M29" s="84">
        <v>20</v>
      </c>
    </row>
    <row r="30" spans="1:13" ht="20.100000000000001" customHeight="1" x14ac:dyDescent="0.15">
      <c r="A30" s="64">
        <v>21</v>
      </c>
      <c r="B30" s="70" t="s">
        <v>51</v>
      </c>
      <c r="C30" s="51">
        <v>5937</v>
      </c>
      <c r="D30" s="51">
        <v>140</v>
      </c>
      <c r="E30" s="51">
        <f t="shared" si="1"/>
        <v>6077</v>
      </c>
      <c r="F30" s="51">
        <v>5919</v>
      </c>
      <c r="G30" s="51">
        <v>49</v>
      </c>
      <c r="H30" s="51">
        <f t="shared" si="2"/>
        <v>5968</v>
      </c>
      <c r="I30" s="59">
        <f t="shared" si="0"/>
        <v>99.7</v>
      </c>
      <c r="J30" s="59">
        <f t="shared" si="0"/>
        <v>35</v>
      </c>
      <c r="K30" s="59">
        <f t="shared" si="0"/>
        <v>98.21</v>
      </c>
      <c r="L30" s="79">
        <v>98.05</v>
      </c>
      <c r="M30" s="83">
        <v>21</v>
      </c>
    </row>
    <row r="31" spans="1:13" ht="20.100000000000001" customHeight="1" x14ac:dyDescent="0.15">
      <c r="A31" s="64">
        <v>22</v>
      </c>
      <c r="B31" s="70" t="s">
        <v>52</v>
      </c>
      <c r="C31" s="51">
        <v>5358</v>
      </c>
      <c r="D31" s="51">
        <v>0</v>
      </c>
      <c r="E31" s="51">
        <f t="shared" si="1"/>
        <v>5358</v>
      </c>
      <c r="F31" s="51">
        <v>5358</v>
      </c>
      <c r="G31" s="51">
        <v>0</v>
      </c>
      <c r="H31" s="51">
        <f t="shared" si="2"/>
        <v>5358</v>
      </c>
      <c r="I31" s="59">
        <f t="shared" si="0"/>
        <v>100</v>
      </c>
      <c r="J31" s="59" t="str">
        <f t="shared" si="0"/>
        <v>-</v>
      </c>
      <c r="K31" s="59">
        <f t="shared" si="0"/>
        <v>100</v>
      </c>
      <c r="L31" s="79">
        <v>100</v>
      </c>
      <c r="M31" s="83">
        <v>22</v>
      </c>
    </row>
    <row r="32" spans="1:13" ht="20.100000000000001" customHeight="1" x14ac:dyDescent="0.15">
      <c r="A32" s="64">
        <v>23</v>
      </c>
      <c r="B32" s="70" t="s">
        <v>54</v>
      </c>
      <c r="C32" s="51">
        <v>26148</v>
      </c>
      <c r="D32" s="51">
        <v>636</v>
      </c>
      <c r="E32" s="51">
        <f t="shared" si="1"/>
        <v>26784</v>
      </c>
      <c r="F32" s="51">
        <v>25962</v>
      </c>
      <c r="G32" s="51">
        <v>199</v>
      </c>
      <c r="H32" s="51">
        <f t="shared" si="2"/>
        <v>26161</v>
      </c>
      <c r="I32" s="59">
        <f t="shared" si="0"/>
        <v>99.29</v>
      </c>
      <c r="J32" s="59">
        <f t="shared" si="0"/>
        <v>31.29</v>
      </c>
      <c r="K32" s="59">
        <f t="shared" si="0"/>
        <v>97.67</v>
      </c>
      <c r="L32" s="79">
        <v>97.6</v>
      </c>
      <c r="M32" s="83">
        <v>23</v>
      </c>
    </row>
    <row r="33" spans="1:13" ht="20.100000000000001" customHeight="1" x14ac:dyDescent="0.15">
      <c r="A33" s="64">
        <v>24</v>
      </c>
      <c r="B33" s="70" t="s">
        <v>57</v>
      </c>
      <c r="C33" s="51">
        <v>19861</v>
      </c>
      <c r="D33" s="51">
        <v>553</v>
      </c>
      <c r="E33" s="51">
        <f t="shared" si="1"/>
        <v>20414</v>
      </c>
      <c r="F33" s="51">
        <v>19753</v>
      </c>
      <c r="G33" s="51">
        <v>104</v>
      </c>
      <c r="H33" s="51">
        <f t="shared" si="2"/>
        <v>19857</v>
      </c>
      <c r="I33" s="59">
        <f t="shared" si="0"/>
        <v>99.46</v>
      </c>
      <c r="J33" s="59">
        <f t="shared" si="0"/>
        <v>18.809999999999999</v>
      </c>
      <c r="K33" s="59">
        <f t="shared" si="0"/>
        <v>97.27</v>
      </c>
      <c r="L33" s="79">
        <v>97.37</v>
      </c>
      <c r="M33" s="83">
        <v>24</v>
      </c>
    </row>
    <row r="34" spans="1:13" ht="20.100000000000001" customHeight="1" x14ac:dyDescent="0.15">
      <c r="A34" s="65">
        <v>25</v>
      </c>
      <c r="B34" s="71" t="s">
        <v>60</v>
      </c>
      <c r="C34" s="73">
        <v>3738</v>
      </c>
      <c r="D34" s="73">
        <v>55</v>
      </c>
      <c r="E34" s="51">
        <f t="shared" si="1"/>
        <v>3793</v>
      </c>
      <c r="F34" s="73">
        <v>3711</v>
      </c>
      <c r="G34" s="73">
        <v>31</v>
      </c>
      <c r="H34" s="51">
        <f t="shared" si="2"/>
        <v>3742</v>
      </c>
      <c r="I34" s="74">
        <f t="shared" si="0"/>
        <v>99.28</v>
      </c>
      <c r="J34" s="74">
        <f t="shared" si="0"/>
        <v>56.36</v>
      </c>
      <c r="K34" s="74">
        <f t="shared" si="0"/>
        <v>98.66</v>
      </c>
      <c r="L34" s="80">
        <v>98.6</v>
      </c>
      <c r="M34" s="84">
        <v>25</v>
      </c>
    </row>
    <row r="35" spans="1:13" ht="20.100000000000001" customHeight="1" x14ac:dyDescent="0.15">
      <c r="A35" s="28" t="s">
        <v>61</v>
      </c>
      <c r="B35" s="72"/>
      <c r="C35" s="54">
        <f t="shared" ref="C35:H35" si="3">SUM(C10:C34)</f>
        <v>1400254</v>
      </c>
      <c r="D35" s="54">
        <f t="shared" si="3"/>
        <v>35714</v>
      </c>
      <c r="E35" s="54">
        <f t="shared" si="3"/>
        <v>1435968</v>
      </c>
      <c r="F35" s="54">
        <f t="shared" si="3"/>
        <v>1389689</v>
      </c>
      <c r="G35" s="54">
        <f t="shared" si="3"/>
        <v>9084</v>
      </c>
      <c r="H35" s="54">
        <f t="shared" si="3"/>
        <v>1398773</v>
      </c>
      <c r="I35" s="61">
        <f t="shared" si="0"/>
        <v>99.25</v>
      </c>
      <c r="J35" s="61">
        <f t="shared" si="0"/>
        <v>25.44</v>
      </c>
      <c r="K35" s="61">
        <f t="shared" si="0"/>
        <v>97.41</v>
      </c>
      <c r="L35" s="81">
        <v>97.45</v>
      </c>
      <c r="M35" s="85"/>
    </row>
    <row r="36" spans="1:13" ht="15" customHeight="1" x14ac:dyDescent="0.15">
      <c r="I36" s="75"/>
      <c r="J36" s="75"/>
      <c r="K36" s="75"/>
      <c r="L36" s="75"/>
    </row>
    <row r="37" spans="1:13" ht="15" customHeight="1" x14ac:dyDescent="0.15">
      <c r="I37" s="75"/>
      <c r="J37" s="75"/>
      <c r="K37" s="75"/>
      <c r="L37" s="75"/>
    </row>
  </sheetData>
  <mergeCells count="6">
    <mergeCell ref="F6:H6"/>
    <mergeCell ref="M6:M9"/>
    <mergeCell ref="I7:I8"/>
    <mergeCell ref="J7:J8"/>
    <mergeCell ref="K7:K8"/>
    <mergeCell ref="L7:L8"/>
  </mergeCells>
  <phoneticPr fontId="2"/>
  <pageMargins left="0.78740157480314965" right="0.74803149606299213" top="0.78740157480314965" bottom="0.74803149606299213" header="0.51181102362204722" footer="0.51181102362204722"/>
  <pageSetup paperSize="9" firstPageNumber="7" orientation="portrait" useFirstPageNumber="1" r:id="rId1"/>
  <headerFooter scaleWithDoc="0" alignWithMargins="0">
    <oddFooter>&amp;C- &amp;P -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</sheetPr>
  <dimension ref="A1:M37"/>
  <sheetViews>
    <sheetView view="pageBreakPreview" zoomScaleNormal="85" zoomScaleSheetLayoutView="100" workbookViewId="0">
      <selection activeCell="F3" sqref="F3"/>
    </sheetView>
  </sheetViews>
  <sheetFormatPr defaultColWidth="10.625" defaultRowHeight="15" customHeight="1" x14ac:dyDescent="0.15"/>
  <cols>
    <col min="1" max="1" width="5.625" style="14" customWidth="1"/>
    <col min="2" max="2" width="14.625" style="14" customWidth="1"/>
    <col min="3" max="8" width="16.625" style="14" customWidth="1"/>
    <col min="9" max="12" width="12.125" style="14" customWidth="1"/>
    <col min="13" max="13" width="5.625" style="15" customWidth="1"/>
    <col min="14" max="16384" width="10.625" style="14"/>
  </cols>
  <sheetData>
    <row r="1" spans="1:13" ht="20.100000000000001" customHeight="1" x14ac:dyDescent="0.15">
      <c r="A1" s="16" t="str">
        <f>目次!A6</f>
        <v>令和６年度　市町村税の徴収実績調</v>
      </c>
    </row>
    <row r="2" spans="1:13" ht="20.100000000000001" customHeight="1" x14ac:dyDescent="0.15">
      <c r="A2" s="14" t="s">
        <v>100</v>
      </c>
    </row>
    <row r="3" spans="1:13" ht="20.100000000000001" customHeight="1" x14ac:dyDescent="0.15"/>
    <row r="4" spans="1:13" ht="20.100000000000001" customHeight="1" x14ac:dyDescent="0.15">
      <c r="A4" s="14" t="s">
        <v>42</v>
      </c>
    </row>
    <row r="5" spans="1:13" ht="20.100000000000001" customHeight="1" x14ac:dyDescent="0.15">
      <c r="H5" s="57"/>
      <c r="I5" s="57"/>
    </row>
    <row r="6" spans="1:13" ht="20.100000000000001" customHeight="1" x14ac:dyDescent="0.15">
      <c r="A6" s="17"/>
      <c r="B6" s="66" t="s">
        <v>0</v>
      </c>
      <c r="C6" s="46" t="s">
        <v>43</v>
      </c>
      <c r="D6" s="55"/>
      <c r="E6" s="56"/>
      <c r="F6" s="92" t="s">
        <v>62</v>
      </c>
      <c r="G6" s="93"/>
      <c r="H6" s="94"/>
      <c r="I6" s="46" t="s">
        <v>66</v>
      </c>
      <c r="J6" s="55"/>
      <c r="K6" s="55"/>
      <c r="L6" s="76"/>
      <c r="M6" s="102" t="s">
        <v>130</v>
      </c>
    </row>
    <row r="7" spans="1:13" ht="20.100000000000001" customHeight="1" x14ac:dyDescent="0.15">
      <c r="A7" s="18"/>
      <c r="B7" s="67"/>
      <c r="C7" s="47" t="s">
        <v>5</v>
      </c>
      <c r="D7" s="47" t="s">
        <v>6</v>
      </c>
      <c r="E7" s="47" t="s">
        <v>10</v>
      </c>
      <c r="F7" s="47" t="s">
        <v>5</v>
      </c>
      <c r="G7" s="47" t="s">
        <v>6</v>
      </c>
      <c r="H7" s="47" t="s">
        <v>10</v>
      </c>
      <c r="I7" s="98" t="s">
        <v>108</v>
      </c>
      <c r="J7" s="98" t="s">
        <v>109</v>
      </c>
      <c r="K7" s="98" t="s">
        <v>111</v>
      </c>
      <c r="L7" s="105" t="s">
        <v>3</v>
      </c>
      <c r="M7" s="103"/>
    </row>
    <row r="8" spans="1:13" ht="20.100000000000001" customHeight="1" x14ac:dyDescent="0.15">
      <c r="A8" s="18"/>
      <c r="B8" s="67"/>
      <c r="C8" s="48" t="s">
        <v>112</v>
      </c>
      <c r="D8" s="48" t="s">
        <v>113</v>
      </c>
      <c r="E8" s="48" t="s">
        <v>106</v>
      </c>
      <c r="F8" s="48" t="s">
        <v>37</v>
      </c>
      <c r="G8" s="48" t="s">
        <v>17</v>
      </c>
      <c r="H8" s="48" t="s">
        <v>114</v>
      </c>
      <c r="I8" s="99"/>
      <c r="J8" s="99"/>
      <c r="K8" s="99"/>
      <c r="L8" s="106"/>
      <c r="M8" s="103"/>
    </row>
    <row r="9" spans="1:13" ht="20.100000000000001" customHeight="1" x14ac:dyDescent="0.15">
      <c r="A9" s="19" t="s">
        <v>24</v>
      </c>
      <c r="B9" s="68"/>
      <c r="C9" s="49" t="s">
        <v>1</v>
      </c>
      <c r="D9" s="49" t="s">
        <v>1</v>
      </c>
      <c r="E9" s="49" t="s">
        <v>1</v>
      </c>
      <c r="F9" s="49" t="s">
        <v>1</v>
      </c>
      <c r="G9" s="49" t="s">
        <v>1</v>
      </c>
      <c r="H9" s="49" t="s">
        <v>1</v>
      </c>
      <c r="I9" s="49" t="s">
        <v>67</v>
      </c>
      <c r="J9" s="49" t="s">
        <v>67</v>
      </c>
      <c r="K9" s="49" t="s">
        <v>67</v>
      </c>
      <c r="L9" s="77" t="s">
        <v>67</v>
      </c>
      <c r="M9" s="104"/>
    </row>
    <row r="10" spans="1:13" ht="20.100000000000001" customHeight="1" x14ac:dyDescent="0.15">
      <c r="A10" s="64">
        <v>1</v>
      </c>
      <c r="B10" s="69" t="s">
        <v>59</v>
      </c>
      <c r="C10" s="50">
        <v>14276089</v>
      </c>
      <c r="D10" s="50">
        <v>310105</v>
      </c>
      <c r="E10" s="50">
        <f>C10+D10</f>
        <v>14586194</v>
      </c>
      <c r="F10" s="50">
        <v>14176235</v>
      </c>
      <c r="G10" s="50">
        <v>84011</v>
      </c>
      <c r="H10" s="50">
        <f>F10+G10</f>
        <v>14260246</v>
      </c>
      <c r="I10" s="58">
        <f t="shared" ref="I10:K35" si="0">IF(ISERROR(ROUND(F10/C10*100,2)),"-",ROUND(F10/C10*100,2))</f>
        <v>99.3</v>
      </c>
      <c r="J10" s="58">
        <f t="shared" si="0"/>
        <v>27.09</v>
      </c>
      <c r="K10" s="58">
        <f t="shared" si="0"/>
        <v>97.77</v>
      </c>
      <c r="L10" s="78">
        <v>97.87</v>
      </c>
      <c r="M10" s="82">
        <v>1</v>
      </c>
    </row>
    <row r="11" spans="1:13" ht="20.100000000000001" customHeight="1" x14ac:dyDescent="0.15">
      <c r="A11" s="64">
        <v>2</v>
      </c>
      <c r="B11" s="70" t="s">
        <v>31</v>
      </c>
      <c r="C11" s="51">
        <v>1784050</v>
      </c>
      <c r="D11" s="51">
        <v>105141</v>
      </c>
      <c r="E11" s="51">
        <f>C11+D11</f>
        <v>1889191</v>
      </c>
      <c r="F11" s="51">
        <v>1765133</v>
      </c>
      <c r="G11" s="51">
        <v>16942</v>
      </c>
      <c r="H11" s="51">
        <f>F11+G11</f>
        <v>1782075</v>
      </c>
      <c r="I11" s="59">
        <f t="shared" si="0"/>
        <v>98.94</v>
      </c>
      <c r="J11" s="59">
        <f t="shared" si="0"/>
        <v>16.11</v>
      </c>
      <c r="K11" s="59">
        <f t="shared" si="0"/>
        <v>94.33</v>
      </c>
      <c r="L11" s="79">
        <v>94.38</v>
      </c>
      <c r="M11" s="83">
        <v>2</v>
      </c>
    </row>
    <row r="12" spans="1:13" ht="20.100000000000001" customHeight="1" x14ac:dyDescent="0.15">
      <c r="A12" s="64">
        <v>3</v>
      </c>
      <c r="B12" s="70" t="s">
        <v>32</v>
      </c>
      <c r="C12" s="51">
        <v>2743732</v>
      </c>
      <c r="D12" s="51">
        <v>78340</v>
      </c>
      <c r="E12" s="51">
        <f t="shared" ref="E12:E34" si="1">C12+D12</f>
        <v>2822072</v>
      </c>
      <c r="F12" s="51">
        <v>2727533</v>
      </c>
      <c r="G12" s="51">
        <v>19553</v>
      </c>
      <c r="H12" s="51">
        <f t="shared" ref="H12:H34" si="2">F12+G12</f>
        <v>2747086</v>
      </c>
      <c r="I12" s="59">
        <f t="shared" si="0"/>
        <v>99.41</v>
      </c>
      <c r="J12" s="59">
        <f t="shared" si="0"/>
        <v>24.96</v>
      </c>
      <c r="K12" s="59">
        <f t="shared" si="0"/>
        <v>97.34</v>
      </c>
      <c r="L12" s="79">
        <v>97.18</v>
      </c>
      <c r="M12" s="83">
        <v>3</v>
      </c>
    </row>
    <row r="13" spans="1:13" ht="20.100000000000001" customHeight="1" x14ac:dyDescent="0.15">
      <c r="A13" s="64">
        <v>4</v>
      </c>
      <c r="B13" s="70" t="s">
        <v>2</v>
      </c>
      <c r="C13" s="51">
        <v>2470998</v>
      </c>
      <c r="D13" s="51">
        <v>37840</v>
      </c>
      <c r="E13" s="51">
        <f t="shared" si="1"/>
        <v>2508838</v>
      </c>
      <c r="F13" s="51">
        <v>2462462</v>
      </c>
      <c r="G13" s="51">
        <v>8662</v>
      </c>
      <c r="H13" s="51">
        <f t="shared" si="2"/>
        <v>2471124</v>
      </c>
      <c r="I13" s="59">
        <f t="shared" si="0"/>
        <v>99.65</v>
      </c>
      <c r="J13" s="59">
        <f t="shared" si="0"/>
        <v>22.89</v>
      </c>
      <c r="K13" s="59">
        <f t="shared" si="0"/>
        <v>98.5</v>
      </c>
      <c r="L13" s="79">
        <v>98.34</v>
      </c>
      <c r="M13" s="83">
        <v>4</v>
      </c>
    </row>
    <row r="14" spans="1:13" ht="20.100000000000001" customHeight="1" x14ac:dyDescent="0.15">
      <c r="A14" s="65">
        <v>5</v>
      </c>
      <c r="B14" s="71" t="s">
        <v>13</v>
      </c>
      <c r="C14" s="73">
        <v>697559</v>
      </c>
      <c r="D14" s="73">
        <v>26133</v>
      </c>
      <c r="E14" s="87">
        <f t="shared" si="1"/>
        <v>723692</v>
      </c>
      <c r="F14" s="73">
        <v>691914</v>
      </c>
      <c r="G14" s="73">
        <v>4170</v>
      </c>
      <c r="H14" s="87">
        <f t="shared" si="2"/>
        <v>696084</v>
      </c>
      <c r="I14" s="74">
        <f t="shared" si="0"/>
        <v>99.19</v>
      </c>
      <c r="J14" s="74">
        <f t="shared" si="0"/>
        <v>15.96</v>
      </c>
      <c r="K14" s="74">
        <f t="shared" si="0"/>
        <v>96.19</v>
      </c>
      <c r="L14" s="80">
        <v>96.42</v>
      </c>
      <c r="M14" s="84">
        <v>5</v>
      </c>
    </row>
    <row r="15" spans="1:13" ht="20.100000000000001" customHeight="1" x14ac:dyDescent="0.15">
      <c r="A15" s="64">
        <v>6</v>
      </c>
      <c r="B15" s="70" t="s">
        <v>33</v>
      </c>
      <c r="C15" s="51">
        <v>1176864</v>
      </c>
      <c r="D15" s="51">
        <v>33907</v>
      </c>
      <c r="E15" s="51">
        <f t="shared" si="1"/>
        <v>1210771</v>
      </c>
      <c r="F15" s="51">
        <v>1161035</v>
      </c>
      <c r="G15" s="51">
        <v>7570</v>
      </c>
      <c r="H15" s="51">
        <f t="shared" si="2"/>
        <v>1168605</v>
      </c>
      <c r="I15" s="59">
        <f t="shared" si="0"/>
        <v>98.65</v>
      </c>
      <c r="J15" s="59">
        <f t="shared" si="0"/>
        <v>22.33</v>
      </c>
      <c r="K15" s="59">
        <f t="shared" si="0"/>
        <v>96.52</v>
      </c>
      <c r="L15" s="79">
        <v>97.19</v>
      </c>
      <c r="M15" s="83">
        <v>6</v>
      </c>
    </row>
    <row r="16" spans="1:13" ht="20.100000000000001" customHeight="1" x14ac:dyDescent="0.15">
      <c r="A16" s="64">
        <v>7</v>
      </c>
      <c r="B16" s="70" t="s">
        <v>34</v>
      </c>
      <c r="C16" s="51">
        <v>903159</v>
      </c>
      <c r="D16" s="51">
        <v>21756</v>
      </c>
      <c r="E16" s="51">
        <f t="shared" si="1"/>
        <v>924915</v>
      </c>
      <c r="F16" s="51">
        <v>897466</v>
      </c>
      <c r="G16" s="51">
        <v>5010</v>
      </c>
      <c r="H16" s="51">
        <f t="shared" si="2"/>
        <v>902476</v>
      </c>
      <c r="I16" s="59">
        <f t="shared" si="0"/>
        <v>99.37</v>
      </c>
      <c r="J16" s="59">
        <f t="shared" si="0"/>
        <v>23.03</v>
      </c>
      <c r="K16" s="59">
        <f t="shared" si="0"/>
        <v>97.57</v>
      </c>
      <c r="L16" s="79">
        <v>97.56</v>
      </c>
      <c r="M16" s="83">
        <v>7</v>
      </c>
    </row>
    <row r="17" spans="1:13" ht="20.100000000000001" customHeight="1" x14ac:dyDescent="0.15">
      <c r="A17" s="64">
        <v>8</v>
      </c>
      <c r="B17" s="70" t="s">
        <v>28</v>
      </c>
      <c r="C17" s="51">
        <v>2652040</v>
      </c>
      <c r="D17" s="51">
        <v>32192</v>
      </c>
      <c r="E17" s="51">
        <f t="shared" si="1"/>
        <v>2684232</v>
      </c>
      <c r="F17" s="51">
        <v>2638729</v>
      </c>
      <c r="G17" s="51">
        <v>13064</v>
      </c>
      <c r="H17" s="51">
        <f t="shared" si="2"/>
        <v>2651793</v>
      </c>
      <c r="I17" s="59">
        <f t="shared" si="0"/>
        <v>99.5</v>
      </c>
      <c r="J17" s="59">
        <f t="shared" si="0"/>
        <v>40.58</v>
      </c>
      <c r="K17" s="59">
        <f t="shared" si="0"/>
        <v>98.79</v>
      </c>
      <c r="L17" s="79">
        <v>98.72</v>
      </c>
      <c r="M17" s="83">
        <v>8</v>
      </c>
    </row>
    <row r="18" spans="1:13" ht="20.100000000000001" customHeight="1" x14ac:dyDescent="0.15">
      <c r="A18" s="64">
        <v>9</v>
      </c>
      <c r="B18" s="70" t="s">
        <v>36</v>
      </c>
      <c r="C18" s="51">
        <v>1057898</v>
      </c>
      <c r="D18" s="51">
        <v>34717</v>
      </c>
      <c r="E18" s="51">
        <f t="shared" si="1"/>
        <v>1092615</v>
      </c>
      <c r="F18" s="51">
        <v>1045230</v>
      </c>
      <c r="G18" s="51">
        <v>9633</v>
      </c>
      <c r="H18" s="51">
        <f t="shared" si="2"/>
        <v>1054863</v>
      </c>
      <c r="I18" s="59">
        <f t="shared" si="0"/>
        <v>98.8</v>
      </c>
      <c r="J18" s="59">
        <f t="shared" si="0"/>
        <v>27.75</v>
      </c>
      <c r="K18" s="59">
        <f t="shared" si="0"/>
        <v>96.54</v>
      </c>
      <c r="L18" s="79">
        <v>96.87</v>
      </c>
      <c r="M18" s="83">
        <v>9</v>
      </c>
    </row>
    <row r="19" spans="1:13" ht="20.100000000000001" customHeight="1" x14ac:dyDescent="0.15">
      <c r="A19" s="65">
        <v>10</v>
      </c>
      <c r="B19" s="71" t="s">
        <v>38</v>
      </c>
      <c r="C19" s="73">
        <v>2514273</v>
      </c>
      <c r="D19" s="73">
        <v>70180</v>
      </c>
      <c r="E19" s="87">
        <f t="shared" si="1"/>
        <v>2584453</v>
      </c>
      <c r="F19" s="73">
        <v>2495891</v>
      </c>
      <c r="G19" s="73">
        <v>21895</v>
      </c>
      <c r="H19" s="87">
        <f t="shared" si="2"/>
        <v>2517786</v>
      </c>
      <c r="I19" s="74">
        <f t="shared" si="0"/>
        <v>99.27</v>
      </c>
      <c r="J19" s="74">
        <f t="shared" si="0"/>
        <v>31.2</v>
      </c>
      <c r="K19" s="74">
        <f t="shared" si="0"/>
        <v>97.42</v>
      </c>
      <c r="L19" s="80">
        <v>97.24</v>
      </c>
      <c r="M19" s="84">
        <v>10</v>
      </c>
    </row>
    <row r="20" spans="1:13" ht="20.100000000000001" customHeight="1" x14ac:dyDescent="0.15">
      <c r="A20" s="64">
        <v>11</v>
      </c>
      <c r="B20" s="70" t="s">
        <v>39</v>
      </c>
      <c r="C20" s="51">
        <v>872130</v>
      </c>
      <c r="D20" s="51">
        <v>13100</v>
      </c>
      <c r="E20" s="51">
        <f t="shared" si="1"/>
        <v>885230</v>
      </c>
      <c r="F20" s="51">
        <v>866180</v>
      </c>
      <c r="G20" s="51">
        <v>2514</v>
      </c>
      <c r="H20" s="51">
        <f t="shared" si="2"/>
        <v>868694</v>
      </c>
      <c r="I20" s="59">
        <f t="shared" si="0"/>
        <v>99.32</v>
      </c>
      <c r="J20" s="59">
        <f t="shared" si="0"/>
        <v>19.190000000000001</v>
      </c>
      <c r="K20" s="59">
        <f t="shared" si="0"/>
        <v>98.13</v>
      </c>
      <c r="L20" s="79">
        <v>98.42</v>
      </c>
      <c r="M20" s="83">
        <v>11</v>
      </c>
    </row>
    <row r="21" spans="1:13" ht="20.100000000000001" customHeight="1" x14ac:dyDescent="0.15">
      <c r="A21" s="64">
        <v>12</v>
      </c>
      <c r="B21" s="70" t="s">
        <v>97</v>
      </c>
      <c r="C21" s="51">
        <v>888320</v>
      </c>
      <c r="D21" s="51">
        <v>8538</v>
      </c>
      <c r="E21" s="51">
        <f t="shared" si="1"/>
        <v>896858</v>
      </c>
      <c r="F21" s="51">
        <v>884645</v>
      </c>
      <c r="G21" s="51">
        <v>2608</v>
      </c>
      <c r="H21" s="51">
        <f t="shared" si="2"/>
        <v>887253</v>
      </c>
      <c r="I21" s="59">
        <f t="shared" si="0"/>
        <v>99.59</v>
      </c>
      <c r="J21" s="59">
        <f t="shared" si="0"/>
        <v>30.55</v>
      </c>
      <c r="K21" s="59">
        <f t="shared" si="0"/>
        <v>98.93</v>
      </c>
      <c r="L21" s="79">
        <v>99</v>
      </c>
      <c r="M21" s="83">
        <v>12</v>
      </c>
    </row>
    <row r="22" spans="1:13" ht="20.100000000000001" customHeight="1" x14ac:dyDescent="0.15">
      <c r="A22" s="64">
        <v>13</v>
      </c>
      <c r="B22" s="70" t="s">
        <v>98</v>
      </c>
      <c r="C22" s="51">
        <v>665368</v>
      </c>
      <c r="D22" s="51">
        <v>10223</v>
      </c>
      <c r="E22" s="51">
        <f t="shared" si="1"/>
        <v>675591</v>
      </c>
      <c r="F22" s="51">
        <v>660679</v>
      </c>
      <c r="G22" s="51">
        <v>2073</v>
      </c>
      <c r="H22" s="51">
        <f t="shared" si="2"/>
        <v>662752</v>
      </c>
      <c r="I22" s="59">
        <f t="shared" si="0"/>
        <v>99.3</v>
      </c>
      <c r="J22" s="59">
        <f t="shared" si="0"/>
        <v>20.28</v>
      </c>
      <c r="K22" s="59">
        <f t="shared" si="0"/>
        <v>98.1</v>
      </c>
      <c r="L22" s="79">
        <v>98.57</v>
      </c>
      <c r="M22" s="83">
        <v>13</v>
      </c>
    </row>
    <row r="23" spans="1:13" ht="20.100000000000001" customHeight="1" x14ac:dyDescent="0.15">
      <c r="A23" s="64">
        <v>14</v>
      </c>
      <c r="B23" s="70" t="s">
        <v>40</v>
      </c>
      <c r="C23" s="51">
        <v>167398</v>
      </c>
      <c r="D23" s="51">
        <v>1277</v>
      </c>
      <c r="E23" s="51">
        <f t="shared" si="1"/>
        <v>168675</v>
      </c>
      <c r="F23" s="51">
        <v>166430</v>
      </c>
      <c r="G23" s="51">
        <v>982</v>
      </c>
      <c r="H23" s="51">
        <f t="shared" si="2"/>
        <v>167412</v>
      </c>
      <c r="I23" s="59">
        <f t="shared" si="0"/>
        <v>99.42</v>
      </c>
      <c r="J23" s="59">
        <f t="shared" si="0"/>
        <v>76.900000000000006</v>
      </c>
      <c r="K23" s="59">
        <f t="shared" si="0"/>
        <v>99.25</v>
      </c>
      <c r="L23" s="79">
        <v>99.24</v>
      </c>
      <c r="M23" s="83">
        <v>14</v>
      </c>
    </row>
    <row r="24" spans="1:13" ht="20.100000000000001" customHeight="1" x14ac:dyDescent="0.15">
      <c r="A24" s="65">
        <v>15</v>
      </c>
      <c r="B24" s="71" t="s">
        <v>26</v>
      </c>
      <c r="C24" s="73">
        <v>45327</v>
      </c>
      <c r="D24" s="73">
        <v>934</v>
      </c>
      <c r="E24" s="87">
        <f t="shared" si="1"/>
        <v>46261</v>
      </c>
      <c r="F24" s="73">
        <v>45163</v>
      </c>
      <c r="G24" s="73">
        <v>240</v>
      </c>
      <c r="H24" s="87">
        <f t="shared" si="2"/>
        <v>45403</v>
      </c>
      <c r="I24" s="74">
        <f t="shared" si="0"/>
        <v>99.64</v>
      </c>
      <c r="J24" s="74">
        <f t="shared" si="0"/>
        <v>25.7</v>
      </c>
      <c r="K24" s="74">
        <f t="shared" si="0"/>
        <v>98.15</v>
      </c>
      <c r="L24" s="80">
        <v>98.04</v>
      </c>
      <c r="M24" s="84">
        <v>15</v>
      </c>
    </row>
    <row r="25" spans="1:13" ht="20.100000000000001" customHeight="1" x14ac:dyDescent="0.15">
      <c r="A25" s="64">
        <v>16</v>
      </c>
      <c r="B25" s="70" t="s">
        <v>44</v>
      </c>
      <c r="C25" s="51">
        <v>54900</v>
      </c>
      <c r="D25" s="51">
        <v>2524</v>
      </c>
      <c r="E25" s="51">
        <f t="shared" si="1"/>
        <v>57424</v>
      </c>
      <c r="F25" s="51">
        <v>54268</v>
      </c>
      <c r="G25" s="51">
        <v>737</v>
      </c>
      <c r="H25" s="51">
        <f t="shared" si="2"/>
        <v>55005</v>
      </c>
      <c r="I25" s="59">
        <f t="shared" si="0"/>
        <v>98.85</v>
      </c>
      <c r="J25" s="59">
        <f t="shared" si="0"/>
        <v>29.2</v>
      </c>
      <c r="K25" s="59">
        <f t="shared" si="0"/>
        <v>95.79</v>
      </c>
      <c r="L25" s="79">
        <v>96.05</v>
      </c>
      <c r="M25" s="83">
        <v>16</v>
      </c>
    </row>
    <row r="26" spans="1:13" ht="20.100000000000001" customHeight="1" x14ac:dyDescent="0.15">
      <c r="A26" s="64">
        <v>17</v>
      </c>
      <c r="B26" s="70" t="s">
        <v>99</v>
      </c>
      <c r="C26" s="51">
        <v>419808</v>
      </c>
      <c r="D26" s="51">
        <v>16546</v>
      </c>
      <c r="E26" s="51">
        <f t="shared" si="1"/>
        <v>436354</v>
      </c>
      <c r="F26" s="51">
        <v>416111</v>
      </c>
      <c r="G26" s="51">
        <v>2943</v>
      </c>
      <c r="H26" s="51">
        <f t="shared" si="2"/>
        <v>419054</v>
      </c>
      <c r="I26" s="59">
        <f t="shared" si="0"/>
        <v>99.12</v>
      </c>
      <c r="J26" s="59">
        <f t="shared" si="0"/>
        <v>17.79</v>
      </c>
      <c r="K26" s="59">
        <f t="shared" si="0"/>
        <v>96.04</v>
      </c>
      <c r="L26" s="79">
        <v>96.06</v>
      </c>
      <c r="M26" s="83">
        <v>17</v>
      </c>
    </row>
    <row r="27" spans="1:13" ht="20.100000000000001" customHeight="1" x14ac:dyDescent="0.15">
      <c r="A27" s="64">
        <v>18</v>
      </c>
      <c r="B27" s="70" t="s">
        <v>101</v>
      </c>
      <c r="C27" s="51">
        <v>176248</v>
      </c>
      <c r="D27" s="51">
        <v>8229</v>
      </c>
      <c r="E27" s="51">
        <f t="shared" si="1"/>
        <v>184477</v>
      </c>
      <c r="F27" s="51">
        <v>172152</v>
      </c>
      <c r="G27" s="51">
        <v>496</v>
      </c>
      <c r="H27" s="51">
        <f t="shared" si="2"/>
        <v>172648</v>
      </c>
      <c r="I27" s="59">
        <f t="shared" si="0"/>
        <v>97.68</v>
      </c>
      <c r="J27" s="59">
        <f t="shared" si="0"/>
        <v>6.03</v>
      </c>
      <c r="K27" s="59">
        <f t="shared" si="0"/>
        <v>93.59</v>
      </c>
      <c r="L27" s="79">
        <v>94.82</v>
      </c>
      <c r="M27" s="83">
        <v>18</v>
      </c>
    </row>
    <row r="28" spans="1:13" ht="20.100000000000001" customHeight="1" x14ac:dyDescent="0.15">
      <c r="A28" s="64">
        <v>19</v>
      </c>
      <c r="B28" s="70" t="s">
        <v>46</v>
      </c>
      <c r="C28" s="51">
        <v>201945</v>
      </c>
      <c r="D28" s="51">
        <v>12657</v>
      </c>
      <c r="E28" s="51">
        <f t="shared" si="1"/>
        <v>214602</v>
      </c>
      <c r="F28" s="51">
        <v>199571</v>
      </c>
      <c r="G28" s="51">
        <v>1530</v>
      </c>
      <c r="H28" s="51">
        <f t="shared" si="2"/>
        <v>201101</v>
      </c>
      <c r="I28" s="59">
        <f t="shared" si="0"/>
        <v>98.82</v>
      </c>
      <c r="J28" s="59">
        <f t="shared" si="0"/>
        <v>12.09</v>
      </c>
      <c r="K28" s="59">
        <f t="shared" si="0"/>
        <v>93.71</v>
      </c>
      <c r="L28" s="79">
        <v>94.23</v>
      </c>
      <c r="M28" s="83">
        <v>19</v>
      </c>
    </row>
    <row r="29" spans="1:13" ht="20.100000000000001" customHeight="1" x14ac:dyDescent="0.15">
      <c r="A29" s="65">
        <v>20</v>
      </c>
      <c r="B29" s="71" t="s">
        <v>47</v>
      </c>
      <c r="C29" s="73">
        <v>147991</v>
      </c>
      <c r="D29" s="73">
        <v>8272</v>
      </c>
      <c r="E29" s="87">
        <f t="shared" si="1"/>
        <v>156263</v>
      </c>
      <c r="F29" s="73">
        <v>146952</v>
      </c>
      <c r="G29" s="73">
        <v>1747</v>
      </c>
      <c r="H29" s="87">
        <f t="shared" si="2"/>
        <v>148699</v>
      </c>
      <c r="I29" s="74">
        <f t="shared" si="0"/>
        <v>99.3</v>
      </c>
      <c r="J29" s="74">
        <f t="shared" si="0"/>
        <v>21.12</v>
      </c>
      <c r="K29" s="74">
        <f t="shared" si="0"/>
        <v>95.16</v>
      </c>
      <c r="L29" s="80">
        <v>95</v>
      </c>
      <c r="M29" s="84">
        <v>20</v>
      </c>
    </row>
    <row r="30" spans="1:13" ht="20.100000000000001" customHeight="1" x14ac:dyDescent="0.15">
      <c r="A30" s="64">
        <v>21</v>
      </c>
      <c r="B30" s="70" t="s">
        <v>51</v>
      </c>
      <c r="C30" s="51">
        <v>112016</v>
      </c>
      <c r="D30" s="51">
        <v>2640</v>
      </c>
      <c r="E30" s="51">
        <f t="shared" si="1"/>
        <v>114656</v>
      </c>
      <c r="F30" s="51">
        <v>111712</v>
      </c>
      <c r="G30" s="51">
        <v>576</v>
      </c>
      <c r="H30" s="51">
        <f t="shared" si="2"/>
        <v>112288</v>
      </c>
      <c r="I30" s="59">
        <f t="shared" si="0"/>
        <v>99.73</v>
      </c>
      <c r="J30" s="59">
        <f t="shared" si="0"/>
        <v>21.82</v>
      </c>
      <c r="K30" s="59">
        <f t="shared" si="0"/>
        <v>97.93</v>
      </c>
      <c r="L30" s="79">
        <v>97.92</v>
      </c>
      <c r="M30" s="83">
        <v>21</v>
      </c>
    </row>
    <row r="31" spans="1:13" ht="20.100000000000001" customHeight="1" x14ac:dyDescent="0.15">
      <c r="A31" s="64">
        <v>22</v>
      </c>
      <c r="B31" s="70" t="s">
        <v>52</v>
      </c>
      <c r="C31" s="51">
        <v>211090</v>
      </c>
      <c r="D31" s="51">
        <v>2878</v>
      </c>
      <c r="E31" s="51">
        <f t="shared" si="1"/>
        <v>213968</v>
      </c>
      <c r="F31" s="51">
        <v>208954</v>
      </c>
      <c r="G31" s="51">
        <v>1640</v>
      </c>
      <c r="H31" s="51">
        <f t="shared" si="2"/>
        <v>210594</v>
      </c>
      <c r="I31" s="59">
        <f t="shared" si="0"/>
        <v>98.99</v>
      </c>
      <c r="J31" s="59">
        <f t="shared" si="0"/>
        <v>56.98</v>
      </c>
      <c r="K31" s="59">
        <f t="shared" si="0"/>
        <v>98.42</v>
      </c>
      <c r="L31" s="79">
        <v>98.26</v>
      </c>
      <c r="M31" s="83">
        <v>22</v>
      </c>
    </row>
    <row r="32" spans="1:13" ht="20.100000000000001" customHeight="1" x14ac:dyDescent="0.15">
      <c r="A32" s="64">
        <v>23</v>
      </c>
      <c r="B32" s="70" t="s">
        <v>54</v>
      </c>
      <c r="C32" s="51">
        <v>487378</v>
      </c>
      <c r="D32" s="51">
        <v>11846</v>
      </c>
      <c r="E32" s="51">
        <f t="shared" si="1"/>
        <v>499224</v>
      </c>
      <c r="F32" s="51">
        <v>483466</v>
      </c>
      <c r="G32" s="51">
        <v>3706</v>
      </c>
      <c r="H32" s="51">
        <f t="shared" si="2"/>
        <v>487172</v>
      </c>
      <c r="I32" s="59">
        <f t="shared" si="0"/>
        <v>99.2</v>
      </c>
      <c r="J32" s="59">
        <f t="shared" si="0"/>
        <v>31.28</v>
      </c>
      <c r="K32" s="59">
        <f t="shared" si="0"/>
        <v>97.59</v>
      </c>
      <c r="L32" s="79">
        <v>97.65</v>
      </c>
      <c r="M32" s="83">
        <v>23</v>
      </c>
    </row>
    <row r="33" spans="1:13" ht="20.100000000000001" customHeight="1" x14ac:dyDescent="0.15">
      <c r="A33" s="64">
        <v>24</v>
      </c>
      <c r="B33" s="70" t="s">
        <v>57</v>
      </c>
      <c r="C33" s="51">
        <v>343230</v>
      </c>
      <c r="D33" s="51">
        <v>9551</v>
      </c>
      <c r="E33" s="51">
        <f t="shared" si="1"/>
        <v>352781</v>
      </c>
      <c r="F33" s="51">
        <v>341369</v>
      </c>
      <c r="G33" s="51">
        <v>1797</v>
      </c>
      <c r="H33" s="51">
        <f t="shared" si="2"/>
        <v>343166</v>
      </c>
      <c r="I33" s="59">
        <f t="shared" si="0"/>
        <v>99.46</v>
      </c>
      <c r="J33" s="59">
        <f t="shared" si="0"/>
        <v>18.809999999999999</v>
      </c>
      <c r="K33" s="59">
        <f t="shared" si="0"/>
        <v>97.27</v>
      </c>
      <c r="L33" s="79">
        <v>97.37</v>
      </c>
      <c r="M33" s="83">
        <v>24</v>
      </c>
    </row>
    <row r="34" spans="1:13" ht="20.100000000000001" customHeight="1" x14ac:dyDescent="0.15">
      <c r="A34" s="65">
        <v>25</v>
      </c>
      <c r="B34" s="71" t="s">
        <v>60</v>
      </c>
      <c r="C34" s="73">
        <v>65201</v>
      </c>
      <c r="D34" s="73">
        <v>1226</v>
      </c>
      <c r="E34" s="51">
        <f t="shared" si="1"/>
        <v>66427</v>
      </c>
      <c r="F34" s="73">
        <v>64741</v>
      </c>
      <c r="G34" s="73">
        <v>396</v>
      </c>
      <c r="H34" s="51">
        <f t="shared" si="2"/>
        <v>65137</v>
      </c>
      <c r="I34" s="74">
        <f t="shared" si="0"/>
        <v>99.29</v>
      </c>
      <c r="J34" s="74">
        <f t="shared" si="0"/>
        <v>32.299999999999997</v>
      </c>
      <c r="K34" s="74">
        <f t="shared" si="0"/>
        <v>98.06</v>
      </c>
      <c r="L34" s="80">
        <v>98.21</v>
      </c>
      <c r="M34" s="84">
        <v>25</v>
      </c>
    </row>
    <row r="35" spans="1:13" ht="20.100000000000001" customHeight="1" x14ac:dyDescent="0.15">
      <c r="A35" s="28" t="s">
        <v>61</v>
      </c>
      <c r="B35" s="72"/>
      <c r="C35" s="54">
        <f t="shared" ref="C35:H35" si="3">SUM(C10:C34)</f>
        <v>35135012</v>
      </c>
      <c r="D35" s="54">
        <f t="shared" si="3"/>
        <v>860752</v>
      </c>
      <c r="E35" s="54">
        <f t="shared" si="3"/>
        <v>35995764</v>
      </c>
      <c r="F35" s="54">
        <f t="shared" si="3"/>
        <v>34884021</v>
      </c>
      <c r="G35" s="54">
        <f t="shared" si="3"/>
        <v>214495</v>
      </c>
      <c r="H35" s="54">
        <f t="shared" si="3"/>
        <v>35098516</v>
      </c>
      <c r="I35" s="61">
        <f t="shared" si="0"/>
        <v>99.29</v>
      </c>
      <c r="J35" s="61">
        <f t="shared" si="0"/>
        <v>24.92</v>
      </c>
      <c r="K35" s="61">
        <f t="shared" si="0"/>
        <v>97.51</v>
      </c>
      <c r="L35" s="81">
        <v>97.58</v>
      </c>
      <c r="M35" s="85"/>
    </row>
    <row r="36" spans="1:13" ht="15" customHeight="1" x14ac:dyDescent="0.15">
      <c r="I36" s="75"/>
      <c r="J36" s="75"/>
      <c r="K36" s="75"/>
      <c r="L36" s="75"/>
    </row>
    <row r="37" spans="1:13" ht="15" customHeight="1" x14ac:dyDescent="0.15">
      <c r="I37" s="75"/>
      <c r="J37" s="75"/>
      <c r="K37" s="75"/>
      <c r="L37" s="75"/>
    </row>
  </sheetData>
  <mergeCells count="6">
    <mergeCell ref="F6:H6"/>
    <mergeCell ref="M6:M9"/>
    <mergeCell ref="I7:I8"/>
    <mergeCell ref="J7:J8"/>
    <mergeCell ref="K7:K8"/>
    <mergeCell ref="L7:L8"/>
  </mergeCells>
  <phoneticPr fontId="2"/>
  <pageMargins left="0.78740157480314965" right="0.74803149606299213" top="0.78740157480314965" bottom="0.74803149606299213" header="0.51181102362204722" footer="0.51181102362204722"/>
  <pageSetup paperSize="9" firstPageNumber="9" orientation="portrait" useFirstPageNumber="1" r:id="rId1"/>
  <headerFooter scaleWithDoc="0" alignWithMargins="0">
    <oddFooter>&amp;C- &amp;P -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1:M37"/>
  <sheetViews>
    <sheetView view="pageBreakPreview" topLeftCell="A5" zoomScaleNormal="85" zoomScaleSheetLayoutView="100" workbookViewId="0">
      <selection activeCell="M32" sqref="M32"/>
    </sheetView>
  </sheetViews>
  <sheetFormatPr defaultColWidth="10.625" defaultRowHeight="15" customHeight="1" x14ac:dyDescent="0.15"/>
  <cols>
    <col min="1" max="1" width="5.625" style="14" customWidth="1"/>
    <col min="2" max="2" width="14.625" style="14" customWidth="1"/>
    <col min="3" max="8" width="16.625" style="14" customWidth="1"/>
    <col min="9" max="12" width="12.125" style="14" customWidth="1"/>
    <col min="13" max="13" width="5.625" style="15" customWidth="1"/>
    <col min="14" max="16384" width="10.625" style="14"/>
  </cols>
  <sheetData>
    <row r="1" spans="1:13" ht="20.100000000000001" customHeight="1" x14ac:dyDescent="0.15">
      <c r="A1" s="16" t="str">
        <f>目次!A6</f>
        <v>令和６年度　市町村税の徴収実績調</v>
      </c>
    </row>
    <row r="2" spans="1:13" ht="20.100000000000001" customHeight="1" x14ac:dyDescent="0.15">
      <c r="A2" s="14" t="s">
        <v>100</v>
      </c>
    </row>
    <row r="3" spans="1:13" ht="20.100000000000001" customHeight="1" x14ac:dyDescent="0.15"/>
    <row r="4" spans="1:13" ht="20.100000000000001" customHeight="1" x14ac:dyDescent="0.15">
      <c r="A4" s="14" t="s">
        <v>63</v>
      </c>
    </row>
    <row r="5" spans="1:13" ht="20.100000000000001" customHeight="1" x14ac:dyDescent="0.15">
      <c r="H5" s="57"/>
      <c r="I5" s="57"/>
    </row>
    <row r="6" spans="1:13" ht="20.100000000000001" customHeight="1" x14ac:dyDescent="0.15">
      <c r="A6" s="17"/>
      <c r="B6" s="66" t="s">
        <v>0</v>
      </c>
      <c r="C6" s="46" t="s">
        <v>43</v>
      </c>
      <c r="D6" s="55"/>
      <c r="E6" s="56"/>
      <c r="F6" s="92" t="s">
        <v>62</v>
      </c>
      <c r="G6" s="93"/>
      <c r="H6" s="94"/>
      <c r="I6" s="46" t="s">
        <v>66</v>
      </c>
      <c r="J6" s="55"/>
      <c r="K6" s="55"/>
      <c r="L6" s="76"/>
      <c r="M6" s="102" t="s">
        <v>130</v>
      </c>
    </row>
    <row r="7" spans="1:13" ht="20.100000000000001" customHeight="1" x14ac:dyDescent="0.15">
      <c r="A7" s="18"/>
      <c r="B7" s="67"/>
      <c r="C7" s="47" t="s">
        <v>5</v>
      </c>
      <c r="D7" s="47" t="s">
        <v>6</v>
      </c>
      <c r="E7" s="47" t="s">
        <v>10</v>
      </c>
      <c r="F7" s="47" t="s">
        <v>5</v>
      </c>
      <c r="G7" s="47" t="s">
        <v>6</v>
      </c>
      <c r="H7" s="47" t="s">
        <v>10</v>
      </c>
      <c r="I7" s="98" t="s">
        <v>108</v>
      </c>
      <c r="J7" s="98" t="s">
        <v>109</v>
      </c>
      <c r="K7" s="98" t="s">
        <v>111</v>
      </c>
      <c r="L7" s="105" t="s">
        <v>3</v>
      </c>
      <c r="M7" s="103"/>
    </row>
    <row r="8" spans="1:13" ht="20.100000000000001" customHeight="1" x14ac:dyDescent="0.15">
      <c r="A8" s="18"/>
      <c r="B8" s="67"/>
      <c r="C8" s="48" t="s">
        <v>112</v>
      </c>
      <c r="D8" s="48" t="s">
        <v>113</v>
      </c>
      <c r="E8" s="48" t="s">
        <v>106</v>
      </c>
      <c r="F8" s="48" t="s">
        <v>37</v>
      </c>
      <c r="G8" s="48" t="s">
        <v>17</v>
      </c>
      <c r="H8" s="48" t="s">
        <v>114</v>
      </c>
      <c r="I8" s="99"/>
      <c r="J8" s="99"/>
      <c r="K8" s="99"/>
      <c r="L8" s="106"/>
      <c r="M8" s="103"/>
    </row>
    <row r="9" spans="1:13" ht="20.100000000000001" customHeight="1" x14ac:dyDescent="0.15">
      <c r="A9" s="19" t="s">
        <v>24</v>
      </c>
      <c r="B9" s="68"/>
      <c r="C9" s="49" t="s">
        <v>1</v>
      </c>
      <c r="D9" s="49" t="s">
        <v>1</v>
      </c>
      <c r="E9" s="49" t="s">
        <v>1</v>
      </c>
      <c r="F9" s="49" t="s">
        <v>1</v>
      </c>
      <c r="G9" s="49" t="s">
        <v>1</v>
      </c>
      <c r="H9" s="49" t="s">
        <v>1</v>
      </c>
      <c r="I9" s="49" t="s">
        <v>67</v>
      </c>
      <c r="J9" s="49" t="s">
        <v>67</v>
      </c>
      <c r="K9" s="49" t="s">
        <v>67</v>
      </c>
      <c r="L9" s="77" t="s">
        <v>67</v>
      </c>
      <c r="M9" s="104"/>
    </row>
    <row r="10" spans="1:13" ht="20.100000000000001" customHeight="1" x14ac:dyDescent="0.15">
      <c r="A10" s="64">
        <v>1</v>
      </c>
      <c r="B10" s="69" t="s">
        <v>59</v>
      </c>
      <c r="C10" s="50">
        <v>142826</v>
      </c>
      <c r="D10" s="50">
        <v>0</v>
      </c>
      <c r="E10" s="50">
        <f>C10+D10</f>
        <v>142826</v>
      </c>
      <c r="F10" s="50">
        <v>142826</v>
      </c>
      <c r="G10" s="50">
        <v>0</v>
      </c>
      <c r="H10" s="50">
        <f>F10+G10</f>
        <v>142826</v>
      </c>
      <c r="I10" s="58">
        <f t="shared" ref="I10:K35" si="0">IF(ISERROR(ROUND(F10/C10*100,2)),"-",ROUND(F10/C10*100,2))</f>
        <v>100</v>
      </c>
      <c r="J10" s="58" t="str">
        <f t="shared" si="0"/>
        <v>-</v>
      </c>
      <c r="K10" s="58">
        <f t="shared" si="0"/>
        <v>100</v>
      </c>
      <c r="L10" s="78">
        <v>100</v>
      </c>
      <c r="M10" s="82">
        <v>1</v>
      </c>
    </row>
    <row r="11" spans="1:13" ht="20.100000000000001" customHeight="1" x14ac:dyDescent="0.15">
      <c r="A11" s="64">
        <v>2</v>
      </c>
      <c r="B11" s="70" t="s">
        <v>31</v>
      </c>
      <c r="C11" s="51">
        <v>16343</v>
      </c>
      <c r="D11" s="51">
        <v>0</v>
      </c>
      <c r="E11" s="51">
        <f>C11+D11</f>
        <v>16343</v>
      </c>
      <c r="F11" s="51">
        <v>16343</v>
      </c>
      <c r="G11" s="51">
        <v>0</v>
      </c>
      <c r="H11" s="51">
        <f>F11+G11</f>
        <v>16343</v>
      </c>
      <c r="I11" s="59">
        <f t="shared" si="0"/>
        <v>100</v>
      </c>
      <c r="J11" s="59" t="str">
        <f t="shared" si="0"/>
        <v>-</v>
      </c>
      <c r="K11" s="59">
        <f t="shared" si="0"/>
        <v>100</v>
      </c>
      <c r="L11" s="79">
        <v>100</v>
      </c>
      <c r="M11" s="83">
        <v>2</v>
      </c>
    </row>
    <row r="12" spans="1:13" ht="20.100000000000001" customHeight="1" x14ac:dyDescent="0.15">
      <c r="A12" s="64">
        <v>3</v>
      </c>
      <c r="B12" s="70" t="s">
        <v>32</v>
      </c>
      <c r="C12" s="51">
        <v>37177</v>
      </c>
      <c r="D12" s="51">
        <v>0</v>
      </c>
      <c r="E12" s="51">
        <f t="shared" ref="E12:E34" si="1">C12+D12</f>
        <v>37177</v>
      </c>
      <c r="F12" s="51">
        <v>37177</v>
      </c>
      <c r="G12" s="51">
        <v>0</v>
      </c>
      <c r="H12" s="51">
        <f t="shared" ref="H12:H34" si="2">F12+G12</f>
        <v>37177</v>
      </c>
      <c r="I12" s="59">
        <f t="shared" si="0"/>
        <v>100</v>
      </c>
      <c r="J12" s="59" t="str">
        <f t="shared" si="0"/>
        <v>-</v>
      </c>
      <c r="K12" s="59">
        <f t="shared" si="0"/>
        <v>100</v>
      </c>
      <c r="L12" s="79">
        <v>100</v>
      </c>
      <c r="M12" s="83">
        <v>3</v>
      </c>
    </row>
    <row r="13" spans="1:13" ht="20.100000000000001" customHeight="1" x14ac:dyDescent="0.15">
      <c r="A13" s="64">
        <v>4</v>
      </c>
      <c r="B13" s="70" t="s">
        <v>2</v>
      </c>
      <c r="C13" s="51">
        <v>11828</v>
      </c>
      <c r="D13" s="51">
        <v>0</v>
      </c>
      <c r="E13" s="51">
        <f t="shared" si="1"/>
        <v>11828</v>
      </c>
      <c r="F13" s="51">
        <v>11828</v>
      </c>
      <c r="G13" s="51">
        <v>0</v>
      </c>
      <c r="H13" s="51">
        <f t="shared" si="2"/>
        <v>11828</v>
      </c>
      <c r="I13" s="59">
        <f t="shared" si="0"/>
        <v>100</v>
      </c>
      <c r="J13" s="59" t="str">
        <f t="shared" si="0"/>
        <v>-</v>
      </c>
      <c r="K13" s="59">
        <f t="shared" si="0"/>
        <v>100</v>
      </c>
      <c r="L13" s="79">
        <v>100</v>
      </c>
      <c r="M13" s="83">
        <v>4</v>
      </c>
    </row>
    <row r="14" spans="1:13" ht="20.100000000000001" customHeight="1" x14ac:dyDescent="0.15">
      <c r="A14" s="65">
        <v>5</v>
      </c>
      <c r="B14" s="71" t="s">
        <v>13</v>
      </c>
      <c r="C14" s="73">
        <v>928</v>
      </c>
      <c r="D14" s="73">
        <v>0</v>
      </c>
      <c r="E14" s="87">
        <f t="shared" si="1"/>
        <v>928</v>
      </c>
      <c r="F14" s="73">
        <v>928</v>
      </c>
      <c r="G14" s="73">
        <v>0</v>
      </c>
      <c r="H14" s="87">
        <f t="shared" si="2"/>
        <v>928</v>
      </c>
      <c r="I14" s="74">
        <f t="shared" si="0"/>
        <v>100</v>
      </c>
      <c r="J14" s="74" t="str">
        <f t="shared" si="0"/>
        <v>-</v>
      </c>
      <c r="K14" s="74">
        <f t="shared" si="0"/>
        <v>100</v>
      </c>
      <c r="L14" s="80">
        <v>100</v>
      </c>
      <c r="M14" s="84">
        <v>5</v>
      </c>
    </row>
    <row r="15" spans="1:13" ht="20.100000000000001" customHeight="1" x14ac:dyDescent="0.15">
      <c r="A15" s="64">
        <v>6</v>
      </c>
      <c r="B15" s="70" t="s">
        <v>33</v>
      </c>
      <c r="C15" s="51">
        <v>6551</v>
      </c>
      <c r="D15" s="51">
        <v>0</v>
      </c>
      <c r="E15" s="51">
        <f t="shared" si="1"/>
        <v>6551</v>
      </c>
      <c r="F15" s="51">
        <v>6551</v>
      </c>
      <c r="G15" s="51">
        <v>0</v>
      </c>
      <c r="H15" s="51">
        <f t="shared" si="2"/>
        <v>6551</v>
      </c>
      <c r="I15" s="59">
        <f t="shared" si="0"/>
        <v>100</v>
      </c>
      <c r="J15" s="59" t="str">
        <f t="shared" si="0"/>
        <v>-</v>
      </c>
      <c r="K15" s="59">
        <f t="shared" si="0"/>
        <v>100</v>
      </c>
      <c r="L15" s="79">
        <v>100</v>
      </c>
      <c r="M15" s="83">
        <v>6</v>
      </c>
    </row>
    <row r="16" spans="1:13" ht="20.100000000000001" customHeight="1" x14ac:dyDescent="0.15">
      <c r="A16" s="64">
        <v>7</v>
      </c>
      <c r="B16" s="70" t="s">
        <v>34</v>
      </c>
      <c r="C16" s="51">
        <v>8445</v>
      </c>
      <c r="D16" s="51">
        <v>0</v>
      </c>
      <c r="E16" s="51">
        <f t="shared" si="1"/>
        <v>8445</v>
      </c>
      <c r="F16" s="51">
        <v>8445</v>
      </c>
      <c r="G16" s="51">
        <v>0</v>
      </c>
      <c r="H16" s="51">
        <f t="shared" si="2"/>
        <v>8445</v>
      </c>
      <c r="I16" s="59">
        <f t="shared" si="0"/>
        <v>100</v>
      </c>
      <c r="J16" s="59" t="str">
        <f t="shared" si="0"/>
        <v>-</v>
      </c>
      <c r="K16" s="59">
        <f t="shared" si="0"/>
        <v>100</v>
      </c>
      <c r="L16" s="79">
        <v>100</v>
      </c>
      <c r="M16" s="83">
        <v>7</v>
      </c>
    </row>
    <row r="17" spans="1:13" ht="20.100000000000001" customHeight="1" x14ac:dyDescent="0.15">
      <c r="A17" s="64">
        <v>8</v>
      </c>
      <c r="B17" s="70" t="s">
        <v>28</v>
      </c>
      <c r="C17" s="51">
        <v>11293</v>
      </c>
      <c r="D17" s="51">
        <v>0</v>
      </c>
      <c r="E17" s="51">
        <f t="shared" si="1"/>
        <v>11293</v>
      </c>
      <c r="F17" s="51">
        <v>11293</v>
      </c>
      <c r="G17" s="51">
        <v>0</v>
      </c>
      <c r="H17" s="51">
        <f t="shared" si="2"/>
        <v>11293</v>
      </c>
      <c r="I17" s="59">
        <f t="shared" si="0"/>
        <v>100</v>
      </c>
      <c r="J17" s="59" t="str">
        <f t="shared" si="0"/>
        <v>-</v>
      </c>
      <c r="K17" s="59">
        <f t="shared" si="0"/>
        <v>100</v>
      </c>
      <c r="L17" s="79">
        <v>100</v>
      </c>
      <c r="M17" s="83">
        <v>8</v>
      </c>
    </row>
    <row r="18" spans="1:13" ht="20.100000000000001" customHeight="1" x14ac:dyDescent="0.15">
      <c r="A18" s="64">
        <v>9</v>
      </c>
      <c r="B18" s="70" t="s">
        <v>36</v>
      </c>
      <c r="C18" s="51">
        <v>6772</v>
      </c>
      <c r="D18" s="51">
        <v>0</v>
      </c>
      <c r="E18" s="51">
        <f t="shared" si="1"/>
        <v>6772</v>
      </c>
      <c r="F18" s="51">
        <v>6772</v>
      </c>
      <c r="G18" s="51">
        <v>0</v>
      </c>
      <c r="H18" s="51">
        <f t="shared" si="2"/>
        <v>6772</v>
      </c>
      <c r="I18" s="59">
        <f t="shared" si="0"/>
        <v>100</v>
      </c>
      <c r="J18" s="59" t="str">
        <f t="shared" si="0"/>
        <v>-</v>
      </c>
      <c r="K18" s="59">
        <f t="shared" si="0"/>
        <v>100</v>
      </c>
      <c r="L18" s="79">
        <v>100</v>
      </c>
      <c r="M18" s="83">
        <v>9</v>
      </c>
    </row>
    <row r="19" spans="1:13" ht="20.100000000000001" customHeight="1" x14ac:dyDescent="0.15">
      <c r="A19" s="65">
        <v>10</v>
      </c>
      <c r="B19" s="71" t="s">
        <v>38</v>
      </c>
      <c r="C19" s="73">
        <v>30459</v>
      </c>
      <c r="D19" s="73">
        <v>0</v>
      </c>
      <c r="E19" s="87">
        <f t="shared" si="1"/>
        <v>30459</v>
      </c>
      <c r="F19" s="73">
        <v>30459</v>
      </c>
      <c r="G19" s="73">
        <v>0</v>
      </c>
      <c r="H19" s="87">
        <f t="shared" si="2"/>
        <v>30459</v>
      </c>
      <c r="I19" s="74">
        <f t="shared" si="0"/>
        <v>100</v>
      </c>
      <c r="J19" s="74" t="str">
        <f t="shared" si="0"/>
        <v>-</v>
      </c>
      <c r="K19" s="74">
        <f t="shared" si="0"/>
        <v>100</v>
      </c>
      <c r="L19" s="80">
        <v>100</v>
      </c>
      <c r="M19" s="84">
        <v>10</v>
      </c>
    </row>
    <row r="20" spans="1:13" ht="20.100000000000001" customHeight="1" x14ac:dyDescent="0.15">
      <c r="A20" s="64">
        <v>11</v>
      </c>
      <c r="B20" s="70" t="s">
        <v>39</v>
      </c>
      <c r="C20" s="51">
        <v>4380</v>
      </c>
      <c r="D20" s="51">
        <v>0</v>
      </c>
      <c r="E20" s="51">
        <f t="shared" si="1"/>
        <v>4380</v>
      </c>
      <c r="F20" s="51">
        <v>4380</v>
      </c>
      <c r="G20" s="51">
        <v>0</v>
      </c>
      <c r="H20" s="51">
        <f t="shared" si="2"/>
        <v>4380</v>
      </c>
      <c r="I20" s="59">
        <f t="shared" si="0"/>
        <v>100</v>
      </c>
      <c r="J20" s="59" t="str">
        <f t="shared" si="0"/>
        <v>-</v>
      </c>
      <c r="K20" s="59">
        <f t="shared" si="0"/>
        <v>100</v>
      </c>
      <c r="L20" s="79">
        <v>100</v>
      </c>
      <c r="M20" s="83">
        <v>11</v>
      </c>
    </row>
    <row r="21" spans="1:13" ht="20.100000000000001" customHeight="1" x14ac:dyDescent="0.15">
      <c r="A21" s="64">
        <v>12</v>
      </c>
      <c r="B21" s="70" t="s">
        <v>97</v>
      </c>
      <c r="C21" s="51">
        <v>6472</v>
      </c>
      <c r="D21" s="51">
        <v>0</v>
      </c>
      <c r="E21" s="51">
        <f t="shared" si="1"/>
        <v>6472</v>
      </c>
      <c r="F21" s="51">
        <v>6401</v>
      </c>
      <c r="G21" s="51">
        <v>0</v>
      </c>
      <c r="H21" s="51">
        <f t="shared" si="2"/>
        <v>6401</v>
      </c>
      <c r="I21" s="59">
        <f t="shared" si="0"/>
        <v>98.9</v>
      </c>
      <c r="J21" s="59" t="str">
        <f t="shared" si="0"/>
        <v>-</v>
      </c>
      <c r="K21" s="59">
        <f t="shared" si="0"/>
        <v>98.9</v>
      </c>
      <c r="L21" s="79">
        <v>98.9</v>
      </c>
      <c r="M21" s="83">
        <v>12</v>
      </c>
    </row>
    <row r="22" spans="1:13" ht="20.100000000000001" customHeight="1" x14ac:dyDescent="0.15">
      <c r="A22" s="64">
        <v>13</v>
      </c>
      <c r="B22" s="70" t="s">
        <v>98</v>
      </c>
      <c r="C22" s="51">
        <v>4433</v>
      </c>
      <c r="D22" s="51">
        <v>0</v>
      </c>
      <c r="E22" s="51">
        <f t="shared" si="1"/>
        <v>4433</v>
      </c>
      <c r="F22" s="51">
        <v>4433</v>
      </c>
      <c r="G22" s="51">
        <v>0</v>
      </c>
      <c r="H22" s="51">
        <f t="shared" si="2"/>
        <v>4433</v>
      </c>
      <c r="I22" s="59">
        <f t="shared" si="0"/>
        <v>100</v>
      </c>
      <c r="J22" s="59" t="str">
        <f t="shared" si="0"/>
        <v>-</v>
      </c>
      <c r="K22" s="59">
        <f t="shared" si="0"/>
        <v>100</v>
      </c>
      <c r="L22" s="79">
        <v>100</v>
      </c>
      <c r="M22" s="83">
        <v>13</v>
      </c>
    </row>
    <row r="23" spans="1:13" ht="20.100000000000001" customHeight="1" x14ac:dyDescent="0.15">
      <c r="A23" s="64">
        <v>14</v>
      </c>
      <c r="B23" s="70" t="s">
        <v>40</v>
      </c>
      <c r="C23" s="51">
        <v>390</v>
      </c>
      <c r="D23" s="51">
        <v>0</v>
      </c>
      <c r="E23" s="51">
        <f t="shared" si="1"/>
        <v>390</v>
      </c>
      <c r="F23" s="51">
        <v>390</v>
      </c>
      <c r="G23" s="51">
        <v>0</v>
      </c>
      <c r="H23" s="51">
        <f t="shared" si="2"/>
        <v>390</v>
      </c>
      <c r="I23" s="59">
        <f t="shared" si="0"/>
        <v>100</v>
      </c>
      <c r="J23" s="59" t="str">
        <f t="shared" si="0"/>
        <v>-</v>
      </c>
      <c r="K23" s="59">
        <f t="shared" si="0"/>
        <v>100</v>
      </c>
      <c r="L23" s="79">
        <v>100</v>
      </c>
      <c r="M23" s="83">
        <v>14</v>
      </c>
    </row>
    <row r="24" spans="1:13" ht="20.100000000000001" customHeight="1" x14ac:dyDescent="0.15">
      <c r="A24" s="65">
        <v>15</v>
      </c>
      <c r="B24" s="71" t="s">
        <v>26</v>
      </c>
      <c r="C24" s="73">
        <v>1283</v>
      </c>
      <c r="D24" s="73">
        <v>0</v>
      </c>
      <c r="E24" s="87">
        <f t="shared" si="1"/>
        <v>1283</v>
      </c>
      <c r="F24" s="73">
        <v>1283</v>
      </c>
      <c r="G24" s="73">
        <v>0</v>
      </c>
      <c r="H24" s="87">
        <f t="shared" si="2"/>
        <v>1283</v>
      </c>
      <c r="I24" s="74">
        <f t="shared" si="0"/>
        <v>100</v>
      </c>
      <c r="J24" s="74" t="str">
        <f t="shared" si="0"/>
        <v>-</v>
      </c>
      <c r="K24" s="74">
        <f t="shared" si="0"/>
        <v>100</v>
      </c>
      <c r="L24" s="80">
        <v>100</v>
      </c>
      <c r="M24" s="84">
        <v>15</v>
      </c>
    </row>
    <row r="25" spans="1:13" ht="20.100000000000001" customHeight="1" x14ac:dyDescent="0.15">
      <c r="A25" s="64">
        <v>16</v>
      </c>
      <c r="B25" s="70" t="s">
        <v>44</v>
      </c>
      <c r="C25" s="51">
        <v>360</v>
      </c>
      <c r="D25" s="51">
        <v>0</v>
      </c>
      <c r="E25" s="51">
        <f t="shared" si="1"/>
        <v>360</v>
      </c>
      <c r="F25" s="51">
        <v>360</v>
      </c>
      <c r="G25" s="51">
        <v>0</v>
      </c>
      <c r="H25" s="51">
        <f t="shared" si="2"/>
        <v>360</v>
      </c>
      <c r="I25" s="59">
        <f t="shared" si="0"/>
        <v>100</v>
      </c>
      <c r="J25" s="59" t="str">
        <f t="shared" si="0"/>
        <v>-</v>
      </c>
      <c r="K25" s="59">
        <f t="shared" si="0"/>
        <v>100</v>
      </c>
      <c r="L25" s="79">
        <v>100</v>
      </c>
      <c r="M25" s="83">
        <v>16</v>
      </c>
    </row>
    <row r="26" spans="1:13" ht="20.100000000000001" customHeight="1" x14ac:dyDescent="0.15">
      <c r="A26" s="64">
        <v>17</v>
      </c>
      <c r="B26" s="70" t="s">
        <v>99</v>
      </c>
      <c r="C26" s="51">
        <v>8356</v>
      </c>
      <c r="D26" s="51">
        <v>0</v>
      </c>
      <c r="E26" s="51">
        <f t="shared" si="1"/>
        <v>8356</v>
      </c>
      <c r="F26" s="51">
        <v>8356</v>
      </c>
      <c r="G26" s="51">
        <v>0</v>
      </c>
      <c r="H26" s="51">
        <f t="shared" si="2"/>
        <v>8356</v>
      </c>
      <c r="I26" s="59">
        <f t="shared" si="0"/>
        <v>100</v>
      </c>
      <c r="J26" s="59" t="str">
        <f t="shared" si="0"/>
        <v>-</v>
      </c>
      <c r="K26" s="59">
        <f t="shared" si="0"/>
        <v>100</v>
      </c>
      <c r="L26" s="79">
        <v>100</v>
      </c>
      <c r="M26" s="83">
        <v>17</v>
      </c>
    </row>
    <row r="27" spans="1:13" ht="20.100000000000001" customHeight="1" x14ac:dyDescent="0.15">
      <c r="A27" s="64">
        <v>18</v>
      </c>
      <c r="B27" s="70" t="s">
        <v>101</v>
      </c>
      <c r="C27" s="51">
        <v>5846</v>
      </c>
      <c r="D27" s="51">
        <v>0</v>
      </c>
      <c r="E27" s="51">
        <f t="shared" si="1"/>
        <v>5846</v>
      </c>
      <c r="F27" s="51">
        <v>5846</v>
      </c>
      <c r="G27" s="51">
        <v>0</v>
      </c>
      <c r="H27" s="51">
        <f t="shared" si="2"/>
        <v>5846</v>
      </c>
      <c r="I27" s="59">
        <f t="shared" si="0"/>
        <v>100</v>
      </c>
      <c r="J27" s="59" t="str">
        <f t="shared" si="0"/>
        <v>-</v>
      </c>
      <c r="K27" s="59">
        <f t="shared" si="0"/>
        <v>100</v>
      </c>
      <c r="L27" s="79">
        <v>100</v>
      </c>
      <c r="M27" s="83">
        <v>18</v>
      </c>
    </row>
    <row r="28" spans="1:13" ht="20.100000000000001" customHeight="1" x14ac:dyDescent="0.15">
      <c r="A28" s="64">
        <v>19</v>
      </c>
      <c r="B28" s="70" t="s">
        <v>46</v>
      </c>
      <c r="C28" s="51">
        <v>1610</v>
      </c>
      <c r="D28" s="51">
        <v>0</v>
      </c>
      <c r="E28" s="51">
        <f t="shared" si="1"/>
        <v>1610</v>
      </c>
      <c r="F28" s="51">
        <v>1610</v>
      </c>
      <c r="G28" s="51">
        <v>0</v>
      </c>
      <c r="H28" s="51">
        <f t="shared" si="2"/>
        <v>1610</v>
      </c>
      <c r="I28" s="59">
        <f t="shared" si="0"/>
        <v>100</v>
      </c>
      <c r="J28" s="59" t="str">
        <f t="shared" si="0"/>
        <v>-</v>
      </c>
      <c r="K28" s="59">
        <f t="shared" si="0"/>
        <v>100</v>
      </c>
      <c r="L28" s="79">
        <v>100</v>
      </c>
      <c r="M28" s="83">
        <v>19</v>
      </c>
    </row>
    <row r="29" spans="1:13" ht="20.100000000000001" customHeight="1" x14ac:dyDescent="0.15">
      <c r="A29" s="65">
        <v>20</v>
      </c>
      <c r="B29" s="71" t="s">
        <v>47</v>
      </c>
      <c r="C29" s="73">
        <v>2095</v>
      </c>
      <c r="D29" s="73">
        <v>0</v>
      </c>
      <c r="E29" s="87">
        <f t="shared" si="1"/>
        <v>2095</v>
      </c>
      <c r="F29" s="73">
        <v>2095</v>
      </c>
      <c r="G29" s="73">
        <v>0</v>
      </c>
      <c r="H29" s="87">
        <f t="shared" si="2"/>
        <v>2095</v>
      </c>
      <c r="I29" s="74">
        <f t="shared" si="0"/>
        <v>100</v>
      </c>
      <c r="J29" s="74" t="str">
        <f t="shared" si="0"/>
        <v>-</v>
      </c>
      <c r="K29" s="74">
        <f t="shared" si="0"/>
        <v>100</v>
      </c>
      <c r="L29" s="80">
        <v>100</v>
      </c>
      <c r="M29" s="84">
        <v>20</v>
      </c>
    </row>
    <row r="30" spans="1:13" ht="20.100000000000001" customHeight="1" x14ac:dyDescent="0.15">
      <c r="A30" s="64">
        <v>21</v>
      </c>
      <c r="B30" s="70" t="s">
        <v>51</v>
      </c>
      <c r="C30" s="51">
        <v>1736</v>
      </c>
      <c r="D30" s="51">
        <v>0</v>
      </c>
      <c r="E30" s="51">
        <f t="shared" si="1"/>
        <v>1736</v>
      </c>
      <c r="F30" s="51">
        <v>1736</v>
      </c>
      <c r="G30" s="51">
        <v>0</v>
      </c>
      <c r="H30" s="51">
        <f t="shared" si="2"/>
        <v>1736</v>
      </c>
      <c r="I30" s="59">
        <f t="shared" si="0"/>
        <v>100</v>
      </c>
      <c r="J30" s="59" t="str">
        <f t="shared" si="0"/>
        <v>-</v>
      </c>
      <c r="K30" s="59">
        <f t="shared" si="0"/>
        <v>100</v>
      </c>
      <c r="L30" s="79">
        <v>100</v>
      </c>
      <c r="M30" s="83">
        <v>21</v>
      </c>
    </row>
    <row r="31" spans="1:13" ht="20.100000000000001" customHeight="1" x14ac:dyDescent="0.15">
      <c r="A31" s="64">
        <v>22</v>
      </c>
      <c r="B31" s="70" t="s">
        <v>52</v>
      </c>
      <c r="C31" s="51">
        <v>1655</v>
      </c>
      <c r="D31" s="51">
        <v>0</v>
      </c>
      <c r="E31" s="51">
        <f t="shared" si="1"/>
        <v>1655</v>
      </c>
      <c r="F31" s="51">
        <v>1655</v>
      </c>
      <c r="G31" s="51">
        <v>0</v>
      </c>
      <c r="H31" s="51">
        <f t="shared" si="2"/>
        <v>1655</v>
      </c>
      <c r="I31" s="59">
        <f t="shared" si="0"/>
        <v>100</v>
      </c>
      <c r="J31" s="59" t="str">
        <f t="shared" si="0"/>
        <v>-</v>
      </c>
      <c r="K31" s="59">
        <f t="shared" si="0"/>
        <v>100</v>
      </c>
      <c r="L31" s="79">
        <v>100</v>
      </c>
      <c r="M31" s="83">
        <v>22</v>
      </c>
    </row>
    <row r="32" spans="1:13" ht="20.100000000000001" customHeight="1" x14ac:dyDescent="0.15">
      <c r="A32" s="64">
        <v>23</v>
      </c>
      <c r="B32" s="70" t="s">
        <v>54</v>
      </c>
      <c r="C32" s="51">
        <v>3931</v>
      </c>
      <c r="D32" s="51">
        <v>0</v>
      </c>
      <c r="E32" s="51">
        <f t="shared" si="1"/>
        <v>3931</v>
      </c>
      <c r="F32" s="51">
        <v>3931</v>
      </c>
      <c r="G32" s="51">
        <v>0</v>
      </c>
      <c r="H32" s="51">
        <f t="shared" si="2"/>
        <v>3931</v>
      </c>
      <c r="I32" s="59">
        <f t="shared" si="0"/>
        <v>100</v>
      </c>
      <c r="J32" s="59" t="str">
        <f t="shared" si="0"/>
        <v>-</v>
      </c>
      <c r="K32" s="59">
        <f t="shared" si="0"/>
        <v>100</v>
      </c>
      <c r="L32" s="79">
        <v>100</v>
      </c>
      <c r="M32" s="83">
        <v>23</v>
      </c>
    </row>
    <row r="33" spans="1:13" ht="20.100000000000001" customHeight="1" x14ac:dyDescent="0.15">
      <c r="A33" s="64">
        <v>24</v>
      </c>
      <c r="B33" s="70" t="s">
        <v>57</v>
      </c>
      <c r="C33" s="51">
        <v>5982</v>
      </c>
      <c r="D33" s="51">
        <v>0</v>
      </c>
      <c r="E33" s="51">
        <f t="shared" si="1"/>
        <v>5982</v>
      </c>
      <c r="F33" s="51">
        <v>5982</v>
      </c>
      <c r="G33" s="51">
        <v>0</v>
      </c>
      <c r="H33" s="51">
        <f t="shared" si="2"/>
        <v>5982</v>
      </c>
      <c r="I33" s="59">
        <f t="shared" si="0"/>
        <v>100</v>
      </c>
      <c r="J33" s="59" t="str">
        <f t="shared" si="0"/>
        <v>-</v>
      </c>
      <c r="K33" s="59">
        <f t="shared" si="0"/>
        <v>100</v>
      </c>
      <c r="L33" s="79">
        <v>100</v>
      </c>
      <c r="M33" s="83">
        <v>24</v>
      </c>
    </row>
    <row r="34" spans="1:13" ht="20.100000000000001" customHeight="1" x14ac:dyDescent="0.15">
      <c r="A34" s="65">
        <v>25</v>
      </c>
      <c r="B34" s="71" t="s">
        <v>60</v>
      </c>
      <c r="C34" s="73">
        <v>0</v>
      </c>
      <c r="D34" s="73">
        <v>0</v>
      </c>
      <c r="E34" s="51">
        <f t="shared" si="1"/>
        <v>0</v>
      </c>
      <c r="F34" s="73">
        <v>0</v>
      </c>
      <c r="G34" s="73">
        <v>0</v>
      </c>
      <c r="H34" s="51">
        <f t="shared" si="2"/>
        <v>0</v>
      </c>
      <c r="I34" s="74" t="str">
        <f t="shared" si="0"/>
        <v>-</v>
      </c>
      <c r="J34" s="74" t="str">
        <f t="shared" si="0"/>
        <v>-</v>
      </c>
      <c r="K34" s="74" t="str">
        <f t="shared" si="0"/>
        <v>-</v>
      </c>
      <c r="L34" s="80" t="s">
        <v>131</v>
      </c>
      <c r="M34" s="84">
        <v>25</v>
      </c>
    </row>
    <row r="35" spans="1:13" ht="20.100000000000001" customHeight="1" x14ac:dyDescent="0.15">
      <c r="A35" s="28" t="s">
        <v>61</v>
      </c>
      <c r="B35" s="72"/>
      <c r="C35" s="54">
        <f t="shared" ref="C35:H35" si="3">SUM(C10:C34)</f>
        <v>321151</v>
      </c>
      <c r="D35" s="54">
        <f t="shared" si="3"/>
        <v>0</v>
      </c>
      <c r="E35" s="54">
        <f t="shared" si="3"/>
        <v>321151</v>
      </c>
      <c r="F35" s="54">
        <f t="shared" si="3"/>
        <v>321080</v>
      </c>
      <c r="G35" s="54">
        <f t="shared" si="3"/>
        <v>0</v>
      </c>
      <c r="H35" s="54">
        <f t="shared" si="3"/>
        <v>321080</v>
      </c>
      <c r="I35" s="61">
        <f>IF(ISERROR(ROUND(F35/C35*100,2)),"-",ROUND(F35/C35*100,2))</f>
        <v>99.98</v>
      </c>
      <c r="J35" s="61" t="str">
        <f t="shared" si="0"/>
        <v>-</v>
      </c>
      <c r="K35" s="61">
        <f>IF(ISERROR(ROUND(H35/E35*100,2)),"-",ROUND(H35/E35*100,2))</f>
        <v>99.98</v>
      </c>
      <c r="L35" s="81">
        <v>99.98</v>
      </c>
      <c r="M35" s="85"/>
    </row>
    <row r="36" spans="1:13" ht="15" customHeight="1" x14ac:dyDescent="0.15">
      <c r="I36" s="75"/>
      <c r="J36" s="75"/>
      <c r="K36" s="75"/>
      <c r="L36" s="75"/>
    </row>
    <row r="37" spans="1:13" ht="15" customHeight="1" x14ac:dyDescent="0.15">
      <c r="I37" s="75"/>
      <c r="J37" s="75"/>
      <c r="K37" s="75"/>
      <c r="L37" s="75"/>
    </row>
  </sheetData>
  <mergeCells count="6">
    <mergeCell ref="F6:H6"/>
    <mergeCell ref="M6:M9"/>
    <mergeCell ref="I7:I8"/>
    <mergeCell ref="J7:J8"/>
    <mergeCell ref="K7:K8"/>
    <mergeCell ref="L7:L8"/>
  </mergeCells>
  <phoneticPr fontId="2"/>
  <pageMargins left="0.78740157480314965" right="0.74803149606299213" top="0.78740157480314965" bottom="0.74803149606299213" header="0.51181102362204722" footer="0.51181102362204722"/>
  <pageSetup paperSize="9" firstPageNumber="11" orientation="portrait" useFirstPageNumber="1" r:id="rId1"/>
  <headerFooter scaleWithDoc="0" alignWithMargins="0">
    <oddFooter>&amp;C- &amp;P -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</sheetPr>
  <dimension ref="A1:M35"/>
  <sheetViews>
    <sheetView view="pageBreakPreview" topLeftCell="A5" zoomScaleNormal="85" zoomScaleSheetLayoutView="100" workbookViewId="0">
      <selection activeCell="O30" sqref="O30"/>
    </sheetView>
  </sheetViews>
  <sheetFormatPr defaultColWidth="10.625" defaultRowHeight="15" customHeight="1" x14ac:dyDescent="0.15"/>
  <cols>
    <col min="1" max="1" width="5.625" style="14" customWidth="1"/>
    <col min="2" max="2" width="14.625" style="14" customWidth="1"/>
    <col min="3" max="8" width="16.625" style="14" customWidth="1"/>
    <col min="9" max="12" width="12.125" style="14" customWidth="1"/>
    <col min="13" max="13" width="5.625" style="15" customWidth="1"/>
    <col min="14" max="16384" width="10.625" style="14"/>
  </cols>
  <sheetData>
    <row r="1" spans="1:13" ht="20.100000000000001" customHeight="1" x14ac:dyDescent="0.15">
      <c r="A1" s="16" t="str">
        <f>目次!A6</f>
        <v>令和６年度　市町村税の徴収実績調</v>
      </c>
    </row>
    <row r="2" spans="1:13" ht="20.100000000000001" customHeight="1" x14ac:dyDescent="0.15">
      <c r="A2" s="14" t="s">
        <v>100</v>
      </c>
    </row>
    <row r="3" spans="1:13" ht="20.100000000000001" customHeight="1" x14ac:dyDescent="0.15"/>
    <row r="4" spans="1:13" ht="20.100000000000001" customHeight="1" x14ac:dyDescent="0.15">
      <c r="A4" s="14" t="s">
        <v>35</v>
      </c>
    </row>
    <row r="5" spans="1:13" ht="20.100000000000001" customHeight="1" x14ac:dyDescent="0.15">
      <c r="H5" s="57"/>
      <c r="I5" s="57"/>
    </row>
    <row r="6" spans="1:13" ht="20.100000000000001" customHeight="1" x14ac:dyDescent="0.15">
      <c r="A6" s="17"/>
      <c r="B6" s="66" t="s">
        <v>0</v>
      </c>
      <c r="C6" s="46" t="s">
        <v>43</v>
      </c>
      <c r="D6" s="55"/>
      <c r="E6" s="56"/>
      <c r="F6" s="92" t="s">
        <v>62</v>
      </c>
      <c r="G6" s="93"/>
      <c r="H6" s="94"/>
      <c r="I6" s="46" t="s">
        <v>66</v>
      </c>
      <c r="J6" s="55"/>
      <c r="K6" s="55"/>
      <c r="L6" s="76"/>
      <c r="M6" s="102" t="s">
        <v>130</v>
      </c>
    </row>
    <row r="7" spans="1:13" ht="20.100000000000001" customHeight="1" x14ac:dyDescent="0.15">
      <c r="A7" s="18"/>
      <c r="B7" s="67"/>
      <c r="C7" s="47" t="s">
        <v>5</v>
      </c>
      <c r="D7" s="47" t="s">
        <v>6</v>
      </c>
      <c r="E7" s="47" t="s">
        <v>10</v>
      </c>
      <c r="F7" s="47" t="s">
        <v>5</v>
      </c>
      <c r="G7" s="47" t="s">
        <v>6</v>
      </c>
      <c r="H7" s="47" t="s">
        <v>10</v>
      </c>
      <c r="I7" s="98" t="s">
        <v>108</v>
      </c>
      <c r="J7" s="98" t="s">
        <v>109</v>
      </c>
      <c r="K7" s="98" t="s">
        <v>111</v>
      </c>
      <c r="L7" s="105" t="s">
        <v>3</v>
      </c>
      <c r="M7" s="103"/>
    </row>
    <row r="8" spans="1:13" ht="20.100000000000001" customHeight="1" x14ac:dyDescent="0.15">
      <c r="A8" s="18"/>
      <c r="B8" s="67"/>
      <c r="C8" s="48" t="s">
        <v>112</v>
      </c>
      <c r="D8" s="48" t="s">
        <v>113</v>
      </c>
      <c r="E8" s="48" t="s">
        <v>106</v>
      </c>
      <c r="F8" s="48" t="s">
        <v>37</v>
      </c>
      <c r="G8" s="48" t="s">
        <v>17</v>
      </c>
      <c r="H8" s="48" t="s">
        <v>114</v>
      </c>
      <c r="I8" s="99"/>
      <c r="J8" s="99"/>
      <c r="K8" s="99"/>
      <c r="L8" s="106"/>
      <c r="M8" s="103"/>
    </row>
    <row r="9" spans="1:13" ht="20.100000000000001" customHeight="1" x14ac:dyDescent="0.15">
      <c r="A9" s="19" t="s">
        <v>24</v>
      </c>
      <c r="B9" s="68"/>
      <c r="C9" s="49" t="s">
        <v>1</v>
      </c>
      <c r="D9" s="49" t="s">
        <v>1</v>
      </c>
      <c r="E9" s="49" t="s">
        <v>1</v>
      </c>
      <c r="F9" s="49" t="s">
        <v>1</v>
      </c>
      <c r="G9" s="49" t="s">
        <v>1</v>
      </c>
      <c r="H9" s="49" t="s">
        <v>1</v>
      </c>
      <c r="I9" s="49" t="s">
        <v>67</v>
      </c>
      <c r="J9" s="49" t="s">
        <v>67</v>
      </c>
      <c r="K9" s="49" t="s">
        <v>67</v>
      </c>
      <c r="L9" s="77" t="s">
        <v>67</v>
      </c>
      <c r="M9" s="104"/>
    </row>
    <row r="10" spans="1:13" ht="20.100000000000001" customHeight="1" x14ac:dyDescent="0.15">
      <c r="A10" s="64">
        <v>1</v>
      </c>
      <c r="B10" s="69" t="s">
        <v>59</v>
      </c>
      <c r="C10" s="50">
        <v>1251290</v>
      </c>
      <c r="D10" s="50">
        <v>23699</v>
      </c>
      <c r="E10" s="50">
        <f>C10+D10</f>
        <v>1274989</v>
      </c>
      <c r="F10" s="50">
        <v>1243787</v>
      </c>
      <c r="G10" s="50">
        <v>4727</v>
      </c>
      <c r="H10" s="50">
        <f>F10+G10</f>
        <v>1248514</v>
      </c>
      <c r="I10" s="58">
        <f t="shared" ref="I10:K35" si="0">IF(ISERROR(ROUND(F10/C10*100,2)),"-",ROUND(F10/C10*100,2))</f>
        <v>99.4</v>
      </c>
      <c r="J10" s="58">
        <f t="shared" si="0"/>
        <v>19.95</v>
      </c>
      <c r="K10" s="58">
        <f t="shared" si="0"/>
        <v>97.92</v>
      </c>
      <c r="L10" s="78">
        <v>97.97</v>
      </c>
      <c r="M10" s="82">
        <v>1</v>
      </c>
    </row>
    <row r="11" spans="1:13" ht="20.100000000000001" customHeight="1" x14ac:dyDescent="0.15">
      <c r="A11" s="64">
        <v>2</v>
      </c>
      <c r="B11" s="70" t="s">
        <v>31</v>
      </c>
      <c r="C11" s="51">
        <v>200202</v>
      </c>
      <c r="D11" s="51">
        <v>5750</v>
      </c>
      <c r="E11" s="51">
        <f>C11+D11</f>
        <v>205952</v>
      </c>
      <c r="F11" s="51">
        <v>198960</v>
      </c>
      <c r="G11" s="51">
        <v>1512</v>
      </c>
      <c r="H11" s="51">
        <f>F11+G11</f>
        <v>200472</v>
      </c>
      <c r="I11" s="59">
        <f t="shared" si="0"/>
        <v>99.38</v>
      </c>
      <c r="J11" s="59">
        <f t="shared" si="0"/>
        <v>26.3</v>
      </c>
      <c r="K11" s="59">
        <f t="shared" si="0"/>
        <v>97.34</v>
      </c>
      <c r="L11" s="79">
        <v>95.85</v>
      </c>
      <c r="M11" s="83">
        <v>2</v>
      </c>
    </row>
    <row r="12" spans="1:13" ht="20.100000000000001" customHeight="1" x14ac:dyDescent="0.15">
      <c r="A12" s="64">
        <v>3</v>
      </c>
      <c r="B12" s="70" t="s">
        <v>32</v>
      </c>
      <c r="C12" s="51">
        <v>281436</v>
      </c>
      <c r="D12" s="51">
        <v>5868</v>
      </c>
      <c r="E12" s="51">
        <f t="shared" ref="E12:E34" si="1">C12+D12</f>
        <v>287304</v>
      </c>
      <c r="F12" s="51">
        <v>280816</v>
      </c>
      <c r="G12" s="51">
        <v>562</v>
      </c>
      <c r="H12" s="51">
        <f t="shared" ref="H12:H34" si="2">F12+G12</f>
        <v>281378</v>
      </c>
      <c r="I12" s="59">
        <f t="shared" si="0"/>
        <v>99.78</v>
      </c>
      <c r="J12" s="59">
        <f t="shared" si="0"/>
        <v>9.58</v>
      </c>
      <c r="K12" s="59">
        <f t="shared" si="0"/>
        <v>97.94</v>
      </c>
      <c r="L12" s="79">
        <v>97.33</v>
      </c>
      <c r="M12" s="83">
        <v>3</v>
      </c>
    </row>
    <row r="13" spans="1:13" ht="20.100000000000001" customHeight="1" x14ac:dyDescent="0.15">
      <c r="A13" s="64">
        <v>4</v>
      </c>
      <c r="B13" s="70" t="s">
        <v>2</v>
      </c>
      <c r="C13" s="51">
        <v>240241</v>
      </c>
      <c r="D13" s="51">
        <v>2059</v>
      </c>
      <c r="E13" s="51">
        <f t="shared" si="1"/>
        <v>242300</v>
      </c>
      <c r="F13" s="51">
        <v>239894</v>
      </c>
      <c r="G13" s="51">
        <v>273</v>
      </c>
      <c r="H13" s="51">
        <f t="shared" si="2"/>
        <v>240167</v>
      </c>
      <c r="I13" s="59">
        <f t="shared" si="0"/>
        <v>99.86</v>
      </c>
      <c r="J13" s="59">
        <f t="shared" si="0"/>
        <v>13.26</v>
      </c>
      <c r="K13" s="59">
        <f t="shared" si="0"/>
        <v>99.12</v>
      </c>
      <c r="L13" s="79">
        <v>98.83</v>
      </c>
      <c r="M13" s="83">
        <v>4</v>
      </c>
    </row>
    <row r="14" spans="1:13" ht="20.100000000000001" customHeight="1" x14ac:dyDescent="0.15">
      <c r="A14" s="65">
        <v>5</v>
      </c>
      <c r="B14" s="71" t="s">
        <v>13</v>
      </c>
      <c r="C14" s="73">
        <v>65794</v>
      </c>
      <c r="D14" s="73">
        <v>1409</v>
      </c>
      <c r="E14" s="87">
        <f t="shared" si="1"/>
        <v>67203</v>
      </c>
      <c r="F14" s="73">
        <v>65099</v>
      </c>
      <c r="G14" s="73">
        <v>43</v>
      </c>
      <c r="H14" s="87">
        <f t="shared" si="2"/>
        <v>65142</v>
      </c>
      <c r="I14" s="74">
        <f t="shared" si="0"/>
        <v>98.94</v>
      </c>
      <c r="J14" s="74">
        <f t="shared" si="0"/>
        <v>3.05</v>
      </c>
      <c r="K14" s="74">
        <f t="shared" si="0"/>
        <v>96.93</v>
      </c>
      <c r="L14" s="80">
        <v>97.04</v>
      </c>
      <c r="M14" s="84">
        <v>5</v>
      </c>
    </row>
    <row r="15" spans="1:13" ht="20.100000000000001" customHeight="1" x14ac:dyDescent="0.15">
      <c r="A15" s="64">
        <v>6</v>
      </c>
      <c r="B15" s="70" t="s">
        <v>33</v>
      </c>
      <c r="C15" s="51">
        <v>89768</v>
      </c>
      <c r="D15" s="51">
        <v>3769</v>
      </c>
      <c r="E15" s="51">
        <f t="shared" si="1"/>
        <v>93537</v>
      </c>
      <c r="F15" s="51">
        <v>88718</v>
      </c>
      <c r="G15" s="51">
        <v>50</v>
      </c>
      <c r="H15" s="51">
        <f t="shared" si="2"/>
        <v>88768</v>
      </c>
      <c r="I15" s="59">
        <f t="shared" si="0"/>
        <v>98.83</v>
      </c>
      <c r="J15" s="59">
        <f t="shared" si="0"/>
        <v>1.33</v>
      </c>
      <c r="K15" s="59">
        <f t="shared" si="0"/>
        <v>94.9</v>
      </c>
      <c r="L15" s="79">
        <v>95.87</v>
      </c>
      <c r="M15" s="83">
        <v>6</v>
      </c>
    </row>
    <row r="16" spans="1:13" ht="20.100000000000001" customHeight="1" x14ac:dyDescent="0.15">
      <c r="A16" s="64">
        <v>7</v>
      </c>
      <c r="B16" s="70" t="s">
        <v>34</v>
      </c>
      <c r="C16" s="51">
        <v>85919</v>
      </c>
      <c r="D16" s="51">
        <v>3206</v>
      </c>
      <c r="E16" s="51">
        <f t="shared" si="1"/>
        <v>89125</v>
      </c>
      <c r="F16" s="51">
        <v>85349</v>
      </c>
      <c r="G16" s="51">
        <v>60</v>
      </c>
      <c r="H16" s="51">
        <f t="shared" si="2"/>
        <v>85409</v>
      </c>
      <c r="I16" s="59">
        <f t="shared" si="0"/>
        <v>99.34</v>
      </c>
      <c r="J16" s="59">
        <f t="shared" si="0"/>
        <v>1.87</v>
      </c>
      <c r="K16" s="59">
        <f t="shared" si="0"/>
        <v>95.83</v>
      </c>
      <c r="L16" s="79">
        <v>94.96</v>
      </c>
      <c r="M16" s="83">
        <v>7</v>
      </c>
    </row>
    <row r="17" spans="1:13" ht="20.100000000000001" customHeight="1" x14ac:dyDescent="0.15">
      <c r="A17" s="64">
        <v>8</v>
      </c>
      <c r="B17" s="70" t="s">
        <v>28</v>
      </c>
      <c r="C17" s="51">
        <v>157199</v>
      </c>
      <c r="D17" s="51">
        <v>948</v>
      </c>
      <c r="E17" s="51">
        <f t="shared" si="1"/>
        <v>158147</v>
      </c>
      <c r="F17" s="51">
        <v>156255</v>
      </c>
      <c r="G17" s="51">
        <v>235</v>
      </c>
      <c r="H17" s="51">
        <f t="shared" si="2"/>
        <v>156490</v>
      </c>
      <c r="I17" s="59">
        <f t="shared" si="0"/>
        <v>99.4</v>
      </c>
      <c r="J17" s="59">
        <f t="shared" si="0"/>
        <v>24.79</v>
      </c>
      <c r="K17" s="59">
        <f t="shared" si="0"/>
        <v>98.95</v>
      </c>
      <c r="L17" s="79">
        <v>99.42</v>
      </c>
      <c r="M17" s="83">
        <v>8</v>
      </c>
    </row>
    <row r="18" spans="1:13" ht="20.100000000000001" customHeight="1" x14ac:dyDescent="0.15">
      <c r="A18" s="64">
        <v>9</v>
      </c>
      <c r="B18" s="70" t="s">
        <v>36</v>
      </c>
      <c r="C18" s="51">
        <v>58092</v>
      </c>
      <c r="D18" s="51">
        <v>1930</v>
      </c>
      <c r="E18" s="51">
        <f t="shared" si="1"/>
        <v>60022</v>
      </c>
      <c r="F18" s="51">
        <v>57438</v>
      </c>
      <c r="G18" s="51">
        <v>247</v>
      </c>
      <c r="H18" s="51">
        <f t="shared" si="2"/>
        <v>57685</v>
      </c>
      <c r="I18" s="59">
        <f t="shared" si="0"/>
        <v>98.87</v>
      </c>
      <c r="J18" s="59">
        <f t="shared" si="0"/>
        <v>12.8</v>
      </c>
      <c r="K18" s="59">
        <f t="shared" si="0"/>
        <v>96.11</v>
      </c>
      <c r="L18" s="79">
        <v>96.52</v>
      </c>
      <c r="M18" s="83">
        <v>9</v>
      </c>
    </row>
    <row r="19" spans="1:13" ht="20.100000000000001" customHeight="1" x14ac:dyDescent="0.15">
      <c r="A19" s="65">
        <v>10</v>
      </c>
      <c r="B19" s="71" t="s">
        <v>38</v>
      </c>
      <c r="C19" s="73">
        <v>247632</v>
      </c>
      <c r="D19" s="73">
        <v>2680</v>
      </c>
      <c r="E19" s="87">
        <f t="shared" si="1"/>
        <v>250312</v>
      </c>
      <c r="F19" s="73">
        <v>246754</v>
      </c>
      <c r="G19" s="73">
        <v>1357</v>
      </c>
      <c r="H19" s="87">
        <f t="shared" si="2"/>
        <v>248111</v>
      </c>
      <c r="I19" s="74">
        <f t="shared" si="0"/>
        <v>99.65</v>
      </c>
      <c r="J19" s="74">
        <f t="shared" si="0"/>
        <v>50.63</v>
      </c>
      <c r="K19" s="74">
        <f t="shared" si="0"/>
        <v>99.12</v>
      </c>
      <c r="L19" s="80">
        <v>98.49</v>
      </c>
      <c r="M19" s="84">
        <v>10</v>
      </c>
    </row>
    <row r="20" spans="1:13" ht="20.100000000000001" customHeight="1" x14ac:dyDescent="0.15">
      <c r="A20" s="64">
        <v>11</v>
      </c>
      <c r="B20" s="70" t="s">
        <v>39</v>
      </c>
      <c r="C20" s="51">
        <v>75467</v>
      </c>
      <c r="D20" s="51">
        <v>1283</v>
      </c>
      <c r="E20" s="51">
        <f t="shared" si="1"/>
        <v>76750</v>
      </c>
      <c r="F20" s="51">
        <v>75137</v>
      </c>
      <c r="G20" s="51">
        <v>175</v>
      </c>
      <c r="H20" s="51">
        <f t="shared" si="2"/>
        <v>75312</v>
      </c>
      <c r="I20" s="59">
        <f t="shared" si="0"/>
        <v>99.56</v>
      </c>
      <c r="J20" s="59">
        <f t="shared" si="0"/>
        <v>13.64</v>
      </c>
      <c r="K20" s="59">
        <f t="shared" si="0"/>
        <v>98.13</v>
      </c>
      <c r="L20" s="79">
        <v>96.58</v>
      </c>
      <c r="M20" s="83">
        <v>11</v>
      </c>
    </row>
    <row r="21" spans="1:13" ht="20.100000000000001" customHeight="1" x14ac:dyDescent="0.15">
      <c r="A21" s="64">
        <v>12</v>
      </c>
      <c r="B21" s="70" t="s">
        <v>97</v>
      </c>
      <c r="C21" s="51">
        <v>56927</v>
      </c>
      <c r="D21" s="51">
        <v>720</v>
      </c>
      <c r="E21" s="51">
        <f t="shared" si="1"/>
        <v>57647</v>
      </c>
      <c r="F21" s="51">
        <v>56677</v>
      </c>
      <c r="G21" s="51">
        <v>220</v>
      </c>
      <c r="H21" s="51">
        <f t="shared" si="2"/>
        <v>56897</v>
      </c>
      <c r="I21" s="59">
        <f t="shared" si="0"/>
        <v>99.56</v>
      </c>
      <c r="J21" s="59">
        <f t="shared" si="0"/>
        <v>30.56</v>
      </c>
      <c r="K21" s="59">
        <f t="shared" si="0"/>
        <v>98.7</v>
      </c>
      <c r="L21" s="79">
        <v>98.76</v>
      </c>
      <c r="M21" s="83">
        <v>12</v>
      </c>
    </row>
    <row r="22" spans="1:13" ht="20.100000000000001" customHeight="1" x14ac:dyDescent="0.15">
      <c r="A22" s="64">
        <v>13</v>
      </c>
      <c r="B22" s="70" t="s">
        <v>98</v>
      </c>
      <c r="C22" s="51">
        <v>63544</v>
      </c>
      <c r="D22" s="51">
        <v>1773</v>
      </c>
      <c r="E22" s="51">
        <f t="shared" si="1"/>
        <v>65317</v>
      </c>
      <c r="F22" s="51">
        <v>63143</v>
      </c>
      <c r="G22" s="51">
        <v>130</v>
      </c>
      <c r="H22" s="51">
        <f t="shared" si="2"/>
        <v>63273</v>
      </c>
      <c r="I22" s="59">
        <f t="shared" si="0"/>
        <v>99.37</v>
      </c>
      <c r="J22" s="59">
        <f t="shared" si="0"/>
        <v>7.33</v>
      </c>
      <c r="K22" s="59">
        <f t="shared" si="0"/>
        <v>96.87</v>
      </c>
      <c r="L22" s="79">
        <v>97.23</v>
      </c>
      <c r="M22" s="83">
        <v>13</v>
      </c>
    </row>
    <row r="23" spans="1:13" ht="20.100000000000001" customHeight="1" x14ac:dyDescent="0.15">
      <c r="A23" s="64">
        <v>14</v>
      </c>
      <c r="B23" s="70" t="s">
        <v>40</v>
      </c>
      <c r="C23" s="51">
        <v>17476</v>
      </c>
      <c r="D23" s="51">
        <v>0</v>
      </c>
      <c r="E23" s="51">
        <f t="shared" si="1"/>
        <v>17476</v>
      </c>
      <c r="F23" s="51">
        <v>17476</v>
      </c>
      <c r="G23" s="51">
        <v>0</v>
      </c>
      <c r="H23" s="51">
        <f t="shared" si="2"/>
        <v>17476</v>
      </c>
      <c r="I23" s="59">
        <f t="shared" si="0"/>
        <v>100</v>
      </c>
      <c r="J23" s="59" t="str">
        <f t="shared" si="0"/>
        <v>-</v>
      </c>
      <c r="K23" s="59">
        <f t="shared" si="0"/>
        <v>100</v>
      </c>
      <c r="L23" s="79">
        <v>100</v>
      </c>
      <c r="M23" s="83">
        <v>14</v>
      </c>
    </row>
    <row r="24" spans="1:13" ht="20.100000000000001" customHeight="1" x14ac:dyDescent="0.15">
      <c r="A24" s="65">
        <v>15</v>
      </c>
      <c r="B24" s="71" t="s">
        <v>26</v>
      </c>
      <c r="C24" s="73">
        <v>3018</v>
      </c>
      <c r="D24" s="73">
        <v>96</v>
      </c>
      <c r="E24" s="87">
        <f t="shared" si="1"/>
        <v>3114</v>
      </c>
      <c r="F24" s="73">
        <v>3018</v>
      </c>
      <c r="G24" s="73">
        <v>96</v>
      </c>
      <c r="H24" s="87">
        <f t="shared" si="2"/>
        <v>3114</v>
      </c>
      <c r="I24" s="74">
        <f t="shared" si="0"/>
        <v>100</v>
      </c>
      <c r="J24" s="74">
        <f t="shared" si="0"/>
        <v>100</v>
      </c>
      <c r="K24" s="74">
        <f t="shared" si="0"/>
        <v>100</v>
      </c>
      <c r="L24" s="80">
        <v>96.48</v>
      </c>
      <c r="M24" s="84">
        <v>15</v>
      </c>
    </row>
    <row r="25" spans="1:13" ht="20.100000000000001" customHeight="1" x14ac:dyDescent="0.15">
      <c r="A25" s="64">
        <v>16</v>
      </c>
      <c r="B25" s="70" t="s">
        <v>44</v>
      </c>
      <c r="C25" s="51">
        <v>5207</v>
      </c>
      <c r="D25" s="51">
        <v>0</v>
      </c>
      <c r="E25" s="51">
        <f t="shared" si="1"/>
        <v>5207</v>
      </c>
      <c r="F25" s="51">
        <v>5207</v>
      </c>
      <c r="G25" s="51">
        <v>0</v>
      </c>
      <c r="H25" s="51">
        <f t="shared" si="2"/>
        <v>5207</v>
      </c>
      <c r="I25" s="59">
        <f t="shared" si="0"/>
        <v>100</v>
      </c>
      <c r="J25" s="59" t="str">
        <f t="shared" si="0"/>
        <v>-</v>
      </c>
      <c r="K25" s="59">
        <f t="shared" si="0"/>
        <v>100</v>
      </c>
      <c r="L25" s="79">
        <v>100</v>
      </c>
      <c r="M25" s="83">
        <v>16</v>
      </c>
    </row>
    <row r="26" spans="1:13" ht="20.100000000000001" customHeight="1" x14ac:dyDescent="0.15">
      <c r="A26" s="64">
        <v>17</v>
      </c>
      <c r="B26" s="70" t="s">
        <v>99</v>
      </c>
      <c r="C26" s="51">
        <v>25230</v>
      </c>
      <c r="D26" s="51">
        <v>4</v>
      </c>
      <c r="E26" s="51">
        <f t="shared" si="1"/>
        <v>25234</v>
      </c>
      <c r="F26" s="51">
        <v>25080</v>
      </c>
      <c r="G26" s="51">
        <v>0</v>
      </c>
      <c r="H26" s="51">
        <f t="shared" si="2"/>
        <v>25080</v>
      </c>
      <c r="I26" s="59">
        <f t="shared" si="0"/>
        <v>99.41</v>
      </c>
      <c r="J26" s="59">
        <f t="shared" si="0"/>
        <v>0</v>
      </c>
      <c r="K26" s="59">
        <f t="shared" si="0"/>
        <v>99.39</v>
      </c>
      <c r="L26" s="79">
        <v>94.87</v>
      </c>
      <c r="M26" s="83">
        <v>17</v>
      </c>
    </row>
    <row r="27" spans="1:13" ht="20.100000000000001" customHeight="1" x14ac:dyDescent="0.15">
      <c r="A27" s="64">
        <v>18</v>
      </c>
      <c r="B27" s="70" t="s">
        <v>101</v>
      </c>
      <c r="C27" s="51">
        <v>11469</v>
      </c>
      <c r="D27" s="51">
        <v>0</v>
      </c>
      <c r="E27" s="51">
        <f t="shared" si="1"/>
        <v>11469</v>
      </c>
      <c r="F27" s="51">
        <v>11469</v>
      </c>
      <c r="G27" s="51">
        <v>0</v>
      </c>
      <c r="H27" s="51">
        <f t="shared" si="2"/>
        <v>11469</v>
      </c>
      <c r="I27" s="59">
        <f t="shared" si="0"/>
        <v>100</v>
      </c>
      <c r="J27" s="59" t="str">
        <f t="shared" si="0"/>
        <v>-</v>
      </c>
      <c r="K27" s="59">
        <f t="shared" si="0"/>
        <v>100</v>
      </c>
      <c r="L27" s="79">
        <v>100</v>
      </c>
      <c r="M27" s="83">
        <v>18</v>
      </c>
    </row>
    <row r="28" spans="1:13" ht="20.100000000000001" customHeight="1" x14ac:dyDescent="0.15">
      <c r="A28" s="64">
        <v>19</v>
      </c>
      <c r="B28" s="70" t="s">
        <v>46</v>
      </c>
      <c r="C28" s="51">
        <v>17999</v>
      </c>
      <c r="D28" s="51">
        <v>0</v>
      </c>
      <c r="E28" s="51">
        <f t="shared" si="1"/>
        <v>17999</v>
      </c>
      <c r="F28" s="51">
        <v>17999</v>
      </c>
      <c r="G28" s="51">
        <v>0</v>
      </c>
      <c r="H28" s="51">
        <f t="shared" si="2"/>
        <v>17999</v>
      </c>
      <c r="I28" s="59">
        <f t="shared" si="0"/>
        <v>100</v>
      </c>
      <c r="J28" s="59" t="str">
        <f t="shared" si="0"/>
        <v>-</v>
      </c>
      <c r="K28" s="59">
        <f t="shared" si="0"/>
        <v>100</v>
      </c>
      <c r="L28" s="79">
        <v>99.73</v>
      </c>
      <c r="M28" s="83">
        <v>19</v>
      </c>
    </row>
    <row r="29" spans="1:13" ht="20.100000000000001" customHeight="1" x14ac:dyDescent="0.15">
      <c r="A29" s="65">
        <v>20</v>
      </c>
      <c r="B29" s="71" t="s">
        <v>47</v>
      </c>
      <c r="C29" s="73">
        <v>10457</v>
      </c>
      <c r="D29" s="73">
        <v>0</v>
      </c>
      <c r="E29" s="87">
        <f t="shared" si="1"/>
        <v>10457</v>
      </c>
      <c r="F29" s="73">
        <v>10457</v>
      </c>
      <c r="G29" s="73">
        <v>0</v>
      </c>
      <c r="H29" s="87">
        <f t="shared" si="2"/>
        <v>10457</v>
      </c>
      <c r="I29" s="74">
        <f t="shared" si="0"/>
        <v>100</v>
      </c>
      <c r="J29" s="74" t="str">
        <f t="shared" si="0"/>
        <v>-</v>
      </c>
      <c r="K29" s="74">
        <f t="shared" si="0"/>
        <v>100</v>
      </c>
      <c r="L29" s="80">
        <v>100</v>
      </c>
      <c r="M29" s="84">
        <v>20</v>
      </c>
    </row>
    <row r="30" spans="1:13" ht="20.100000000000001" customHeight="1" x14ac:dyDescent="0.15">
      <c r="A30" s="64">
        <v>21</v>
      </c>
      <c r="B30" s="70" t="s">
        <v>51</v>
      </c>
      <c r="C30" s="51">
        <v>8346</v>
      </c>
      <c r="D30" s="51">
        <v>104</v>
      </c>
      <c r="E30" s="51">
        <f t="shared" si="1"/>
        <v>8450</v>
      </c>
      <c r="F30" s="51">
        <v>8346</v>
      </c>
      <c r="G30" s="51">
        <v>0</v>
      </c>
      <c r="H30" s="51">
        <f t="shared" si="2"/>
        <v>8346</v>
      </c>
      <c r="I30" s="59">
        <f t="shared" si="0"/>
        <v>100</v>
      </c>
      <c r="J30" s="59">
        <f t="shared" si="0"/>
        <v>0</v>
      </c>
      <c r="K30" s="59">
        <f t="shared" si="0"/>
        <v>98.77</v>
      </c>
      <c r="L30" s="79">
        <v>98.84</v>
      </c>
      <c r="M30" s="83">
        <v>21</v>
      </c>
    </row>
    <row r="31" spans="1:13" ht="20.100000000000001" customHeight="1" x14ac:dyDescent="0.15">
      <c r="A31" s="64">
        <v>22</v>
      </c>
      <c r="B31" s="70" t="s">
        <v>52</v>
      </c>
      <c r="C31" s="51">
        <v>10763</v>
      </c>
      <c r="D31" s="51">
        <v>0</v>
      </c>
      <c r="E31" s="51">
        <f t="shared" si="1"/>
        <v>10763</v>
      </c>
      <c r="F31" s="51">
        <v>10763</v>
      </c>
      <c r="G31" s="51">
        <v>0</v>
      </c>
      <c r="H31" s="51">
        <f t="shared" si="2"/>
        <v>10763</v>
      </c>
      <c r="I31" s="59">
        <f t="shared" si="0"/>
        <v>100</v>
      </c>
      <c r="J31" s="59" t="str">
        <f t="shared" si="0"/>
        <v>-</v>
      </c>
      <c r="K31" s="59">
        <f t="shared" si="0"/>
        <v>100</v>
      </c>
      <c r="L31" s="79">
        <v>100</v>
      </c>
      <c r="M31" s="83">
        <v>22</v>
      </c>
    </row>
    <row r="32" spans="1:13" ht="20.100000000000001" customHeight="1" x14ac:dyDescent="0.15">
      <c r="A32" s="64">
        <v>23</v>
      </c>
      <c r="B32" s="70" t="s">
        <v>54</v>
      </c>
      <c r="C32" s="51">
        <v>39050</v>
      </c>
      <c r="D32" s="51">
        <v>50</v>
      </c>
      <c r="E32" s="51">
        <f t="shared" si="1"/>
        <v>39100</v>
      </c>
      <c r="F32" s="51">
        <v>39050</v>
      </c>
      <c r="G32" s="51">
        <v>0</v>
      </c>
      <c r="H32" s="51">
        <f t="shared" si="2"/>
        <v>39050</v>
      </c>
      <c r="I32" s="59">
        <f t="shared" si="0"/>
        <v>100</v>
      </c>
      <c r="J32" s="59">
        <f t="shared" si="0"/>
        <v>0</v>
      </c>
      <c r="K32" s="59">
        <f t="shared" si="0"/>
        <v>99.87</v>
      </c>
      <c r="L32" s="79">
        <v>99.86</v>
      </c>
      <c r="M32" s="83">
        <v>23</v>
      </c>
    </row>
    <row r="33" spans="1:13" ht="20.100000000000001" customHeight="1" x14ac:dyDescent="0.15">
      <c r="A33" s="64">
        <v>24</v>
      </c>
      <c r="B33" s="70" t="s">
        <v>57</v>
      </c>
      <c r="C33" s="51">
        <v>24472</v>
      </c>
      <c r="D33" s="51">
        <v>215</v>
      </c>
      <c r="E33" s="51">
        <f t="shared" si="1"/>
        <v>24687</v>
      </c>
      <c r="F33" s="51">
        <v>24422</v>
      </c>
      <c r="G33" s="51">
        <v>15</v>
      </c>
      <c r="H33" s="51">
        <f t="shared" si="2"/>
        <v>24437</v>
      </c>
      <c r="I33" s="59">
        <f t="shared" si="0"/>
        <v>99.8</v>
      </c>
      <c r="J33" s="59">
        <f t="shared" si="0"/>
        <v>6.98</v>
      </c>
      <c r="K33" s="59">
        <f t="shared" si="0"/>
        <v>98.99</v>
      </c>
      <c r="L33" s="79">
        <v>99.01</v>
      </c>
      <c r="M33" s="83">
        <v>24</v>
      </c>
    </row>
    <row r="34" spans="1:13" ht="20.100000000000001" customHeight="1" x14ac:dyDescent="0.15">
      <c r="A34" s="65">
        <v>25</v>
      </c>
      <c r="B34" s="71" t="s">
        <v>60</v>
      </c>
      <c r="C34" s="73">
        <v>10494</v>
      </c>
      <c r="D34" s="73">
        <v>119</v>
      </c>
      <c r="E34" s="51">
        <f t="shared" si="1"/>
        <v>10613</v>
      </c>
      <c r="F34" s="73">
        <v>11994</v>
      </c>
      <c r="G34" s="73">
        <v>0</v>
      </c>
      <c r="H34" s="51">
        <f t="shared" si="2"/>
        <v>11994</v>
      </c>
      <c r="I34" s="74">
        <f t="shared" si="0"/>
        <v>114.29</v>
      </c>
      <c r="J34" s="74">
        <f t="shared" si="0"/>
        <v>0</v>
      </c>
      <c r="K34" s="74">
        <f t="shared" si="0"/>
        <v>113.01</v>
      </c>
      <c r="L34" s="80">
        <v>98.85</v>
      </c>
      <c r="M34" s="84">
        <v>25</v>
      </c>
    </row>
    <row r="35" spans="1:13" ht="20.100000000000001" customHeight="1" x14ac:dyDescent="0.15">
      <c r="A35" s="28" t="s">
        <v>61</v>
      </c>
      <c r="B35" s="72"/>
      <c r="C35" s="54">
        <f t="shared" ref="C35:H35" si="3">SUM(C10:C34)</f>
        <v>3057492</v>
      </c>
      <c r="D35" s="54">
        <f t="shared" si="3"/>
        <v>55682</v>
      </c>
      <c r="E35" s="54">
        <f t="shared" si="3"/>
        <v>3113174</v>
      </c>
      <c r="F35" s="54">
        <f t="shared" si="3"/>
        <v>3043308</v>
      </c>
      <c r="G35" s="54">
        <f t="shared" si="3"/>
        <v>9702</v>
      </c>
      <c r="H35" s="54">
        <f t="shared" si="3"/>
        <v>3053010</v>
      </c>
      <c r="I35" s="61">
        <f t="shared" si="0"/>
        <v>99.54</v>
      </c>
      <c r="J35" s="61">
        <f t="shared" si="0"/>
        <v>17.420000000000002</v>
      </c>
      <c r="K35" s="61">
        <f t="shared" si="0"/>
        <v>98.07</v>
      </c>
      <c r="L35" s="81">
        <v>97.78</v>
      </c>
      <c r="M35" s="85"/>
    </row>
  </sheetData>
  <mergeCells count="6">
    <mergeCell ref="F6:H6"/>
    <mergeCell ref="M6:M9"/>
    <mergeCell ref="I7:I8"/>
    <mergeCell ref="J7:J8"/>
    <mergeCell ref="K7:K8"/>
    <mergeCell ref="L7:L8"/>
  </mergeCells>
  <phoneticPr fontId="2"/>
  <pageMargins left="0.78740157480314965" right="0.74803149606299213" top="0.78740157480314965" bottom="0.74803149606299213" header="0.51181102362204722" footer="0.51181102362204722"/>
  <pageSetup paperSize="9" firstPageNumber="13" orientation="portrait" useFirstPageNumber="1" r:id="rId1"/>
  <headerFooter scaleWithDoc="0" alignWithMargins="0">
    <oddFooter>&amp;C- &amp;P -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</sheetPr>
  <dimension ref="A1:M35"/>
  <sheetViews>
    <sheetView view="pageBreakPreview" topLeftCell="A2" zoomScaleNormal="85" zoomScaleSheetLayoutView="100" workbookViewId="0">
      <selection activeCell="C4" sqref="C4"/>
    </sheetView>
  </sheetViews>
  <sheetFormatPr defaultColWidth="10.625" defaultRowHeight="15" customHeight="1" x14ac:dyDescent="0.15"/>
  <cols>
    <col min="1" max="1" width="5.625" style="14" customWidth="1"/>
    <col min="2" max="2" width="14.625" style="14" customWidth="1"/>
    <col min="3" max="8" width="16.625" style="14" customWidth="1"/>
    <col min="9" max="12" width="12.125" style="14" customWidth="1"/>
    <col min="13" max="13" width="5.625" style="15" customWidth="1"/>
    <col min="14" max="16384" width="10.625" style="14"/>
  </cols>
  <sheetData>
    <row r="1" spans="1:13" ht="20.100000000000001" customHeight="1" x14ac:dyDescent="0.15">
      <c r="A1" s="16" t="str">
        <f>目次!A6</f>
        <v>令和６年度　市町村税の徴収実績調</v>
      </c>
    </row>
    <row r="2" spans="1:13" ht="20.100000000000001" customHeight="1" x14ac:dyDescent="0.15">
      <c r="A2" s="14" t="s">
        <v>100</v>
      </c>
    </row>
    <row r="3" spans="1:13" ht="20.100000000000001" customHeight="1" x14ac:dyDescent="0.15"/>
    <row r="4" spans="1:13" ht="20.100000000000001" customHeight="1" x14ac:dyDescent="0.15">
      <c r="A4" s="14" t="s">
        <v>19</v>
      </c>
    </row>
    <row r="5" spans="1:13" ht="20.100000000000001" customHeight="1" x14ac:dyDescent="0.15">
      <c r="H5" s="57"/>
      <c r="I5" s="57"/>
    </row>
    <row r="6" spans="1:13" ht="20.100000000000001" customHeight="1" x14ac:dyDescent="0.15">
      <c r="A6" s="17"/>
      <c r="B6" s="66" t="s">
        <v>0</v>
      </c>
      <c r="C6" s="46" t="s">
        <v>43</v>
      </c>
      <c r="D6" s="55"/>
      <c r="E6" s="56"/>
      <c r="F6" s="92" t="s">
        <v>62</v>
      </c>
      <c r="G6" s="93"/>
      <c r="H6" s="94"/>
      <c r="I6" s="46" t="s">
        <v>66</v>
      </c>
      <c r="J6" s="55"/>
      <c r="K6" s="55"/>
      <c r="L6" s="76"/>
      <c r="M6" s="102" t="s">
        <v>130</v>
      </c>
    </row>
    <row r="7" spans="1:13" ht="20.100000000000001" customHeight="1" x14ac:dyDescent="0.15">
      <c r="A7" s="18"/>
      <c r="B7" s="67"/>
      <c r="C7" s="47" t="s">
        <v>5</v>
      </c>
      <c r="D7" s="47" t="s">
        <v>6</v>
      </c>
      <c r="E7" s="47" t="s">
        <v>10</v>
      </c>
      <c r="F7" s="47" t="s">
        <v>5</v>
      </c>
      <c r="G7" s="47" t="s">
        <v>6</v>
      </c>
      <c r="H7" s="47" t="s">
        <v>10</v>
      </c>
      <c r="I7" s="98" t="s">
        <v>108</v>
      </c>
      <c r="J7" s="98" t="s">
        <v>109</v>
      </c>
      <c r="K7" s="98" t="s">
        <v>111</v>
      </c>
      <c r="L7" s="105" t="s">
        <v>3</v>
      </c>
      <c r="M7" s="103"/>
    </row>
    <row r="8" spans="1:13" ht="20.100000000000001" customHeight="1" x14ac:dyDescent="0.15">
      <c r="A8" s="18"/>
      <c r="B8" s="67"/>
      <c r="C8" s="48" t="s">
        <v>112</v>
      </c>
      <c r="D8" s="48" t="s">
        <v>113</v>
      </c>
      <c r="E8" s="48" t="s">
        <v>106</v>
      </c>
      <c r="F8" s="48" t="s">
        <v>37</v>
      </c>
      <c r="G8" s="48" t="s">
        <v>17</v>
      </c>
      <c r="H8" s="48" t="s">
        <v>114</v>
      </c>
      <c r="I8" s="99"/>
      <c r="J8" s="99"/>
      <c r="K8" s="99"/>
      <c r="L8" s="106"/>
      <c r="M8" s="103"/>
    </row>
    <row r="9" spans="1:13" ht="20.100000000000001" customHeight="1" x14ac:dyDescent="0.15">
      <c r="A9" s="19" t="s">
        <v>24</v>
      </c>
      <c r="B9" s="68"/>
      <c r="C9" s="49" t="s">
        <v>1</v>
      </c>
      <c r="D9" s="49" t="s">
        <v>1</v>
      </c>
      <c r="E9" s="49" t="s">
        <v>1</v>
      </c>
      <c r="F9" s="49" t="s">
        <v>1</v>
      </c>
      <c r="G9" s="49" t="s">
        <v>1</v>
      </c>
      <c r="H9" s="49" t="s">
        <v>1</v>
      </c>
      <c r="I9" s="49" t="s">
        <v>67</v>
      </c>
      <c r="J9" s="49" t="s">
        <v>67</v>
      </c>
      <c r="K9" s="49" t="s">
        <v>67</v>
      </c>
      <c r="L9" s="77" t="s">
        <v>67</v>
      </c>
      <c r="M9" s="104"/>
    </row>
    <row r="10" spans="1:13" ht="20.100000000000001" customHeight="1" x14ac:dyDescent="0.15">
      <c r="A10" s="64">
        <v>1</v>
      </c>
      <c r="B10" s="69" t="s">
        <v>59</v>
      </c>
      <c r="C10" s="50">
        <v>2658436</v>
      </c>
      <c r="D10" s="50">
        <v>2466</v>
      </c>
      <c r="E10" s="50">
        <f>C10+D10</f>
        <v>2660902</v>
      </c>
      <c r="F10" s="50">
        <v>2657896</v>
      </c>
      <c r="G10" s="50">
        <v>598</v>
      </c>
      <c r="H10" s="50">
        <f>F10+G10</f>
        <v>2658494</v>
      </c>
      <c r="I10" s="58">
        <f t="shared" ref="I10:K35" si="0">IF(ISERROR(ROUND(F10/C10*100,2)),"-",ROUND(F10/C10*100,2))</f>
        <v>99.98</v>
      </c>
      <c r="J10" s="58">
        <f t="shared" si="0"/>
        <v>24.25</v>
      </c>
      <c r="K10" s="58">
        <f t="shared" si="0"/>
        <v>99.91</v>
      </c>
      <c r="L10" s="58">
        <v>99.86</v>
      </c>
      <c r="M10" s="82">
        <v>1</v>
      </c>
    </row>
    <row r="11" spans="1:13" ht="20.100000000000001" customHeight="1" x14ac:dyDescent="0.15">
      <c r="A11" s="64">
        <v>2</v>
      </c>
      <c r="B11" s="70" t="s">
        <v>31</v>
      </c>
      <c r="C11" s="51">
        <v>371337</v>
      </c>
      <c r="D11" s="51">
        <v>3761</v>
      </c>
      <c r="E11" s="51">
        <f>C11+D11</f>
        <v>375098</v>
      </c>
      <c r="F11" s="51">
        <v>370690</v>
      </c>
      <c r="G11" s="51">
        <v>3301</v>
      </c>
      <c r="H11" s="51">
        <f>F11+G11</f>
        <v>373991</v>
      </c>
      <c r="I11" s="59">
        <f t="shared" si="0"/>
        <v>99.83</v>
      </c>
      <c r="J11" s="59">
        <f t="shared" si="0"/>
        <v>87.77</v>
      </c>
      <c r="K11" s="59">
        <f t="shared" si="0"/>
        <v>99.7</v>
      </c>
      <c r="L11" s="59">
        <v>98.3</v>
      </c>
      <c r="M11" s="83">
        <v>2</v>
      </c>
    </row>
    <row r="12" spans="1:13" ht="20.100000000000001" customHeight="1" x14ac:dyDescent="0.15">
      <c r="A12" s="64">
        <v>3</v>
      </c>
      <c r="B12" s="70" t="s">
        <v>32</v>
      </c>
      <c r="C12" s="51">
        <v>310023</v>
      </c>
      <c r="D12" s="51">
        <v>267</v>
      </c>
      <c r="E12" s="51">
        <f t="shared" ref="E12:E34" si="1">C12+D12</f>
        <v>310290</v>
      </c>
      <c r="F12" s="51">
        <v>309341</v>
      </c>
      <c r="G12" s="51">
        <v>0</v>
      </c>
      <c r="H12" s="51">
        <f t="shared" ref="H12:H34" si="2">F12+G12</f>
        <v>309341</v>
      </c>
      <c r="I12" s="59">
        <f t="shared" si="0"/>
        <v>99.78</v>
      </c>
      <c r="J12" s="59">
        <f t="shared" si="0"/>
        <v>0</v>
      </c>
      <c r="K12" s="59">
        <f t="shared" si="0"/>
        <v>99.69</v>
      </c>
      <c r="L12" s="59">
        <v>99.63</v>
      </c>
      <c r="M12" s="83">
        <v>3</v>
      </c>
    </row>
    <row r="13" spans="1:13" ht="20.100000000000001" customHeight="1" x14ac:dyDescent="0.15">
      <c r="A13" s="64">
        <v>4</v>
      </c>
      <c r="B13" s="70" t="s">
        <v>2</v>
      </c>
      <c r="C13" s="51">
        <v>433695</v>
      </c>
      <c r="D13" s="51">
        <v>3716</v>
      </c>
      <c r="E13" s="51">
        <f t="shared" si="1"/>
        <v>437411</v>
      </c>
      <c r="F13" s="51">
        <v>433069</v>
      </c>
      <c r="G13" s="51">
        <v>493</v>
      </c>
      <c r="H13" s="51">
        <f t="shared" si="2"/>
        <v>433562</v>
      </c>
      <c r="I13" s="59">
        <f t="shared" si="0"/>
        <v>99.86</v>
      </c>
      <c r="J13" s="59">
        <f t="shared" si="0"/>
        <v>13.27</v>
      </c>
      <c r="K13" s="59">
        <f t="shared" si="0"/>
        <v>99.12</v>
      </c>
      <c r="L13" s="59">
        <v>98.83</v>
      </c>
      <c r="M13" s="83">
        <v>4</v>
      </c>
    </row>
    <row r="14" spans="1:13" ht="20.100000000000001" customHeight="1" x14ac:dyDescent="0.15">
      <c r="A14" s="65">
        <v>5</v>
      </c>
      <c r="B14" s="71" t="s">
        <v>13</v>
      </c>
      <c r="C14" s="73">
        <v>99163</v>
      </c>
      <c r="D14" s="73">
        <v>806</v>
      </c>
      <c r="E14" s="87">
        <f t="shared" si="1"/>
        <v>99969</v>
      </c>
      <c r="F14" s="73">
        <v>99160</v>
      </c>
      <c r="G14" s="73">
        <v>0</v>
      </c>
      <c r="H14" s="87">
        <f t="shared" si="2"/>
        <v>99160</v>
      </c>
      <c r="I14" s="74">
        <f t="shared" si="0"/>
        <v>100</v>
      </c>
      <c r="J14" s="74">
        <f t="shared" si="0"/>
        <v>0</v>
      </c>
      <c r="K14" s="74">
        <f t="shared" si="0"/>
        <v>99.19</v>
      </c>
      <c r="L14" s="74">
        <v>99.49</v>
      </c>
      <c r="M14" s="84">
        <v>5</v>
      </c>
    </row>
    <row r="15" spans="1:13" ht="20.100000000000001" customHeight="1" x14ac:dyDescent="0.15">
      <c r="A15" s="64">
        <v>6</v>
      </c>
      <c r="B15" s="70" t="s">
        <v>33</v>
      </c>
      <c r="C15" s="51">
        <v>120955</v>
      </c>
      <c r="D15" s="51">
        <v>73</v>
      </c>
      <c r="E15" s="51">
        <f t="shared" si="1"/>
        <v>121028</v>
      </c>
      <c r="F15" s="51">
        <v>120944</v>
      </c>
      <c r="G15" s="51">
        <v>0</v>
      </c>
      <c r="H15" s="51">
        <f t="shared" si="2"/>
        <v>120944</v>
      </c>
      <c r="I15" s="59">
        <f t="shared" si="0"/>
        <v>99.99</v>
      </c>
      <c r="J15" s="59">
        <f t="shared" si="0"/>
        <v>0</v>
      </c>
      <c r="K15" s="59">
        <f t="shared" si="0"/>
        <v>99.93</v>
      </c>
      <c r="L15" s="59">
        <v>100.36</v>
      </c>
      <c r="M15" s="83">
        <v>6</v>
      </c>
    </row>
    <row r="16" spans="1:13" ht="20.100000000000001" customHeight="1" x14ac:dyDescent="0.15">
      <c r="A16" s="64">
        <v>7</v>
      </c>
      <c r="B16" s="70" t="s">
        <v>34</v>
      </c>
      <c r="C16" s="51">
        <v>100914</v>
      </c>
      <c r="D16" s="51">
        <v>184</v>
      </c>
      <c r="E16" s="51">
        <f t="shared" si="1"/>
        <v>101098</v>
      </c>
      <c r="F16" s="51">
        <v>100913</v>
      </c>
      <c r="G16" s="51">
        <v>36</v>
      </c>
      <c r="H16" s="51">
        <f t="shared" si="2"/>
        <v>100949</v>
      </c>
      <c r="I16" s="59">
        <f t="shared" si="0"/>
        <v>100</v>
      </c>
      <c r="J16" s="59">
        <f t="shared" si="0"/>
        <v>19.57</v>
      </c>
      <c r="K16" s="59">
        <f t="shared" si="0"/>
        <v>99.85</v>
      </c>
      <c r="L16" s="59">
        <v>99.68</v>
      </c>
      <c r="M16" s="83">
        <v>7</v>
      </c>
    </row>
    <row r="17" spans="1:13" ht="20.100000000000001" customHeight="1" x14ac:dyDescent="0.15">
      <c r="A17" s="64">
        <v>8</v>
      </c>
      <c r="B17" s="70" t="s">
        <v>28</v>
      </c>
      <c r="C17" s="51">
        <v>184972</v>
      </c>
      <c r="D17" s="51">
        <v>1115</v>
      </c>
      <c r="E17" s="51">
        <f t="shared" si="1"/>
        <v>186087</v>
      </c>
      <c r="F17" s="51">
        <v>183862</v>
      </c>
      <c r="G17" s="51">
        <v>277</v>
      </c>
      <c r="H17" s="51">
        <f t="shared" si="2"/>
        <v>184139</v>
      </c>
      <c r="I17" s="59">
        <f t="shared" si="0"/>
        <v>99.4</v>
      </c>
      <c r="J17" s="59">
        <f t="shared" si="0"/>
        <v>24.84</v>
      </c>
      <c r="K17" s="59">
        <f t="shared" si="0"/>
        <v>98.95</v>
      </c>
      <c r="L17" s="59">
        <v>99.42</v>
      </c>
      <c r="M17" s="83">
        <v>8</v>
      </c>
    </row>
    <row r="18" spans="1:13" ht="20.100000000000001" customHeight="1" x14ac:dyDescent="0.15">
      <c r="A18" s="64">
        <v>9</v>
      </c>
      <c r="B18" s="70" t="s">
        <v>36</v>
      </c>
      <c r="C18" s="51">
        <v>90156</v>
      </c>
      <c r="D18" s="51">
        <v>3</v>
      </c>
      <c r="E18" s="51">
        <f t="shared" si="1"/>
        <v>90159</v>
      </c>
      <c r="F18" s="51">
        <v>90156</v>
      </c>
      <c r="G18" s="51">
        <v>0</v>
      </c>
      <c r="H18" s="51">
        <f t="shared" si="2"/>
        <v>90156</v>
      </c>
      <c r="I18" s="59">
        <f t="shared" si="0"/>
        <v>100</v>
      </c>
      <c r="J18" s="59">
        <f t="shared" si="0"/>
        <v>0</v>
      </c>
      <c r="K18" s="59">
        <f t="shared" si="0"/>
        <v>100</v>
      </c>
      <c r="L18" s="59">
        <v>100</v>
      </c>
      <c r="M18" s="83">
        <v>9</v>
      </c>
    </row>
    <row r="19" spans="1:13" ht="20.100000000000001" customHeight="1" x14ac:dyDescent="0.15">
      <c r="A19" s="65">
        <v>10</v>
      </c>
      <c r="B19" s="71" t="s">
        <v>38</v>
      </c>
      <c r="C19" s="73">
        <v>403592</v>
      </c>
      <c r="D19" s="73">
        <v>4367</v>
      </c>
      <c r="E19" s="87">
        <f t="shared" si="1"/>
        <v>407959</v>
      </c>
      <c r="F19" s="73">
        <v>402087</v>
      </c>
      <c r="G19" s="73">
        <v>2211</v>
      </c>
      <c r="H19" s="87">
        <f t="shared" si="2"/>
        <v>404298</v>
      </c>
      <c r="I19" s="74">
        <f t="shared" si="0"/>
        <v>99.63</v>
      </c>
      <c r="J19" s="74">
        <f t="shared" si="0"/>
        <v>50.63</v>
      </c>
      <c r="K19" s="74">
        <f t="shared" si="0"/>
        <v>99.1</v>
      </c>
      <c r="L19" s="74">
        <v>98.51</v>
      </c>
      <c r="M19" s="84">
        <v>10</v>
      </c>
    </row>
    <row r="20" spans="1:13" ht="20.100000000000001" customHeight="1" x14ac:dyDescent="0.15">
      <c r="A20" s="64">
        <v>11</v>
      </c>
      <c r="B20" s="70" t="s">
        <v>39</v>
      </c>
      <c r="C20" s="51">
        <v>70988</v>
      </c>
      <c r="D20" s="51">
        <v>50</v>
      </c>
      <c r="E20" s="51">
        <f t="shared" si="1"/>
        <v>71038</v>
      </c>
      <c r="F20" s="51">
        <v>70949</v>
      </c>
      <c r="G20" s="51">
        <v>15</v>
      </c>
      <c r="H20" s="51">
        <f t="shared" si="2"/>
        <v>70964</v>
      </c>
      <c r="I20" s="59">
        <f t="shared" si="0"/>
        <v>99.95</v>
      </c>
      <c r="J20" s="59">
        <f t="shared" si="0"/>
        <v>30</v>
      </c>
      <c r="K20" s="59">
        <f t="shared" si="0"/>
        <v>99.9</v>
      </c>
      <c r="L20" s="59">
        <v>99.98</v>
      </c>
      <c r="M20" s="83">
        <v>11</v>
      </c>
    </row>
    <row r="21" spans="1:13" ht="20.100000000000001" customHeight="1" x14ac:dyDescent="0.15">
      <c r="A21" s="64">
        <v>12</v>
      </c>
      <c r="B21" s="70" t="s">
        <v>97</v>
      </c>
      <c r="C21" s="51">
        <v>55298</v>
      </c>
      <c r="D21" s="51">
        <v>0</v>
      </c>
      <c r="E21" s="51">
        <f t="shared" si="1"/>
        <v>55298</v>
      </c>
      <c r="F21" s="51">
        <v>55298</v>
      </c>
      <c r="G21" s="51">
        <v>0</v>
      </c>
      <c r="H21" s="51">
        <f t="shared" si="2"/>
        <v>55298</v>
      </c>
      <c r="I21" s="59">
        <f t="shared" si="0"/>
        <v>100</v>
      </c>
      <c r="J21" s="59" t="str">
        <f t="shared" si="0"/>
        <v>-</v>
      </c>
      <c r="K21" s="59">
        <f t="shared" si="0"/>
        <v>100</v>
      </c>
      <c r="L21" s="59">
        <v>100</v>
      </c>
      <c r="M21" s="83">
        <v>12</v>
      </c>
    </row>
    <row r="22" spans="1:13" ht="20.100000000000001" customHeight="1" x14ac:dyDescent="0.15">
      <c r="A22" s="64">
        <v>13</v>
      </c>
      <c r="B22" s="70" t="s">
        <v>98</v>
      </c>
      <c r="C22" s="51">
        <v>73453</v>
      </c>
      <c r="D22" s="51">
        <v>72</v>
      </c>
      <c r="E22" s="51">
        <f t="shared" si="1"/>
        <v>73525</v>
      </c>
      <c r="F22" s="51">
        <v>73453</v>
      </c>
      <c r="G22" s="51">
        <v>0</v>
      </c>
      <c r="H22" s="51">
        <f t="shared" si="2"/>
        <v>73453</v>
      </c>
      <c r="I22" s="59">
        <f t="shared" si="0"/>
        <v>100</v>
      </c>
      <c r="J22" s="59">
        <f t="shared" si="0"/>
        <v>0</v>
      </c>
      <c r="K22" s="59">
        <f t="shared" si="0"/>
        <v>99.9</v>
      </c>
      <c r="L22" s="59">
        <v>99.88</v>
      </c>
      <c r="M22" s="83">
        <v>13</v>
      </c>
    </row>
    <row r="23" spans="1:13" ht="20.100000000000001" customHeight="1" x14ac:dyDescent="0.15">
      <c r="A23" s="64">
        <v>14</v>
      </c>
      <c r="B23" s="70" t="s">
        <v>40</v>
      </c>
      <c r="C23" s="51">
        <v>119216</v>
      </c>
      <c r="D23" s="51">
        <v>0</v>
      </c>
      <c r="E23" s="51">
        <f t="shared" si="1"/>
        <v>119216</v>
      </c>
      <c r="F23" s="51">
        <v>119216</v>
      </c>
      <c r="G23" s="51">
        <v>0</v>
      </c>
      <c r="H23" s="51">
        <f t="shared" si="2"/>
        <v>119216</v>
      </c>
      <c r="I23" s="59">
        <f t="shared" si="0"/>
        <v>100</v>
      </c>
      <c r="J23" s="59" t="str">
        <f t="shared" si="0"/>
        <v>-</v>
      </c>
      <c r="K23" s="59">
        <f t="shared" si="0"/>
        <v>100</v>
      </c>
      <c r="L23" s="59">
        <v>100</v>
      </c>
      <c r="M23" s="83">
        <v>14</v>
      </c>
    </row>
    <row r="24" spans="1:13" ht="20.100000000000001" customHeight="1" x14ac:dyDescent="0.15">
      <c r="A24" s="65">
        <v>15</v>
      </c>
      <c r="B24" s="71" t="s">
        <v>26</v>
      </c>
      <c r="C24" s="73">
        <v>330</v>
      </c>
      <c r="D24" s="73">
        <v>0</v>
      </c>
      <c r="E24" s="87">
        <f t="shared" si="1"/>
        <v>330</v>
      </c>
      <c r="F24" s="73">
        <v>330</v>
      </c>
      <c r="G24" s="73">
        <v>0</v>
      </c>
      <c r="H24" s="87">
        <f t="shared" si="2"/>
        <v>330</v>
      </c>
      <c r="I24" s="74">
        <f t="shared" si="0"/>
        <v>100</v>
      </c>
      <c r="J24" s="74" t="str">
        <f t="shared" si="0"/>
        <v>-</v>
      </c>
      <c r="K24" s="74">
        <f t="shared" si="0"/>
        <v>100</v>
      </c>
      <c r="L24" s="74">
        <v>100</v>
      </c>
      <c r="M24" s="84">
        <v>15</v>
      </c>
    </row>
    <row r="25" spans="1:13" ht="20.100000000000001" customHeight="1" x14ac:dyDescent="0.15">
      <c r="A25" s="64">
        <v>16</v>
      </c>
      <c r="B25" s="70" t="s">
        <v>44</v>
      </c>
      <c r="C25" s="51">
        <v>2110</v>
      </c>
      <c r="D25" s="51">
        <v>0</v>
      </c>
      <c r="E25" s="51">
        <f t="shared" si="1"/>
        <v>2110</v>
      </c>
      <c r="F25" s="51">
        <v>2110</v>
      </c>
      <c r="G25" s="51">
        <v>0</v>
      </c>
      <c r="H25" s="51">
        <f t="shared" si="2"/>
        <v>2110</v>
      </c>
      <c r="I25" s="59">
        <f t="shared" si="0"/>
        <v>100</v>
      </c>
      <c r="J25" s="59" t="str">
        <f t="shared" si="0"/>
        <v>-</v>
      </c>
      <c r="K25" s="59">
        <f t="shared" si="0"/>
        <v>100</v>
      </c>
      <c r="L25" s="59">
        <v>100</v>
      </c>
      <c r="M25" s="83">
        <v>16</v>
      </c>
    </row>
    <row r="26" spans="1:13" ht="20.100000000000001" customHeight="1" x14ac:dyDescent="0.15">
      <c r="A26" s="64">
        <v>17</v>
      </c>
      <c r="B26" s="70" t="s">
        <v>99</v>
      </c>
      <c r="C26" s="51">
        <v>20158</v>
      </c>
      <c r="D26" s="51">
        <v>1157</v>
      </c>
      <c r="E26" s="51">
        <f t="shared" si="1"/>
        <v>21315</v>
      </c>
      <c r="F26" s="51">
        <v>20157</v>
      </c>
      <c r="G26" s="51">
        <v>120</v>
      </c>
      <c r="H26" s="51">
        <f t="shared" si="2"/>
        <v>20277</v>
      </c>
      <c r="I26" s="59">
        <f t="shared" si="0"/>
        <v>100</v>
      </c>
      <c r="J26" s="59">
        <f t="shared" si="0"/>
        <v>10.37</v>
      </c>
      <c r="K26" s="59">
        <f t="shared" si="0"/>
        <v>95.13</v>
      </c>
      <c r="L26" s="59">
        <v>99.98</v>
      </c>
      <c r="M26" s="83">
        <v>17</v>
      </c>
    </row>
    <row r="27" spans="1:13" ht="20.100000000000001" customHeight="1" x14ac:dyDescent="0.15">
      <c r="A27" s="64">
        <v>18</v>
      </c>
      <c r="B27" s="70" t="s">
        <v>101</v>
      </c>
      <c r="C27" s="51">
        <v>13517</v>
      </c>
      <c r="D27" s="51">
        <v>0</v>
      </c>
      <c r="E27" s="51">
        <f t="shared" si="1"/>
        <v>13517</v>
      </c>
      <c r="F27" s="51">
        <v>13517</v>
      </c>
      <c r="G27" s="51">
        <v>0</v>
      </c>
      <c r="H27" s="51">
        <f t="shared" si="2"/>
        <v>13517</v>
      </c>
      <c r="I27" s="59">
        <f t="shared" si="0"/>
        <v>100</v>
      </c>
      <c r="J27" s="59" t="str">
        <f t="shared" si="0"/>
        <v>-</v>
      </c>
      <c r="K27" s="59">
        <f t="shared" si="0"/>
        <v>100</v>
      </c>
      <c r="L27" s="59">
        <v>100</v>
      </c>
      <c r="M27" s="83">
        <v>18</v>
      </c>
    </row>
    <row r="28" spans="1:13" ht="20.100000000000001" customHeight="1" x14ac:dyDescent="0.15">
      <c r="A28" s="64">
        <v>19</v>
      </c>
      <c r="B28" s="70" t="s">
        <v>46</v>
      </c>
      <c r="C28" s="51">
        <v>9333</v>
      </c>
      <c r="D28" s="51">
        <v>0</v>
      </c>
      <c r="E28" s="51">
        <f t="shared" si="1"/>
        <v>9333</v>
      </c>
      <c r="F28" s="51">
        <v>9333</v>
      </c>
      <c r="G28" s="51">
        <v>0</v>
      </c>
      <c r="H28" s="51">
        <f t="shared" si="2"/>
        <v>9333</v>
      </c>
      <c r="I28" s="59">
        <f t="shared" si="0"/>
        <v>100</v>
      </c>
      <c r="J28" s="59" t="str">
        <f t="shared" si="0"/>
        <v>-</v>
      </c>
      <c r="K28" s="59">
        <f t="shared" si="0"/>
        <v>100</v>
      </c>
      <c r="L28" s="59">
        <v>98.85</v>
      </c>
      <c r="M28" s="83">
        <v>19</v>
      </c>
    </row>
    <row r="29" spans="1:13" ht="20.100000000000001" customHeight="1" x14ac:dyDescent="0.15">
      <c r="A29" s="65">
        <v>20</v>
      </c>
      <c r="B29" s="71" t="s">
        <v>47</v>
      </c>
      <c r="C29" s="73">
        <v>3085</v>
      </c>
      <c r="D29" s="73">
        <v>0</v>
      </c>
      <c r="E29" s="87">
        <f t="shared" si="1"/>
        <v>3085</v>
      </c>
      <c r="F29" s="73">
        <v>3085</v>
      </c>
      <c r="G29" s="73">
        <v>0</v>
      </c>
      <c r="H29" s="87">
        <f t="shared" si="2"/>
        <v>3085</v>
      </c>
      <c r="I29" s="74">
        <f t="shared" si="0"/>
        <v>100</v>
      </c>
      <c r="J29" s="74" t="str">
        <f t="shared" si="0"/>
        <v>-</v>
      </c>
      <c r="K29" s="74">
        <f t="shared" si="0"/>
        <v>100</v>
      </c>
      <c r="L29" s="74">
        <v>100</v>
      </c>
      <c r="M29" s="84">
        <v>20</v>
      </c>
    </row>
    <row r="30" spans="1:13" ht="20.100000000000001" customHeight="1" x14ac:dyDescent="0.15">
      <c r="A30" s="64">
        <v>21</v>
      </c>
      <c r="B30" s="70" t="s">
        <v>51</v>
      </c>
      <c r="C30" s="51">
        <v>4667</v>
      </c>
      <c r="D30" s="51">
        <v>0</v>
      </c>
      <c r="E30" s="51">
        <f t="shared" si="1"/>
        <v>4667</v>
      </c>
      <c r="F30" s="51">
        <v>4667</v>
      </c>
      <c r="G30" s="51">
        <v>0</v>
      </c>
      <c r="H30" s="51">
        <f t="shared" si="2"/>
        <v>4667</v>
      </c>
      <c r="I30" s="59">
        <f t="shared" si="0"/>
        <v>100</v>
      </c>
      <c r="J30" s="59" t="str">
        <f t="shared" si="0"/>
        <v>-</v>
      </c>
      <c r="K30" s="59">
        <f t="shared" si="0"/>
        <v>100</v>
      </c>
      <c r="L30" s="59">
        <v>100</v>
      </c>
      <c r="M30" s="83">
        <v>21</v>
      </c>
    </row>
    <row r="31" spans="1:13" ht="20.100000000000001" customHeight="1" x14ac:dyDescent="0.15">
      <c r="A31" s="64">
        <v>22</v>
      </c>
      <c r="B31" s="70" t="s">
        <v>52</v>
      </c>
      <c r="C31" s="51">
        <v>8954</v>
      </c>
      <c r="D31" s="51">
        <v>0</v>
      </c>
      <c r="E31" s="51">
        <f t="shared" si="1"/>
        <v>8954</v>
      </c>
      <c r="F31" s="51">
        <v>8954</v>
      </c>
      <c r="G31" s="51">
        <v>0</v>
      </c>
      <c r="H31" s="51">
        <f t="shared" si="2"/>
        <v>8954</v>
      </c>
      <c r="I31" s="59">
        <f t="shared" si="0"/>
        <v>100</v>
      </c>
      <c r="J31" s="59" t="str">
        <f t="shared" si="0"/>
        <v>-</v>
      </c>
      <c r="K31" s="59">
        <f t="shared" si="0"/>
        <v>100</v>
      </c>
      <c r="L31" s="59">
        <v>100</v>
      </c>
      <c r="M31" s="83">
        <v>22</v>
      </c>
    </row>
    <row r="32" spans="1:13" ht="20.100000000000001" customHeight="1" x14ac:dyDescent="0.15">
      <c r="A32" s="64">
        <v>23</v>
      </c>
      <c r="B32" s="70" t="s">
        <v>54</v>
      </c>
      <c r="C32" s="51">
        <v>31585</v>
      </c>
      <c r="D32" s="51">
        <v>0</v>
      </c>
      <c r="E32" s="51">
        <f t="shared" si="1"/>
        <v>31585</v>
      </c>
      <c r="F32" s="51">
        <v>31585</v>
      </c>
      <c r="G32" s="51">
        <v>0</v>
      </c>
      <c r="H32" s="51">
        <f t="shared" si="2"/>
        <v>31585</v>
      </c>
      <c r="I32" s="59">
        <f t="shared" si="0"/>
        <v>100</v>
      </c>
      <c r="J32" s="59" t="str">
        <f t="shared" si="0"/>
        <v>-</v>
      </c>
      <c r="K32" s="59">
        <f t="shared" si="0"/>
        <v>100</v>
      </c>
      <c r="L32" s="59">
        <v>100</v>
      </c>
      <c r="M32" s="83">
        <v>23</v>
      </c>
    </row>
    <row r="33" spans="1:13" ht="20.100000000000001" customHeight="1" x14ac:dyDescent="0.15">
      <c r="A33" s="64">
        <v>24</v>
      </c>
      <c r="B33" s="70" t="s">
        <v>57</v>
      </c>
      <c r="C33" s="51">
        <v>11232</v>
      </c>
      <c r="D33" s="51"/>
      <c r="E33" s="51">
        <f t="shared" si="1"/>
        <v>11232</v>
      </c>
      <c r="F33" s="51">
        <v>11232</v>
      </c>
      <c r="G33" s="51">
        <v>0</v>
      </c>
      <c r="H33" s="51">
        <f t="shared" si="2"/>
        <v>11232</v>
      </c>
      <c r="I33" s="59">
        <f t="shared" si="0"/>
        <v>100</v>
      </c>
      <c r="J33" s="59" t="str">
        <f t="shared" si="0"/>
        <v>-</v>
      </c>
      <c r="K33" s="59">
        <f t="shared" si="0"/>
        <v>100</v>
      </c>
      <c r="L33" s="59">
        <v>100</v>
      </c>
      <c r="M33" s="83">
        <v>24</v>
      </c>
    </row>
    <row r="34" spans="1:13" ht="20.100000000000001" customHeight="1" x14ac:dyDescent="0.15">
      <c r="A34" s="65">
        <v>25</v>
      </c>
      <c r="B34" s="71" t="s">
        <v>60</v>
      </c>
      <c r="C34" s="73">
        <v>11290</v>
      </c>
      <c r="D34" s="73">
        <v>0</v>
      </c>
      <c r="E34" s="51">
        <f t="shared" si="1"/>
        <v>11290</v>
      </c>
      <c r="F34" s="73">
        <v>9790</v>
      </c>
      <c r="G34" s="73">
        <v>0</v>
      </c>
      <c r="H34" s="51">
        <f t="shared" si="2"/>
        <v>9790</v>
      </c>
      <c r="I34" s="74">
        <f t="shared" si="0"/>
        <v>86.71</v>
      </c>
      <c r="J34" s="74" t="str">
        <f t="shared" si="0"/>
        <v>-</v>
      </c>
      <c r="K34" s="74">
        <f t="shared" si="0"/>
        <v>86.71</v>
      </c>
      <c r="L34" s="74">
        <v>100</v>
      </c>
      <c r="M34" s="84">
        <v>25</v>
      </c>
    </row>
    <row r="35" spans="1:13" ht="20.100000000000001" customHeight="1" x14ac:dyDescent="0.15">
      <c r="A35" s="28" t="s">
        <v>61</v>
      </c>
      <c r="B35" s="72"/>
      <c r="C35" s="54">
        <f t="shared" ref="C35:H35" si="3">SUM(C10:C34)</f>
        <v>5208459</v>
      </c>
      <c r="D35" s="54">
        <f t="shared" si="3"/>
        <v>18037</v>
      </c>
      <c r="E35" s="54">
        <f t="shared" si="3"/>
        <v>5226496</v>
      </c>
      <c r="F35" s="54">
        <f t="shared" si="3"/>
        <v>5201794</v>
      </c>
      <c r="G35" s="54">
        <f t="shared" si="3"/>
        <v>7051</v>
      </c>
      <c r="H35" s="54">
        <f t="shared" si="3"/>
        <v>5208845</v>
      </c>
      <c r="I35" s="61">
        <f t="shared" si="0"/>
        <v>99.87</v>
      </c>
      <c r="J35" s="61">
        <f t="shared" si="0"/>
        <v>39.090000000000003</v>
      </c>
      <c r="K35" s="61">
        <f t="shared" si="0"/>
        <v>99.66</v>
      </c>
      <c r="L35" s="61">
        <v>99.6</v>
      </c>
      <c r="M35" s="85"/>
    </row>
  </sheetData>
  <mergeCells count="6">
    <mergeCell ref="F6:H6"/>
    <mergeCell ref="M6:M9"/>
    <mergeCell ref="I7:I8"/>
    <mergeCell ref="J7:J8"/>
    <mergeCell ref="K7:K8"/>
    <mergeCell ref="L7:L8"/>
  </mergeCells>
  <phoneticPr fontId="2"/>
  <pageMargins left="0.78740157480314965" right="0.74803149606299213" top="0.78740157480314965" bottom="0.74803149606299213" header="0.51181102362204722" footer="0.51181102362204722"/>
  <pageSetup paperSize="9" firstPageNumber="15" orientation="portrait" useFirstPageNumber="1" r:id="rId1"/>
  <headerFooter scaleWithDoc="0" alignWithMargins="0">
    <oddFooter>&amp;C- &amp;P -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26</vt:i4>
      </vt:variant>
      <vt:variant>
        <vt:lpstr>名前付き一覧</vt:lpstr>
      </vt:variant>
      <vt:variant>
        <vt:i4>26</vt:i4>
      </vt:variant>
    </vt:vector>
  </HeadingPairs>
  <TitlesOfParts>
    <vt:vector size="52" baseType="lpstr">
      <vt:lpstr>目次</vt:lpstr>
      <vt:lpstr>1(p.1-2)</vt:lpstr>
      <vt:lpstr>2(p.3-4)</vt:lpstr>
      <vt:lpstr>3(p.5-6)</vt:lpstr>
      <vt:lpstr>4(p.7-8)</vt:lpstr>
      <vt:lpstr>5(p.9-10)</vt:lpstr>
      <vt:lpstr>6(p.11-12)</vt:lpstr>
      <vt:lpstr>7(p.13-14)</vt:lpstr>
      <vt:lpstr>8(p.15-16)</vt:lpstr>
      <vt:lpstr>9(p.17-18)</vt:lpstr>
      <vt:lpstr>10(p.19-20)</vt:lpstr>
      <vt:lpstr>11(p.21-22)</vt:lpstr>
      <vt:lpstr>12(p.23-24)</vt:lpstr>
      <vt:lpstr>13(p.25-26)</vt:lpstr>
      <vt:lpstr>14(p.27-28)</vt:lpstr>
      <vt:lpstr>15(p.29-30) </vt:lpstr>
      <vt:lpstr>16(p.31-32)</vt:lpstr>
      <vt:lpstr>17(p.33-34)</vt:lpstr>
      <vt:lpstr>18(p.35-36)</vt:lpstr>
      <vt:lpstr>19(p.37-38)</vt:lpstr>
      <vt:lpstr>20(p.39-40)</vt:lpstr>
      <vt:lpstr>21(p.41-42)</vt:lpstr>
      <vt:lpstr>22(p.43-44)</vt:lpstr>
      <vt:lpstr>23(p.45-46)</vt:lpstr>
      <vt:lpstr>24(p.47-48)</vt:lpstr>
      <vt:lpstr>25(p.49-50)</vt:lpstr>
      <vt:lpstr>'1(p.1-2)'!Print_Area</vt:lpstr>
      <vt:lpstr>'10(p.19-20)'!Print_Area</vt:lpstr>
      <vt:lpstr>'11(p.21-22)'!Print_Area</vt:lpstr>
      <vt:lpstr>'12(p.23-24)'!Print_Area</vt:lpstr>
      <vt:lpstr>'13(p.25-26)'!Print_Area</vt:lpstr>
      <vt:lpstr>'14(p.27-28)'!Print_Area</vt:lpstr>
      <vt:lpstr>'15(p.29-30) '!Print_Area</vt:lpstr>
      <vt:lpstr>'16(p.31-32)'!Print_Area</vt:lpstr>
      <vt:lpstr>'17(p.33-34)'!Print_Area</vt:lpstr>
      <vt:lpstr>'18(p.35-36)'!Print_Area</vt:lpstr>
      <vt:lpstr>'19(p.37-38)'!Print_Area</vt:lpstr>
      <vt:lpstr>'2(p.3-4)'!Print_Area</vt:lpstr>
      <vt:lpstr>'20(p.39-40)'!Print_Area</vt:lpstr>
      <vt:lpstr>'21(p.41-42)'!Print_Area</vt:lpstr>
      <vt:lpstr>'22(p.43-44)'!Print_Area</vt:lpstr>
      <vt:lpstr>'23(p.45-46)'!Print_Area</vt:lpstr>
      <vt:lpstr>'24(p.47-48)'!Print_Area</vt:lpstr>
      <vt:lpstr>'25(p.49-50)'!Print_Area</vt:lpstr>
      <vt:lpstr>'3(p.5-6)'!Print_Area</vt:lpstr>
      <vt:lpstr>'4(p.7-8)'!Print_Area</vt:lpstr>
      <vt:lpstr>'5(p.9-10)'!Print_Area</vt:lpstr>
      <vt:lpstr>'6(p.11-12)'!Print_Area</vt:lpstr>
      <vt:lpstr>'7(p.13-14)'!Print_Area</vt:lpstr>
      <vt:lpstr>'8(p.15-16)'!Print_Area</vt:lpstr>
      <vt:lpstr>'9(p.17-18)'!Print_Area</vt:lpstr>
      <vt:lpstr>目次!Print_Area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秋田県庁</dc:creator>
  <cp:lastModifiedBy>安杖  靖晃</cp:lastModifiedBy>
  <cp:lastPrinted>2026-03-23T00:42:02Z</cp:lastPrinted>
  <dcterms:created xsi:type="dcterms:W3CDTF">2006-01-24T08:15:32Z</dcterms:created>
  <dcterms:modified xsi:type="dcterms:W3CDTF">2026-03-23T00:42:50Z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5" baseType="lpwstr">
      <vt:lpwstr>3.1.2.0</vt:lpwstr>
      <vt:lpwstr>3.1.3.0</vt:lpwstr>
      <vt:lpwstr>3.1.5.0</vt:lpwstr>
      <vt:lpwstr>3.1.6.0</vt:lpwstr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2024-01-23T05:08:35Z</vt:filetime>
  </property>
</Properties>
</file>