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mc:AlternateContent xmlns:mc="http://schemas.openxmlformats.org/markup-compatibility/2006">
    <mc:Choice Requires="x15">
      <x15ac:absPath xmlns:x15ac="http://schemas.microsoft.com/office/spreadsheetml/2010/11/ac" url="U:\0900_上下水道課\☆経営管理班\1_水道事業\ｱ_ アセット・経営戦略・水道ビジョン・経営比較分析表\ｹ 経営比較分析表\【R4.1.20〆切】【市町村課】公営企業における経営比較分析表の作成について\"/>
    </mc:Choice>
  </mc:AlternateContent>
  <xr:revisionPtr revIDLastSave="0" documentId="13_ncr:1_{C043873F-4A4D-4524-8D21-260C576002ED}" xr6:coauthVersionLast="36" xr6:coauthVersionMax="36" xr10:uidLastSave="{00000000-0000-0000-0000-000000000000}"/>
  <workbookProtection workbookAlgorithmName="SHA-512" workbookHashValue="b9p/UivwjorHHN9o4UdqhK07OO5koq05oTGr/UNuIC/Bz79COfFuzUB93Rfj5rrmmtcg1pHjj/6cMPFIPl3z2Q==" workbookSaltValue="aD6M7eTPGjlIR4xh27vtNg==" workbookSpinCount="100000" lockStructure="1"/>
  <bookViews>
    <workbookView xWindow="0" yWindow="0" windowWidth="15360" windowHeight="7635"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W10" i="4" s="1"/>
  <c r="P6" i="5"/>
  <c r="P10" i="4" s="1"/>
  <c r="O6" i="5"/>
  <c r="N6" i="5"/>
  <c r="M6" i="5"/>
  <c r="AD8" i="4" s="1"/>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I10" i="4"/>
  <c r="B10" i="4"/>
  <c r="BB8" i="4"/>
  <c r="AT8" i="4"/>
  <c r="AL8" i="4"/>
  <c r="W8" i="4"/>
  <c r="P8" i="4"/>
  <c r="I8" i="4"/>
  <c r="B6" i="4"/>
</calcChain>
</file>

<file path=xl/sharedStrings.xml><?xml version="1.0" encoding="utf-8"?>
<sst xmlns="http://schemas.openxmlformats.org/spreadsheetml/2006/main" count="255" uniqueCount="114">
  <si>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</si>
  <si>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</si>
  <si>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</si>
  <si>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</si>
  <si>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</si>
  <si>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</si>
  <si>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</si>
  <si>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</si>
  <si>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</si>
  <si>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</si>
  <si>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</si>
  <si>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</si>
  <si>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</si>
  <si>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</si>
  <si>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</si>
  <si>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</si>
  <si>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</si>
  <si>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</si>
  <si>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</si>
  <si>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</si>
  <si>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</si>
  <si>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</si>
  <si>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</si>
  <si>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</si>
  <si>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</si>
  <si>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</si>
  <si>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</si>
  <si>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</si>
  <si>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</si>
  <si>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</si>
  <si>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</si>
  <si>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</si>
  <si>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</si>
  <si>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</si>
  <si>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</si>
  <si>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</si>
  <si>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</si>
  <si>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</si>
  <si>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</si>
  <si>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</si>
  <si>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</si>
  <si>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</si>
  <si>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</si>
  <si>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</si>
  <si>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</si>
  <si>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</si>
  <si>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</si>
  <si>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</si>
  <si>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</si>
  <si>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</si>
  <si>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</si>
  <si>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</si>
  <si>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</si>
  <si>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</si>
  <si>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</si>
  <si>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</si>
  <si>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</si>
  <si>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</si>
  <si>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</si>
  <si>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</si>
  <si>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</si>
  <si>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</si>
  <si>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</si>
  <si>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</si>
  <si>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</si>
  <si>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</si>
  <si>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</si>
  <si>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</si>
  <si>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</si>
  <si>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</si>
  <si>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</si>
  <si>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</si>
  <si>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</si>
  <si>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</si>
  <si>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</si>
  <si>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</si>
  <si>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</si>
  <si>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</si>
  <si>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</si>
  <si>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</si>
  <si>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</si>
  <si>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</si>
  <si>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</si>
  <si>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</si>
  <si>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</si>
  <si>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</si>
  <si>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</si>
  <si>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</si>
  <si>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</si>
  <si>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</si>
  <si>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</si>
  <si>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</si>
  <si>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</si>
  <si>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</si>
  <si>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</si>
  <si>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</si>
  <si>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</si>
  <si>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</si>
  <si>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</si>
  <si>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</si>
  <si>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</si>
  <si>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</si>
  <si>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</si>
  <si>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</si>
  <si>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</si>
  <si>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</si>
  <si>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</si>
  <si>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</si>
  <si>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</si>
  <si>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</si>
  <si>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</si>
  <si>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経営については①～④のグラフより経営収支が黒字で、債務残高も平均より低いことなどからも現在は健全であるといえる。
　今後の経営状況については、人口減少等に伴う水需要の減少により給水収益が悪化することが確実であり、長期的な資金確保に向けた対策を検討していきます。
　また、料金徴収の対象となった水量の割合を指し示す「有収率」は、昨年よりも4.7％増加し、引き続き類似団体平均を上回っており、漏水箇所の調査・修繕が収益につながっていると分析します。
　今後も人口減少などによる使用水量の減少に伴う水道料金収入の減に加え、今後策定予定の「水道事業アセットマネジメント」により施設の老朽化に伴う費用の増が見込まれるため、引き続き健全経営の確保とともに経営基盤の強化に努める必要があります。</t>
    <rPh sb="153" eb="156">
      <t>サシシメ</t>
    </rPh>
    <rPh sb="173" eb="175">
      <t>ゾウカ</t>
    </rPh>
    <rPh sb="259" eb="261">
      <t>コンゴ</t>
    </rPh>
    <rPh sb="261" eb="263">
      <t>サクテイ</t>
    </rPh>
    <rPh sb="263" eb="265">
      <t>ヨテイ</t>
    </rPh>
    <phoneticPr fontId="4"/>
  </si>
  <si>
    <t>　耐用年数を超えた管路の長さの割合を示す「管路経年化率」は、前年度より改善したものの類似団体と比べても引き続き施設の老朽化度が高い結果となっています。
　また、管路の更新ペースについては、類似団体に比べて遅い状態が続いています。
　今後給水収益の長期的な低減が見込まれるため効率的な経営努力を重ね、策定予定である「水道事業アセットマネジメント」により施設整備計画を推進する必要があります。</t>
    <rPh sb="30" eb="33">
      <t>ゼンネンド</t>
    </rPh>
    <rPh sb="35" eb="37">
      <t>カイゼン</t>
    </rPh>
    <phoneticPr fontId="4"/>
  </si>
  <si>
    <t>　水道事業の主たる収入である水道料金収入は、人口減少等の影響もあり、令和２年度においても減収の見込みで、今後も厳しい事業環境が続くことが想定されます。
　このため、事前の数年間は支出の抑制を行い、「水道ビジョン」に沿って毎年20,000千円程度の純利益を維持しつつ、積立等の剰余金を蓄え「持続可能な経営」を推進していきます。</t>
    <rPh sb="1" eb="3">
      <t>スイドウ</t>
    </rPh>
    <rPh sb="3" eb="5">
      <t>ジギョウ</t>
    </rPh>
    <rPh sb="6" eb="7">
      <t>シュ</t>
    </rPh>
    <rPh sb="9" eb="11">
      <t>シュウニュウ</t>
    </rPh>
    <rPh sb="14" eb="16">
      <t>スイドウ</t>
    </rPh>
    <rPh sb="16" eb="18">
      <t>リョウキン</t>
    </rPh>
    <rPh sb="18" eb="20">
      <t>シュウニュウ</t>
    </rPh>
    <rPh sb="28" eb="30">
      <t>エイキョウ</t>
    </rPh>
    <rPh sb="34" eb="36">
      <t>レイワ</t>
    </rPh>
    <rPh sb="37" eb="39">
      <t>ネンド</t>
    </rPh>
    <rPh sb="44" eb="46">
      <t>ゲンシュウ</t>
    </rPh>
    <rPh sb="47" eb="49">
      <t>ミコ</t>
    </rPh>
    <rPh sb="52" eb="54">
      <t>コンゴ</t>
    </rPh>
    <rPh sb="55" eb="56">
      <t>キビ</t>
    </rPh>
    <rPh sb="58" eb="60">
      <t>ジギョウ</t>
    </rPh>
    <rPh sb="60" eb="62">
      <t>カンキョウ</t>
    </rPh>
    <rPh sb="63" eb="64">
      <t>ツヅ</t>
    </rPh>
    <rPh sb="68" eb="70">
      <t>ソウテイ</t>
    </rPh>
    <rPh sb="107" eb="108">
      <t>ソ</t>
    </rPh>
    <rPh sb="127" eb="129">
      <t>イジ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</si>
</sst>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0.04</c:v>
                </c:pt>
                <c:pt idx="1">
                  <c:v>0.03</c:v>
                </c:pt>
                <c:pt idx="2">
                  <c:v>0.06</c:v>
                </c:pt>
                <c:pt idx="3">
                  <c:v>0.15</c:v>
                </c:pt>
                <c:pt idx="4">
                  <c:v>0.23</c:v>
                </c:pt>
              </c:numCache>
            </c:numRef>
          </c:val>
          <c:extLst>
            <c:ext xmlns:c16="http://schemas.microsoft.com/office/drawing/2014/chart" uri="{C3380CC4-5D6E-409C-BE32-E72D297353CC}">
              <c16:uniqueId val="{00000000-CDEE-48AF-8FDA-73BC2C9E5C17}"/>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0.39</c:v>
                </c:pt>
                <c:pt idx="2">
                  <c:v>0.52</c:v>
                </c:pt>
                <c:pt idx="3">
                  <c:v>0.47</c:v>
                </c:pt>
                <c:pt idx="4">
                  <c:v>0.4</c:v>
                </c:pt>
              </c:numCache>
            </c:numRef>
          </c:val>
          <c:smooth val="0"/>
          <c:extLst>
            <c:ext xmlns:c16="http://schemas.microsoft.com/office/drawing/2014/chart" uri="{C3380CC4-5D6E-409C-BE32-E72D297353CC}">
              <c16:uniqueId val="{00000001-CDEE-48AF-8FDA-73BC2C9E5C17}"/>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69.260000000000005</c:v>
                </c:pt>
                <c:pt idx="1">
                  <c:v>61.8</c:v>
                </c:pt>
                <c:pt idx="2">
                  <c:v>57.32</c:v>
                </c:pt>
                <c:pt idx="3">
                  <c:v>51.72</c:v>
                </c:pt>
                <c:pt idx="4">
                  <c:v>48.11</c:v>
                </c:pt>
              </c:numCache>
            </c:numRef>
          </c:val>
          <c:extLst>
            <c:ext xmlns:c16="http://schemas.microsoft.com/office/drawing/2014/chart" uri="{C3380CC4-5D6E-409C-BE32-E72D297353CC}">
              <c16:uniqueId val="{00000000-F8DE-48C0-B89D-90E46CD110A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55.88</c:v>
                </c:pt>
                <c:pt idx="2">
                  <c:v>50.29</c:v>
                </c:pt>
                <c:pt idx="3">
                  <c:v>49.64</c:v>
                </c:pt>
                <c:pt idx="4">
                  <c:v>49.38</c:v>
                </c:pt>
              </c:numCache>
            </c:numRef>
          </c:val>
          <c:smooth val="0"/>
          <c:extLst>
            <c:ext xmlns:c16="http://schemas.microsoft.com/office/drawing/2014/chart" uri="{C3380CC4-5D6E-409C-BE32-E72D297353CC}">
              <c16:uniqueId val="{00000001-F8DE-48C0-B89D-90E46CD110A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64.14</c:v>
                </c:pt>
                <c:pt idx="1">
                  <c:v>71.72</c:v>
                </c:pt>
                <c:pt idx="2">
                  <c:v>77.47</c:v>
                </c:pt>
                <c:pt idx="3">
                  <c:v>81.67</c:v>
                </c:pt>
                <c:pt idx="4">
                  <c:v>86.33</c:v>
                </c:pt>
              </c:numCache>
            </c:numRef>
          </c:val>
          <c:extLst>
            <c:ext xmlns:c16="http://schemas.microsoft.com/office/drawing/2014/chart" uri="{C3380CC4-5D6E-409C-BE32-E72D297353CC}">
              <c16:uniqueId val="{00000000-A4B7-4EA8-A274-460E135B9B7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80.989999999999995</c:v>
                </c:pt>
                <c:pt idx="2">
                  <c:v>77.73</c:v>
                </c:pt>
                <c:pt idx="3">
                  <c:v>78.09</c:v>
                </c:pt>
                <c:pt idx="4">
                  <c:v>78.010000000000005</c:v>
                </c:pt>
              </c:numCache>
            </c:numRef>
          </c:val>
          <c:smooth val="0"/>
          <c:extLst>
            <c:ext xmlns:c16="http://schemas.microsoft.com/office/drawing/2014/chart" uri="{C3380CC4-5D6E-409C-BE32-E72D297353CC}">
              <c16:uniqueId val="{00000001-A4B7-4EA8-A274-460E135B9B7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115.62</c:v>
                </c:pt>
                <c:pt idx="1">
                  <c:v>124.7</c:v>
                </c:pt>
                <c:pt idx="2">
                  <c:v>123.77</c:v>
                </c:pt>
                <c:pt idx="3">
                  <c:v>122.29</c:v>
                </c:pt>
                <c:pt idx="4">
                  <c:v>127.79</c:v>
                </c:pt>
              </c:numCache>
            </c:numRef>
          </c:val>
          <c:extLst>
            <c:ext xmlns:c16="http://schemas.microsoft.com/office/drawing/2014/chart" uri="{C3380CC4-5D6E-409C-BE32-E72D297353CC}">
              <c16:uniqueId val="{00000000-9CBD-458F-BAB8-D9620B9BBE1D}"/>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110.02</c:v>
                </c:pt>
                <c:pt idx="2">
                  <c:v>103.81</c:v>
                </c:pt>
                <c:pt idx="3">
                  <c:v>104.35</c:v>
                </c:pt>
                <c:pt idx="4">
                  <c:v>105.34</c:v>
                </c:pt>
              </c:numCache>
            </c:numRef>
          </c:val>
          <c:smooth val="0"/>
          <c:extLst>
            <c:ext xmlns:c16="http://schemas.microsoft.com/office/drawing/2014/chart" uri="{C3380CC4-5D6E-409C-BE32-E72D297353CC}">
              <c16:uniqueId val="{00000001-9CBD-458F-BAB8-D9620B9BBE1D}"/>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50.89</c:v>
                </c:pt>
                <c:pt idx="1">
                  <c:v>52.54</c:v>
                </c:pt>
                <c:pt idx="2">
                  <c:v>53.03</c:v>
                </c:pt>
                <c:pt idx="3">
                  <c:v>53.59</c:v>
                </c:pt>
                <c:pt idx="4">
                  <c:v>55.12</c:v>
                </c:pt>
              </c:numCache>
            </c:numRef>
          </c:val>
          <c:extLst>
            <c:ext xmlns:c16="http://schemas.microsoft.com/office/drawing/2014/chart" uri="{C3380CC4-5D6E-409C-BE32-E72D297353CC}">
              <c16:uniqueId val="{00000000-0722-4994-91A2-BD632501E6D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46.61</c:v>
                </c:pt>
                <c:pt idx="2">
                  <c:v>45.85</c:v>
                </c:pt>
                <c:pt idx="3">
                  <c:v>47.31</c:v>
                </c:pt>
                <c:pt idx="4">
                  <c:v>47.5</c:v>
                </c:pt>
              </c:numCache>
            </c:numRef>
          </c:val>
          <c:smooth val="0"/>
          <c:extLst>
            <c:ext xmlns:c16="http://schemas.microsoft.com/office/drawing/2014/chart" uri="{C3380CC4-5D6E-409C-BE32-E72D297353CC}">
              <c16:uniqueId val="{00000001-0722-4994-91A2-BD632501E6D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formatCode="#,##0.00;&quot;△&quot;#,##0.00">
                  <c:v>0</c:v>
                </c:pt>
                <c:pt idx="1">
                  <c:v>53.17</c:v>
                </c:pt>
                <c:pt idx="2">
                  <c:v>52.74</c:v>
                </c:pt>
                <c:pt idx="3">
                  <c:v>52.05</c:v>
                </c:pt>
                <c:pt idx="4">
                  <c:v>51.4</c:v>
                </c:pt>
              </c:numCache>
            </c:numRef>
          </c:val>
          <c:extLst>
            <c:ext xmlns:c16="http://schemas.microsoft.com/office/drawing/2014/chart" uri="{C3380CC4-5D6E-409C-BE32-E72D297353CC}">
              <c16:uniqueId val="{00000000-B890-4844-88BA-0174EC93FB1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10.84</c:v>
                </c:pt>
                <c:pt idx="2">
                  <c:v>14.13</c:v>
                </c:pt>
                <c:pt idx="3">
                  <c:v>16.77</c:v>
                </c:pt>
                <c:pt idx="4">
                  <c:v>17.399999999999999</c:v>
                </c:pt>
              </c:numCache>
            </c:numRef>
          </c:val>
          <c:smooth val="0"/>
          <c:extLst>
            <c:ext xmlns:c16="http://schemas.microsoft.com/office/drawing/2014/chart" uri="{C3380CC4-5D6E-409C-BE32-E72D297353CC}">
              <c16:uniqueId val="{00000001-B890-4844-88BA-0174EC93FB1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139-4F6E-99F3-203A26FEC52B}"/>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7.31</c:v>
                </c:pt>
                <c:pt idx="2">
                  <c:v>25.66</c:v>
                </c:pt>
                <c:pt idx="3">
                  <c:v>21.69</c:v>
                </c:pt>
                <c:pt idx="4">
                  <c:v>24.04</c:v>
                </c:pt>
              </c:numCache>
            </c:numRef>
          </c:val>
          <c:smooth val="0"/>
          <c:extLst>
            <c:ext xmlns:c16="http://schemas.microsoft.com/office/drawing/2014/chart" uri="{C3380CC4-5D6E-409C-BE32-E72D297353CC}">
              <c16:uniqueId val="{00000001-4139-4F6E-99F3-203A26FEC52B}"/>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624.54</c:v>
                </c:pt>
                <c:pt idx="1">
                  <c:v>1127.5899999999999</c:v>
                </c:pt>
                <c:pt idx="2">
                  <c:v>1111.0999999999999</c:v>
                </c:pt>
                <c:pt idx="3">
                  <c:v>1233.56</c:v>
                </c:pt>
                <c:pt idx="4">
                  <c:v>1183.48</c:v>
                </c:pt>
              </c:numCache>
            </c:numRef>
          </c:val>
          <c:extLst>
            <c:ext xmlns:c16="http://schemas.microsoft.com/office/drawing/2014/chart" uri="{C3380CC4-5D6E-409C-BE32-E72D297353CC}">
              <c16:uniqueId val="{00000000-F0F3-4A6C-8AD7-C5D9A5DDCF3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355.27</c:v>
                </c:pt>
                <c:pt idx="2">
                  <c:v>300.14</c:v>
                </c:pt>
                <c:pt idx="3">
                  <c:v>301.04000000000002</c:v>
                </c:pt>
                <c:pt idx="4">
                  <c:v>305.08</c:v>
                </c:pt>
              </c:numCache>
            </c:numRef>
          </c:val>
          <c:smooth val="0"/>
          <c:extLst>
            <c:ext xmlns:c16="http://schemas.microsoft.com/office/drawing/2014/chart" uri="{C3380CC4-5D6E-409C-BE32-E72D297353CC}">
              <c16:uniqueId val="{00000001-F0F3-4A6C-8AD7-C5D9A5DDCF3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164.82</c:v>
                </c:pt>
                <c:pt idx="1">
                  <c:v>155.43</c:v>
                </c:pt>
                <c:pt idx="2">
                  <c:v>147.13999999999999</c:v>
                </c:pt>
                <c:pt idx="3">
                  <c:v>143.86000000000001</c:v>
                </c:pt>
                <c:pt idx="4">
                  <c:v>136.36000000000001</c:v>
                </c:pt>
              </c:numCache>
            </c:numRef>
          </c:val>
          <c:extLst>
            <c:ext xmlns:c16="http://schemas.microsoft.com/office/drawing/2014/chart" uri="{C3380CC4-5D6E-409C-BE32-E72D297353CC}">
              <c16:uniqueId val="{00000000-2F6E-4E6A-8B07-D78F8563372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458.27</c:v>
                </c:pt>
                <c:pt idx="2">
                  <c:v>566.65</c:v>
                </c:pt>
                <c:pt idx="3">
                  <c:v>551.62</c:v>
                </c:pt>
                <c:pt idx="4">
                  <c:v>585.59</c:v>
                </c:pt>
              </c:numCache>
            </c:numRef>
          </c:val>
          <c:smooth val="0"/>
          <c:extLst>
            <c:ext xmlns:c16="http://schemas.microsoft.com/office/drawing/2014/chart" uri="{C3380CC4-5D6E-409C-BE32-E72D297353CC}">
              <c16:uniqueId val="{00000001-2F6E-4E6A-8B07-D78F8563372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114.68</c:v>
                </c:pt>
                <c:pt idx="1">
                  <c:v>124.18</c:v>
                </c:pt>
                <c:pt idx="2">
                  <c:v>123.1</c:v>
                </c:pt>
                <c:pt idx="3">
                  <c:v>121.52</c:v>
                </c:pt>
                <c:pt idx="4">
                  <c:v>127.81</c:v>
                </c:pt>
              </c:numCache>
            </c:numRef>
          </c:val>
          <c:extLst>
            <c:ext xmlns:c16="http://schemas.microsoft.com/office/drawing/2014/chart" uri="{C3380CC4-5D6E-409C-BE32-E72D297353CC}">
              <c16:uniqueId val="{00000000-83F0-49CE-8635-D0E6EA148D4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96.77</c:v>
                </c:pt>
                <c:pt idx="2">
                  <c:v>84.77</c:v>
                </c:pt>
                <c:pt idx="3">
                  <c:v>87.11</c:v>
                </c:pt>
                <c:pt idx="4">
                  <c:v>82.78</c:v>
                </c:pt>
              </c:numCache>
            </c:numRef>
          </c:val>
          <c:smooth val="0"/>
          <c:extLst>
            <c:ext xmlns:c16="http://schemas.microsoft.com/office/drawing/2014/chart" uri="{C3380CC4-5D6E-409C-BE32-E72D297353CC}">
              <c16:uniqueId val="{00000001-83F0-49CE-8635-D0E6EA148D4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188.98</c:v>
                </c:pt>
                <c:pt idx="1">
                  <c:v>175.39</c:v>
                </c:pt>
                <c:pt idx="2">
                  <c:v>175.51</c:v>
                </c:pt>
                <c:pt idx="3">
                  <c:v>178.69</c:v>
                </c:pt>
                <c:pt idx="4">
                  <c:v>170.5</c:v>
                </c:pt>
              </c:numCache>
            </c:numRef>
          </c:val>
          <c:extLst>
            <c:ext xmlns:c16="http://schemas.microsoft.com/office/drawing/2014/chart" uri="{C3380CC4-5D6E-409C-BE32-E72D297353CC}">
              <c16:uniqueId val="{00000000-762E-4E77-9478-4CD39BF6780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187.18</c:v>
                </c:pt>
                <c:pt idx="2">
                  <c:v>227.27</c:v>
                </c:pt>
                <c:pt idx="3">
                  <c:v>223.98</c:v>
                </c:pt>
                <c:pt idx="4">
                  <c:v>225.09</c:v>
                </c:pt>
              </c:numCache>
            </c:numRef>
          </c:val>
          <c:smooth val="0"/>
          <c:extLst>
            <c:ext xmlns:c16="http://schemas.microsoft.com/office/drawing/2014/chart" uri="{C3380CC4-5D6E-409C-BE32-E72D297353CC}">
              <c16:uniqueId val="{00000001-762E-4E77-9478-4CD39BF6780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P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羽後町</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A8</v>
      </c>
      <c r="X8" s="60"/>
      <c r="Y8" s="60"/>
      <c r="Z8" s="60"/>
      <c r="AA8" s="60"/>
      <c r="AB8" s="60"/>
      <c r="AC8" s="60"/>
      <c r="AD8" s="60" t="str">
        <f>データ!$M$6</f>
        <v>非設置</v>
      </c>
      <c r="AE8" s="60"/>
      <c r="AF8" s="60"/>
      <c r="AG8" s="60"/>
      <c r="AH8" s="60"/>
      <c r="AI8" s="60"/>
      <c r="AJ8" s="60"/>
      <c r="AK8" s="4"/>
      <c r="AL8" s="61">
        <f>データ!$R$6</f>
        <v>14344</v>
      </c>
      <c r="AM8" s="61"/>
      <c r="AN8" s="61"/>
      <c r="AO8" s="61"/>
      <c r="AP8" s="61"/>
      <c r="AQ8" s="61"/>
      <c r="AR8" s="61"/>
      <c r="AS8" s="61"/>
      <c r="AT8" s="52">
        <f>データ!$S$6</f>
        <v>230.78</v>
      </c>
      <c r="AU8" s="53"/>
      <c r="AV8" s="53"/>
      <c r="AW8" s="53"/>
      <c r="AX8" s="53"/>
      <c r="AY8" s="53"/>
      <c r="AZ8" s="53"/>
      <c r="BA8" s="53"/>
      <c r="BB8" s="54">
        <f>データ!$T$6</f>
        <v>62.15</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85.23</v>
      </c>
      <c r="J10" s="53"/>
      <c r="K10" s="53"/>
      <c r="L10" s="53"/>
      <c r="M10" s="53"/>
      <c r="N10" s="53"/>
      <c r="O10" s="64"/>
      <c r="P10" s="54">
        <f>データ!$P$6</f>
        <v>67.040000000000006</v>
      </c>
      <c r="Q10" s="54"/>
      <c r="R10" s="54"/>
      <c r="S10" s="54"/>
      <c r="T10" s="54"/>
      <c r="U10" s="54"/>
      <c r="V10" s="54"/>
      <c r="W10" s="61">
        <f>データ!$Q$6</f>
        <v>4411</v>
      </c>
      <c r="X10" s="61"/>
      <c r="Y10" s="61"/>
      <c r="Z10" s="61"/>
      <c r="AA10" s="61"/>
      <c r="AB10" s="61"/>
      <c r="AC10" s="61"/>
      <c r="AD10" s="2"/>
      <c r="AE10" s="2"/>
      <c r="AF10" s="2"/>
      <c r="AG10" s="2"/>
      <c r="AH10" s="4"/>
      <c r="AI10" s="4"/>
      <c r="AJ10" s="4"/>
      <c r="AK10" s="4"/>
      <c r="AL10" s="61">
        <f>データ!$U$6</f>
        <v>9518</v>
      </c>
      <c r="AM10" s="61"/>
      <c r="AN10" s="61"/>
      <c r="AO10" s="61"/>
      <c r="AP10" s="61"/>
      <c r="AQ10" s="61"/>
      <c r="AR10" s="61"/>
      <c r="AS10" s="61"/>
      <c r="AT10" s="52">
        <f>データ!$V$6</f>
        <v>58.74</v>
      </c>
      <c r="AU10" s="53"/>
      <c r="AV10" s="53"/>
      <c r="AW10" s="53"/>
      <c r="AX10" s="53"/>
      <c r="AY10" s="53"/>
      <c r="AZ10" s="53"/>
      <c r="BA10" s="53"/>
      <c r="BB10" s="54">
        <f>データ!$W$6</f>
        <v>162.04</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6" t="s">
        <v>23</v>
      </c>
      <c r="BM11" s="76"/>
      <c r="BN11" s="76"/>
      <c r="BO11" s="76"/>
      <c r="BP11" s="76"/>
      <c r="BQ11" s="76"/>
      <c r="BR11" s="76"/>
      <c r="BS11" s="76"/>
      <c r="BT11" s="76"/>
      <c r="BU11" s="76"/>
      <c r="BV11" s="76"/>
      <c r="BW11" s="76"/>
      <c r="BX11" s="76"/>
      <c r="BY11" s="76"/>
      <c r="BZ11" s="7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6"/>
      <c r="BM12" s="76"/>
      <c r="BN12" s="76"/>
      <c r="BO12" s="76"/>
      <c r="BP12" s="76"/>
      <c r="BQ12" s="76"/>
      <c r="BR12" s="76"/>
      <c r="BS12" s="76"/>
      <c r="BT12" s="76"/>
      <c r="BU12" s="76"/>
      <c r="BV12" s="76"/>
      <c r="BW12" s="76"/>
      <c r="BX12" s="76"/>
      <c r="BY12" s="76"/>
      <c r="BZ12" s="7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7"/>
      <c r="BM13" s="77"/>
      <c r="BN13" s="77"/>
      <c r="BO13" s="77"/>
      <c r="BP13" s="77"/>
      <c r="BQ13" s="77"/>
      <c r="BR13" s="77"/>
      <c r="BS13" s="77"/>
      <c r="BT13" s="77"/>
      <c r="BU13" s="77"/>
      <c r="BV13" s="77"/>
      <c r="BW13" s="77"/>
      <c r="BX13" s="77"/>
      <c r="BY13" s="77"/>
      <c r="BZ13" s="77"/>
    </row>
    <row r="14" spans="1:78" ht="13.5" customHeight="1" x14ac:dyDescent="0.15">
      <c r="A14" s="2"/>
      <c r="B14" s="78" t="s">
        <v>24</v>
      </c>
      <c r="C14" s="79"/>
      <c r="D14" s="79"/>
      <c r="E14" s="79"/>
      <c r="F14" s="79"/>
      <c r="G14" s="79"/>
      <c r="H14" s="79"/>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80"/>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1"/>
      <c r="C15" s="82"/>
      <c r="D15" s="82"/>
      <c r="E15" s="82"/>
      <c r="F15" s="82"/>
      <c r="G15" s="82"/>
      <c r="H15" s="82"/>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c r="BJ15" s="83"/>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111</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1" t="s">
        <v>27</v>
      </c>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3"/>
      <c r="BK60" s="2"/>
      <c r="BL60" s="73"/>
      <c r="BM60" s="74"/>
      <c r="BN60" s="74"/>
      <c r="BO60" s="74"/>
      <c r="BP60" s="74"/>
      <c r="BQ60" s="74"/>
      <c r="BR60" s="74"/>
      <c r="BS60" s="74"/>
      <c r="BT60" s="74"/>
      <c r="BU60" s="74"/>
      <c r="BV60" s="74"/>
      <c r="BW60" s="74"/>
      <c r="BX60" s="74"/>
      <c r="BY60" s="74"/>
      <c r="BZ60" s="75"/>
    </row>
    <row r="61" spans="1:78" ht="13.5" customHeight="1" x14ac:dyDescent="0.15">
      <c r="A61" s="2"/>
      <c r="B61" s="81"/>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82"/>
      <c r="BA61" s="82"/>
      <c r="BB61" s="82"/>
      <c r="BC61" s="82"/>
      <c r="BD61" s="82"/>
      <c r="BE61" s="82"/>
      <c r="BF61" s="82"/>
      <c r="BG61" s="82"/>
      <c r="BH61" s="82"/>
      <c r="BI61" s="82"/>
      <c r="BJ61" s="83"/>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92" t="s">
        <v>113</v>
      </c>
      <c r="BM66" s="93"/>
      <c r="BN66" s="93"/>
      <c r="BO66" s="93"/>
      <c r="BP66" s="93"/>
      <c r="BQ66" s="93"/>
      <c r="BR66" s="93"/>
      <c r="BS66" s="93"/>
      <c r="BT66" s="93"/>
      <c r="BU66" s="93"/>
      <c r="BV66" s="93"/>
      <c r="BW66" s="93"/>
      <c r="BX66" s="93"/>
      <c r="BY66" s="93"/>
      <c r="BZ66" s="94"/>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92"/>
      <c r="BM67" s="93"/>
      <c r="BN67" s="93"/>
      <c r="BO67" s="93"/>
      <c r="BP67" s="93"/>
      <c r="BQ67" s="93"/>
      <c r="BR67" s="93"/>
      <c r="BS67" s="93"/>
      <c r="BT67" s="93"/>
      <c r="BU67" s="93"/>
      <c r="BV67" s="93"/>
      <c r="BW67" s="93"/>
      <c r="BX67" s="93"/>
      <c r="BY67" s="93"/>
      <c r="BZ67" s="94"/>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92"/>
      <c r="BM68" s="93"/>
      <c r="BN68" s="93"/>
      <c r="BO68" s="93"/>
      <c r="BP68" s="93"/>
      <c r="BQ68" s="93"/>
      <c r="BR68" s="93"/>
      <c r="BS68" s="93"/>
      <c r="BT68" s="93"/>
      <c r="BU68" s="93"/>
      <c r="BV68" s="93"/>
      <c r="BW68" s="93"/>
      <c r="BX68" s="93"/>
      <c r="BY68" s="93"/>
      <c r="BZ68" s="94"/>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92"/>
      <c r="BM69" s="93"/>
      <c r="BN69" s="93"/>
      <c r="BO69" s="93"/>
      <c r="BP69" s="93"/>
      <c r="BQ69" s="93"/>
      <c r="BR69" s="93"/>
      <c r="BS69" s="93"/>
      <c r="BT69" s="93"/>
      <c r="BU69" s="93"/>
      <c r="BV69" s="93"/>
      <c r="BW69" s="93"/>
      <c r="BX69" s="93"/>
      <c r="BY69" s="93"/>
      <c r="BZ69" s="94"/>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92"/>
      <c r="BM70" s="93"/>
      <c r="BN70" s="93"/>
      <c r="BO70" s="93"/>
      <c r="BP70" s="93"/>
      <c r="BQ70" s="93"/>
      <c r="BR70" s="93"/>
      <c r="BS70" s="93"/>
      <c r="BT70" s="93"/>
      <c r="BU70" s="93"/>
      <c r="BV70" s="93"/>
      <c r="BW70" s="93"/>
      <c r="BX70" s="93"/>
      <c r="BY70" s="93"/>
      <c r="BZ70" s="94"/>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92"/>
      <c r="BM71" s="93"/>
      <c r="BN71" s="93"/>
      <c r="BO71" s="93"/>
      <c r="BP71" s="93"/>
      <c r="BQ71" s="93"/>
      <c r="BR71" s="93"/>
      <c r="BS71" s="93"/>
      <c r="BT71" s="93"/>
      <c r="BU71" s="93"/>
      <c r="BV71" s="93"/>
      <c r="BW71" s="93"/>
      <c r="BX71" s="93"/>
      <c r="BY71" s="93"/>
      <c r="BZ71" s="94"/>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92"/>
      <c r="BM72" s="93"/>
      <c r="BN72" s="93"/>
      <c r="BO72" s="93"/>
      <c r="BP72" s="93"/>
      <c r="BQ72" s="93"/>
      <c r="BR72" s="93"/>
      <c r="BS72" s="93"/>
      <c r="BT72" s="93"/>
      <c r="BU72" s="93"/>
      <c r="BV72" s="93"/>
      <c r="BW72" s="93"/>
      <c r="BX72" s="93"/>
      <c r="BY72" s="93"/>
      <c r="BZ72" s="94"/>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92"/>
      <c r="BM73" s="93"/>
      <c r="BN73" s="93"/>
      <c r="BO73" s="93"/>
      <c r="BP73" s="93"/>
      <c r="BQ73" s="93"/>
      <c r="BR73" s="93"/>
      <c r="BS73" s="93"/>
      <c r="BT73" s="93"/>
      <c r="BU73" s="93"/>
      <c r="BV73" s="93"/>
      <c r="BW73" s="93"/>
      <c r="BX73" s="93"/>
      <c r="BY73" s="93"/>
      <c r="BZ73" s="94"/>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92"/>
      <c r="BM74" s="93"/>
      <c r="BN74" s="93"/>
      <c r="BO74" s="93"/>
      <c r="BP74" s="93"/>
      <c r="BQ74" s="93"/>
      <c r="BR74" s="93"/>
      <c r="BS74" s="93"/>
      <c r="BT74" s="93"/>
      <c r="BU74" s="93"/>
      <c r="BV74" s="93"/>
      <c r="BW74" s="93"/>
      <c r="BX74" s="93"/>
      <c r="BY74" s="93"/>
      <c r="BZ74" s="94"/>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92"/>
      <c r="BM75" s="93"/>
      <c r="BN75" s="93"/>
      <c r="BO75" s="93"/>
      <c r="BP75" s="93"/>
      <c r="BQ75" s="93"/>
      <c r="BR75" s="93"/>
      <c r="BS75" s="93"/>
      <c r="BT75" s="93"/>
      <c r="BU75" s="93"/>
      <c r="BV75" s="93"/>
      <c r="BW75" s="93"/>
      <c r="BX75" s="93"/>
      <c r="BY75" s="93"/>
      <c r="BZ75" s="94"/>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92"/>
      <c r="BM76" s="93"/>
      <c r="BN76" s="93"/>
      <c r="BO76" s="93"/>
      <c r="BP76" s="93"/>
      <c r="BQ76" s="93"/>
      <c r="BR76" s="93"/>
      <c r="BS76" s="93"/>
      <c r="BT76" s="93"/>
      <c r="BU76" s="93"/>
      <c r="BV76" s="93"/>
      <c r="BW76" s="93"/>
      <c r="BX76" s="93"/>
      <c r="BY76" s="93"/>
      <c r="BZ76" s="94"/>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92"/>
      <c r="BM77" s="93"/>
      <c r="BN77" s="93"/>
      <c r="BO77" s="93"/>
      <c r="BP77" s="93"/>
      <c r="BQ77" s="93"/>
      <c r="BR77" s="93"/>
      <c r="BS77" s="93"/>
      <c r="BT77" s="93"/>
      <c r="BU77" s="93"/>
      <c r="BV77" s="93"/>
      <c r="BW77" s="93"/>
      <c r="BX77" s="93"/>
      <c r="BY77" s="93"/>
      <c r="BZ77" s="94"/>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92"/>
      <c r="BM78" s="93"/>
      <c r="BN78" s="93"/>
      <c r="BO78" s="93"/>
      <c r="BP78" s="93"/>
      <c r="BQ78" s="93"/>
      <c r="BR78" s="93"/>
      <c r="BS78" s="93"/>
      <c r="BT78" s="93"/>
      <c r="BU78" s="93"/>
      <c r="BV78" s="93"/>
      <c r="BW78" s="93"/>
      <c r="BX78" s="93"/>
      <c r="BY78" s="93"/>
      <c r="BZ78" s="94"/>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92"/>
      <c r="BM79" s="93"/>
      <c r="BN79" s="93"/>
      <c r="BO79" s="93"/>
      <c r="BP79" s="93"/>
      <c r="BQ79" s="93"/>
      <c r="BR79" s="93"/>
      <c r="BS79" s="93"/>
      <c r="BT79" s="93"/>
      <c r="BU79" s="93"/>
      <c r="BV79" s="93"/>
      <c r="BW79" s="93"/>
      <c r="BX79" s="93"/>
      <c r="BY79" s="93"/>
      <c r="BZ79" s="94"/>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92"/>
      <c r="BM80" s="93"/>
      <c r="BN80" s="93"/>
      <c r="BO80" s="93"/>
      <c r="BP80" s="93"/>
      <c r="BQ80" s="93"/>
      <c r="BR80" s="93"/>
      <c r="BS80" s="93"/>
      <c r="BT80" s="93"/>
      <c r="BU80" s="93"/>
      <c r="BV80" s="93"/>
      <c r="BW80" s="93"/>
      <c r="BX80" s="93"/>
      <c r="BY80" s="93"/>
      <c r="BZ80" s="94"/>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92"/>
      <c r="BM81" s="93"/>
      <c r="BN81" s="93"/>
      <c r="BO81" s="93"/>
      <c r="BP81" s="93"/>
      <c r="BQ81" s="93"/>
      <c r="BR81" s="93"/>
      <c r="BS81" s="93"/>
      <c r="BT81" s="93"/>
      <c r="BU81" s="93"/>
      <c r="BV81" s="93"/>
      <c r="BW81" s="93"/>
      <c r="BX81" s="93"/>
      <c r="BY81" s="93"/>
      <c r="BZ81" s="9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5"/>
      <c r="BM82" s="96"/>
      <c r="BN82" s="96"/>
      <c r="BO82" s="96"/>
      <c r="BP82" s="96"/>
      <c r="BQ82" s="96"/>
      <c r="BR82" s="96"/>
      <c r="BS82" s="96"/>
      <c r="BT82" s="96"/>
      <c r="BU82" s="96"/>
      <c r="BV82" s="96"/>
      <c r="BW82" s="96"/>
      <c r="BX82" s="96"/>
      <c r="BY82" s="96"/>
      <c r="BZ82" s="97"/>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PSGhB0Wgczuoij5fS4RDGLq/uArv78LMDJaEQpMw0HowDjPWMnBrSBzymkTPwiHF8GSJq37SD1YKfx8zvPrlMQ==" saltValue="9N+BoNE979i4W0tc40ttGg=="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27</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29" t="s">
        <v>52</v>
      </c>
      <c r="B4" s="31"/>
      <c r="C4" s="31"/>
      <c r="D4" s="31"/>
      <c r="E4" s="31"/>
      <c r="F4" s="31"/>
      <c r="G4" s="31"/>
      <c r="H4" s="88"/>
      <c r="I4" s="89"/>
      <c r="J4" s="89"/>
      <c r="K4" s="89"/>
      <c r="L4" s="89"/>
      <c r="M4" s="89"/>
      <c r="N4" s="89"/>
      <c r="O4" s="89"/>
      <c r="P4" s="89"/>
      <c r="Q4" s="89"/>
      <c r="R4" s="89"/>
      <c r="S4" s="89"/>
      <c r="T4" s="89"/>
      <c r="U4" s="89"/>
      <c r="V4" s="89"/>
      <c r="W4" s="90"/>
      <c r="X4" s="84" t="s">
        <v>53</v>
      </c>
      <c r="Y4" s="84"/>
      <c r="Z4" s="84"/>
      <c r="AA4" s="84"/>
      <c r="AB4" s="84"/>
      <c r="AC4" s="84"/>
      <c r="AD4" s="84"/>
      <c r="AE4" s="84"/>
      <c r="AF4" s="84"/>
      <c r="AG4" s="84"/>
      <c r="AH4" s="84"/>
      <c r="AI4" s="84" t="s">
        <v>54</v>
      </c>
      <c r="AJ4" s="84"/>
      <c r="AK4" s="84"/>
      <c r="AL4" s="84"/>
      <c r="AM4" s="84"/>
      <c r="AN4" s="84"/>
      <c r="AO4" s="84"/>
      <c r="AP4" s="84"/>
      <c r="AQ4" s="84"/>
      <c r="AR4" s="84"/>
      <c r="AS4" s="84"/>
      <c r="AT4" s="84" t="s">
        <v>55</v>
      </c>
      <c r="AU4" s="84"/>
      <c r="AV4" s="84"/>
      <c r="AW4" s="84"/>
      <c r="AX4" s="84"/>
      <c r="AY4" s="84"/>
      <c r="AZ4" s="84"/>
      <c r="BA4" s="84"/>
      <c r="BB4" s="84"/>
      <c r="BC4" s="84"/>
      <c r="BD4" s="84"/>
      <c r="BE4" s="84" t="s">
        <v>56</v>
      </c>
      <c r="BF4" s="84"/>
      <c r="BG4" s="84"/>
      <c r="BH4" s="84"/>
      <c r="BI4" s="84"/>
      <c r="BJ4" s="84"/>
      <c r="BK4" s="84"/>
      <c r="BL4" s="84"/>
      <c r="BM4" s="84"/>
      <c r="BN4" s="84"/>
      <c r="BO4" s="84"/>
      <c r="BP4" s="84" t="s">
        <v>57</v>
      </c>
      <c r="BQ4" s="84"/>
      <c r="BR4" s="84"/>
      <c r="BS4" s="84"/>
      <c r="BT4" s="84"/>
      <c r="BU4" s="84"/>
      <c r="BV4" s="84"/>
      <c r="BW4" s="84"/>
      <c r="BX4" s="84"/>
      <c r="BY4" s="84"/>
      <c r="BZ4" s="84"/>
      <c r="CA4" s="84" t="s">
        <v>58</v>
      </c>
      <c r="CB4" s="84"/>
      <c r="CC4" s="84"/>
      <c r="CD4" s="84"/>
      <c r="CE4" s="84"/>
      <c r="CF4" s="84"/>
      <c r="CG4" s="84"/>
      <c r="CH4" s="84"/>
      <c r="CI4" s="84"/>
      <c r="CJ4" s="84"/>
      <c r="CK4" s="84"/>
      <c r="CL4" s="84" t="s">
        <v>59</v>
      </c>
      <c r="CM4" s="84"/>
      <c r="CN4" s="84"/>
      <c r="CO4" s="84"/>
      <c r="CP4" s="84"/>
      <c r="CQ4" s="84"/>
      <c r="CR4" s="84"/>
      <c r="CS4" s="84"/>
      <c r="CT4" s="84"/>
      <c r="CU4" s="84"/>
      <c r="CV4" s="84"/>
      <c r="CW4" s="84" t="s">
        <v>60</v>
      </c>
      <c r="CX4" s="84"/>
      <c r="CY4" s="84"/>
      <c r="CZ4" s="84"/>
      <c r="DA4" s="84"/>
      <c r="DB4" s="84"/>
      <c r="DC4" s="84"/>
      <c r="DD4" s="84"/>
      <c r="DE4" s="84"/>
      <c r="DF4" s="84"/>
      <c r="DG4" s="84"/>
      <c r="DH4" s="84" t="s">
        <v>61</v>
      </c>
      <c r="DI4" s="84"/>
      <c r="DJ4" s="84"/>
      <c r="DK4" s="84"/>
      <c r="DL4" s="84"/>
      <c r="DM4" s="84"/>
      <c r="DN4" s="84"/>
      <c r="DO4" s="84"/>
      <c r="DP4" s="84"/>
      <c r="DQ4" s="84"/>
      <c r="DR4" s="84"/>
      <c r="DS4" s="84" t="s">
        <v>62</v>
      </c>
      <c r="DT4" s="84"/>
      <c r="DU4" s="84"/>
      <c r="DV4" s="84"/>
      <c r="DW4" s="84"/>
      <c r="DX4" s="84"/>
      <c r="DY4" s="84"/>
      <c r="DZ4" s="84"/>
      <c r="EA4" s="84"/>
      <c r="EB4" s="84"/>
      <c r="EC4" s="84"/>
      <c r="ED4" s="84" t="s">
        <v>63</v>
      </c>
      <c r="EE4" s="84"/>
      <c r="EF4" s="84"/>
      <c r="EG4" s="84"/>
      <c r="EH4" s="84"/>
      <c r="EI4" s="84"/>
      <c r="EJ4" s="84"/>
      <c r="EK4" s="84"/>
      <c r="EL4" s="84"/>
      <c r="EM4" s="84"/>
      <c r="EN4" s="84"/>
    </row>
    <row r="5" spans="1:144" x14ac:dyDescent="0.15">
      <c r="A5" s="29" t="s">
        <v>64</v>
      </c>
      <c r="B5" s="32"/>
      <c r="C5" s="32"/>
      <c r="D5" s="32"/>
      <c r="E5" s="32"/>
      <c r="F5" s="32"/>
      <c r="G5" s="32"/>
      <c r="H5" s="33" t="s">
        <v>65</v>
      </c>
      <c r="I5" s="33" t="s">
        <v>66</v>
      </c>
      <c r="J5" s="33" t="s">
        <v>67</v>
      </c>
      <c r="K5" s="33" t="s">
        <v>68</v>
      </c>
      <c r="L5" s="33" t="s">
        <v>69</v>
      </c>
      <c r="M5" s="33" t="s">
        <v>5</v>
      </c>
      <c r="N5" s="33" t="s">
        <v>70</v>
      </c>
      <c r="O5" s="33" t="s">
        <v>71</v>
      </c>
      <c r="P5" s="33" t="s">
        <v>72</v>
      </c>
      <c r="Q5" s="33" t="s">
        <v>73</v>
      </c>
      <c r="R5" s="33" t="s">
        <v>74</v>
      </c>
      <c r="S5" s="33" t="s">
        <v>75</v>
      </c>
      <c r="T5" s="33" t="s">
        <v>76</v>
      </c>
      <c r="U5" s="33" t="s">
        <v>77</v>
      </c>
      <c r="V5" s="33" t="s">
        <v>78</v>
      </c>
      <c r="W5" s="33" t="s">
        <v>79</v>
      </c>
      <c r="X5" s="33" t="s">
        <v>80</v>
      </c>
      <c r="Y5" s="33" t="s">
        <v>81</v>
      </c>
      <c r="Z5" s="33" t="s">
        <v>82</v>
      </c>
      <c r="AA5" s="33" t="s">
        <v>83</v>
      </c>
      <c r="AB5" s="33" t="s">
        <v>84</v>
      </c>
      <c r="AC5" s="33" t="s">
        <v>85</v>
      </c>
      <c r="AD5" s="33" t="s">
        <v>86</v>
      </c>
      <c r="AE5" s="33" t="s">
        <v>87</v>
      </c>
      <c r="AF5" s="33" t="s">
        <v>88</v>
      </c>
      <c r="AG5" s="33" t="s">
        <v>89</v>
      </c>
      <c r="AH5" s="33" t="s">
        <v>29</v>
      </c>
      <c r="AI5" s="33" t="s">
        <v>80</v>
      </c>
      <c r="AJ5" s="33" t="s">
        <v>81</v>
      </c>
      <c r="AK5" s="33" t="s">
        <v>82</v>
      </c>
      <c r="AL5" s="33" t="s">
        <v>83</v>
      </c>
      <c r="AM5" s="33" t="s">
        <v>84</v>
      </c>
      <c r="AN5" s="33" t="s">
        <v>85</v>
      </c>
      <c r="AO5" s="33" t="s">
        <v>86</v>
      </c>
      <c r="AP5" s="33" t="s">
        <v>87</v>
      </c>
      <c r="AQ5" s="33" t="s">
        <v>88</v>
      </c>
      <c r="AR5" s="33" t="s">
        <v>89</v>
      </c>
      <c r="AS5" s="33" t="s">
        <v>90</v>
      </c>
      <c r="AT5" s="33" t="s">
        <v>80</v>
      </c>
      <c r="AU5" s="33" t="s">
        <v>81</v>
      </c>
      <c r="AV5" s="33" t="s">
        <v>82</v>
      </c>
      <c r="AW5" s="33" t="s">
        <v>83</v>
      </c>
      <c r="AX5" s="33" t="s">
        <v>84</v>
      </c>
      <c r="AY5" s="33" t="s">
        <v>85</v>
      </c>
      <c r="AZ5" s="33" t="s">
        <v>86</v>
      </c>
      <c r="BA5" s="33" t="s">
        <v>87</v>
      </c>
      <c r="BB5" s="33" t="s">
        <v>88</v>
      </c>
      <c r="BC5" s="33" t="s">
        <v>89</v>
      </c>
      <c r="BD5" s="33" t="s">
        <v>90</v>
      </c>
      <c r="BE5" s="33" t="s">
        <v>80</v>
      </c>
      <c r="BF5" s="33" t="s">
        <v>81</v>
      </c>
      <c r="BG5" s="33" t="s">
        <v>82</v>
      </c>
      <c r="BH5" s="33" t="s">
        <v>83</v>
      </c>
      <c r="BI5" s="33" t="s">
        <v>84</v>
      </c>
      <c r="BJ5" s="33" t="s">
        <v>85</v>
      </c>
      <c r="BK5" s="33" t="s">
        <v>86</v>
      </c>
      <c r="BL5" s="33" t="s">
        <v>87</v>
      </c>
      <c r="BM5" s="33" t="s">
        <v>88</v>
      </c>
      <c r="BN5" s="33" t="s">
        <v>89</v>
      </c>
      <c r="BO5" s="33" t="s">
        <v>90</v>
      </c>
      <c r="BP5" s="33" t="s">
        <v>80</v>
      </c>
      <c r="BQ5" s="33" t="s">
        <v>81</v>
      </c>
      <c r="BR5" s="33" t="s">
        <v>82</v>
      </c>
      <c r="BS5" s="33" t="s">
        <v>83</v>
      </c>
      <c r="BT5" s="33" t="s">
        <v>84</v>
      </c>
      <c r="BU5" s="33" t="s">
        <v>85</v>
      </c>
      <c r="BV5" s="33" t="s">
        <v>86</v>
      </c>
      <c r="BW5" s="33" t="s">
        <v>87</v>
      </c>
      <c r="BX5" s="33" t="s">
        <v>88</v>
      </c>
      <c r="BY5" s="33" t="s">
        <v>89</v>
      </c>
      <c r="BZ5" s="33" t="s">
        <v>90</v>
      </c>
      <c r="CA5" s="33" t="s">
        <v>80</v>
      </c>
      <c r="CB5" s="33" t="s">
        <v>81</v>
      </c>
      <c r="CC5" s="33" t="s">
        <v>82</v>
      </c>
      <c r="CD5" s="33" t="s">
        <v>83</v>
      </c>
      <c r="CE5" s="33" t="s">
        <v>84</v>
      </c>
      <c r="CF5" s="33" t="s">
        <v>85</v>
      </c>
      <c r="CG5" s="33" t="s">
        <v>86</v>
      </c>
      <c r="CH5" s="33" t="s">
        <v>87</v>
      </c>
      <c r="CI5" s="33" t="s">
        <v>88</v>
      </c>
      <c r="CJ5" s="33" t="s">
        <v>89</v>
      </c>
      <c r="CK5" s="33" t="s">
        <v>90</v>
      </c>
      <c r="CL5" s="33" t="s">
        <v>80</v>
      </c>
      <c r="CM5" s="33" t="s">
        <v>81</v>
      </c>
      <c r="CN5" s="33" t="s">
        <v>82</v>
      </c>
      <c r="CO5" s="33" t="s">
        <v>83</v>
      </c>
      <c r="CP5" s="33" t="s">
        <v>84</v>
      </c>
      <c r="CQ5" s="33" t="s">
        <v>85</v>
      </c>
      <c r="CR5" s="33" t="s">
        <v>86</v>
      </c>
      <c r="CS5" s="33" t="s">
        <v>87</v>
      </c>
      <c r="CT5" s="33" t="s">
        <v>88</v>
      </c>
      <c r="CU5" s="33" t="s">
        <v>89</v>
      </c>
      <c r="CV5" s="33" t="s">
        <v>90</v>
      </c>
      <c r="CW5" s="33" t="s">
        <v>80</v>
      </c>
      <c r="CX5" s="33" t="s">
        <v>81</v>
      </c>
      <c r="CY5" s="33" t="s">
        <v>82</v>
      </c>
      <c r="CZ5" s="33" t="s">
        <v>83</v>
      </c>
      <c r="DA5" s="33" t="s">
        <v>84</v>
      </c>
      <c r="DB5" s="33" t="s">
        <v>85</v>
      </c>
      <c r="DC5" s="33" t="s">
        <v>86</v>
      </c>
      <c r="DD5" s="33" t="s">
        <v>87</v>
      </c>
      <c r="DE5" s="33" t="s">
        <v>88</v>
      </c>
      <c r="DF5" s="33" t="s">
        <v>89</v>
      </c>
      <c r="DG5" s="33" t="s">
        <v>90</v>
      </c>
      <c r="DH5" s="33" t="s">
        <v>80</v>
      </c>
      <c r="DI5" s="33" t="s">
        <v>81</v>
      </c>
      <c r="DJ5" s="33" t="s">
        <v>82</v>
      </c>
      <c r="DK5" s="33" t="s">
        <v>83</v>
      </c>
      <c r="DL5" s="33" t="s">
        <v>84</v>
      </c>
      <c r="DM5" s="33" t="s">
        <v>85</v>
      </c>
      <c r="DN5" s="33" t="s">
        <v>86</v>
      </c>
      <c r="DO5" s="33" t="s">
        <v>87</v>
      </c>
      <c r="DP5" s="33" t="s">
        <v>88</v>
      </c>
      <c r="DQ5" s="33" t="s">
        <v>89</v>
      </c>
      <c r="DR5" s="33" t="s">
        <v>90</v>
      </c>
      <c r="DS5" s="33" t="s">
        <v>80</v>
      </c>
      <c r="DT5" s="33" t="s">
        <v>81</v>
      </c>
      <c r="DU5" s="33" t="s">
        <v>82</v>
      </c>
      <c r="DV5" s="33" t="s">
        <v>83</v>
      </c>
      <c r="DW5" s="33" t="s">
        <v>84</v>
      </c>
      <c r="DX5" s="33" t="s">
        <v>85</v>
      </c>
      <c r="DY5" s="33" t="s">
        <v>86</v>
      </c>
      <c r="DZ5" s="33" t="s">
        <v>87</v>
      </c>
      <c r="EA5" s="33" t="s">
        <v>88</v>
      </c>
      <c r="EB5" s="33" t="s">
        <v>89</v>
      </c>
      <c r="EC5" s="33" t="s">
        <v>90</v>
      </c>
      <c r="ED5" s="33" t="s">
        <v>80</v>
      </c>
      <c r="EE5" s="33" t="s">
        <v>81</v>
      </c>
      <c r="EF5" s="33" t="s">
        <v>82</v>
      </c>
      <c r="EG5" s="33" t="s">
        <v>83</v>
      </c>
      <c r="EH5" s="33" t="s">
        <v>84</v>
      </c>
      <c r="EI5" s="33" t="s">
        <v>85</v>
      </c>
      <c r="EJ5" s="33" t="s">
        <v>86</v>
      </c>
      <c r="EK5" s="33" t="s">
        <v>87</v>
      </c>
      <c r="EL5" s="33" t="s">
        <v>88</v>
      </c>
      <c r="EM5" s="33" t="s">
        <v>89</v>
      </c>
      <c r="EN5" s="33" t="s">
        <v>90</v>
      </c>
    </row>
    <row r="6" spans="1:144" s="37" customFormat="1" x14ac:dyDescent="0.15">
      <c r="A6" s="29" t="s">
        <v>91</v>
      </c>
      <c r="B6" s="34">
        <f>B7</f>
        <v>2020</v>
      </c>
      <c r="C6" s="34">
        <f t="shared" ref="C6:W6" si="3">C7</f>
        <v>54631</v>
      </c>
      <c r="D6" s="34">
        <f t="shared" si="3"/>
        <v>46</v>
      </c>
      <c r="E6" s="34">
        <f t="shared" si="3"/>
        <v>1</v>
      </c>
      <c r="F6" s="34">
        <f t="shared" si="3"/>
        <v>0</v>
      </c>
      <c r="G6" s="34">
        <f t="shared" si="3"/>
        <v>1</v>
      </c>
      <c r="H6" s="34" t="str">
        <f t="shared" si="3"/>
        <v>秋田県　羽後町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85.23</v>
      </c>
      <c r="P6" s="35">
        <f t="shared" si="3"/>
        <v>67.040000000000006</v>
      </c>
      <c r="Q6" s="35">
        <f t="shared" si="3"/>
        <v>4411</v>
      </c>
      <c r="R6" s="35">
        <f t="shared" si="3"/>
        <v>14344</v>
      </c>
      <c r="S6" s="35">
        <f t="shared" si="3"/>
        <v>230.78</v>
      </c>
      <c r="T6" s="35">
        <f t="shared" si="3"/>
        <v>62.15</v>
      </c>
      <c r="U6" s="35">
        <f t="shared" si="3"/>
        <v>9518</v>
      </c>
      <c r="V6" s="35">
        <f t="shared" si="3"/>
        <v>58.74</v>
      </c>
      <c r="W6" s="35">
        <f t="shared" si="3"/>
        <v>162.04</v>
      </c>
      <c r="X6" s="36">
        <f>IF(X7="",NA(),X7)</f>
        <v>115.62</v>
      </c>
      <c r="Y6" s="36">
        <f t="shared" ref="Y6:AG6" si="4">IF(Y7="",NA(),Y7)</f>
        <v>124.7</v>
      </c>
      <c r="Z6" s="36">
        <f t="shared" si="4"/>
        <v>123.77</v>
      </c>
      <c r="AA6" s="36">
        <f t="shared" si="4"/>
        <v>122.29</v>
      </c>
      <c r="AB6" s="36">
        <f t="shared" si="4"/>
        <v>127.79</v>
      </c>
      <c r="AC6" s="36">
        <f t="shared" si="4"/>
        <v>111.34</v>
      </c>
      <c r="AD6" s="36">
        <f t="shared" si="4"/>
        <v>110.02</v>
      </c>
      <c r="AE6" s="36">
        <f t="shared" si="4"/>
        <v>103.81</v>
      </c>
      <c r="AF6" s="36">
        <f t="shared" si="4"/>
        <v>104.35</v>
      </c>
      <c r="AG6" s="36">
        <f t="shared" si="4"/>
        <v>105.34</v>
      </c>
      <c r="AH6" s="35" t="str">
        <f>IF(AH7="","",IF(AH7="-","【-】","【"&amp;SUBSTITUTE(TEXT(AH7,"#,##0.00"),"-","△")&amp;"】"))</f>
        <v>【110.27】</v>
      </c>
      <c r="AI6" s="35">
        <f>IF(AI7="",NA(),AI7)</f>
        <v>0</v>
      </c>
      <c r="AJ6" s="35">
        <f t="shared" ref="AJ6:AR6" si="5">IF(AJ7="",NA(),AJ7)</f>
        <v>0</v>
      </c>
      <c r="AK6" s="35">
        <f t="shared" si="5"/>
        <v>0</v>
      </c>
      <c r="AL6" s="35">
        <f t="shared" si="5"/>
        <v>0</v>
      </c>
      <c r="AM6" s="35">
        <f t="shared" si="5"/>
        <v>0</v>
      </c>
      <c r="AN6" s="36">
        <f t="shared" si="5"/>
        <v>10.130000000000001</v>
      </c>
      <c r="AO6" s="36">
        <f t="shared" si="5"/>
        <v>7.31</v>
      </c>
      <c r="AP6" s="36">
        <f t="shared" si="5"/>
        <v>25.66</v>
      </c>
      <c r="AQ6" s="36">
        <f t="shared" si="5"/>
        <v>21.69</v>
      </c>
      <c r="AR6" s="36">
        <f t="shared" si="5"/>
        <v>24.04</v>
      </c>
      <c r="AS6" s="35" t="str">
        <f>IF(AS7="","",IF(AS7="-","【-】","【"&amp;SUBSTITUTE(TEXT(AS7,"#,##0.00"),"-","△")&amp;"】"))</f>
        <v>【1.15】</v>
      </c>
      <c r="AT6" s="36">
        <f>IF(AT7="",NA(),AT7)</f>
        <v>624.54</v>
      </c>
      <c r="AU6" s="36">
        <f t="shared" ref="AU6:BC6" si="6">IF(AU7="",NA(),AU7)</f>
        <v>1127.5899999999999</v>
      </c>
      <c r="AV6" s="36">
        <f t="shared" si="6"/>
        <v>1111.0999999999999</v>
      </c>
      <c r="AW6" s="36">
        <f t="shared" si="6"/>
        <v>1233.56</v>
      </c>
      <c r="AX6" s="36">
        <f t="shared" si="6"/>
        <v>1183.48</v>
      </c>
      <c r="AY6" s="36">
        <f t="shared" si="6"/>
        <v>388.67</v>
      </c>
      <c r="AZ6" s="36">
        <f t="shared" si="6"/>
        <v>355.27</v>
      </c>
      <c r="BA6" s="36">
        <f t="shared" si="6"/>
        <v>300.14</v>
      </c>
      <c r="BB6" s="36">
        <f t="shared" si="6"/>
        <v>301.04000000000002</v>
      </c>
      <c r="BC6" s="36">
        <f t="shared" si="6"/>
        <v>305.08</v>
      </c>
      <c r="BD6" s="35" t="str">
        <f>IF(BD7="","",IF(BD7="-","【-】","【"&amp;SUBSTITUTE(TEXT(BD7,"#,##0.00"),"-","△")&amp;"】"))</f>
        <v>【260.31】</v>
      </c>
      <c r="BE6" s="36">
        <f>IF(BE7="",NA(),BE7)</f>
        <v>164.82</v>
      </c>
      <c r="BF6" s="36">
        <f t="shared" ref="BF6:BN6" si="7">IF(BF7="",NA(),BF7)</f>
        <v>155.43</v>
      </c>
      <c r="BG6" s="36">
        <f t="shared" si="7"/>
        <v>147.13999999999999</v>
      </c>
      <c r="BH6" s="36">
        <f t="shared" si="7"/>
        <v>143.86000000000001</v>
      </c>
      <c r="BI6" s="36">
        <f t="shared" si="7"/>
        <v>136.36000000000001</v>
      </c>
      <c r="BJ6" s="36">
        <f t="shared" si="7"/>
        <v>422.5</v>
      </c>
      <c r="BK6" s="36">
        <f t="shared" si="7"/>
        <v>458.27</v>
      </c>
      <c r="BL6" s="36">
        <f t="shared" si="7"/>
        <v>566.65</v>
      </c>
      <c r="BM6" s="36">
        <f t="shared" si="7"/>
        <v>551.62</v>
      </c>
      <c r="BN6" s="36">
        <f t="shared" si="7"/>
        <v>585.59</v>
      </c>
      <c r="BO6" s="35" t="str">
        <f>IF(BO7="","",IF(BO7="-","【-】","【"&amp;SUBSTITUTE(TEXT(BO7,"#,##0.00"),"-","△")&amp;"】"))</f>
        <v>【275.67】</v>
      </c>
      <c r="BP6" s="36">
        <f>IF(BP7="",NA(),BP7)</f>
        <v>114.68</v>
      </c>
      <c r="BQ6" s="36">
        <f t="shared" ref="BQ6:BY6" si="8">IF(BQ7="",NA(),BQ7)</f>
        <v>124.18</v>
      </c>
      <c r="BR6" s="36">
        <f t="shared" si="8"/>
        <v>123.1</v>
      </c>
      <c r="BS6" s="36">
        <f t="shared" si="8"/>
        <v>121.52</v>
      </c>
      <c r="BT6" s="36">
        <f t="shared" si="8"/>
        <v>127.81</v>
      </c>
      <c r="BU6" s="36">
        <f t="shared" si="8"/>
        <v>101.64</v>
      </c>
      <c r="BV6" s="36">
        <f t="shared" si="8"/>
        <v>96.77</v>
      </c>
      <c r="BW6" s="36">
        <f t="shared" si="8"/>
        <v>84.77</v>
      </c>
      <c r="BX6" s="36">
        <f t="shared" si="8"/>
        <v>87.11</v>
      </c>
      <c r="BY6" s="36">
        <f t="shared" si="8"/>
        <v>82.78</v>
      </c>
      <c r="BZ6" s="35" t="str">
        <f>IF(BZ7="","",IF(BZ7="-","【-】","【"&amp;SUBSTITUTE(TEXT(BZ7,"#,##0.00"),"-","△")&amp;"】"))</f>
        <v>【100.05】</v>
      </c>
      <c r="CA6" s="36">
        <f>IF(CA7="",NA(),CA7)</f>
        <v>188.98</v>
      </c>
      <c r="CB6" s="36">
        <f t="shared" ref="CB6:CJ6" si="9">IF(CB7="",NA(),CB7)</f>
        <v>175.39</v>
      </c>
      <c r="CC6" s="36">
        <f t="shared" si="9"/>
        <v>175.51</v>
      </c>
      <c r="CD6" s="36">
        <f t="shared" si="9"/>
        <v>178.69</v>
      </c>
      <c r="CE6" s="36">
        <f t="shared" si="9"/>
        <v>170.5</v>
      </c>
      <c r="CF6" s="36">
        <f t="shared" si="9"/>
        <v>179.16</v>
      </c>
      <c r="CG6" s="36">
        <f t="shared" si="9"/>
        <v>187.18</v>
      </c>
      <c r="CH6" s="36">
        <f t="shared" si="9"/>
        <v>227.27</v>
      </c>
      <c r="CI6" s="36">
        <f t="shared" si="9"/>
        <v>223.98</v>
      </c>
      <c r="CJ6" s="36">
        <f t="shared" si="9"/>
        <v>225.09</v>
      </c>
      <c r="CK6" s="35" t="str">
        <f>IF(CK7="","",IF(CK7="-","【-】","【"&amp;SUBSTITUTE(TEXT(CK7,"#,##0.00"),"-","△")&amp;"】"))</f>
        <v>【166.40】</v>
      </c>
      <c r="CL6" s="36">
        <f>IF(CL7="",NA(),CL7)</f>
        <v>69.260000000000005</v>
      </c>
      <c r="CM6" s="36">
        <f t="shared" ref="CM6:CU6" si="10">IF(CM7="",NA(),CM7)</f>
        <v>61.8</v>
      </c>
      <c r="CN6" s="36">
        <f t="shared" si="10"/>
        <v>57.32</v>
      </c>
      <c r="CO6" s="36">
        <f t="shared" si="10"/>
        <v>51.72</v>
      </c>
      <c r="CP6" s="36">
        <f t="shared" si="10"/>
        <v>48.11</v>
      </c>
      <c r="CQ6" s="36">
        <f t="shared" si="10"/>
        <v>54.24</v>
      </c>
      <c r="CR6" s="36">
        <f t="shared" si="10"/>
        <v>55.88</v>
      </c>
      <c r="CS6" s="36">
        <f t="shared" si="10"/>
        <v>50.29</v>
      </c>
      <c r="CT6" s="36">
        <f t="shared" si="10"/>
        <v>49.64</v>
      </c>
      <c r="CU6" s="36">
        <f t="shared" si="10"/>
        <v>49.38</v>
      </c>
      <c r="CV6" s="35" t="str">
        <f>IF(CV7="","",IF(CV7="-","【-】","【"&amp;SUBSTITUTE(TEXT(CV7,"#,##0.00"),"-","△")&amp;"】"))</f>
        <v>【60.69】</v>
      </c>
      <c r="CW6" s="36">
        <f>IF(CW7="",NA(),CW7)</f>
        <v>64.14</v>
      </c>
      <c r="CX6" s="36">
        <f t="shared" ref="CX6:DF6" si="11">IF(CX7="",NA(),CX7)</f>
        <v>71.72</v>
      </c>
      <c r="CY6" s="36">
        <f t="shared" si="11"/>
        <v>77.47</v>
      </c>
      <c r="CZ6" s="36">
        <f t="shared" si="11"/>
        <v>81.67</v>
      </c>
      <c r="DA6" s="36">
        <f t="shared" si="11"/>
        <v>86.33</v>
      </c>
      <c r="DB6" s="36">
        <f t="shared" si="11"/>
        <v>81.680000000000007</v>
      </c>
      <c r="DC6" s="36">
        <f t="shared" si="11"/>
        <v>80.989999999999995</v>
      </c>
      <c r="DD6" s="36">
        <f t="shared" si="11"/>
        <v>77.73</v>
      </c>
      <c r="DE6" s="36">
        <f t="shared" si="11"/>
        <v>78.09</v>
      </c>
      <c r="DF6" s="36">
        <f t="shared" si="11"/>
        <v>78.010000000000005</v>
      </c>
      <c r="DG6" s="35" t="str">
        <f>IF(DG7="","",IF(DG7="-","【-】","【"&amp;SUBSTITUTE(TEXT(DG7,"#,##0.00"),"-","△")&amp;"】"))</f>
        <v>【89.82】</v>
      </c>
      <c r="DH6" s="36">
        <f>IF(DH7="",NA(),DH7)</f>
        <v>50.89</v>
      </c>
      <c r="DI6" s="36">
        <f t="shared" ref="DI6:DQ6" si="12">IF(DI7="",NA(),DI7)</f>
        <v>52.54</v>
      </c>
      <c r="DJ6" s="36">
        <f t="shared" si="12"/>
        <v>53.03</v>
      </c>
      <c r="DK6" s="36">
        <f t="shared" si="12"/>
        <v>53.59</v>
      </c>
      <c r="DL6" s="36">
        <f t="shared" si="12"/>
        <v>55.12</v>
      </c>
      <c r="DM6" s="36">
        <f t="shared" si="12"/>
        <v>48.14</v>
      </c>
      <c r="DN6" s="36">
        <f t="shared" si="12"/>
        <v>46.61</v>
      </c>
      <c r="DO6" s="36">
        <f t="shared" si="12"/>
        <v>45.85</v>
      </c>
      <c r="DP6" s="36">
        <f t="shared" si="12"/>
        <v>47.31</v>
      </c>
      <c r="DQ6" s="36">
        <f t="shared" si="12"/>
        <v>47.5</v>
      </c>
      <c r="DR6" s="35" t="str">
        <f>IF(DR7="","",IF(DR7="-","【-】","【"&amp;SUBSTITUTE(TEXT(DR7,"#,##0.00"),"-","△")&amp;"】"))</f>
        <v>【50.19】</v>
      </c>
      <c r="DS6" s="35">
        <f>IF(DS7="",NA(),DS7)</f>
        <v>0</v>
      </c>
      <c r="DT6" s="36">
        <f t="shared" ref="DT6:EB6" si="13">IF(DT7="",NA(),DT7)</f>
        <v>53.17</v>
      </c>
      <c r="DU6" s="36">
        <f t="shared" si="13"/>
        <v>52.74</v>
      </c>
      <c r="DV6" s="36">
        <f t="shared" si="13"/>
        <v>52.05</v>
      </c>
      <c r="DW6" s="36">
        <f t="shared" si="13"/>
        <v>51.4</v>
      </c>
      <c r="DX6" s="36">
        <f t="shared" si="13"/>
        <v>11.13</v>
      </c>
      <c r="DY6" s="36">
        <f t="shared" si="13"/>
        <v>10.84</v>
      </c>
      <c r="DZ6" s="36">
        <f t="shared" si="13"/>
        <v>14.13</v>
      </c>
      <c r="EA6" s="36">
        <f t="shared" si="13"/>
        <v>16.77</v>
      </c>
      <c r="EB6" s="36">
        <f t="shared" si="13"/>
        <v>17.399999999999999</v>
      </c>
      <c r="EC6" s="35" t="str">
        <f>IF(EC7="","",IF(EC7="-","【-】","【"&amp;SUBSTITUTE(TEXT(EC7,"#,##0.00"),"-","△")&amp;"】"))</f>
        <v>【20.63】</v>
      </c>
      <c r="ED6" s="36">
        <f>IF(ED7="",NA(),ED7)</f>
        <v>0.04</v>
      </c>
      <c r="EE6" s="36">
        <f t="shared" ref="EE6:EM6" si="14">IF(EE7="",NA(),EE7)</f>
        <v>0.03</v>
      </c>
      <c r="EF6" s="36">
        <f t="shared" si="14"/>
        <v>0.06</v>
      </c>
      <c r="EG6" s="36">
        <f t="shared" si="14"/>
        <v>0.15</v>
      </c>
      <c r="EH6" s="36">
        <f t="shared" si="14"/>
        <v>0.23</v>
      </c>
      <c r="EI6" s="36">
        <f t="shared" si="14"/>
        <v>0.47</v>
      </c>
      <c r="EJ6" s="36">
        <f t="shared" si="14"/>
        <v>0.39</v>
      </c>
      <c r="EK6" s="36">
        <f t="shared" si="14"/>
        <v>0.52</v>
      </c>
      <c r="EL6" s="36">
        <f t="shared" si="14"/>
        <v>0.47</v>
      </c>
      <c r="EM6" s="36">
        <f t="shared" si="14"/>
        <v>0.4</v>
      </c>
      <c r="EN6" s="35" t="str">
        <f>IF(EN7="","",IF(EN7="-","【-】","【"&amp;SUBSTITUTE(TEXT(EN7,"#,##0.00"),"-","△")&amp;"】"))</f>
        <v>【0.69】</v>
      </c>
    </row>
    <row r="7" spans="1:144" s="37" customFormat="1" x14ac:dyDescent="0.15">
      <c r="A7" s="29"/>
      <c r="B7" s="38">
        <v>2020</v>
      </c>
      <c r="C7" s="38">
        <v>54631</v>
      </c>
      <c r="D7" s="38">
        <v>46</v>
      </c>
      <c r="E7" s="38">
        <v>1</v>
      </c>
      <c r="F7" s="38">
        <v>0</v>
      </c>
      <c r="G7" s="38">
        <v>1</v>
      </c>
      <c r="H7" s="38" t="s">
        <v>92</v>
      </c>
      <c r="I7" s="38" t="s">
        <v>93</v>
      </c>
      <c r="J7" s="38" t="s">
        <v>94</v>
      </c>
      <c r="K7" s="38" t="s">
        <v>95</v>
      </c>
      <c r="L7" s="38" t="s">
        <v>96</v>
      </c>
      <c r="M7" s="38" t="s">
        <v>97</v>
      </c>
      <c r="N7" s="39" t="s">
        <v>98</v>
      </c>
      <c r="O7" s="39">
        <v>85.23</v>
      </c>
      <c r="P7" s="39">
        <v>67.040000000000006</v>
      </c>
      <c r="Q7" s="39">
        <v>4411</v>
      </c>
      <c r="R7" s="39">
        <v>14344</v>
      </c>
      <c r="S7" s="39">
        <v>230.78</v>
      </c>
      <c r="T7" s="39">
        <v>62.15</v>
      </c>
      <c r="U7" s="39">
        <v>9518</v>
      </c>
      <c r="V7" s="39">
        <v>58.74</v>
      </c>
      <c r="W7" s="39">
        <v>162.04</v>
      </c>
      <c r="X7" s="39">
        <v>115.62</v>
      </c>
      <c r="Y7" s="39">
        <v>124.7</v>
      </c>
      <c r="Z7" s="39">
        <v>123.77</v>
      </c>
      <c r="AA7" s="39">
        <v>122.29</v>
      </c>
      <c r="AB7" s="39">
        <v>127.79</v>
      </c>
      <c r="AC7" s="39">
        <v>111.34</v>
      </c>
      <c r="AD7" s="39">
        <v>110.02</v>
      </c>
      <c r="AE7" s="39">
        <v>103.81</v>
      </c>
      <c r="AF7" s="39">
        <v>104.35</v>
      </c>
      <c r="AG7" s="39">
        <v>105.34</v>
      </c>
      <c r="AH7" s="39">
        <v>110.27</v>
      </c>
      <c r="AI7" s="39">
        <v>0</v>
      </c>
      <c r="AJ7" s="39">
        <v>0</v>
      </c>
      <c r="AK7" s="39">
        <v>0</v>
      </c>
      <c r="AL7" s="39">
        <v>0</v>
      </c>
      <c r="AM7" s="39">
        <v>0</v>
      </c>
      <c r="AN7" s="39">
        <v>10.130000000000001</v>
      </c>
      <c r="AO7" s="39">
        <v>7.31</v>
      </c>
      <c r="AP7" s="39">
        <v>25.66</v>
      </c>
      <c r="AQ7" s="39">
        <v>21.69</v>
      </c>
      <c r="AR7" s="39">
        <v>24.04</v>
      </c>
      <c r="AS7" s="39">
        <v>1.1499999999999999</v>
      </c>
      <c r="AT7" s="39">
        <v>624.54</v>
      </c>
      <c r="AU7" s="39">
        <v>1127.5899999999999</v>
      </c>
      <c r="AV7" s="39">
        <v>1111.0999999999999</v>
      </c>
      <c r="AW7" s="39">
        <v>1233.56</v>
      </c>
      <c r="AX7" s="39">
        <v>1183.48</v>
      </c>
      <c r="AY7" s="39">
        <v>388.67</v>
      </c>
      <c r="AZ7" s="39">
        <v>355.27</v>
      </c>
      <c r="BA7" s="39">
        <v>300.14</v>
      </c>
      <c r="BB7" s="39">
        <v>301.04000000000002</v>
      </c>
      <c r="BC7" s="39">
        <v>305.08</v>
      </c>
      <c r="BD7" s="39">
        <v>260.31</v>
      </c>
      <c r="BE7" s="39">
        <v>164.82</v>
      </c>
      <c r="BF7" s="39">
        <v>155.43</v>
      </c>
      <c r="BG7" s="39">
        <v>147.13999999999999</v>
      </c>
      <c r="BH7" s="39">
        <v>143.86000000000001</v>
      </c>
      <c r="BI7" s="39">
        <v>136.36000000000001</v>
      </c>
      <c r="BJ7" s="39">
        <v>422.5</v>
      </c>
      <c r="BK7" s="39">
        <v>458.27</v>
      </c>
      <c r="BL7" s="39">
        <v>566.65</v>
      </c>
      <c r="BM7" s="39">
        <v>551.62</v>
      </c>
      <c r="BN7" s="39">
        <v>585.59</v>
      </c>
      <c r="BO7" s="39">
        <v>275.67</v>
      </c>
      <c r="BP7" s="39">
        <v>114.68</v>
      </c>
      <c r="BQ7" s="39">
        <v>124.18</v>
      </c>
      <c r="BR7" s="39">
        <v>123.1</v>
      </c>
      <c r="BS7" s="39">
        <v>121.52</v>
      </c>
      <c r="BT7" s="39">
        <v>127.81</v>
      </c>
      <c r="BU7" s="39">
        <v>101.64</v>
      </c>
      <c r="BV7" s="39">
        <v>96.77</v>
      </c>
      <c r="BW7" s="39">
        <v>84.77</v>
      </c>
      <c r="BX7" s="39">
        <v>87.11</v>
      </c>
      <c r="BY7" s="39">
        <v>82.78</v>
      </c>
      <c r="BZ7" s="39">
        <v>100.05</v>
      </c>
      <c r="CA7" s="39">
        <v>188.98</v>
      </c>
      <c r="CB7" s="39">
        <v>175.39</v>
      </c>
      <c r="CC7" s="39">
        <v>175.51</v>
      </c>
      <c r="CD7" s="39">
        <v>178.69</v>
      </c>
      <c r="CE7" s="39">
        <v>170.5</v>
      </c>
      <c r="CF7" s="39">
        <v>179.16</v>
      </c>
      <c r="CG7" s="39">
        <v>187.18</v>
      </c>
      <c r="CH7" s="39">
        <v>227.27</v>
      </c>
      <c r="CI7" s="39">
        <v>223.98</v>
      </c>
      <c r="CJ7" s="39">
        <v>225.09</v>
      </c>
      <c r="CK7" s="39">
        <v>166.4</v>
      </c>
      <c r="CL7" s="39">
        <v>69.260000000000005</v>
      </c>
      <c r="CM7" s="39">
        <v>61.8</v>
      </c>
      <c r="CN7" s="39">
        <v>57.32</v>
      </c>
      <c r="CO7" s="39">
        <v>51.72</v>
      </c>
      <c r="CP7" s="39">
        <v>48.11</v>
      </c>
      <c r="CQ7" s="39">
        <v>54.24</v>
      </c>
      <c r="CR7" s="39">
        <v>55.88</v>
      </c>
      <c r="CS7" s="39">
        <v>50.29</v>
      </c>
      <c r="CT7" s="39">
        <v>49.64</v>
      </c>
      <c r="CU7" s="39">
        <v>49.38</v>
      </c>
      <c r="CV7" s="39">
        <v>60.69</v>
      </c>
      <c r="CW7" s="39">
        <v>64.14</v>
      </c>
      <c r="CX7" s="39">
        <v>71.72</v>
      </c>
      <c r="CY7" s="39">
        <v>77.47</v>
      </c>
      <c r="CZ7" s="39">
        <v>81.67</v>
      </c>
      <c r="DA7" s="39">
        <v>86.33</v>
      </c>
      <c r="DB7" s="39">
        <v>81.680000000000007</v>
      </c>
      <c r="DC7" s="39">
        <v>80.989999999999995</v>
      </c>
      <c r="DD7" s="39">
        <v>77.73</v>
      </c>
      <c r="DE7" s="39">
        <v>78.09</v>
      </c>
      <c r="DF7" s="39">
        <v>78.010000000000005</v>
      </c>
      <c r="DG7" s="39">
        <v>89.82</v>
      </c>
      <c r="DH7" s="39">
        <v>50.89</v>
      </c>
      <c r="DI7" s="39">
        <v>52.54</v>
      </c>
      <c r="DJ7" s="39">
        <v>53.03</v>
      </c>
      <c r="DK7" s="39">
        <v>53.59</v>
      </c>
      <c r="DL7" s="39">
        <v>55.12</v>
      </c>
      <c r="DM7" s="39">
        <v>48.14</v>
      </c>
      <c r="DN7" s="39">
        <v>46.61</v>
      </c>
      <c r="DO7" s="39">
        <v>45.85</v>
      </c>
      <c r="DP7" s="39">
        <v>47.31</v>
      </c>
      <c r="DQ7" s="39">
        <v>47.5</v>
      </c>
      <c r="DR7" s="39">
        <v>50.19</v>
      </c>
      <c r="DS7" s="39">
        <v>0</v>
      </c>
      <c r="DT7" s="39">
        <v>53.17</v>
      </c>
      <c r="DU7" s="39">
        <v>52.74</v>
      </c>
      <c r="DV7" s="39">
        <v>52.05</v>
      </c>
      <c r="DW7" s="39">
        <v>51.4</v>
      </c>
      <c r="DX7" s="39">
        <v>11.13</v>
      </c>
      <c r="DY7" s="39">
        <v>10.84</v>
      </c>
      <c r="DZ7" s="39">
        <v>14.13</v>
      </c>
      <c r="EA7" s="39">
        <v>16.77</v>
      </c>
      <c r="EB7" s="39">
        <v>17.399999999999999</v>
      </c>
      <c r="EC7" s="39">
        <v>20.63</v>
      </c>
      <c r="ED7" s="39">
        <v>0.04</v>
      </c>
      <c r="EE7" s="39">
        <v>0.03</v>
      </c>
      <c r="EF7" s="39">
        <v>0.06</v>
      </c>
      <c r="EG7" s="39">
        <v>0.15</v>
      </c>
      <c r="EH7" s="39">
        <v>0.23</v>
      </c>
      <c r="EI7" s="39">
        <v>0.47</v>
      </c>
      <c r="EJ7" s="39">
        <v>0.39</v>
      </c>
      <c r="EK7" s="39">
        <v>0.52</v>
      </c>
      <c r="EL7" s="39">
        <v>0.47</v>
      </c>
      <c r="EM7" s="39">
        <v>0.4</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99</v>
      </c>
      <c r="C9" s="42" t="s">
        <v>100</v>
      </c>
      <c r="D9" s="42" t="s">
        <v>101</v>
      </c>
      <c r="E9" s="42" t="s">
        <v>102</v>
      </c>
      <c r="F9" s="42" t="s">
        <v>103</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104</v>
      </c>
    </row>
    <row r="12" spans="1:144" x14ac:dyDescent="0.15">
      <c r="B12">
        <v>1</v>
      </c>
      <c r="C12">
        <v>1</v>
      </c>
      <c r="D12">
        <v>1</v>
      </c>
      <c r="E12">
        <v>1</v>
      </c>
      <c r="F12">
        <v>2</v>
      </c>
      <c r="G12" t="s">
        <v>105</v>
      </c>
    </row>
    <row r="13" spans="1:144" x14ac:dyDescent="0.15">
      <c r="B13" t="s">
        <v>106</v>
      </c>
      <c r="C13" t="s">
        <v>106</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阿部　康弘（LGWAN端末）</cp:lastModifiedBy>
  <cp:lastPrinted>2022-01-07T00:45:57Z</cp:lastPrinted>
  <dcterms:created xsi:type="dcterms:W3CDTF">2021-12-03T06:44:00Z</dcterms:created>
  <dcterms:modified xsi:type="dcterms:W3CDTF">2022-01-07T00:46:08Z</dcterms:modified>
  <cp:category/>
</cp:coreProperties>
</file>