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misatonas-01\suido\Ｎｅｗ上下水道班\03下水道\26経営比較分析\R3\"/>
    </mc:Choice>
  </mc:AlternateContent>
  <xr:revisionPtr revIDLastSave="0" documentId="13_ncr:1_{814F868E-6DEE-44A0-AABB-BB7AF8027922}" xr6:coauthVersionLast="43" xr6:coauthVersionMax="43" xr10:uidLastSave="{00000000-0000-0000-0000-000000000000}"/>
  <workbookProtection workbookAlgorithmName="SHA-512" workbookHashValue="24eS9rsYy72LyC3jOawFoMSLs6JI1RR9vyQfueQiIp9B50W560iZI/gkU8mB9Xfj8JymzlQ5quBN9Zvaw0OZmA==" workbookSaltValue="IqZTyJ1xWCUz6pjHkfwrlw==" workbookSpinCount="100000" lockStructure="1"/>
  <bookViews>
    <workbookView xWindow="-120" yWindow="-120" windowWidth="21840" windowHeight="1314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D10" i="4"/>
  <c r="I10" i="4"/>
  <c r="AL8" i="4"/>
  <c r="P8" i="4"/>
</calcChain>
</file>

<file path=xl/sharedStrings.xml><?xml version="1.0" encoding="utf-8"?>
<sst xmlns="http://schemas.openxmlformats.org/spreadsheetml/2006/main" count="241" uniqueCount="122">
  <si>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</si>
  <si>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</si>
  <si>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</si>
  <si>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</si>
  <si>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</si>
  <si>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</si>
  <si>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</si>
  <si>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</si>
  <si>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</si>
  <si>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</si>
  <si>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</si>
  <si>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</si>
  <si>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</si>
  <si>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</si>
  <si>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</si>
  <si>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</si>
  <si>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</si>
  <si>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</si>
  <si>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</si>
  <si>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</si>
  <si>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</si>
  <si>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</si>
  <si>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</si>
  <si>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</si>
  <si>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</si>
  <si>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</si>
  <si>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</si>
  <si>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</si>
  <si>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</si>
  <si>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</si>
  <si>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</si>
  <si>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</si>
  <si>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</si>
  <si>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</si>
  <si>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</si>
  <si>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</si>
  <si>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</si>
  <si>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</si>
  <si>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</si>
  <si>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</si>
  <si>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</si>
  <si>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</si>
  <si>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</si>
  <si>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</si>
  <si>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</si>
  <si>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</si>
  <si>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</si>
  <si>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</si>
  <si>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</si>
  <si>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</si>
  <si>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</si>
  <si>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</si>
  <si>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</si>
  <si>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</si>
  <si>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</si>
  <si>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</si>
  <si>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</si>
  <si>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</si>
  <si>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</si>
  <si>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</si>
  <si>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</si>
  <si>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</si>
  <si>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</si>
  <si>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</si>
  <si>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</si>
  <si>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</si>
  <si>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</si>
  <si>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</si>
  <si>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</si>
  <si>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</si>
  <si>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</si>
  <si>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</si>
  <si>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</si>
  <si>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</si>
  <si>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</si>
  <si>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</si>
  <si>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</si>
  <si>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</si>
  <si>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</si>
  <si>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</si>
  <si>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</si>
  <si>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</si>
  <si>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</si>
  <si>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</si>
  <si>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</si>
  <si>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</si>
  <si>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</si>
  <si>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</si>
  <si>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</si>
  <si>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</si>
  <si>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</si>
  <si>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</si>
  <si>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</si>
  <si>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</si>
  <si>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</si>
  <si>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</si>
  <si>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</si>
  <si>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</si>
  <si>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</si>
  <si>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</si>
  <si>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</si>
  <si>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</si>
  <si>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</si>
  <si>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</si>
  <si>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</si>
  <si>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</si>
  <si>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</si>
  <si>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</si>
  <si>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</si>
  <si>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</si>
  <si>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</si>
  <si>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</si>
  <si>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</si>
  <si>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</si>
  <si>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</si>
  <si>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</si>
  <si>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</si>
  <si>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</si>
  <si>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</si>
  <si>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
　総収益の内訳としては約44,992千円の料金収入と約109,943千円の一般会計からの繰入金が柱となっており、一般会計繰入金に大きく依存している収益構造となっている。
【④企業債残高対事業規模比率】
　当該値は平均値と比較して、起債償還のピークが過ぎたことにより年々減少している。
　状況を把握・予測することにより、現世代と将来世代の負担割合の適切性を検証し、将来世代への負担が高まっている可能性がある場合は、今後の起債割合や使用料の見直しを要する。
【⑤経費回収率】
　当該値は平均値と比較して、低い状態で推移している。使用料以外の収入で経費が賄われているため、引き続き経営改善を図っていく。
【⑥汚水処理原価】
　当該値は平均値と比較して、高い状態で推移している。
【⑧水洗化率】
　当該値は平均値と比較して、低い状態だが年々上昇している。
　区域内に新築される住居や既存住宅の新規加入増加によるため、引き続き加入促進を図っていく。</t>
    <rPh sb="2" eb="5">
      <t>シュウエキテキ</t>
    </rPh>
    <rPh sb="5" eb="7">
      <t>シュウシ</t>
    </rPh>
    <rPh sb="7" eb="9">
      <t>ヒリツ</t>
    </rPh>
    <rPh sb="12" eb="15">
      <t>ソウシュウエキ</t>
    </rPh>
    <rPh sb="16" eb="18">
      <t>ウチワケ</t>
    </rPh>
    <rPh sb="22" eb="23">
      <t>ヤク</t>
    </rPh>
    <rPh sb="29" eb="31">
      <t>センエン</t>
    </rPh>
    <rPh sb="32" eb="34">
      <t>リョウキン</t>
    </rPh>
    <rPh sb="34" eb="36">
      <t>シュウニュウ</t>
    </rPh>
    <rPh sb="37" eb="38">
      <t>ヤク</t>
    </rPh>
    <rPh sb="45" eb="47">
      <t>センエン</t>
    </rPh>
    <rPh sb="48" eb="50">
      <t>イッパン</t>
    </rPh>
    <rPh sb="50" eb="52">
      <t>カイケイ</t>
    </rPh>
    <rPh sb="55" eb="57">
      <t>クリイレ</t>
    </rPh>
    <rPh sb="57" eb="58">
      <t>キン</t>
    </rPh>
    <rPh sb="59" eb="60">
      <t>ハシラ</t>
    </rPh>
    <rPh sb="67" eb="69">
      <t>イッパン</t>
    </rPh>
    <rPh sb="69" eb="71">
      <t>カイケイ</t>
    </rPh>
    <rPh sb="71" eb="73">
      <t>クリイレ</t>
    </rPh>
    <rPh sb="73" eb="74">
      <t>キン</t>
    </rPh>
    <rPh sb="75" eb="76">
      <t>オオ</t>
    </rPh>
    <rPh sb="78" eb="80">
      <t>イゾン</t>
    </rPh>
    <rPh sb="84" eb="86">
      <t>シュウエキ</t>
    </rPh>
    <rPh sb="86" eb="88">
      <t>コウゾウ</t>
    </rPh>
    <rPh sb="99" eb="101">
      <t>キギョウ</t>
    </rPh>
    <rPh sb="101" eb="102">
      <t>サイ</t>
    </rPh>
    <rPh sb="102" eb="104">
      <t>ザンダカ</t>
    </rPh>
    <rPh sb="104" eb="105">
      <t>タイ</t>
    </rPh>
    <rPh sb="105" eb="107">
      <t>ジギョウ</t>
    </rPh>
    <rPh sb="107" eb="109">
      <t>キボ</t>
    </rPh>
    <rPh sb="109" eb="111">
      <t>ヒリツ</t>
    </rPh>
    <rPh sb="114" eb="116">
      <t>トウガイ</t>
    </rPh>
    <rPh sb="116" eb="117">
      <t>アタイ</t>
    </rPh>
    <rPh sb="118" eb="121">
      <t>ヘイキンチ</t>
    </rPh>
    <rPh sb="122" eb="124">
      <t>ヒカク</t>
    </rPh>
    <rPh sb="127" eb="129">
      <t>キサイ</t>
    </rPh>
    <rPh sb="129" eb="131">
      <t>ショウカン</t>
    </rPh>
    <rPh sb="136" eb="137">
      <t>ス</t>
    </rPh>
    <rPh sb="144" eb="146">
      <t>ネンネン</t>
    </rPh>
    <rPh sb="146" eb="148">
      <t>ゲンショウ</t>
    </rPh>
    <rPh sb="155" eb="157">
      <t>ジョウキョウ</t>
    </rPh>
    <rPh sb="158" eb="160">
      <t>ハアク</t>
    </rPh>
    <rPh sb="161" eb="163">
      <t>ヨソク</t>
    </rPh>
    <rPh sb="171" eb="174">
      <t>ゲンセダイ</t>
    </rPh>
    <rPh sb="175" eb="177">
      <t>ショウライ</t>
    </rPh>
    <rPh sb="177" eb="179">
      <t>セダイ</t>
    </rPh>
    <rPh sb="180" eb="182">
      <t>フタン</t>
    </rPh>
    <rPh sb="182" eb="184">
      <t>ワリアイ</t>
    </rPh>
    <rPh sb="185" eb="188">
      <t>テキセツセイ</t>
    </rPh>
    <rPh sb="189" eb="191">
      <t>ケンショウ</t>
    </rPh>
    <rPh sb="193" eb="195">
      <t>ショウライ</t>
    </rPh>
    <rPh sb="195" eb="197">
      <t>セダイ</t>
    </rPh>
    <rPh sb="199" eb="201">
      <t>フタン</t>
    </rPh>
    <rPh sb="202" eb="203">
      <t>タカ</t>
    </rPh>
    <rPh sb="208" eb="211">
      <t>カノウセイ</t>
    </rPh>
    <rPh sb="214" eb="216">
      <t>バアイ</t>
    </rPh>
    <rPh sb="218" eb="220">
      <t>コンゴ</t>
    </rPh>
    <rPh sb="221" eb="223">
      <t>キサイ</t>
    </rPh>
    <rPh sb="223" eb="225">
      <t>ワリアイ</t>
    </rPh>
    <rPh sb="226" eb="229">
      <t>シヨウリョウ</t>
    </rPh>
    <rPh sb="230" eb="232">
      <t>ミナオ</t>
    </rPh>
    <rPh sb="234" eb="235">
      <t>ヨウ</t>
    </rPh>
    <rPh sb="242" eb="244">
      <t>ケイヒ</t>
    </rPh>
    <rPh sb="244" eb="246">
      <t>カイシュウ</t>
    </rPh>
    <rPh sb="246" eb="247">
      <t>リツ</t>
    </rPh>
    <rPh sb="250" eb="252">
      <t>トウガイ</t>
    </rPh>
    <rPh sb="252" eb="253">
      <t>アタイ</t>
    </rPh>
    <rPh sb="254" eb="257">
      <t>ヘイキンチ</t>
    </rPh>
    <rPh sb="258" eb="260">
      <t>ヒカク</t>
    </rPh>
    <rPh sb="263" eb="264">
      <t>ヒク</t>
    </rPh>
    <rPh sb="265" eb="267">
      <t>ジョウタイ</t>
    </rPh>
    <rPh sb="268" eb="270">
      <t>スイイ</t>
    </rPh>
    <rPh sb="275" eb="278">
      <t>シヨウリョウ</t>
    </rPh>
    <rPh sb="278" eb="280">
      <t>イガイ</t>
    </rPh>
    <rPh sb="281" eb="283">
      <t>シュウニュウ</t>
    </rPh>
    <rPh sb="284" eb="286">
      <t>ケイヒ</t>
    </rPh>
    <rPh sb="287" eb="288">
      <t>マカナ</t>
    </rPh>
    <rPh sb="296" eb="297">
      <t>ヒ</t>
    </rPh>
    <rPh sb="298" eb="299">
      <t>ツヅ</t>
    </rPh>
    <rPh sb="300" eb="302">
      <t>ケイエイ</t>
    </rPh>
    <rPh sb="302" eb="304">
      <t>カイゼン</t>
    </rPh>
    <rPh sb="305" eb="306">
      <t>ハカ</t>
    </rPh>
    <rPh sb="315" eb="317">
      <t>オスイ</t>
    </rPh>
    <rPh sb="317" eb="319">
      <t>ショリ</t>
    </rPh>
    <rPh sb="319" eb="321">
      <t>ゲンカ</t>
    </rPh>
    <rPh sb="324" eb="326">
      <t>トウガイ</t>
    </rPh>
    <rPh sb="326" eb="327">
      <t>アタイ</t>
    </rPh>
    <rPh sb="328" eb="331">
      <t>ヘイキンチ</t>
    </rPh>
    <rPh sb="332" eb="334">
      <t>ヒカク</t>
    </rPh>
    <rPh sb="337" eb="338">
      <t>タカ</t>
    </rPh>
    <rPh sb="339" eb="341">
      <t>ジョウタイ</t>
    </rPh>
    <rPh sb="342" eb="344">
      <t>スイイ</t>
    </rPh>
    <rPh sb="353" eb="356">
      <t>スイセンカ</t>
    </rPh>
    <rPh sb="356" eb="357">
      <t>リツ</t>
    </rPh>
    <rPh sb="360" eb="362">
      <t>トウガイ</t>
    </rPh>
    <rPh sb="362" eb="363">
      <t>アタイ</t>
    </rPh>
    <rPh sb="364" eb="367">
      <t>ヘイキンチ</t>
    </rPh>
    <rPh sb="368" eb="370">
      <t>ヒカク</t>
    </rPh>
    <rPh sb="373" eb="374">
      <t>ヒク</t>
    </rPh>
    <rPh sb="375" eb="377">
      <t>ジョウタイ</t>
    </rPh>
    <rPh sb="379" eb="381">
      <t>ネンネン</t>
    </rPh>
    <rPh sb="381" eb="383">
      <t>ジョウショウ</t>
    </rPh>
    <rPh sb="390" eb="393">
      <t>クイキナイ</t>
    </rPh>
    <rPh sb="394" eb="396">
      <t>シンチク</t>
    </rPh>
    <rPh sb="399" eb="401">
      <t>ジュウキョ</t>
    </rPh>
    <rPh sb="402" eb="404">
      <t>キゾン</t>
    </rPh>
    <rPh sb="404" eb="406">
      <t>ジュウタク</t>
    </rPh>
    <rPh sb="407" eb="409">
      <t>シンキ</t>
    </rPh>
    <rPh sb="409" eb="411">
      <t>カニュウ</t>
    </rPh>
    <rPh sb="411" eb="413">
      <t>ゾウカ</t>
    </rPh>
    <rPh sb="419" eb="420">
      <t>ヒ</t>
    </rPh>
    <rPh sb="421" eb="422">
      <t>ツヅ</t>
    </rPh>
    <rPh sb="423" eb="425">
      <t>カニュウ</t>
    </rPh>
    <rPh sb="425" eb="427">
      <t>ソクシン</t>
    </rPh>
    <rPh sb="428" eb="429">
      <t>ハカ</t>
    </rPh>
    <phoneticPr fontId="4"/>
  </si>
  <si>
    <t>　高止まりしている汚水処理原価が収益的収支比率および経費回収率の低下に繋がっている。
　また、管路の経年劣化や更新に備え、今後は低水準にある水洗化率の向上や料金の見直し等を含めた更なる収支改善が求められる。</t>
  </si>
  <si>
    <t>【③管渠改善率】
　施工から25年以上経過している管路の経年劣化の状況や更新等に備え、必要な財源確保に努めるとともに、経営に与える影響を踏まえた分析を行い、平成27年度に策定した生活排水処理施設整備構想を基に必要に応じて投資計画等の検討が必要である。</t>
    <rPh sb="2" eb="4">
      <t>カンキョ</t>
    </rPh>
    <rPh sb="4" eb="6">
      <t>カイゼン</t>
    </rPh>
    <rPh sb="6" eb="7">
      <t>リツ</t>
    </rPh>
    <rPh sb="10" eb="12">
      <t>セコウ</t>
    </rPh>
    <rPh sb="16" eb="17">
      <t>ネン</t>
    </rPh>
    <rPh sb="17" eb="19">
      <t>イジョウ</t>
    </rPh>
    <rPh sb="19" eb="21">
      <t>ケイカ</t>
    </rPh>
    <rPh sb="25" eb="27">
      <t>カンロ</t>
    </rPh>
    <rPh sb="28" eb="30">
      <t>ケイネン</t>
    </rPh>
    <rPh sb="30" eb="32">
      <t>レッカ</t>
    </rPh>
    <rPh sb="33" eb="35">
      <t>ジョウキョウ</t>
    </rPh>
    <rPh sb="36" eb="38">
      <t>コウシン</t>
    </rPh>
    <rPh sb="38" eb="39">
      <t>トウ</t>
    </rPh>
    <rPh sb="40" eb="41">
      <t>ソナ</t>
    </rPh>
    <rPh sb="43" eb="45">
      <t>ヒツヨウ</t>
    </rPh>
    <rPh sb="46" eb="48">
      <t>ザイゲン</t>
    </rPh>
    <rPh sb="48" eb="50">
      <t>カクホ</t>
    </rPh>
    <rPh sb="51" eb="52">
      <t>ツト</t>
    </rPh>
    <rPh sb="59" eb="61">
      <t>ケイエイ</t>
    </rPh>
    <rPh sb="62" eb="63">
      <t>アタ</t>
    </rPh>
    <rPh sb="65" eb="67">
      <t>エイキョウ</t>
    </rPh>
    <rPh sb="68" eb="69">
      <t>フ</t>
    </rPh>
    <rPh sb="72" eb="74">
      <t>ブンセキ</t>
    </rPh>
    <rPh sb="75" eb="76">
      <t>オコナ</t>
    </rPh>
    <rPh sb="78" eb="80">
      <t>ヘイセイ</t>
    </rPh>
    <rPh sb="82" eb="84">
      <t>ネンド</t>
    </rPh>
    <rPh sb="85" eb="87">
      <t>サクテイ</t>
    </rPh>
    <rPh sb="89" eb="91">
      <t>セイカツ</t>
    </rPh>
    <rPh sb="91" eb="93">
      <t>ハイスイ</t>
    </rPh>
    <rPh sb="93" eb="95">
      <t>ショリ</t>
    </rPh>
    <rPh sb="95" eb="97">
      <t>シセツ</t>
    </rPh>
    <rPh sb="97" eb="99">
      <t>セイビ</t>
    </rPh>
    <rPh sb="99" eb="101">
      <t>コウソウ</t>
    </rPh>
    <rPh sb="102" eb="103">
      <t>モト</t>
    </rPh>
    <rPh sb="104" eb="106">
      <t>ヒツヨウ</t>
    </rPh>
    <rPh sb="107" eb="108">
      <t>オウ</t>
    </rPh>
    <rPh sb="110" eb="112">
      <t>トウシ</t>
    </rPh>
    <rPh sb="112" eb="114">
      <t>ケイカク</t>
    </rPh>
    <rPh sb="114" eb="115">
      <t>トウ</t>
    </rPh>
    <rPh sb="116" eb="118">
      <t>ケントウ</t>
    </rPh>
    <rPh sb="119" eb="1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</si>
</sst>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33C-4F73-A95F-280EE594EA5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c:ext xmlns:c16="http://schemas.microsoft.com/office/drawing/2014/chart" uri="{C3380CC4-5D6E-409C-BE32-E72D297353CC}">
              <c16:uniqueId val="{00000001-233C-4F73-A95F-280EE594EA5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5D7-4AF9-931E-3409DFE34E4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c:ext xmlns:c16="http://schemas.microsoft.com/office/drawing/2014/chart" uri="{C3380CC4-5D6E-409C-BE32-E72D297353CC}">
              <c16:uniqueId val="{00000001-75D7-4AF9-931E-3409DFE34E4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55.38</c:v>
                </c:pt>
                <c:pt idx="1">
                  <c:v>57.63</c:v>
                </c:pt>
                <c:pt idx="2">
                  <c:v>60.01</c:v>
                </c:pt>
                <c:pt idx="3">
                  <c:v>62.24</c:v>
                </c:pt>
                <c:pt idx="4">
                  <c:v>63.94</c:v>
                </c:pt>
              </c:numCache>
            </c:numRef>
          </c:val>
          <c:extLst>
            <c:ext xmlns:c16="http://schemas.microsoft.com/office/drawing/2014/chart" uri="{C3380CC4-5D6E-409C-BE32-E72D297353CC}">
              <c16:uniqueId val="{00000000-41A0-4188-966D-6865D7D0114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c:ext xmlns:c16="http://schemas.microsoft.com/office/drawing/2014/chart" uri="{C3380CC4-5D6E-409C-BE32-E72D297353CC}">
              <c16:uniqueId val="{00000001-41A0-4188-966D-6865D7D0114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75.94</c:v>
                </c:pt>
                <c:pt idx="1">
                  <c:v>76.59</c:v>
                </c:pt>
                <c:pt idx="2">
                  <c:v>77.86</c:v>
                </c:pt>
                <c:pt idx="3">
                  <c:v>80.91</c:v>
                </c:pt>
                <c:pt idx="4">
                  <c:v>83.55</c:v>
                </c:pt>
              </c:numCache>
            </c:numRef>
          </c:val>
          <c:extLst>
            <c:ext xmlns:c16="http://schemas.microsoft.com/office/drawing/2014/chart" uri="{C3380CC4-5D6E-409C-BE32-E72D297353CC}">
              <c16:uniqueId val="{00000000-C5FC-42E9-ACFC-E807AED03AD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FC-42E9-ACFC-E807AED03AD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5E-42AF-A9C5-433F7EEBDD2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5E-42AF-A9C5-433F7EEBDD2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97-4F33-B558-D9A84BABFDA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97-4F33-B558-D9A84BABFDA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17-4831-AE34-C4836257B9D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17-4831-AE34-C4836257B9D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5F-48CB-A89A-83B44A83060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5F-48CB-A89A-83B44A83060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2726.43</c:v>
                </c:pt>
                <c:pt idx="1">
                  <c:v>2513.1999999999998</c:v>
                </c:pt>
                <c:pt idx="2">
                  <c:v>2364.7800000000002</c:v>
                </c:pt>
                <c:pt idx="3">
                  <c:v>2154.56</c:v>
                </c:pt>
                <c:pt idx="4">
                  <c:v>2043.95</c:v>
                </c:pt>
              </c:numCache>
            </c:numRef>
          </c:val>
          <c:extLst>
            <c:ext xmlns:c16="http://schemas.microsoft.com/office/drawing/2014/chart" uri="{C3380CC4-5D6E-409C-BE32-E72D297353CC}">
              <c16:uniqueId val="{00000000-E760-442E-B3C6-8F12707BFCA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c:ext xmlns:c16="http://schemas.microsoft.com/office/drawing/2014/chart" uri="{C3380CC4-5D6E-409C-BE32-E72D297353CC}">
              <c16:uniqueId val="{00000001-E760-442E-B3C6-8F12707BFCA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55.38</c:v>
                </c:pt>
                <c:pt idx="1">
                  <c:v>63.46</c:v>
                </c:pt>
                <c:pt idx="2">
                  <c:v>64.88</c:v>
                </c:pt>
                <c:pt idx="3">
                  <c:v>68.69</c:v>
                </c:pt>
                <c:pt idx="4">
                  <c:v>65.87</c:v>
                </c:pt>
              </c:numCache>
            </c:numRef>
          </c:val>
          <c:extLst>
            <c:ext xmlns:c16="http://schemas.microsoft.com/office/drawing/2014/chart" uri="{C3380CC4-5D6E-409C-BE32-E72D297353CC}">
              <c16:uniqueId val="{00000000-46EC-40E7-9510-20E6DF9B63D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c:ext xmlns:c16="http://schemas.microsoft.com/office/drawing/2014/chart" uri="{C3380CC4-5D6E-409C-BE32-E72D297353CC}">
              <c16:uniqueId val="{00000001-46EC-40E7-9510-20E6DF9B63D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302.27</c:v>
                </c:pt>
                <c:pt idx="1">
                  <c:v>264.62</c:v>
                </c:pt>
                <c:pt idx="2">
                  <c:v>256.77</c:v>
                </c:pt>
                <c:pt idx="3">
                  <c:v>244.5</c:v>
                </c:pt>
                <c:pt idx="4">
                  <c:v>257.99</c:v>
                </c:pt>
              </c:numCache>
            </c:numRef>
          </c:val>
          <c:extLst>
            <c:ext xmlns:c16="http://schemas.microsoft.com/office/drawing/2014/chart" uri="{C3380CC4-5D6E-409C-BE32-E72D297353CC}">
              <c16:uniqueId val="{00000000-CDD2-47BB-AF04-1C26400B893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c:ext xmlns:c16="http://schemas.microsoft.com/office/drawing/2014/chart" uri="{C3380CC4-5D6E-409C-BE32-E72D297353CC}">
              <c16:uniqueId val="{00000001-CDD2-47BB-AF04-1C26400B893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W28" zoomScaleNormal="10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美郷町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19018</v>
      </c>
      <c r="AM8" s="69"/>
      <c r="AN8" s="69"/>
      <c r="AO8" s="69"/>
      <c r="AP8" s="69"/>
      <c r="AQ8" s="69"/>
      <c r="AR8" s="69"/>
      <c r="AS8" s="69"/>
      <c r="AT8" s="68">
        <f>データ!T6</f>
        <v>168.32</v>
      </c>
      <c r="AU8" s="68"/>
      <c r="AV8" s="68"/>
      <c r="AW8" s="68"/>
      <c r="AX8" s="68"/>
      <c r="AY8" s="68"/>
      <c r="AZ8" s="68"/>
      <c r="BA8" s="68"/>
      <c r="BB8" s="68">
        <f>データ!U6</f>
        <v>112.99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20.49</v>
      </c>
      <c r="Q10" s="68"/>
      <c r="R10" s="68"/>
      <c r="S10" s="68"/>
      <c r="T10" s="68"/>
      <c r="U10" s="68"/>
      <c r="V10" s="68"/>
      <c r="W10" s="68">
        <f>データ!Q6</f>
        <v>86.06</v>
      </c>
      <c r="X10" s="68"/>
      <c r="Y10" s="68"/>
      <c r="Z10" s="68"/>
      <c r="AA10" s="68"/>
      <c r="AB10" s="68"/>
      <c r="AC10" s="68"/>
      <c r="AD10" s="69">
        <f>データ!R6</f>
        <v>2921</v>
      </c>
      <c r="AE10" s="69"/>
      <c r="AF10" s="69"/>
      <c r="AG10" s="69"/>
      <c r="AH10" s="69"/>
      <c r="AI10" s="69"/>
      <c r="AJ10" s="69"/>
      <c r="AK10" s="2"/>
      <c r="AL10" s="69">
        <f>データ!V6</f>
        <v>3863</v>
      </c>
      <c r="AM10" s="69"/>
      <c r="AN10" s="69"/>
      <c r="AO10" s="69"/>
      <c r="AP10" s="69"/>
      <c r="AQ10" s="69"/>
      <c r="AR10" s="69"/>
      <c r="AS10" s="69"/>
      <c r="AT10" s="68">
        <f>データ!W6</f>
        <v>2.13</v>
      </c>
      <c r="AU10" s="68"/>
      <c r="AV10" s="68"/>
      <c r="AW10" s="68"/>
      <c r="AX10" s="68"/>
      <c r="AY10" s="68"/>
      <c r="AZ10" s="68"/>
      <c r="BA10" s="68"/>
      <c r="BB10" s="68">
        <f>データ!X6</f>
        <v>1813.62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121</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【705.21】</v>
      </c>
      <c r="I86" s="26" t="str">
        <f>データ!CA6</f>
        <v>【98.96】</v>
      </c>
      <c r="J86" s="26" t="str">
        <f>データ!CL6</f>
        <v>【134.52】</v>
      </c>
      <c r="K86" s="26" t="str">
        <f>データ!CW6</f>
        <v>【59.57】</v>
      </c>
      <c r="L86" s="26" t="str">
        <f>データ!DH6</f>
        <v>【95.57】</v>
      </c>
      <c r="M86" s="26" t="s">
        <v>45</v>
      </c>
      <c r="N86" s="26" t="s">
        <v>46</v>
      </c>
      <c r="O86" s="26" t="str">
        <f>データ!EO6</f>
        <v>【0.30】</v>
      </c>
    </row>
  </sheetData>
  <sheetProtection algorithmName="SHA-512" hashValue="AiOAFfVkeyfhfRkkPgFfkLY1AAwx/XR/1Hizuv7DRfVHDocnUuHbG36yLniCJ9Ml1wy+Ste4fyZUe7ZmwzJBLg==" saltValue="HH0Cc3HeiqB7xIhRYSS0G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5546875" customWidth="1"/>
  </cols>
  <sheetData>
    <row r="1" spans="1:145" x14ac:dyDescent="0.15">
      <c r="A1" t="s">
        <v>47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49</v>
      </c>
      <c r="B3" s="29" t="s">
        <v>50</v>
      </c>
      <c r="C3" s="29" t="s">
        <v>51</v>
      </c>
      <c r="D3" s="29" t="s">
        <v>52</v>
      </c>
      <c r="E3" s="29" t="s">
        <v>53</v>
      </c>
      <c r="F3" s="29" t="s">
        <v>54</v>
      </c>
      <c r="G3" s="29" t="s">
        <v>55</v>
      </c>
      <c r="H3" s="77" t="s">
        <v>56</v>
      </c>
      <c r="I3" s="78"/>
      <c r="J3" s="78"/>
      <c r="K3" s="78"/>
      <c r="L3" s="78"/>
      <c r="M3" s="78"/>
      <c r="N3" s="78"/>
      <c r="O3" s="78"/>
      <c r="P3" s="78"/>
      <c r="Q3" s="78"/>
      <c r="R3" s="78"/>
      <c r="S3" s="78"/>
      <c r="T3" s="78"/>
      <c r="U3" s="78"/>
      <c r="V3" s="78"/>
      <c r="W3" s="78"/>
      <c r="X3" s="79"/>
      <c r="Y3" s="83" t="s">
        <v>57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59</v>
      </c>
      <c r="B4" s="30"/>
      <c r="C4" s="30"/>
      <c r="D4" s="30"/>
      <c r="E4" s="30"/>
      <c r="F4" s="30"/>
      <c r="G4" s="30"/>
      <c r="H4" s="80"/>
      <c r="I4" s="81"/>
      <c r="J4" s="81"/>
      <c r="K4" s="81"/>
      <c r="L4" s="81"/>
      <c r="M4" s="81"/>
      <c r="N4" s="81"/>
      <c r="O4" s="81"/>
      <c r="P4" s="81"/>
      <c r="Q4" s="81"/>
      <c r="R4" s="81"/>
      <c r="S4" s="81"/>
      <c r="T4" s="81"/>
      <c r="U4" s="81"/>
      <c r="V4" s="81"/>
      <c r="W4" s="81"/>
      <c r="X4" s="82"/>
      <c r="Y4" s="76" t="s">
        <v>60</v>
      </c>
      <c r="Z4" s="76"/>
      <c r="AA4" s="76"/>
      <c r="AB4" s="76"/>
      <c r="AC4" s="76"/>
      <c r="AD4" s="76"/>
      <c r="AE4" s="76"/>
      <c r="AF4" s="76"/>
      <c r="AG4" s="76"/>
      <c r="AH4" s="76"/>
      <c r="AI4" s="76"/>
      <c r="AJ4" s="76" t="s">
        <v>61</v>
      </c>
      <c r="AK4" s="76"/>
      <c r="AL4" s="76"/>
      <c r="AM4" s="76"/>
      <c r="AN4" s="76"/>
      <c r="AO4" s="76"/>
      <c r="AP4" s="76"/>
      <c r="AQ4" s="76"/>
      <c r="AR4" s="76"/>
      <c r="AS4" s="76"/>
      <c r="AT4" s="76"/>
      <c r="AU4" s="76" t="s">
        <v>62</v>
      </c>
      <c r="AV4" s="76"/>
      <c r="AW4" s="76"/>
      <c r="AX4" s="76"/>
      <c r="AY4" s="76"/>
      <c r="AZ4" s="76"/>
      <c r="BA4" s="76"/>
      <c r="BB4" s="76"/>
      <c r="BC4" s="76"/>
      <c r="BD4" s="76"/>
      <c r="BE4" s="76"/>
      <c r="BF4" s="76" t="s">
        <v>63</v>
      </c>
      <c r="BG4" s="76"/>
      <c r="BH4" s="76"/>
      <c r="BI4" s="76"/>
      <c r="BJ4" s="76"/>
      <c r="BK4" s="76"/>
      <c r="BL4" s="76"/>
      <c r="BM4" s="76"/>
      <c r="BN4" s="76"/>
      <c r="BO4" s="76"/>
      <c r="BP4" s="76"/>
      <c r="BQ4" s="76" t="s">
        <v>64</v>
      </c>
      <c r="BR4" s="76"/>
      <c r="BS4" s="76"/>
      <c r="BT4" s="76"/>
      <c r="BU4" s="76"/>
      <c r="BV4" s="76"/>
      <c r="BW4" s="76"/>
      <c r="BX4" s="76"/>
      <c r="BY4" s="76"/>
      <c r="BZ4" s="76"/>
      <c r="CA4" s="76"/>
      <c r="CB4" s="76" t="s">
        <v>65</v>
      </c>
      <c r="CC4" s="76"/>
      <c r="CD4" s="76"/>
      <c r="CE4" s="76"/>
      <c r="CF4" s="76"/>
      <c r="CG4" s="76"/>
      <c r="CH4" s="76"/>
      <c r="CI4" s="76"/>
      <c r="CJ4" s="76"/>
      <c r="CK4" s="76"/>
      <c r="CL4" s="76"/>
      <c r="CM4" s="76" t="s">
        <v>66</v>
      </c>
      <c r="CN4" s="76"/>
      <c r="CO4" s="76"/>
      <c r="CP4" s="76"/>
      <c r="CQ4" s="76"/>
      <c r="CR4" s="76"/>
      <c r="CS4" s="76"/>
      <c r="CT4" s="76"/>
      <c r="CU4" s="76"/>
      <c r="CV4" s="76"/>
      <c r="CW4" s="76"/>
      <c r="CX4" s="76" t="s">
        <v>67</v>
      </c>
      <c r="CY4" s="76"/>
      <c r="CZ4" s="76"/>
      <c r="DA4" s="76"/>
      <c r="DB4" s="76"/>
      <c r="DC4" s="76"/>
      <c r="DD4" s="76"/>
      <c r="DE4" s="76"/>
      <c r="DF4" s="76"/>
      <c r="DG4" s="76"/>
      <c r="DH4" s="76"/>
      <c r="DI4" s="76" t="s">
        <v>68</v>
      </c>
      <c r="DJ4" s="76"/>
      <c r="DK4" s="76"/>
      <c r="DL4" s="76"/>
      <c r="DM4" s="76"/>
      <c r="DN4" s="76"/>
      <c r="DO4" s="76"/>
      <c r="DP4" s="76"/>
      <c r="DQ4" s="76"/>
      <c r="DR4" s="76"/>
      <c r="DS4" s="76"/>
      <c r="DT4" s="76" t="s">
        <v>69</v>
      </c>
      <c r="DU4" s="76"/>
      <c r="DV4" s="76"/>
      <c r="DW4" s="76"/>
      <c r="DX4" s="76"/>
      <c r="DY4" s="76"/>
      <c r="DZ4" s="76"/>
      <c r="EA4" s="76"/>
      <c r="EB4" s="76"/>
      <c r="EC4" s="76"/>
      <c r="ED4" s="76"/>
      <c r="EE4" s="76" t="s">
        <v>70</v>
      </c>
      <c r="EF4" s="76"/>
      <c r="EG4" s="76"/>
      <c r="EH4" s="76"/>
      <c r="EI4" s="76"/>
      <c r="EJ4" s="76"/>
      <c r="EK4" s="76"/>
      <c r="EL4" s="76"/>
      <c r="EM4" s="76"/>
      <c r="EN4" s="76"/>
      <c r="EO4" s="76"/>
    </row>
    <row r="5" spans="1:145" x14ac:dyDescent="0.15">
      <c r="A5" s="28" t="s">
        <v>71</v>
      </c>
      <c r="B5" s="31"/>
      <c r="C5" s="31"/>
      <c r="D5" s="31"/>
      <c r="E5" s="31"/>
      <c r="F5" s="31"/>
      <c r="G5" s="31"/>
      <c r="H5" s="32" t="s">
        <v>72</v>
      </c>
      <c r="I5" s="32" t="s">
        <v>73</v>
      </c>
      <c r="J5" s="32" t="s">
        <v>74</v>
      </c>
      <c r="K5" s="32" t="s">
        <v>75</v>
      </c>
      <c r="L5" s="32" t="s">
        <v>76</v>
      </c>
      <c r="M5" s="32" t="s">
        <v>5</v>
      </c>
      <c r="N5" s="32" t="s">
        <v>77</v>
      </c>
      <c r="O5" s="32" t="s">
        <v>78</v>
      </c>
      <c r="P5" s="32" t="s">
        <v>79</v>
      </c>
      <c r="Q5" s="32" t="s">
        <v>80</v>
      </c>
      <c r="R5" s="32" t="s">
        <v>81</v>
      </c>
      <c r="S5" s="32" t="s">
        <v>82</v>
      </c>
      <c r="T5" s="32" t="s">
        <v>83</v>
      </c>
      <c r="U5" s="32" t="s">
        <v>84</v>
      </c>
      <c r="V5" s="32" t="s">
        <v>85</v>
      </c>
      <c r="W5" s="32" t="s">
        <v>86</v>
      </c>
      <c r="X5" s="32" t="s">
        <v>87</v>
      </c>
      <c r="Y5" s="32" t="s">
        <v>88</v>
      </c>
      <c r="Z5" s="32" t="s">
        <v>89</v>
      </c>
      <c r="AA5" s="32" t="s">
        <v>90</v>
      </c>
      <c r="AB5" s="32" t="s">
        <v>91</v>
      </c>
      <c r="AC5" s="32" t="s">
        <v>92</v>
      </c>
      <c r="AD5" s="32" t="s">
        <v>93</v>
      </c>
      <c r="AE5" s="32" t="s">
        <v>94</v>
      </c>
      <c r="AF5" s="32" t="s">
        <v>95</v>
      </c>
      <c r="AG5" s="32" t="s">
        <v>96</v>
      </c>
      <c r="AH5" s="32" t="s">
        <v>97</v>
      </c>
      <c r="AI5" s="32" t="s">
        <v>31</v>
      </c>
      <c r="AJ5" s="32" t="s">
        <v>88</v>
      </c>
      <c r="AK5" s="32" t="s">
        <v>89</v>
      </c>
      <c r="AL5" s="32" t="s">
        <v>90</v>
      </c>
      <c r="AM5" s="32" t="s">
        <v>91</v>
      </c>
      <c r="AN5" s="32" t="s">
        <v>92</v>
      </c>
      <c r="AO5" s="32" t="s">
        <v>93</v>
      </c>
      <c r="AP5" s="32" t="s">
        <v>94</v>
      </c>
      <c r="AQ5" s="32" t="s">
        <v>95</v>
      </c>
      <c r="AR5" s="32" t="s">
        <v>96</v>
      </c>
      <c r="AS5" s="32" t="s">
        <v>97</v>
      </c>
      <c r="AT5" s="32" t="s">
        <v>98</v>
      </c>
      <c r="AU5" s="32" t="s">
        <v>88</v>
      </c>
      <c r="AV5" s="32" t="s">
        <v>89</v>
      </c>
      <c r="AW5" s="32" t="s">
        <v>90</v>
      </c>
      <c r="AX5" s="32" t="s">
        <v>91</v>
      </c>
      <c r="AY5" s="32" t="s">
        <v>92</v>
      </c>
      <c r="AZ5" s="32" t="s">
        <v>93</v>
      </c>
      <c r="BA5" s="32" t="s">
        <v>94</v>
      </c>
      <c r="BB5" s="32" t="s">
        <v>95</v>
      </c>
      <c r="BC5" s="32" t="s">
        <v>96</v>
      </c>
      <c r="BD5" s="32" t="s">
        <v>97</v>
      </c>
      <c r="BE5" s="32" t="s">
        <v>98</v>
      </c>
      <c r="BF5" s="32" t="s">
        <v>88</v>
      </c>
      <c r="BG5" s="32" t="s">
        <v>89</v>
      </c>
      <c r="BH5" s="32" t="s">
        <v>90</v>
      </c>
      <c r="BI5" s="32" t="s">
        <v>91</v>
      </c>
      <c r="BJ5" s="32" t="s">
        <v>92</v>
      </c>
      <c r="BK5" s="32" t="s">
        <v>93</v>
      </c>
      <c r="BL5" s="32" t="s">
        <v>94</v>
      </c>
      <c r="BM5" s="32" t="s">
        <v>95</v>
      </c>
      <c r="BN5" s="32" t="s">
        <v>96</v>
      </c>
      <c r="BO5" s="32" t="s">
        <v>97</v>
      </c>
      <c r="BP5" s="32" t="s">
        <v>98</v>
      </c>
      <c r="BQ5" s="32" t="s">
        <v>88</v>
      </c>
      <c r="BR5" s="32" t="s">
        <v>89</v>
      </c>
      <c r="BS5" s="32" t="s">
        <v>90</v>
      </c>
      <c r="BT5" s="32" t="s">
        <v>91</v>
      </c>
      <c r="BU5" s="32" t="s">
        <v>92</v>
      </c>
      <c r="BV5" s="32" t="s">
        <v>93</v>
      </c>
      <c r="BW5" s="32" t="s">
        <v>94</v>
      </c>
      <c r="BX5" s="32" t="s">
        <v>95</v>
      </c>
      <c r="BY5" s="32" t="s">
        <v>96</v>
      </c>
      <c r="BZ5" s="32" t="s">
        <v>97</v>
      </c>
      <c r="CA5" s="32" t="s">
        <v>98</v>
      </c>
      <c r="CB5" s="32" t="s">
        <v>88</v>
      </c>
      <c r="CC5" s="32" t="s">
        <v>89</v>
      </c>
      <c r="CD5" s="32" t="s">
        <v>90</v>
      </c>
      <c r="CE5" s="32" t="s">
        <v>91</v>
      </c>
      <c r="CF5" s="32" t="s">
        <v>92</v>
      </c>
      <c r="CG5" s="32" t="s">
        <v>93</v>
      </c>
      <c r="CH5" s="32" t="s">
        <v>94</v>
      </c>
      <c r="CI5" s="32" t="s">
        <v>95</v>
      </c>
      <c r="CJ5" s="32" t="s">
        <v>96</v>
      </c>
      <c r="CK5" s="32" t="s">
        <v>97</v>
      </c>
      <c r="CL5" s="32" t="s">
        <v>98</v>
      </c>
      <c r="CM5" s="32" t="s">
        <v>88</v>
      </c>
      <c r="CN5" s="32" t="s">
        <v>89</v>
      </c>
      <c r="CO5" s="32" t="s">
        <v>90</v>
      </c>
      <c r="CP5" s="32" t="s">
        <v>91</v>
      </c>
      <c r="CQ5" s="32" t="s">
        <v>92</v>
      </c>
      <c r="CR5" s="32" t="s">
        <v>93</v>
      </c>
      <c r="CS5" s="32" t="s">
        <v>94</v>
      </c>
      <c r="CT5" s="32" t="s">
        <v>95</v>
      </c>
      <c r="CU5" s="32" t="s">
        <v>96</v>
      </c>
      <c r="CV5" s="32" t="s">
        <v>97</v>
      </c>
      <c r="CW5" s="32" t="s">
        <v>98</v>
      </c>
      <c r="CX5" s="32" t="s">
        <v>88</v>
      </c>
      <c r="CY5" s="32" t="s">
        <v>89</v>
      </c>
      <c r="CZ5" s="32" t="s">
        <v>90</v>
      </c>
      <c r="DA5" s="32" t="s">
        <v>91</v>
      </c>
      <c r="DB5" s="32" t="s">
        <v>92</v>
      </c>
      <c r="DC5" s="32" t="s">
        <v>93</v>
      </c>
      <c r="DD5" s="32" t="s">
        <v>94</v>
      </c>
      <c r="DE5" s="32" t="s">
        <v>95</v>
      </c>
      <c r="DF5" s="32" t="s">
        <v>96</v>
      </c>
      <c r="DG5" s="32" t="s">
        <v>97</v>
      </c>
      <c r="DH5" s="32" t="s">
        <v>98</v>
      </c>
      <c r="DI5" s="32" t="s">
        <v>88</v>
      </c>
      <c r="DJ5" s="32" t="s">
        <v>89</v>
      </c>
      <c r="DK5" s="32" t="s">
        <v>90</v>
      </c>
      <c r="DL5" s="32" t="s">
        <v>91</v>
      </c>
      <c r="DM5" s="32" t="s">
        <v>92</v>
      </c>
      <c r="DN5" s="32" t="s">
        <v>93</v>
      </c>
      <c r="DO5" s="32" t="s">
        <v>94</v>
      </c>
      <c r="DP5" s="32" t="s">
        <v>95</v>
      </c>
      <c r="DQ5" s="32" t="s">
        <v>96</v>
      </c>
      <c r="DR5" s="32" t="s">
        <v>97</v>
      </c>
      <c r="DS5" s="32" t="s">
        <v>98</v>
      </c>
      <c r="DT5" s="32" t="s">
        <v>88</v>
      </c>
      <c r="DU5" s="32" t="s">
        <v>89</v>
      </c>
      <c r="DV5" s="32" t="s">
        <v>90</v>
      </c>
      <c r="DW5" s="32" t="s">
        <v>91</v>
      </c>
      <c r="DX5" s="32" t="s">
        <v>92</v>
      </c>
      <c r="DY5" s="32" t="s">
        <v>93</v>
      </c>
      <c r="DZ5" s="32" t="s">
        <v>94</v>
      </c>
      <c r="EA5" s="32" t="s">
        <v>95</v>
      </c>
      <c r="EB5" s="32" t="s">
        <v>96</v>
      </c>
      <c r="EC5" s="32" t="s">
        <v>97</v>
      </c>
      <c r="ED5" s="32" t="s">
        <v>98</v>
      </c>
      <c r="EE5" s="32" t="s">
        <v>88</v>
      </c>
      <c r="EF5" s="32" t="s">
        <v>89</v>
      </c>
      <c r="EG5" s="32" t="s">
        <v>90</v>
      </c>
      <c r="EH5" s="32" t="s">
        <v>91</v>
      </c>
      <c r="EI5" s="32" t="s">
        <v>92</v>
      </c>
      <c r="EJ5" s="32" t="s">
        <v>93</v>
      </c>
      <c r="EK5" s="32" t="s">
        <v>94</v>
      </c>
      <c r="EL5" s="32" t="s">
        <v>95</v>
      </c>
      <c r="EM5" s="32" t="s">
        <v>96</v>
      </c>
      <c r="EN5" s="32" t="s">
        <v>97</v>
      </c>
      <c r="EO5" s="32" t="s">
        <v>98</v>
      </c>
    </row>
    <row r="6" spans="1:145" s="36" customFormat="1" x14ac:dyDescent="0.15">
      <c r="A6" s="28" t="s">
        <v>99</v>
      </c>
      <c r="B6" s="33">
        <f>B7</f>
        <v>2020</v>
      </c>
      <c r="C6" s="33">
        <f t="shared" ref="C6:X6" si="3">C7</f>
        <v>54348</v>
      </c>
      <c r="D6" s="33">
        <f t="shared" si="3"/>
        <v>47</v>
      </c>
      <c r="E6" s="33">
        <f t="shared" si="3"/>
        <v>17</v>
      </c>
      <c r="F6" s="33">
        <f t="shared" si="3"/>
        <v>1</v>
      </c>
      <c r="G6" s="33">
        <f t="shared" si="3"/>
        <v>0</v>
      </c>
      <c r="H6" s="33" t="str">
        <f t="shared" si="3"/>
        <v>秋田県　美郷町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20.49</v>
      </c>
      <c r="Q6" s="34">
        <f t="shared" si="3"/>
        <v>86.06</v>
      </c>
      <c r="R6" s="34">
        <f t="shared" si="3"/>
        <v>2921</v>
      </c>
      <c r="S6" s="34">
        <f t="shared" si="3"/>
        <v>19018</v>
      </c>
      <c r="T6" s="34">
        <f t="shared" si="3"/>
        <v>168.32</v>
      </c>
      <c r="U6" s="34">
        <f t="shared" si="3"/>
        <v>112.99</v>
      </c>
      <c r="V6" s="34">
        <f t="shared" si="3"/>
        <v>3863</v>
      </c>
      <c r="W6" s="34">
        <f t="shared" si="3"/>
        <v>2.13</v>
      </c>
      <c r="X6" s="34">
        <f t="shared" si="3"/>
        <v>1813.62</v>
      </c>
      <c r="Y6" s="35">
        <f>IF(Y7="",NA(),Y7)</f>
        <v>75.94</v>
      </c>
      <c r="Z6" s="35">
        <f t="shared" ref="Z6:AH6" si="4">IF(Z7="",NA(),Z7)</f>
        <v>76.59</v>
      </c>
      <c r="AA6" s="35">
        <f t="shared" si="4"/>
        <v>77.86</v>
      </c>
      <c r="AB6" s="35">
        <f t="shared" si="4"/>
        <v>80.91</v>
      </c>
      <c r="AC6" s="35">
        <f t="shared" si="4"/>
        <v>83.55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2726.43</v>
      </c>
      <c r="BG6" s="35">
        <f t="shared" ref="BG6:BO6" si="7">IF(BG7="",NA(),BG7)</f>
        <v>2513.1999999999998</v>
      </c>
      <c r="BH6" s="35">
        <f t="shared" si="7"/>
        <v>2364.7800000000002</v>
      </c>
      <c r="BI6" s="35">
        <f t="shared" si="7"/>
        <v>2154.56</v>
      </c>
      <c r="BJ6" s="35">
        <f t="shared" si="7"/>
        <v>2043.95</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55.38</v>
      </c>
      <c r="BR6" s="35">
        <f t="shared" ref="BR6:BZ6" si="8">IF(BR7="",NA(),BR7)</f>
        <v>63.46</v>
      </c>
      <c r="BS6" s="35">
        <f t="shared" si="8"/>
        <v>64.88</v>
      </c>
      <c r="BT6" s="35">
        <f t="shared" si="8"/>
        <v>68.69</v>
      </c>
      <c r="BU6" s="35">
        <f t="shared" si="8"/>
        <v>65.87</v>
      </c>
      <c r="BV6" s="35">
        <f t="shared" si="8"/>
        <v>74.040000000000006</v>
      </c>
      <c r="BW6" s="35">
        <f t="shared" si="8"/>
        <v>80.58</v>
      </c>
      <c r="BX6" s="35">
        <f t="shared" si="8"/>
        <v>78.92</v>
      </c>
      <c r="BY6" s="35">
        <f t="shared" si="8"/>
        <v>74.17</v>
      </c>
      <c r="BZ6" s="35">
        <f t="shared" si="8"/>
        <v>79.77</v>
      </c>
      <c r="CA6" s="34" t="str">
        <f>IF(CA7="","",IF(CA7="-","【-】","【"&amp;SUBSTITUTE(TEXT(CA7,"#,##0.00"),"-","△")&amp;"】"))</f>
        <v>【98.96】</v>
      </c>
      <c r="CB6" s="35">
        <f>IF(CB7="",NA(),CB7)</f>
        <v>302.27</v>
      </c>
      <c r="CC6" s="35">
        <f t="shared" ref="CC6:CK6" si="9">IF(CC7="",NA(),CC7)</f>
        <v>264.62</v>
      </c>
      <c r="CD6" s="35">
        <f t="shared" si="9"/>
        <v>256.77</v>
      </c>
      <c r="CE6" s="35">
        <f t="shared" si="9"/>
        <v>244.5</v>
      </c>
      <c r="CF6" s="35">
        <f t="shared" si="9"/>
        <v>257.99</v>
      </c>
      <c r="CG6" s="35">
        <f t="shared" si="9"/>
        <v>235.61</v>
      </c>
      <c r="CH6" s="35">
        <f t="shared" si="9"/>
        <v>216.21</v>
      </c>
      <c r="CI6" s="35">
        <f t="shared" si="9"/>
        <v>220.31</v>
      </c>
      <c r="CJ6" s="35">
        <f t="shared" si="9"/>
        <v>230.95</v>
      </c>
      <c r="CK6" s="35">
        <f t="shared" si="9"/>
        <v>214.56</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49.25</v>
      </c>
      <c r="CS6" s="35">
        <f t="shared" si="10"/>
        <v>50.24</v>
      </c>
      <c r="CT6" s="35">
        <f t="shared" si="10"/>
        <v>49.68</v>
      </c>
      <c r="CU6" s="35">
        <f t="shared" si="10"/>
        <v>49.27</v>
      </c>
      <c r="CV6" s="35">
        <f t="shared" si="10"/>
        <v>49.47</v>
      </c>
      <c r="CW6" s="34" t="str">
        <f>IF(CW7="","",IF(CW7="-","【-】","【"&amp;SUBSTITUTE(TEXT(CW7,"#,##0.00"),"-","△")&amp;"】"))</f>
        <v>【59.57】</v>
      </c>
      <c r="CX6" s="35">
        <f>IF(CX7="",NA(),CX7)</f>
        <v>55.38</v>
      </c>
      <c r="CY6" s="35">
        <f t="shared" ref="CY6:DG6" si="11">IF(CY7="",NA(),CY7)</f>
        <v>57.63</v>
      </c>
      <c r="CZ6" s="35">
        <f t="shared" si="11"/>
        <v>60.01</v>
      </c>
      <c r="DA6" s="35">
        <f t="shared" si="11"/>
        <v>62.24</v>
      </c>
      <c r="DB6" s="35">
        <f t="shared" si="11"/>
        <v>63.94</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54348</v>
      </c>
      <c r="D7" s="37">
        <v>47</v>
      </c>
      <c r="E7" s="37">
        <v>17</v>
      </c>
      <c r="F7" s="37">
        <v>1</v>
      </c>
      <c r="G7" s="37">
        <v>0</v>
      </c>
      <c r="H7" s="37" t="s">
        <v>100</v>
      </c>
      <c r="I7" s="37" t="s">
        <v>101</v>
      </c>
      <c r="J7" s="37" t="s">
        <v>102</v>
      </c>
      <c r="K7" s="37" t="s">
        <v>103</v>
      </c>
      <c r="L7" s="37" t="s">
        <v>104</v>
      </c>
      <c r="M7" s="37" t="s">
        <v>105</v>
      </c>
      <c r="N7" s="38" t="s">
        <v>106</v>
      </c>
      <c r="O7" s="38" t="s">
        <v>107</v>
      </c>
      <c r="P7" s="38">
        <v>20.49</v>
      </c>
      <c r="Q7" s="38">
        <v>86.06</v>
      </c>
      <c r="R7" s="38">
        <v>2921</v>
      </c>
      <c r="S7" s="38">
        <v>19018</v>
      </c>
      <c r="T7" s="38">
        <v>168.32</v>
      </c>
      <c r="U7" s="38">
        <v>112.99</v>
      </c>
      <c r="V7" s="38">
        <v>3863</v>
      </c>
      <c r="W7" s="38">
        <v>2.13</v>
      </c>
      <c r="X7" s="38">
        <v>1813.62</v>
      </c>
      <c r="Y7" s="38">
        <v>75.94</v>
      </c>
      <c r="Z7" s="38">
        <v>76.59</v>
      </c>
      <c r="AA7" s="38">
        <v>77.86</v>
      </c>
      <c r="AB7" s="38">
        <v>80.91</v>
      </c>
      <c r="AC7" s="38">
        <v>83.55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2726.43</v>
      </c>
      <c r="BG7" s="38">
        <v>2513.1999999999998</v>
      </c>
      <c r="BH7" s="38">
        <v>2364.7800000000002</v>
      </c>
      <c r="BI7" s="38">
        <v>2154.56</v>
      </c>
      <c r="BJ7" s="38">
        <v>2043.95</v>
      </c>
      <c r="BK7" s="38">
        <v>1047.6500000000001</v>
      </c>
      <c r="BL7" s="38">
        <v>1124.26</v>
      </c>
      <c r="BM7" s="38">
        <v>1048.23</v>
      </c>
      <c r="BN7" s="38">
        <v>1130.42</v>
      </c>
      <c r="BO7" s="38">
        <v>1245.0999999999999</v>
      </c>
      <c r="BP7" s="38">
        <v>705.21</v>
      </c>
      <c r="BQ7" s="38">
        <v>55.38</v>
      </c>
      <c r="BR7" s="38">
        <v>63.46</v>
      </c>
      <c r="BS7" s="38">
        <v>64.88</v>
      </c>
      <c r="BT7" s="38">
        <v>68.69</v>
      </c>
      <c r="BU7" s="38">
        <v>65.87</v>
      </c>
      <c r="BV7" s="38">
        <v>74.040000000000006</v>
      </c>
      <c r="BW7" s="38">
        <v>80.58</v>
      </c>
      <c r="BX7" s="38">
        <v>78.92</v>
      </c>
      <c r="BY7" s="38">
        <v>74.17</v>
      </c>
      <c r="BZ7" s="38">
        <v>79.77</v>
      </c>
      <c r="CA7" s="38">
        <v>98.96</v>
      </c>
      <c r="CB7" s="38">
        <v>302.27</v>
      </c>
      <c r="CC7" s="38">
        <v>264.62</v>
      </c>
      <c r="CD7" s="38">
        <v>256.77</v>
      </c>
      <c r="CE7" s="38">
        <v>244.5</v>
      </c>
      <c r="CF7" s="38">
        <v>257.99</v>
      </c>
      <c r="CG7" s="38">
        <v>235.61</v>
      </c>
      <c r="CH7" s="38">
        <v>216.21</v>
      </c>
      <c r="CI7" s="38">
        <v>220.31</v>
      </c>
      <c r="CJ7" s="38">
        <v>230.95</v>
      </c>
      <c r="CK7" s="38">
        <v>214.56</v>
      </c>
      <c r="CL7" s="38">
        <v>134.52000000000001</v>
      </c>
      <c r="CM7" s="38" t="s">
        <v>106</v>
      </c>
      <c r="CN7" s="38" t="s">
        <v>106</v>
      </c>
      <c r="CO7" s="38" t="s">
        <v>106</v>
      </c>
      <c r="CP7" s="38" t="s">
        <v>106</v>
      </c>
      <c r="CQ7" s="38" t="s">
        <v>106</v>
      </c>
      <c r="CR7" s="38">
        <v>49.25</v>
      </c>
      <c r="CS7" s="38">
        <v>50.24</v>
      </c>
      <c r="CT7" s="38">
        <v>49.68</v>
      </c>
      <c r="CU7" s="38">
        <v>49.27</v>
      </c>
      <c r="CV7" s="38">
        <v>49.47</v>
      </c>
      <c r="CW7" s="38">
        <v>59.57</v>
      </c>
      <c r="CX7" s="38">
        <v>55.38</v>
      </c>
      <c r="CY7" s="38">
        <v>57.63</v>
      </c>
      <c r="CZ7" s="38">
        <v>60.01</v>
      </c>
      <c r="DA7" s="38">
        <v>62.24</v>
      </c>
      <c r="DB7" s="38">
        <v>63.94</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108</v>
      </c>
      <c r="C9" s="40" t="s">
        <v>109</v>
      </c>
      <c r="D9" s="40" t="s">
        <v>110</v>
      </c>
      <c r="E9" s="40" t="s">
        <v>111</v>
      </c>
      <c r="F9" s="40" t="s">
        <v>112</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50</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113</v>
      </c>
    </row>
    <row r="12" spans="1:145" x14ac:dyDescent="0.15">
      <c r="B12">
        <v>1</v>
      </c>
      <c r="C12">
        <v>1</v>
      </c>
      <c r="D12">
        <v>1</v>
      </c>
      <c r="E12">
        <v>1</v>
      </c>
      <c r="F12">
        <v>2</v>
      </c>
      <c r="G12" t="s">
        <v>114</v>
      </c>
    </row>
    <row r="13" spans="1:145" x14ac:dyDescent="0.15">
      <c r="B13" t="s">
        <v>115</v>
      </c>
      <c r="C13" t="s">
        <v>116</v>
      </c>
      <c r="D13" t="s">
        <v>115</v>
      </c>
      <c r="E13" t="s">
        <v>117</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kensetsu16</cp:lastModifiedBy>
  <cp:lastPrinted>2022-01-18T08:18:33Z</cp:lastPrinted>
  <dcterms:created xsi:type="dcterms:W3CDTF">2021-12-03T07:43:33Z</dcterms:created>
  <dcterms:modified xsi:type="dcterms:W3CDTF">2022-01-18T08:20:36Z</dcterms:modified>
  <cp:category/>
</cp:coreProperties>
</file>