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R4.1.6　公営企業における経営比較分析表の作成について\"/>
    </mc:Choice>
  </mc:AlternateContent>
  <xr:revisionPtr revIDLastSave="0" documentId="13_ncr:1_{EAFC4E55-261C-4AFF-8240-F4FFD7B7F6E0}" xr6:coauthVersionLast="45" xr6:coauthVersionMax="45" xr10:uidLastSave="{00000000-0000-0000-0000-000000000000}"/>
  <workbookProtection workbookAlgorithmName="SHA-512" workbookHashValue="5OIEPIMi8e1YMS7HkE+X5+PtoOF/qQsXmfZwVWeF5yk8ExC8UT4KaGoNPgQ5xcJW/N13c602ZmTJaRU/rBtJuQ==" workbookSaltValue="fGMdjuPZocFN0vAJKtuV7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<sst xmlns="http://schemas.openxmlformats.org/spreadsheetml/2006/main" count="294" uniqueCount="113">
  <si>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</si>
  <si>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</si>
  <si>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</si>
  <si>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</si>
  <si>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</si>
  <si>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</si>
  <si>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</si>
  <si>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</si>
  <si>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</si>
  <si>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</si>
  <si>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</si>
  <si>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</si>
  <si>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</si>
  <si>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</si>
  <si>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</si>
  <si>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</si>
  <si>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</si>
  <si>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</si>
  <si>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</si>
  <si>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</si>
  <si>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</si>
  <si>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</si>
  <si>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</si>
  <si>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</si>
  <si>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</si>
  <si>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</si>
  <si>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</si>
  <si>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</si>
  <si>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</si>
  <si>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</si>
  <si>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</si>
  <si>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</si>
  <si>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</si>
  <si>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</si>
  <si>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</si>
  <si>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</si>
  <si>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</si>
  <si>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</si>
  <si>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</si>
  <si>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</si>
  <si>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</si>
  <si>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</si>
  <si>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</si>
  <si>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</si>
  <si>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</si>
  <si>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</si>
  <si>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</si>
  <si>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</si>
  <si>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</si>
  <si>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</si>
  <si>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</si>
  <si>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</si>
  <si>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</si>
  <si>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</si>
  <si>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</si>
  <si>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</si>
  <si>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</si>
  <si>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</si>
  <si>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</si>
  <si>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</si>
  <si>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</si>
  <si>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</si>
  <si>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</si>
  <si>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</si>
  <si>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</si>
  <si>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</si>
  <si>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</si>
  <si>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</si>
  <si>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</si>
  <si>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</si>
  <si>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</si>
  <si>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</si>
  <si>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</si>
  <si>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</si>
  <si>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</si>
  <si>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</si>
  <si>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</si>
  <si>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</si>
  <si>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</si>
  <si>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</si>
  <si>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</si>
  <si>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</si>
  <si>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</si>
  <si>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</si>
  <si>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</si>
  <si>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</si>
  <si>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</si>
  <si>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</si>
  <si>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</si>
  <si>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</si>
  <si>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</si>
  <si>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</si>
  <si>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</si>
  <si>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</si>
  <si>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法適用</t>
  </si>
  <si>
    <t>水道事業</t>
  </si>
  <si>
    <t>簡易水道事業</t>
  </si>
  <si>
    <t>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</si>
  <si>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</si>
  <si>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</si>
  <si>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</si>
  <si>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</si>
  <si>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</si>
  <si>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</si>
  <si>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</si>
  <si>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</si>
  <si>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</si>
  <si>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</si>
  <si>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</si>
  <si>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</si>
  <si>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経常収支比率は100％を超えていることから、単年度の収支は黒字であるが、料金回収率が低いことからも分かる通り、給水収益以外の収入（一般会計補助金）に依存している状態である。また、管路経年化率が高くなっているが、今年度の管路更新率は0％である。このまま管の経年化が続くと、管路経年化率がさらに悪化するだけでなく経常収支比率、料金回収率、給水原価、有収率等様々な指標に悪影響が出るものと考えられる。
　適切な料金収入確保のための水道料金の増額と共に、施設の統廃合やダウンサイジング等も視野に入れた計画的な管路等の更新が必要である。
</t>
    <phoneticPr fontId="4"/>
  </si>
  <si>
    <t>①有形固定資産減価償却率
　昨年度が企業会計化の初年度であり、比率はかなり低くなっている。比率が低いのは減価償却が昨年度から始まったためで、管路経年化率を見ても分かるとおり、施設の老朽化はかなり進んでいる。
②管路経年化率
　類似団体平均値と比較して比率が高く、管路の老朽化が進んでいる。施設利用率の分析欄にも記載したとおり、給水人口が少ない地域もあることから、施設の統廃合やダウンサイジングなど、あらゆる可能性を模索しながら比率を低くしていきたい。
③管路更新率
　今年度は管路の更新が全く行えていない。今後、施設の統廃合やダウンサイジングなど、あらゆる可能性を模索しながら並行して計画的な管路の更新に努めたい。</t>
    <rPh sb="14" eb="15">
      <t>サク</t>
    </rPh>
    <rPh sb="45" eb="47">
      <t>ヒリツ</t>
    </rPh>
    <rPh sb="57" eb="58">
      <t>サク</t>
    </rPh>
    <phoneticPr fontId="4"/>
  </si>
  <si>
    <t>①経常収支比率
　比率は100％以上となっているが、経常収益の約19％を一般会計からの補助金が占めている状態である。補助金に頼らない経営を進めるため、水道料金の増額と共に、費用の更なる削減が必要である。
②累積欠損金比率
　累積欠損金は発生しておらず、比率は0％である。
③流動比率
　昨年度が企業会計化の初年度であり、流動資産のほぼ全てを占める現金及び預金が少ないため比率が低くなっている。今後経営を続けることで、比率は改善されていく見込みである。
④企業債残高対給水収益比率
　元金の償還は年々進んでいく一方、新たな起債借入は現在のところ予定されていないため、比率は下がっていく見込みである。
⑤料金回収率
　給水費用について、給水収益では賄えておらず、一般会計からの補助金に頼っている。適切な料金収入確保のための水道料金の増額と共に、給水費用の更なる削減が必要である。
⑥給水原価
　類似団体と比べると低いが、昨年度と比べると約20％増加している。今年度行った管路台帳等の作成と、漏水の多発により費用が増加したことが大きな原因である。管路台帳作成は完了したため来年度は原価が下がると考えられるが、今後も維持管理費等の削減を図っていきたい。
⑦施設利用率
　類似団体と比較すると高い比率だが、給水人口が少ない地域の施設もあることから施設の統廃合等も検討していく必要がある。
⑧有収率
　配水量等を確認できるシステムを導入しており、チェックは毎日行っているが、今年度は漏水の多発により年間総配水量が増加し、有収率は悪化している。素早い漏水対応と供に、老朽管の更新についても検討していきたい。</t>
    <rPh sb="145" eb="146">
      <t>サク</t>
    </rPh>
    <rPh sb="413" eb="416">
      <t>サクネンド</t>
    </rPh>
    <rPh sb="417" eb="418">
      <t>クラ</t>
    </rPh>
    <rPh sb="421" eb="422">
      <t>ヤク</t>
    </rPh>
    <rPh sb="425" eb="427">
      <t>ゾウカ</t>
    </rPh>
    <rPh sb="432" eb="435">
      <t>コンネンド</t>
    </rPh>
    <rPh sb="435" eb="436">
      <t>オコナ</t>
    </rPh>
    <rPh sb="438" eb="440">
      <t>カンロ</t>
    </rPh>
    <rPh sb="440" eb="442">
      <t>ダイチョウ</t>
    </rPh>
    <rPh sb="442" eb="443">
      <t>トウ</t>
    </rPh>
    <rPh sb="444" eb="446">
      <t>サクセイ</t>
    </rPh>
    <rPh sb="448" eb="450">
      <t>ロウスイ</t>
    </rPh>
    <rPh sb="451" eb="453">
      <t>タハツ</t>
    </rPh>
    <rPh sb="456" eb="458">
      <t>ヒヨウ</t>
    </rPh>
    <rPh sb="459" eb="461">
      <t>ゾウカ</t>
    </rPh>
    <rPh sb="466" eb="467">
      <t>オオ</t>
    </rPh>
    <rPh sb="469" eb="471">
      <t>ゲンイン</t>
    </rPh>
    <rPh sb="475" eb="477">
      <t>カンロ</t>
    </rPh>
    <rPh sb="477" eb="479">
      <t>ダイチョウ</t>
    </rPh>
    <rPh sb="479" eb="481">
      <t>サクセイ</t>
    </rPh>
    <rPh sb="482" eb="484">
      <t>カンリョウ</t>
    </rPh>
    <rPh sb="488" eb="491">
      <t>ライネンド</t>
    </rPh>
    <rPh sb="492" eb="494">
      <t>ゲンカ</t>
    </rPh>
    <rPh sb="495" eb="496">
      <t>サ</t>
    </rPh>
    <rPh sb="499" eb="500">
      <t>カンガ</t>
    </rPh>
    <rPh sb="645" eb="647">
      <t>タハツ</t>
    </rPh>
    <rPh sb="650" eb="652">
      <t>ネンカン</t>
    </rPh>
    <rPh sb="652" eb="653">
      <t>ソウ</t>
    </rPh>
    <rPh sb="653" eb="656">
      <t>ハイスイリョウ</t>
    </rPh>
    <rPh sb="657" eb="659">
      <t>ゾウカ</t>
    </rPh>
    <rPh sb="672" eb="674">
      <t>スバヤ</t>
    </rPh>
    <rPh sb="675" eb="677">
      <t>ロウスイ</t>
    </rPh>
    <rPh sb="677" eb="679">
      <t>タイオウ</t>
    </rPh>
    <rPh sb="680" eb="681">
      <t>トモ</t>
    </rPh>
    <rPh sb="683" eb="685">
      <t>ロウキュウ</t>
    </rPh>
    <rPh sb="685" eb="686">
      <t>カン</t>
    </rPh>
    <rPh sb="687" eb="689">
      <t>コウシン</t>
    </rPh>
    <rPh sb="694" eb="696">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</si>
</sst>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843-4A66-AA7A-7CEED7BB9F4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0.43</c:v>
                </c:pt>
                <c:pt idx="4">
                  <c:v>1.1499999999999999</c:v>
                </c:pt>
              </c:numCache>
            </c:numRef>
          </c:val>
          <c:smooth val="0"/>
          <c:extLst>
            <c:ext xmlns:c16="http://schemas.microsoft.com/office/drawing/2014/chart" uri="{C3380CC4-5D6E-409C-BE32-E72D297353CC}">
              <c16:uniqueId val="{00000001-C843-4A66-AA7A-7CEED7BB9F4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0</c:v>
                </c:pt>
                <c:pt idx="2">
                  <c:v>0</c:v>
                </c:pt>
                <c:pt idx="3">
                  <c:v>59.65</c:v>
                </c:pt>
                <c:pt idx="4">
                  <c:v>62.55</c:v>
                </c:pt>
              </c:numCache>
            </c:numRef>
          </c:val>
          <c:extLst>
            <c:ext xmlns:c16="http://schemas.microsoft.com/office/drawing/2014/chart" uri="{C3380CC4-5D6E-409C-BE32-E72D297353CC}">
              <c16:uniqueId val="{00000000-E5B8-41FD-90EF-98C3E67CFE2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49.01</c:v>
                </c:pt>
                <c:pt idx="4">
                  <c:v>48.86</c:v>
                </c:pt>
              </c:numCache>
            </c:numRef>
          </c:val>
          <c:smooth val="0"/>
          <c:extLst>
            <c:ext xmlns:c16="http://schemas.microsoft.com/office/drawing/2014/chart" uri="{C3380CC4-5D6E-409C-BE32-E72D297353CC}">
              <c16:uniqueId val="{00000001-E5B8-41FD-90EF-98C3E67CFE2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0</c:v>
                </c:pt>
                <c:pt idx="2">
                  <c:v>0</c:v>
                </c:pt>
                <c:pt idx="3">
                  <c:v>68.05</c:v>
                </c:pt>
                <c:pt idx="4">
                  <c:v>64.25</c:v>
                </c:pt>
              </c:numCache>
            </c:numRef>
          </c:val>
          <c:extLst>
            <c:ext xmlns:c16="http://schemas.microsoft.com/office/drawing/2014/chart" uri="{C3380CC4-5D6E-409C-BE32-E72D297353CC}">
              <c16:uniqueId val="{00000000-2AE0-47D1-AA97-49CA25AFE0A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76.569999999999993</c:v>
                </c:pt>
                <c:pt idx="4">
                  <c:v>76.48</c:v>
                </c:pt>
              </c:numCache>
            </c:numRef>
          </c:val>
          <c:smooth val="0"/>
          <c:extLst>
            <c:ext xmlns:c16="http://schemas.microsoft.com/office/drawing/2014/chart" uri="{C3380CC4-5D6E-409C-BE32-E72D297353CC}">
              <c16:uniqueId val="{00000001-2AE0-47D1-AA97-49CA25AFE0A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0</c:v>
                </c:pt>
                <c:pt idx="2">
                  <c:v>0</c:v>
                </c:pt>
                <c:pt idx="3">
                  <c:v>108.69</c:v>
                </c:pt>
                <c:pt idx="4">
                  <c:v>101.5</c:v>
                </c:pt>
              </c:numCache>
            </c:numRef>
          </c:val>
          <c:extLst>
            <c:ext xmlns:c16="http://schemas.microsoft.com/office/drawing/2014/chart" uri="{C3380CC4-5D6E-409C-BE32-E72D297353CC}">
              <c16:uniqueId val="{00000000-6240-4A16-90F0-AEE40D8C381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105.45</c:v>
                </c:pt>
                <c:pt idx="4">
                  <c:v>103.82</c:v>
                </c:pt>
              </c:numCache>
            </c:numRef>
          </c:val>
          <c:smooth val="0"/>
          <c:extLst>
            <c:ext xmlns:c16="http://schemas.microsoft.com/office/drawing/2014/chart" uri="{C3380CC4-5D6E-409C-BE32-E72D297353CC}">
              <c16:uniqueId val="{00000001-6240-4A16-90F0-AEE40D8C381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0</c:v>
                </c:pt>
                <c:pt idx="2">
                  <c:v>0</c:v>
                </c:pt>
                <c:pt idx="3">
                  <c:v>4.45</c:v>
                </c:pt>
                <c:pt idx="4">
                  <c:v>8.8800000000000008</c:v>
                </c:pt>
              </c:numCache>
            </c:numRef>
          </c:val>
          <c:extLst>
            <c:ext xmlns:c16="http://schemas.microsoft.com/office/drawing/2014/chart" uri="{C3380CC4-5D6E-409C-BE32-E72D297353CC}">
              <c16:uniqueId val="{00000000-6A8C-48F9-883E-1F4D7BB27AA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49.34</c:v>
                </c:pt>
                <c:pt idx="4">
                  <c:v>39.409999999999997</c:v>
                </c:pt>
              </c:numCache>
            </c:numRef>
          </c:val>
          <c:smooth val="0"/>
          <c:extLst>
            <c:ext xmlns:c16="http://schemas.microsoft.com/office/drawing/2014/chart" uri="{C3380CC4-5D6E-409C-BE32-E72D297353CC}">
              <c16:uniqueId val="{00000001-6A8C-48F9-883E-1F4D7BB27AA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39.94</c:v>
                </c:pt>
                <c:pt idx="4">
                  <c:v>39.94</c:v>
                </c:pt>
              </c:numCache>
            </c:numRef>
          </c:val>
          <c:extLst>
            <c:ext xmlns:c16="http://schemas.microsoft.com/office/drawing/2014/chart" uri="{C3380CC4-5D6E-409C-BE32-E72D297353CC}">
              <c16:uniqueId val="{00000000-F437-4938-8383-4A0FFF43BB9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22.75</c:v>
                </c:pt>
                <c:pt idx="4">
                  <c:v>20.97</c:v>
                </c:pt>
              </c:numCache>
            </c:numRef>
          </c:val>
          <c:smooth val="0"/>
          <c:extLst>
            <c:ext xmlns:c16="http://schemas.microsoft.com/office/drawing/2014/chart" uri="{C3380CC4-5D6E-409C-BE32-E72D297353CC}">
              <c16:uniqueId val="{00000001-F437-4938-8383-4A0FFF43BB9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61F-4E0C-9712-9DBAFEB5649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29.38</c:v>
                </c:pt>
                <c:pt idx="4">
                  <c:v>31.54</c:v>
                </c:pt>
              </c:numCache>
            </c:numRef>
          </c:val>
          <c:smooth val="0"/>
          <c:extLst>
            <c:ext xmlns:c16="http://schemas.microsoft.com/office/drawing/2014/chart" uri="{C3380CC4-5D6E-409C-BE32-E72D297353CC}">
              <c16:uniqueId val="{00000001-161F-4E0C-9712-9DBAFEB5649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0</c:v>
                </c:pt>
                <c:pt idx="2">
                  <c:v>0</c:v>
                </c:pt>
                <c:pt idx="3">
                  <c:v>44.07</c:v>
                </c:pt>
                <c:pt idx="4">
                  <c:v>60.29</c:v>
                </c:pt>
              </c:numCache>
            </c:numRef>
          </c:val>
          <c:extLst>
            <c:ext xmlns:c16="http://schemas.microsoft.com/office/drawing/2014/chart" uri="{C3380CC4-5D6E-409C-BE32-E72D297353CC}">
              <c16:uniqueId val="{00000000-EB8E-466D-AF97-ECE22F80A17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413.82</c:v>
                </c:pt>
                <c:pt idx="4">
                  <c:v>302.22000000000003</c:v>
                </c:pt>
              </c:numCache>
            </c:numRef>
          </c:val>
          <c:smooth val="0"/>
          <c:extLst>
            <c:ext xmlns:c16="http://schemas.microsoft.com/office/drawing/2014/chart" uri="{C3380CC4-5D6E-409C-BE32-E72D297353CC}">
              <c16:uniqueId val="{00000001-EB8E-466D-AF97-ECE22F80A17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0</c:v>
                </c:pt>
                <c:pt idx="2">
                  <c:v>0</c:v>
                </c:pt>
                <c:pt idx="3">
                  <c:v>1857.57</c:v>
                </c:pt>
                <c:pt idx="4">
                  <c:v>1763.98</c:v>
                </c:pt>
              </c:numCache>
            </c:numRef>
          </c:val>
          <c:extLst>
            <c:ext xmlns:c16="http://schemas.microsoft.com/office/drawing/2014/chart" uri="{C3380CC4-5D6E-409C-BE32-E72D297353CC}">
              <c16:uniqueId val="{00000000-7520-4BDB-B630-04BFF2C34B2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698.55</c:v>
                </c:pt>
                <c:pt idx="4">
                  <c:v>970.36</c:v>
                </c:pt>
              </c:numCache>
            </c:numRef>
          </c:val>
          <c:smooth val="0"/>
          <c:extLst>
            <c:ext xmlns:c16="http://schemas.microsoft.com/office/drawing/2014/chart" uri="{C3380CC4-5D6E-409C-BE32-E72D297353CC}">
              <c16:uniqueId val="{00000001-7520-4BDB-B630-04BFF2C34B2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0</c:v>
                </c:pt>
                <c:pt idx="2">
                  <c:v>0</c:v>
                </c:pt>
                <c:pt idx="3">
                  <c:v>77.900000000000006</c:v>
                </c:pt>
                <c:pt idx="4">
                  <c:v>64.75</c:v>
                </c:pt>
              </c:numCache>
            </c:numRef>
          </c:val>
          <c:extLst>
            <c:ext xmlns:c16="http://schemas.microsoft.com/office/drawing/2014/chart" uri="{C3380CC4-5D6E-409C-BE32-E72D297353CC}">
              <c16:uniqueId val="{00000000-9607-4EA1-B73B-C9484EDDD38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73.7</c:v>
                </c:pt>
                <c:pt idx="4">
                  <c:v>64.52</c:v>
                </c:pt>
              </c:numCache>
            </c:numRef>
          </c:val>
          <c:smooth val="0"/>
          <c:extLst>
            <c:ext xmlns:c16="http://schemas.microsoft.com/office/drawing/2014/chart" uri="{C3380CC4-5D6E-409C-BE32-E72D297353CC}">
              <c16:uniqueId val="{00000001-9607-4EA1-B73B-C9484EDDD38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0</c:v>
                </c:pt>
                <c:pt idx="2">
                  <c:v>0</c:v>
                </c:pt>
                <c:pt idx="3">
                  <c:v>143.52000000000001</c:v>
                </c:pt>
                <c:pt idx="4">
                  <c:v>172.93</c:v>
                </c:pt>
              </c:numCache>
            </c:numRef>
          </c:val>
          <c:extLst>
            <c:ext xmlns:c16="http://schemas.microsoft.com/office/drawing/2014/chart" uri="{C3380CC4-5D6E-409C-BE32-E72D297353CC}">
              <c16:uniqueId val="{00000000-996B-4373-82B8-353C045A0F0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261.02</c:v>
                </c:pt>
                <c:pt idx="4">
                  <c:v>270.68</c:v>
                </c:pt>
              </c:numCache>
            </c:numRef>
          </c:val>
          <c:smooth val="0"/>
          <c:extLst>
            <c:ext xmlns:c16="http://schemas.microsoft.com/office/drawing/2014/chart" uri="{C3380CC4-5D6E-409C-BE32-E72D297353CC}">
              <c16:uniqueId val="{00000001-996B-4373-82B8-353C045A0F0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【186.73】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【1,187.50】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【281.77】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T12" zoomScale="110" zoomScaleNormal="110" workbookViewId="0">
      <selection activeCell="BH36" sqref="BH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藤里町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簡易水道事業</v>
      </c>
      <c r="Q8" s="60"/>
      <c r="R8" s="60"/>
      <c r="S8" s="60"/>
      <c r="T8" s="60"/>
      <c r="U8" s="60"/>
      <c r="V8" s="60"/>
      <c r="W8" s="60" t="str">
        <f>データ!$L$6</f>
        <v>C3</v>
      </c>
      <c r="X8" s="60"/>
      <c r="Y8" s="60"/>
      <c r="Z8" s="60"/>
      <c r="AA8" s="60"/>
      <c r="AB8" s="60"/>
      <c r="AC8" s="60"/>
      <c r="AD8" s="60" t="str">
        <f>データ!$M$6</f>
        <v>非設置</v>
      </c>
      <c r="AE8" s="60"/>
      <c r="AF8" s="60"/>
      <c r="AG8" s="60"/>
      <c r="AH8" s="60"/>
      <c r="AI8" s="60"/>
      <c r="AJ8" s="60"/>
      <c r="AK8" s="4"/>
      <c r="AL8" s="61">
        <f>データ!$R$6</f>
        <v>3083</v>
      </c>
      <c r="AM8" s="61"/>
      <c r="AN8" s="61"/>
      <c r="AO8" s="61"/>
      <c r="AP8" s="61"/>
      <c r="AQ8" s="61"/>
      <c r="AR8" s="61"/>
      <c r="AS8" s="61"/>
      <c r="AT8" s="52">
        <f>データ!$S$6</f>
        <v>282.13</v>
      </c>
      <c r="AU8" s="53"/>
      <c r="AV8" s="53"/>
      <c r="AW8" s="53"/>
      <c r="AX8" s="53"/>
      <c r="AY8" s="53"/>
      <c r="AZ8" s="53"/>
      <c r="BA8" s="53"/>
      <c r="BB8" s="54">
        <f>データ!$T$6</f>
        <v>10.93</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31.36</v>
      </c>
      <c r="J10" s="53"/>
      <c r="K10" s="53"/>
      <c r="L10" s="53"/>
      <c r="M10" s="53"/>
      <c r="N10" s="53"/>
      <c r="O10" s="64"/>
      <c r="P10" s="54">
        <f>データ!$P$6</f>
        <v>95.39</v>
      </c>
      <c r="Q10" s="54"/>
      <c r="R10" s="54"/>
      <c r="S10" s="54"/>
      <c r="T10" s="54"/>
      <c r="U10" s="54"/>
      <c r="V10" s="54"/>
      <c r="W10" s="61">
        <f>データ!$Q$6</f>
        <v>2200</v>
      </c>
      <c r="X10" s="61"/>
      <c r="Y10" s="61"/>
      <c r="Z10" s="61"/>
      <c r="AA10" s="61"/>
      <c r="AB10" s="61"/>
      <c r="AC10" s="61"/>
      <c r="AD10" s="2"/>
      <c r="AE10" s="2"/>
      <c r="AF10" s="2"/>
      <c r="AG10" s="2"/>
      <c r="AH10" s="4"/>
      <c r="AI10" s="4"/>
      <c r="AJ10" s="4"/>
      <c r="AK10" s="4"/>
      <c r="AL10" s="61">
        <f>データ!$U$6</f>
        <v>2918</v>
      </c>
      <c r="AM10" s="61"/>
      <c r="AN10" s="61"/>
      <c r="AO10" s="61"/>
      <c r="AP10" s="61"/>
      <c r="AQ10" s="61"/>
      <c r="AR10" s="61"/>
      <c r="AS10" s="61"/>
      <c r="AT10" s="52">
        <f>データ!$V$6</f>
        <v>10.14</v>
      </c>
      <c r="AU10" s="53"/>
      <c r="AV10" s="53"/>
      <c r="AW10" s="53"/>
      <c r="AX10" s="53"/>
      <c r="AY10" s="53"/>
      <c r="AZ10" s="53"/>
      <c r="BA10" s="53"/>
      <c r="BB10" s="54">
        <f>データ!$W$6</f>
        <v>287.77</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111</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110</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【102.33】</v>
      </c>
      <c r="F85" s="27" t="str">
        <f>データ!AS6</f>
        <v>【31.02】</v>
      </c>
      <c r="G85" s="27" t="str">
        <f>データ!BD6</f>
        <v>【186.73】</v>
      </c>
      <c r="H85" s="27" t="str">
        <f>データ!BO6</f>
        <v>【1,187.50】</v>
      </c>
      <c r="I85" s="27" t="str">
        <f>データ!BZ6</f>
        <v>【58.90】</v>
      </c>
      <c r="J85" s="27" t="str">
        <f>データ!CK6</f>
        <v>【281.77】</v>
      </c>
      <c r="K85" s="27" t="str">
        <f>データ!CV6</f>
        <v>【50.55】</v>
      </c>
      <c r="L85" s="27" t="str">
        <f>データ!DG6</f>
        <v>【75.11】</v>
      </c>
      <c r="M85" s="27" t="str">
        <f>データ!DR6</f>
        <v>【33.25】</v>
      </c>
      <c r="N85" s="27" t="str">
        <f>データ!EC6</f>
        <v>【17.19】</v>
      </c>
      <c r="O85" s="27" t="str">
        <f>データ!EN6</f>
        <v>【0.79】</v>
      </c>
    </row>
  </sheetData>
  <sheetProtection algorithmName="SHA-512" hashValue="mTFjhVuGhDSf8cP5Z05JjDhkEbrqwJg/82inQl+JLupcUE5JLRIqhHPEUn3M07mZZ01S0lscPGv5e482ING7cg==" saltValue="7UnEaKHiJ78YIjvL09Pfm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53465</v>
      </c>
      <c r="D6" s="34">
        <f t="shared" si="3"/>
        <v>46</v>
      </c>
      <c r="E6" s="34">
        <f t="shared" si="3"/>
        <v>1</v>
      </c>
      <c r="F6" s="34">
        <f t="shared" si="3"/>
        <v>0</v>
      </c>
      <c r="G6" s="34">
        <f t="shared" si="3"/>
        <v>5</v>
      </c>
      <c r="H6" s="34" t="str">
        <f t="shared" si="3"/>
        <v>秋田県　藤里町</v>
      </c>
      <c r="I6" s="34" t="str">
        <f t="shared" si="3"/>
        <v>法適用</v>
      </c>
      <c r="J6" s="34" t="str">
        <f t="shared" si="3"/>
        <v>水道事業</v>
      </c>
      <c r="K6" s="34" t="str">
        <f t="shared" si="3"/>
        <v>簡易水道事業</v>
      </c>
      <c r="L6" s="34" t="str">
        <f t="shared" si="3"/>
        <v>C3</v>
      </c>
      <c r="M6" s="34" t="str">
        <f t="shared" si="3"/>
        <v>非設置</v>
      </c>
      <c r="N6" s="35" t="str">
        <f t="shared" si="3"/>
        <v>-</v>
      </c>
      <c r="O6" s="35">
        <f t="shared" si="3"/>
        <v>31.36</v>
      </c>
      <c r="P6" s="35">
        <f t="shared" si="3"/>
        <v>95.39</v>
      </c>
      <c r="Q6" s="35">
        <f t="shared" si="3"/>
        <v>2200</v>
      </c>
      <c r="R6" s="35">
        <f t="shared" si="3"/>
        <v>3083</v>
      </c>
      <c r="S6" s="35">
        <f t="shared" si="3"/>
        <v>282.13</v>
      </c>
      <c r="T6" s="35">
        <f t="shared" si="3"/>
        <v>10.93</v>
      </c>
      <c r="U6" s="35">
        <f t="shared" si="3"/>
        <v>2918</v>
      </c>
      <c r="V6" s="35">
        <f t="shared" si="3"/>
        <v>10.14</v>
      </c>
      <c r="W6" s="35">
        <f t="shared" si="3"/>
        <v>287.77</v>
      </c>
      <c r="X6" s="36" t="str">
        <f>IF(X7="",NA(),X7)</f>
        <v>-</v>
      </c>
      <c r="Y6" s="36" t="str">
        <f t="shared" ref="Y6:AG6" si="4">IF(Y7="",NA(),Y7)</f>
        <v>-</v>
      </c>
      <c r="Z6" s="36" t="str">
        <f t="shared" si="4"/>
        <v>-</v>
      </c>
      <c r="AA6" s="36">
        <f t="shared" si="4"/>
        <v>108.69</v>
      </c>
      <c r="AB6" s="36">
        <f t="shared" si="4"/>
        <v>101.5</v>
      </c>
      <c r="AC6" s="36" t="str">
        <f t="shared" si="4"/>
        <v>-</v>
      </c>
      <c r="AD6" s="36" t="str">
        <f t="shared" si="4"/>
        <v>-</v>
      </c>
      <c r="AE6" s="36" t="str">
        <f t="shared" si="4"/>
        <v>-</v>
      </c>
      <c r="AF6" s="36">
        <f t="shared" si="4"/>
        <v>105.45</v>
      </c>
      <c r="AG6" s="36">
        <f t="shared" si="4"/>
        <v>103.82</v>
      </c>
      <c r="AH6" s="35" t="str">
        <f>IF(AH7="","",IF(AH7="-","【-】","【"&amp;SUBSTITUTE(TEXT(AH7,"#,##0.00"),"-","△")&amp;"】"))</f>
        <v>【102.33】</v>
      </c>
      <c r="AI6" s="36" t="str">
        <f>IF(AI7="",NA(),AI7)</f>
        <v>-</v>
      </c>
      <c r="AJ6" s="36" t="str">
        <f t="shared" ref="AJ6:AR6" si="5">IF(AJ7="",NA(),AJ7)</f>
        <v>-</v>
      </c>
      <c r="AK6" s="36" t="str">
        <f t="shared" si="5"/>
        <v>-</v>
      </c>
      <c r="AL6" s="35">
        <f t="shared" si="5"/>
        <v>0</v>
      </c>
      <c r="AM6" s="35">
        <f t="shared" si="5"/>
        <v>0</v>
      </c>
      <c r="AN6" s="36" t="str">
        <f t="shared" si="5"/>
        <v>-</v>
      </c>
      <c r="AO6" s="36" t="str">
        <f t="shared" si="5"/>
        <v>-</v>
      </c>
      <c r="AP6" s="36" t="str">
        <f t="shared" si="5"/>
        <v>-</v>
      </c>
      <c r="AQ6" s="36">
        <f t="shared" si="5"/>
        <v>29.38</v>
      </c>
      <c r="AR6" s="36">
        <f t="shared" si="5"/>
        <v>31.54</v>
      </c>
      <c r="AS6" s="35" t="str">
        <f>IF(AS7="","",IF(AS7="-","【-】","【"&amp;SUBSTITUTE(TEXT(AS7,"#,##0.00"),"-","△")&amp;"】"))</f>
        <v>【31.02】</v>
      </c>
      <c r="AT6" s="36" t="str">
        <f>IF(AT7="",NA(),AT7)</f>
        <v>-</v>
      </c>
      <c r="AU6" s="36" t="str">
        <f t="shared" ref="AU6:BC6" si="6">IF(AU7="",NA(),AU7)</f>
        <v>-</v>
      </c>
      <c r="AV6" s="36" t="str">
        <f t="shared" si="6"/>
        <v>-</v>
      </c>
      <c r="AW6" s="36">
        <f t="shared" si="6"/>
        <v>44.07</v>
      </c>
      <c r="AX6" s="36">
        <f t="shared" si="6"/>
        <v>60.29</v>
      </c>
      <c r="AY6" s="36" t="str">
        <f t="shared" si="6"/>
        <v>-</v>
      </c>
      <c r="AZ6" s="36" t="str">
        <f t="shared" si="6"/>
        <v>-</v>
      </c>
      <c r="BA6" s="36" t="str">
        <f t="shared" si="6"/>
        <v>-</v>
      </c>
      <c r="BB6" s="36">
        <f t="shared" si="6"/>
        <v>413.82</v>
      </c>
      <c r="BC6" s="36">
        <f t="shared" si="6"/>
        <v>302.22000000000003</v>
      </c>
      <c r="BD6" s="35" t="str">
        <f>IF(BD7="","",IF(BD7="-","【-】","【"&amp;SUBSTITUTE(TEXT(BD7,"#,##0.00"),"-","△")&amp;"】"))</f>
        <v>【186.73】</v>
      </c>
      <c r="BE6" s="36" t="str">
        <f>IF(BE7="",NA(),BE7)</f>
        <v>-</v>
      </c>
      <c r="BF6" s="36" t="str">
        <f t="shared" ref="BF6:BN6" si="7">IF(BF7="",NA(),BF7)</f>
        <v>-</v>
      </c>
      <c r="BG6" s="36" t="str">
        <f t="shared" si="7"/>
        <v>-</v>
      </c>
      <c r="BH6" s="36">
        <f t="shared" si="7"/>
        <v>1857.57</v>
      </c>
      <c r="BI6" s="36">
        <f t="shared" si="7"/>
        <v>1763.98</v>
      </c>
      <c r="BJ6" s="36" t="str">
        <f t="shared" si="7"/>
        <v>-</v>
      </c>
      <c r="BK6" s="36" t="str">
        <f t="shared" si="7"/>
        <v>-</v>
      </c>
      <c r="BL6" s="36" t="str">
        <f t="shared" si="7"/>
        <v>-</v>
      </c>
      <c r="BM6" s="36">
        <f t="shared" si="7"/>
        <v>698.55</v>
      </c>
      <c r="BN6" s="36">
        <f t="shared" si="7"/>
        <v>970.36</v>
      </c>
      <c r="BO6" s="35" t="str">
        <f>IF(BO7="","",IF(BO7="-","【-】","【"&amp;SUBSTITUTE(TEXT(BO7,"#,##0.00"),"-","△")&amp;"】"))</f>
        <v>【1,187.50】</v>
      </c>
      <c r="BP6" s="36" t="str">
        <f>IF(BP7="",NA(),BP7)</f>
        <v>-</v>
      </c>
      <c r="BQ6" s="36" t="str">
        <f t="shared" ref="BQ6:BY6" si="8">IF(BQ7="",NA(),BQ7)</f>
        <v>-</v>
      </c>
      <c r="BR6" s="36" t="str">
        <f t="shared" si="8"/>
        <v>-</v>
      </c>
      <c r="BS6" s="36">
        <f t="shared" si="8"/>
        <v>77.900000000000006</v>
      </c>
      <c r="BT6" s="36">
        <f t="shared" si="8"/>
        <v>64.75</v>
      </c>
      <c r="BU6" s="36" t="str">
        <f t="shared" si="8"/>
        <v>-</v>
      </c>
      <c r="BV6" s="36" t="str">
        <f t="shared" si="8"/>
        <v>-</v>
      </c>
      <c r="BW6" s="36" t="str">
        <f t="shared" si="8"/>
        <v>-</v>
      </c>
      <c r="BX6" s="36">
        <f t="shared" si="8"/>
        <v>73.7</v>
      </c>
      <c r="BY6" s="36">
        <f t="shared" si="8"/>
        <v>64.52</v>
      </c>
      <c r="BZ6" s="35" t="str">
        <f>IF(BZ7="","",IF(BZ7="-","【-】","【"&amp;SUBSTITUTE(TEXT(BZ7,"#,##0.00"),"-","△")&amp;"】"))</f>
        <v>【58.90】</v>
      </c>
      <c r="CA6" s="36" t="str">
        <f>IF(CA7="",NA(),CA7)</f>
        <v>-</v>
      </c>
      <c r="CB6" s="36" t="str">
        <f t="shared" ref="CB6:CJ6" si="9">IF(CB7="",NA(),CB7)</f>
        <v>-</v>
      </c>
      <c r="CC6" s="36" t="str">
        <f t="shared" si="9"/>
        <v>-</v>
      </c>
      <c r="CD6" s="36">
        <f t="shared" si="9"/>
        <v>143.52000000000001</v>
      </c>
      <c r="CE6" s="36">
        <f t="shared" si="9"/>
        <v>172.93</v>
      </c>
      <c r="CF6" s="36" t="str">
        <f t="shared" si="9"/>
        <v>-</v>
      </c>
      <c r="CG6" s="36" t="str">
        <f t="shared" si="9"/>
        <v>-</v>
      </c>
      <c r="CH6" s="36" t="str">
        <f t="shared" si="9"/>
        <v>-</v>
      </c>
      <c r="CI6" s="36">
        <f t="shared" si="9"/>
        <v>261.02</v>
      </c>
      <c r="CJ6" s="36">
        <f t="shared" si="9"/>
        <v>270.68</v>
      </c>
      <c r="CK6" s="35" t="str">
        <f>IF(CK7="","",IF(CK7="-","【-】","【"&amp;SUBSTITUTE(TEXT(CK7,"#,##0.00"),"-","△")&amp;"】"))</f>
        <v>【281.77】</v>
      </c>
      <c r="CL6" s="36" t="str">
        <f>IF(CL7="",NA(),CL7)</f>
        <v>-</v>
      </c>
      <c r="CM6" s="36" t="str">
        <f t="shared" ref="CM6:CU6" si="10">IF(CM7="",NA(),CM7)</f>
        <v>-</v>
      </c>
      <c r="CN6" s="36" t="str">
        <f t="shared" si="10"/>
        <v>-</v>
      </c>
      <c r="CO6" s="36">
        <f t="shared" si="10"/>
        <v>59.65</v>
      </c>
      <c r="CP6" s="36">
        <f t="shared" si="10"/>
        <v>62.55</v>
      </c>
      <c r="CQ6" s="36" t="str">
        <f t="shared" si="10"/>
        <v>-</v>
      </c>
      <c r="CR6" s="36" t="str">
        <f t="shared" si="10"/>
        <v>-</v>
      </c>
      <c r="CS6" s="36" t="str">
        <f t="shared" si="10"/>
        <v>-</v>
      </c>
      <c r="CT6" s="36">
        <f t="shared" si="10"/>
        <v>49.01</v>
      </c>
      <c r="CU6" s="36">
        <f t="shared" si="10"/>
        <v>48.86</v>
      </c>
      <c r="CV6" s="35" t="str">
        <f>IF(CV7="","",IF(CV7="-","【-】","【"&amp;SUBSTITUTE(TEXT(CV7,"#,##0.00"),"-","△")&amp;"】"))</f>
        <v>【50.55】</v>
      </c>
      <c r="CW6" s="36" t="str">
        <f>IF(CW7="",NA(),CW7)</f>
        <v>-</v>
      </c>
      <c r="CX6" s="36" t="str">
        <f t="shared" ref="CX6:DF6" si="11">IF(CX7="",NA(),CX7)</f>
        <v>-</v>
      </c>
      <c r="CY6" s="36" t="str">
        <f t="shared" si="11"/>
        <v>-</v>
      </c>
      <c r="CZ6" s="36">
        <f t="shared" si="11"/>
        <v>68.05</v>
      </c>
      <c r="DA6" s="36">
        <f t="shared" si="11"/>
        <v>64.25</v>
      </c>
      <c r="DB6" s="36" t="str">
        <f t="shared" si="11"/>
        <v>-</v>
      </c>
      <c r="DC6" s="36" t="str">
        <f t="shared" si="11"/>
        <v>-</v>
      </c>
      <c r="DD6" s="36" t="str">
        <f t="shared" si="11"/>
        <v>-</v>
      </c>
      <c r="DE6" s="36">
        <f t="shared" si="11"/>
        <v>76.569999999999993</v>
      </c>
      <c r="DF6" s="36">
        <f t="shared" si="11"/>
        <v>76.48</v>
      </c>
      <c r="DG6" s="35" t="str">
        <f>IF(DG7="","",IF(DG7="-","【-】","【"&amp;SUBSTITUTE(TEXT(DG7,"#,##0.00"),"-","△")&amp;"】"))</f>
        <v>【75.11】</v>
      </c>
      <c r="DH6" s="36" t="str">
        <f>IF(DH7="",NA(),DH7)</f>
        <v>-</v>
      </c>
      <c r="DI6" s="36" t="str">
        <f t="shared" ref="DI6:DQ6" si="12">IF(DI7="",NA(),DI7)</f>
        <v>-</v>
      </c>
      <c r="DJ6" s="36" t="str">
        <f t="shared" si="12"/>
        <v>-</v>
      </c>
      <c r="DK6" s="36">
        <f t="shared" si="12"/>
        <v>4.45</v>
      </c>
      <c r="DL6" s="36">
        <f t="shared" si="12"/>
        <v>8.8800000000000008</v>
      </c>
      <c r="DM6" s="36" t="str">
        <f t="shared" si="12"/>
        <v>-</v>
      </c>
      <c r="DN6" s="36" t="str">
        <f t="shared" si="12"/>
        <v>-</v>
      </c>
      <c r="DO6" s="36" t="str">
        <f t="shared" si="12"/>
        <v>-</v>
      </c>
      <c r="DP6" s="36">
        <f t="shared" si="12"/>
        <v>49.34</v>
      </c>
      <c r="DQ6" s="36">
        <f t="shared" si="12"/>
        <v>39.409999999999997</v>
      </c>
      <c r="DR6" s="35" t="str">
        <f>IF(DR7="","",IF(DR7="-","【-】","【"&amp;SUBSTITUTE(TEXT(DR7,"#,##0.00"),"-","△")&amp;"】"))</f>
        <v>【33.25】</v>
      </c>
      <c r="DS6" s="36" t="str">
        <f>IF(DS7="",NA(),DS7)</f>
        <v>-</v>
      </c>
      <c r="DT6" s="36" t="str">
        <f t="shared" ref="DT6:EB6" si="13">IF(DT7="",NA(),DT7)</f>
        <v>-</v>
      </c>
      <c r="DU6" s="36" t="str">
        <f t="shared" si="13"/>
        <v>-</v>
      </c>
      <c r="DV6" s="36">
        <f t="shared" si="13"/>
        <v>39.94</v>
      </c>
      <c r="DW6" s="36">
        <f t="shared" si="13"/>
        <v>39.94</v>
      </c>
      <c r="DX6" s="36" t="str">
        <f t="shared" si="13"/>
        <v>-</v>
      </c>
      <c r="DY6" s="36" t="str">
        <f t="shared" si="13"/>
        <v>-</v>
      </c>
      <c r="DZ6" s="36" t="str">
        <f t="shared" si="13"/>
        <v>-</v>
      </c>
      <c r="EA6" s="36">
        <f t="shared" si="13"/>
        <v>22.75</v>
      </c>
      <c r="EB6" s="36">
        <f t="shared" si="13"/>
        <v>20.97</v>
      </c>
      <c r="EC6" s="35" t="str">
        <f>IF(EC7="","",IF(EC7="-","【-】","【"&amp;SUBSTITUTE(TEXT(EC7,"#,##0.00"),"-","△")&amp;"】"))</f>
        <v>【17.19】</v>
      </c>
      <c r="ED6" s="36" t="str">
        <f>IF(ED7="",NA(),ED7)</f>
        <v>-</v>
      </c>
      <c r="EE6" s="36" t="str">
        <f t="shared" ref="EE6:EM6" si="14">IF(EE7="",NA(),EE7)</f>
        <v>-</v>
      </c>
      <c r="EF6" s="36" t="str">
        <f t="shared" si="14"/>
        <v>-</v>
      </c>
      <c r="EG6" s="35">
        <f t="shared" si="14"/>
        <v>0</v>
      </c>
      <c r="EH6" s="35">
        <f t="shared" si="14"/>
        <v>0</v>
      </c>
      <c r="EI6" s="36" t="str">
        <f t="shared" si="14"/>
        <v>-</v>
      </c>
      <c r="EJ6" s="36" t="str">
        <f t="shared" si="14"/>
        <v>-</v>
      </c>
      <c r="EK6" s="36" t="str">
        <f t="shared" si="14"/>
        <v>-</v>
      </c>
      <c r="EL6" s="36">
        <f t="shared" si="14"/>
        <v>0.43</v>
      </c>
      <c r="EM6" s="36">
        <f t="shared" si="14"/>
        <v>1.1499999999999999</v>
      </c>
      <c r="EN6" s="35" t="str">
        <f>IF(EN7="","",IF(EN7="-","【-】","【"&amp;SUBSTITUTE(TEXT(EN7,"#,##0.00"),"-","△")&amp;"】"))</f>
        <v>【0.79】</v>
      </c>
    </row>
    <row r="7" spans="1:144" s="37" customFormat="1" x14ac:dyDescent="0.15">
      <c r="A7" s="29"/>
      <c r="B7" s="38">
        <v>2020</v>
      </c>
      <c r="C7" s="38">
        <v>53465</v>
      </c>
      <c r="D7" s="38">
        <v>46</v>
      </c>
      <c r="E7" s="38">
        <v>1</v>
      </c>
      <c r="F7" s="38">
        <v>0</v>
      </c>
      <c r="G7" s="38">
        <v>5</v>
      </c>
      <c r="H7" s="38" t="s">
        <v>93</v>
      </c>
      <c r="I7" s="38" t="s">
        <v>94</v>
      </c>
      <c r="J7" s="38" t="s">
        <v>95</v>
      </c>
      <c r="K7" s="38" t="s">
        <v>96</v>
      </c>
      <c r="L7" s="38" t="s">
        <v>97</v>
      </c>
      <c r="M7" s="38" t="s">
        <v>98</v>
      </c>
      <c r="N7" s="39" t="s">
        <v>99</v>
      </c>
      <c r="O7" s="39">
        <v>31.36</v>
      </c>
      <c r="P7" s="39">
        <v>95.39</v>
      </c>
      <c r="Q7" s="39">
        <v>2200</v>
      </c>
      <c r="R7" s="39">
        <v>3083</v>
      </c>
      <c r="S7" s="39">
        <v>282.13</v>
      </c>
      <c r="T7" s="39">
        <v>10.93</v>
      </c>
      <c r="U7" s="39">
        <v>2918</v>
      </c>
      <c r="V7" s="39">
        <v>10.14</v>
      </c>
      <c r="W7" s="39">
        <v>287.77</v>
      </c>
      <c r="X7" s="39" t="s">
        <v>99</v>
      </c>
      <c r="Y7" s="39" t="s">
        <v>99</v>
      </c>
      <c r="Z7" s="39" t="s">
        <v>99</v>
      </c>
      <c r="AA7" s="39">
        <v>108.69</v>
      </c>
      <c r="AB7" s="39">
        <v>101.5</v>
      </c>
      <c r="AC7" s="39" t="s">
        <v>99</v>
      </c>
      <c r="AD7" s="39" t="s">
        <v>99</v>
      </c>
      <c r="AE7" s="39" t="s">
        <v>99</v>
      </c>
      <c r="AF7" s="39">
        <v>105.45</v>
      </c>
      <c r="AG7" s="39">
        <v>103.82</v>
      </c>
      <c r="AH7" s="39">
        <v>102.33</v>
      </c>
      <c r="AI7" s="39" t="s">
        <v>99</v>
      </c>
      <c r="AJ7" s="39" t="s">
        <v>99</v>
      </c>
      <c r="AK7" s="39" t="s">
        <v>99</v>
      </c>
      <c r="AL7" s="39">
        <v>0</v>
      </c>
      <c r="AM7" s="39">
        <v>0</v>
      </c>
      <c r="AN7" s="39" t="s">
        <v>99</v>
      </c>
      <c r="AO7" s="39" t="s">
        <v>99</v>
      </c>
      <c r="AP7" s="39" t="s">
        <v>99</v>
      </c>
      <c r="AQ7" s="39">
        <v>29.38</v>
      </c>
      <c r="AR7" s="39">
        <v>31.54</v>
      </c>
      <c r="AS7" s="39">
        <v>31.02</v>
      </c>
      <c r="AT7" s="39" t="s">
        <v>99</v>
      </c>
      <c r="AU7" s="39" t="s">
        <v>99</v>
      </c>
      <c r="AV7" s="39" t="s">
        <v>99</v>
      </c>
      <c r="AW7" s="39">
        <v>44.07</v>
      </c>
      <c r="AX7" s="39">
        <v>60.29</v>
      </c>
      <c r="AY7" s="39" t="s">
        <v>99</v>
      </c>
      <c r="AZ7" s="39" t="s">
        <v>99</v>
      </c>
      <c r="BA7" s="39" t="s">
        <v>99</v>
      </c>
      <c r="BB7" s="39">
        <v>413.82</v>
      </c>
      <c r="BC7" s="39">
        <v>302.22000000000003</v>
      </c>
      <c r="BD7" s="39">
        <v>186.73</v>
      </c>
      <c r="BE7" s="39" t="s">
        <v>99</v>
      </c>
      <c r="BF7" s="39" t="s">
        <v>99</v>
      </c>
      <c r="BG7" s="39" t="s">
        <v>99</v>
      </c>
      <c r="BH7" s="39">
        <v>1857.57</v>
      </c>
      <c r="BI7" s="39">
        <v>1763.98</v>
      </c>
      <c r="BJ7" s="39" t="s">
        <v>99</v>
      </c>
      <c r="BK7" s="39" t="s">
        <v>99</v>
      </c>
      <c r="BL7" s="39" t="s">
        <v>99</v>
      </c>
      <c r="BM7" s="39">
        <v>698.55</v>
      </c>
      <c r="BN7" s="39">
        <v>970.36</v>
      </c>
      <c r="BO7" s="39">
        <v>1187.5</v>
      </c>
      <c r="BP7" s="39" t="s">
        <v>99</v>
      </c>
      <c r="BQ7" s="39" t="s">
        <v>99</v>
      </c>
      <c r="BR7" s="39" t="s">
        <v>99</v>
      </c>
      <c r="BS7" s="39">
        <v>77.900000000000006</v>
      </c>
      <c r="BT7" s="39">
        <v>64.75</v>
      </c>
      <c r="BU7" s="39" t="s">
        <v>99</v>
      </c>
      <c r="BV7" s="39" t="s">
        <v>99</v>
      </c>
      <c r="BW7" s="39" t="s">
        <v>99</v>
      </c>
      <c r="BX7" s="39">
        <v>73.7</v>
      </c>
      <c r="BY7" s="39">
        <v>64.52</v>
      </c>
      <c r="BZ7" s="39">
        <v>58.9</v>
      </c>
      <c r="CA7" s="39" t="s">
        <v>99</v>
      </c>
      <c r="CB7" s="39" t="s">
        <v>99</v>
      </c>
      <c r="CC7" s="39" t="s">
        <v>99</v>
      </c>
      <c r="CD7" s="39">
        <v>143.52000000000001</v>
      </c>
      <c r="CE7" s="39">
        <v>172.93</v>
      </c>
      <c r="CF7" s="39" t="s">
        <v>99</v>
      </c>
      <c r="CG7" s="39" t="s">
        <v>99</v>
      </c>
      <c r="CH7" s="39" t="s">
        <v>99</v>
      </c>
      <c r="CI7" s="39">
        <v>261.02</v>
      </c>
      <c r="CJ7" s="39">
        <v>270.68</v>
      </c>
      <c r="CK7" s="39">
        <v>281.77</v>
      </c>
      <c r="CL7" s="39" t="s">
        <v>99</v>
      </c>
      <c r="CM7" s="39" t="s">
        <v>99</v>
      </c>
      <c r="CN7" s="39" t="s">
        <v>99</v>
      </c>
      <c r="CO7" s="39">
        <v>59.65</v>
      </c>
      <c r="CP7" s="39">
        <v>62.55</v>
      </c>
      <c r="CQ7" s="39" t="s">
        <v>99</v>
      </c>
      <c r="CR7" s="39" t="s">
        <v>99</v>
      </c>
      <c r="CS7" s="39" t="s">
        <v>99</v>
      </c>
      <c r="CT7" s="39">
        <v>49.01</v>
      </c>
      <c r="CU7" s="39">
        <v>48.86</v>
      </c>
      <c r="CV7" s="39">
        <v>50.55</v>
      </c>
      <c r="CW7" s="39" t="s">
        <v>99</v>
      </c>
      <c r="CX7" s="39" t="s">
        <v>99</v>
      </c>
      <c r="CY7" s="39" t="s">
        <v>99</v>
      </c>
      <c r="CZ7" s="39">
        <v>68.05</v>
      </c>
      <c r="DA7" s="39">
        <v>64.25</v>
      </c>
      <c r="DB7" s="39" t="s">
        <v>99</v>
      </c>
      <c r="DC7" s="39" t="s">
        <v>99</v>
      </c>
      <c r="DD7" s="39" t="s">
        <v>99</v>
      </c>
      <c r="DE7" s="39">
        <v>76.569999999999993</v>
      </c>
      <c r="DF7" s="39">
        <v>76.48</v>
      </c>
      <c r="DG7" s="39">
        <v>75.11</v>
      </c>
      <c r="DH7" s="39" t="s">
        <v>99</v>
      </c>
      <c r="DI7" s="39" t="s">
        <v>99</v>
      </c>
      <c r="DJ7" s="39" t="s">
        <v>99</v>
      </c>
      <c r="DK7" s="39">
        <v>4.45</v>
      </c>
      <c r="DL7" s="39">
        <v>8.8800000000000008</v>
      </c>
      <c r="DM7" s="39" t="s">
        <v>99</v>
      </c>
      <c r="DN7" s="39" t="s">
        <v>99</v>
      </c>
      <c r="DO7" s="39" t="s">
        <v>99</v>
      </c>
      <c r="DP7" s="39">
        <v>49.34</v>
      </c>
      <c r="DQ7" s="39">
        <v>39.409999999999997</v>
      </c>
      <c r="DR7" s="39">
        <v>33.25</v>
      </c>
      <c r="DS7" s="39" t="s">
        <v>99</v>
      </c>
      <c r="DT7" s="39" t="s">
        <v>99</v>
      </c>
      <c r="DU7" s="39" t="s">
        <v>99</v>
      </c>
      <c r="DV7" s="39">
        <v>39.94</v>
      </c>
      <c r="DW7" s="39">
        <v>39.94</v>
      </c>
      <c r="DX7" s="39" t="s">
        <v>99</v>
      </c>
      <c r="DY7" s="39" t="s">
        <v>99</v>
      </c>
      <c r="DZ7" s="39" t="s">
        <v>99</v>
      </c>
      <c r="EA7" s="39">
        <v>22.75</v>
      </c>
      <c r="EB7" s="39">
        <v>20.97</v>
      </c>
      <c r="EC7" s="39">
        <v>17.190000000000001</v>
      </c>
      <c r="ED7" s="39" t="s">
        <v>99</v>
      </c>
      <c r="EE7" s="39" t="s">
        <v>99</v>
      </c>
      <c r="EF7" s="39" t="s">
        <v>99</v>
      </c>
      <c r="EG7" s="39">
        <v>0</v>
      </c>
      <c r="EH7" s="39">
        <v>0</v>
      </c>
      <c r="EI7" s="39" t="s">
        <v>99</v>
      </c>
      <c r="EJ7" s="39" t="s">
        <v>99</v>
      </c>
      <c r="EK7" s="39" t="s">
        <v>99</v>
      </c>
      <c r="EL7" s="39">
        <v>0.43</v>
      </c>
      <c r="EM7" s="39">
        <v>1.1499999999999999</v>
      </c>
      <c r="EN7" s="39">
        <v>0.79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cp:lastPrinted>2022-01-14T06:44:35Z</cp:lastPrinted>
  <dcterms:created xsi:type="dcterms:W3CDTF">2021-12-03T06:43:55Z</dcterms:created>
  <dcterms:modified xsi:type="dcterms:W3CDTF">2022-01-14T06:53:32Z</dcterms:modified>
  <cp:category/>
</cp:coreProperties>
</file>