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348\Desktop\【経営比較分析表】2020_052116_46_1718\【経営比較分析表】2020_052116_46_1718\"/>
    </mc:Choice>
  </mc:AlternateContent>
  <xr:revisionPtr revIDLastSave="0" documentId="13_ncr:1_{5C0772D5-9865-466A-9AA8-3275807B368F}" xr6:coauthVersionLast="36" xr6:coauthVersionMax="36" xr10:uidLastSave="{00000000-0000-0000-0000-000000000000}"/>
  <workbookProtection workbookAlgorithmName="SHA-512" workbookHashValue="hN2nU2MyAU71bKutW1cuGT7oMxABTKTMbVMX08+nG/gbamGqu492jZiLbSS1CeEUNKg9rBkFiYp1yU9D/5LWYg==" workbookSaltValue="fyTtWuFfnm3imAT8ewYMg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Q6" i="5"/>
  <c r="P6" i="5"/>
  <c r="O6" i="5"/>
  <c r="I10" i="4" s="1"/>
  <c r="N6" i="5"/>
  <c r="B10" i="4" s="1"/>
  <c r="M6" i="5"/>
  <c r="AD8" i="4" s="1"/>
  <c r="L6" i="5"/>
  <c r="W8" i="4" s="1"/>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G85" i="4"/>
  <c r="F85" i="4"/>
  <c r="AL10" i="4"/>
  <c r="AD10" i="4"/>
  <c r="W10" i="4"/>
  <c r="P10" i="4"/>
  <c r="I8" i="4"/>
  <c r="B8" i="4"/>
  <c r="B6" i="4"/>
</calcChain>
</file>

<file path=xl/sharedStrings.xml><?xml version="1.0" encoding="utf-8"?>
<sst xmlns="http://schemas.openxmlformats.org/spreadsheetml/2006/main" count="299" uniqueCount="119">
  <si>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</si>
  <si>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</si>
  <si>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</si>
  <si>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</si>
  <si>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</si>
  <si>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</si>
  <si>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</si>
  <si>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</si>
  <si>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</si>
  <si>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</si>
  <si>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</si>
  <si>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</si>
  <si>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</si>
  <si>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</si>
  <si>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</si>
  <si>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</si>
  <si>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</si>
  <si>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</si>
  <si>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</si>
  <si>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</si>
  <si>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</si>
  <si>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</si>
  <si>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</si>
  <si>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</si>
  <si>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</si>
  <si>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</si>
  <si>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</si>
  <si>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</si>
  <si>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</si>
  <si>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</si>
  <si>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</si>
  <si>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</si>
  <si>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</si>
  <si>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</si>
  <si>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</si>
  <si>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</si>
  <si>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</si>
  <si>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</si>
  <si>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</si>
  <si>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</si>
  <si>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</si>
  <si>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</si>
  <si>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</si>
  <si>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</si>
  <si>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</si>
  <si>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</si>
  <si>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</si>
  <si>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</si>
  <si>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</si>
  <si>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</si>
  <si>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</si>
  <si>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</si>
  <si>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</si>
  <si>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</si>
  <si>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</si>
  <si>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</si>
  <si>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</si>
  <si>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</si>
  <si>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</si>
  <si>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</si>
  <si>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</si>
  <si>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</si>
  <si>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</si>
  <si>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</si>
  <si>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</si>
  <si>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</si>
  <si>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</si>
  <si>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</si>
  <si>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</si>
  <si>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</si>
  <si>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</si>
  <si>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</si>
  <si>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</si>
  <si>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</si>
  <si>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</si>
  <si>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</si>
  <si>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</si>
  <si>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</si>
  <si>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</si>
  <si>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</si>
  <si>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</si>
  <si>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</si>
  <si>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</si>
  <si>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</si>
  <si>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</si>
  <si>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</si>
  <si>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</si>
  <si>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</si>
  <si>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</si>
  <si>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</si>
  <si>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</si>
  <si>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</si>
  <si>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</si>
  <si>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</si>
  <si>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</si>
  <si>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</si>
  <si>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</si>
  <si>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</si>
  <si>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</si>
  <si>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</si>
  <si>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</si>
  <si>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</si>
  <si>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</si>
  <si>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</si>
  <si>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</si>
  <si>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</si>
  <si>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</si>
  <si>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</si>
  <si>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</si>
  <si>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</si>
  <si>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</si>
  <si>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</si>
  <si>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</si>
  <si>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</si>
  <si>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</si>
  <si>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</si>
  <si>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①有形固定資産減価償却率については、資産の老朽化度合を示すものであるが類似団体と比較すると低い数値となっており、類似団体に比べ老朽化はそれほど進んでいない。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rPh sb="56" eb="58">
      <t>ルイジ</t>
    </rPh>
    <rPh sb="58" eb="60">
      <t>ダンタイ</t>
    </rPh>
    <rPh sb="61" eb="62">
      <t>クラ</t>
    </rPh>
    <phoneticPr fontId="4"/>
  </si>
  <si>
    <t>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phoneticPr fontId="4"/>
  </si>
  <si>
    <t>　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②累積欠損金比率については、令和元年度が法適用初年度に伴い生じた特別損失によるものであることから、令和２年度は解消されている。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３０年以上経過しており企業債残高が減少したことに加え、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⑧水洗化率については、令和元年度までは増加傾向にあったが、人口減少に伴う処理区域内人口及び水洗化人口の減少により令和２年度は減少に転じた。</t>
    <rPh sb="153" eb="155">
      <t>レイワ</t>
    </rPh>
    <rPh sb="155" eb="158">
      <t>ガンネンド</t>
    </rPh>
    <rPh sb="188" eb="190">
      <t>レイワ</t>
    </rPh>
    <rPh sb="191" eb="193">
      <t>ネンド</t>
    </rPh>
    <rPh sb="351" eb="353">
      <t>イジョウ</t>
    </rPh>
    <rPh sb="544" eb="546">
      <t>レイワ</t>
    </rPh>
    <rPh sb="546" eb="549">
      <t>ガンネンド</t>
    </rPh>
    <rPh sb="552" eb="554">
      <t>ゾウカ</t>
    </rPh>
    <rPh sb="554" eb="556">
      <t>ケイコウ</t>
    </rPh>
    <rPh sb="569" eb="571">
      <t>ショリ</t>
    </rPh>
    <rPh sb="571" eb="574">
      <t>クイキナイ</t>
    </rPh>
    <rPh sb="574" eb="576">
      <t>ジンコウ</t>
    </rPh>
    <rPh sb="576" eb="577">
      <t>オヨ</t>
    </rPh>
    <rPh sb="589" eb="591">
      <t>レイワ</t>
    </rPh>
    <rPh sb="592" eb="594">
      <t>ネンド</t>
    </rPh>
    <rPh sb="595" eb="597">
      <t>ゲンショウ</t>
    </rPh>
    <rPh sb="598" eb="599">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</si>
</sst>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0C0-4619-90AF-67B618EF9B6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0.17</c:v>
                </c:pt>
                <c:pt idx="4">
                  <c:v>0.15</c:v>
                </c:pt>
              </c:numCache>
            </c:numRef>
          </c:val>
          <c:smooth val="0"/>
          <c:extLst>
            <c:ext xmlns:c16="http://schemas.microsoft.com/office/drawing/2014/chart" uri="{C3380CC4-5D6E-409C-BE32-E72D297353CC}">
              <c16:uniqueId val="{00000001-40C0-4619-90AF-67B618EF9B6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91-443D-A0C1-962488204A7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57.42</c:v>
                </c:pt>
                <c:pt idx="4">
                  <c:v>56.72</c:v>
                </c:pt>
              </c:numCache>
            </c:numRef>
          </c:val>
          <c:smooth val="0"/>
          <c:extLst>
            <c:ext xmlns:c16="http://schemas.microsoft.com/office/drawing/2014/chart" uri="{C3380CC4-5D6E-409C-BE32-E72D297353CC}">
              <c16:uniqueId val="{00000001-9D91-443D-A0C1-962488204A7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96.01</c:v>
                </c:pt>
                <c:pt idx="4">
                  <c:v>95.21</c:v>
                </c:pt>
              </c:numCache>
            </c:numRef>
          </c:val>
          <c:extLst>
            <c:ext xmlns:c16="http://schemas.microsoft.com/office/drawing/2014/chart" uri="{C3380CC4-5D6E-409C-BE32-E72D297353CC}">
              <c16:uniqueId val="{00000000-CD3E-4A33-8BBA-FDC2C2D8259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90.42</c:v>
                </c:pt>
                <c:pt idx="4">
                  <c:v>90.72</c:v>
                </c:pt>
              </c:numCache>
            </c:numRef>
          </c:val>
          <c:smooth val="0"/>
          <c:extLst>
            <c:ext xmlns:c16="http://schemas.microsoft.com/office/drawing/2014/chart" uri="{C3380CC4-5D6E-409C-BE32-E72D297353CC}">
              <c16:uniqueId val="{00000001-CD3E-4A33-8BBA-FDC2C2D8259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100.54</c:v>
                </c:pt>
                <c:pt idx="4">
                  <c:v>101.88</c:v>
                </c:pt>
              </c:numCache>
            </c:numRef>
          </c:val>
          <c:extLst>
            <c:ext xmlns:c16="http://schemas.microsoft.com/office/drawing/2014/chart" uri="{C3380CC4-5D6E-409C-BE32-E72D297353CC}">
              <c16:uniqueId val="{00000000-F7D8-4576-A778-38AABB096B4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106.81</c:v>
                </c:pt>
                <c:pt idx="4">
                  <c:v>106.5</c:v>
                </c:pt>
              </c:numCache>
            </c:numRef>
          </c:val>
          <c:smooth val="0"/>
          <c:extLst>
            <c:ext xmlns:c16="http://schemas.microsoft.com/office/drawing/2014/chart" uri="{C3380CC4-5D6E-409C-BE32-E72D297353CC}">
              <c16:uniqueId val="{00000001-F7D8-4576-A778-38AABB096B4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3.8</c:v>
                </c:pt>
                <c:pt idx="4">
                  <c:v>7.54</c:v>
                </c:pt>
              </c:numCache>
            </c:numRef>
          </c:val>
          <c:extLst>
            <c:ext xmlns:c16="http://schemas.microsoft.com/office/drawing/2014/chart" uri="{C3380CC4-5D6E-409C-BE32-E72D297353CC}">
              <c16:uniqueId val="{00000000-9F57-43E2-9A3D-ACB9C2FFC41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29.23</c:v>
                </c:pt>
                <c:pt idx="4">
                  <c:v>20.78</c:v>
                </c:pt>
              </c:numCache>
            </c:numRef>
          </c:val>
          <c:smooth val="0"/>
          <c:extLst>
            <c:ext xmlns:c16="http://schemas.microsoft.com/office/drawing/2014/chart" uri="{C3380CC4-5D6E-409C-BE32-E72D297353CC}">
              <c16:uniqueId val="{00000001-9F57-43E2-9A3D-ACB9C2FFC41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159-41A1-B697-62061EF166B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1.37</c:v>
                </c:pt>
                <c:pt idx="4">
                  <c:v>1.34</c:v>
                </c:pt>
              </c:numCache>
            </c:numRef>
          </c:val>
          <c:smooth val="0"/>
          <c:extLst>
            <c:ext xmlns:c16="http://schemas.microsoft.com/office/drawing/2014/chart" uri="{C3380CC4-5D6E-409C-BE32-E72D297353CC}">
              <c16:uniqueId val="{00000001-9159-41A1-B697-62061EF166B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0.52</c:v>
                </c:pt>
                <c:pt idx="4" formatCode="#,##0.00;&quot;△&quot;#,##0.00">
                  <c:v>0</c:v>
                </c:pt>
              </c:numCache>
            </c:numRef>
          </c:val>
          <c:extLst>
            <c:ext xmlns:c16="http://schemas.microsoft.com/office/drawing/2014/chart" uri="{C3380CC4-5D6E-409C-BE32-E72D297353CC}">
              <c16:uniqueId val="{00000000-E90A-40E8-AD7B-948A7DF2DC4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34.4</c:v>
                </c:pt>
                <c:pt idx="4">
                  <c:v>18.36</c:v>
                </c:pt>
              </c:numCache>
            </c:numRef>
          </c:val>
          <c:smooth val="0"/>
          <c:extLst>
            <c:ext xmlns:c16="http://schemas.microsoft.com/office/drawing/2014/chart" uri="{C3380CC4-5D6E-409C-BE32-E72D297353CC}">
              <c16:uniqueId val="{00000001-E90A-40E8-AD7B-948A7DF2DC4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24.63</c:v>
                </c:pt>
                <c:pt idx="4">
                  <c:v>20.28</c:v>
                </c:pt>
              </c:numCache>
            </c:numRef>
          </c:val>
          <c:extLst>
            <c:ext xmlns:c16="http://schemas.microsoft.com/office/drawing/2014/chart" uri="{C3380CC4-5D6E-409C-BE32-E72D297353CC}">
              <c16:uniqueId val="{00000000-0849-4AE1-AD79-BBF726A04C3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68.17</c:v>
                </c:pt>
                <c:pt idx="4">
                  <c:v>55.6</c:v>
                </c:pt>
              </c:numCache>
            </c:numRef>
          </c:val>
          <c:smooth val="0"/>
          <c:extLst>
            <c:ext xmlns:c16="http://schemas.microsoft.com/office/drawing/2014/chart" uri="{C3380CC4-5D6E-409C-BE32-E72D297353CC}">
              <c16:uniqueId val="{00000001-0849-4AE1-AD79-BBF726A04C3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521.24</c:v>
                </c:pt>
                <c:pt idx="4">
                  <c:v>435.6</c:v>
                </c:pt>
              </c:numCache>
            </c:numRef>
          </c:val>
          <c:extLst>
            <c:ext xmlns:c16="http://schemas.microsoft.com/office/drawing/2014/chart" uri="{C3380CC4-5D6E-409C-BE32-E72D297353CC}">
              <c16:uniqueId val="{00000000-6422-442A-824E-3CFAFF12827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789.44</c:v>
                </c:pt>
                <c:pt idx="4">
                  <c:v>789.08</c:v>
                </c:pt>
              </c:numCache>
            </c:numRef>
          </c:val>
          <c:smooth val="0"/>
          <c:extLst>
            <c:ext xmlns:c16="http://schemas.microsoft.com/office/drawing/2014/chart" uri="{C3380CC4-5D6E-409C-BE32-E72D297353CC}">
              <c16:uniqueId val="{00000001-6422-442A-824E-3CFAFF12827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30E7-4D5C-BAEC-79735C72D04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87.29</c:v>
                </c:pt>
                <c:pt idx="4">
                  <c:v>88.25</c:v>
                </c:pt>
              </c:numCache>
            </c:numRef>
          </c:val>
          <c:smooth val="0"/>
          <c:extLst>
            <c:ext xmlns:c16="http://schemas.microsoft.com/office/drawing/2014/chart" uri="{C3380CC4-5D6E-409C-BE32-E72D297353CC}">
              <c16:uniqueId val="{00000001-30E7-4D5C-BAEC-79735C72D04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155.06</c:v>
                </c:pt>
                <c:pt idx="4">
                  <c:v>155.54</c:v>
                </c:pt>
              </c:numCache>
            </c:numRef>
          </c:val>
          <c:extLst>
            <c:ext xmlns:c16="http://schemas.microsoft.com/office/drawing/2014/chart" uri="{C3380CC4-5D6E-409C-BE32-E72D297353CC}">
              <c16:uniqueId val="{00000000-4C22-4CC2-97E2-B8A7132AC55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176.67</c:v>
                </c:pt>
                <c:pt idx="4">
                  <c:v>176.37</c:v>
                </c:pt>
              </c:numCache>
            </c:numRef>
          </c:val>
          <c:smooth val="0"/>
          <c:extLst>
            <c:ext xmlns:c16="http://schemas.microsoft.com/office/drawing/2014/chart" uri="{C3380CC4-5D6E-409C-BE32-E72D297353CC}">
              <c16:uniqueId val="{00000001-4C22-4CC2-97E2-B8A7132AC55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潟上市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32287</v>
      </c>
      <c r="AM8" s="69"/>
      <c r="AN8" s="69"/>
      <c r="AO8" s="69"/>
      <c r="AP8" s="69"/>
      <c r="AQ8" s="69"/>
      <c r="AR8" s="69"/>
      <c r="AS8" s="69"/>
      <c r="AT8" s="68">
        <f>データ!T6</f>
        <v>97.72</v>
      </c>
      <c r="AU8" s="68"/>
      <c r="AV8" s="68"/>
      <c r="AW8" s="68"/>
      <c r="AX8" s="68"/>
      <c r="AY8" s="68"/>
      <c r="AZ8" s="68"/>
      <c r="BA8" s="68"/>
      <c r="BB8" s="68">
        <f>データ!U6</f>
        <v>330.4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67.86</v>
      </c>
      <c r="J10" s="68"/>
      <c r="K10" s="68"/>
      <c r="L10" s="68"/>
      <c r="M10" s="68"/>
      <c r="N10" s="68"/>
      <c r="O10" s="68"/>
      <c r="P10" s="68">
        <f>データ!P6</f>
        <v>57.28</v>
      </c>
      <c r="Q10" s="68"/>
      <c r="R10" s="68"/>
      <c r="S10" s="68"/>
      <c r="T10" s="68"/>
      <c r="U10" s="68"/>
      <c r="V10" s="68"/>
      <c r="W10" s="68">
        <f>データ!Q6</f>
        <v>77.81</v>
      </c>
      <c r="X10" s="68"/>
      <c r="Y10" s="68"/>
      <c r="Z10" s="68"/>
      <c r="AA10" s="68"/>
      <c r="AB10" s="68"/>
      <c r="AC10" s="68"/>
      <c r="AD10" s="69">
        <f>データ!R6</f>
        <v>3080</v>
      </c>
      <c r="AE10" s="69"/>
      <c r="AF10" s="69"/>
      <c r="AG10" s="69"/>
      <c r="AH10" s="69"/>
      <c r="AI10" s="69"/>
      <c r="AJ10" s="69"/>
      <c r="AK10" s="2"/>
      <c r="AL10" s="69">
        <f>データ!V6</f>
        <v>18426</v>
      </c>
      <c r="AM10" s="69"/>
      <c r="AN10" s="69"/>
      <c r="AO10" s="69"/>
      <c r="AP10" s="69"/>
      <c r="AQ10" s="69"/>
      <c r="AR10" s="69"/>
      <c r="AS10" s="69"/>
      <c r="AT10" s="68">
        <f>データ!W6</f>
        <v>6.31</v>
      </c>
      <c r="AU10" s="68"/>
      <c r="AV10" s="68"/>
      <c r="AW10" s="68"/>
      <c r="AX10" s="68"/>
      <c r="AY10" s="68"/>
      <c r="AZ10" s="68"/>
      <c r="BA10" s="68"/>
      <c r="BB10" s="68">
        <f>データ!X6</f>
        <v>2920.13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8GeBEiLWx0h6vQjXKkD1aXctTe+MsESvT5MBgwRFS4VjsWKTBgK1g82dSHhlA1wvakk9uT5oev/jald08Pe3ew==" saltValue="4IAJLlozZuwztEQK91uxs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52116</v>
      </c>
      <c r="D6" s="33">
        <f t="shared" si="3"/>
        <v>46</v>
      </c>
      <c r="E6" s="33">
        <f t="shared" si="3"/>
        <v>17</v>
      </c>
      <c r="F6" s="33">
        <f t="shared" si="3"/>
        <v>1</v>
      </c>
      <c r="G6" s="33">
        <f t="shared" si="3"/>
        <v>0</v>
      </c>
      <c r="H6" s="33" t="str">
        <f t="shared" si="3"/>
        <v>秋田県　潟上市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67.86</v>
      </c>
      <c r="P6" s="34">
        <f t="shared" si="3"/>
        <v>57.28</v>
      </c>
      <c r="Q6" s="34">
        <f t="shared" si="3"/>
        <v>77.81</v>
      </c>
      <c r="R6" s="34">
        <f t="shared" si="3"/>
        <v>3080</v>
      </c>
      <c r="S6" s="34">
        <f t="shared" si="3"/>
        <v>32287</v>
      </c>
      <c r="T6" s="34">
        <f t="shared" si="3"/>
        <v>97.72</v>
      </c>
      <c r="U6" s="34">
        <f t="shared" si="3"/>
        <v>330.4</v>
      </c>
      <c r="V6" s="34">
        <f t="shared" si="3"/>
        <v>18426</v>
      </c>
      <c r="W6" s="34">
        <f t="shared" si="3"/>
        <v>6.31</v>
      </c>
      <c r="X6" s="34">
        <f t="shared" si="3"/>
        <v>2920.13</v>
      </c>
      <c r="Y6" s="35" t="str">
        <f>IF(Y7="",NA(),Y7)</f>
        <v>-</v>
      </c>
      <c r="Z6" s="35" t="str">
        <f t="shared" ref="Z6:AH6" si="4">IF(Z7="",NA(),Z7)</f>
        <v>-</v>
      </c>
      <c r="AA6" s="35" t="str">
        <f t="shared" si="4"/>
        <v>-</v>
      </c>
      <c r="AB6" s="35">
        <f t="shared" si="4"/>
        <v>100.54</v>
      </c>
      <c r="AC6" s="35">
        <f t="shared" si="4"/>
        <v>101.88</v>
      </c>
      <c r="AD6" s="35" t="str">
        <f t="shared" si="4"/>
        <v>-</v>
      </c>
      <c r="AE6" s="35" t="str">
        <f t="shared" si="4"/>
        <v>-</v>
      </c>
      <c r="AF6" s="35" t="str">
        <f t="shared" si="4"/>
        <v>-</v>
      </c>
      <c r="AG6" s="35">
        <f t="shared" si="4"/>
        <v>106.81</v>
      </c>
      <c r="AH6" s="35">
        <f t="shared" si="4"/>
        <v>106.5</v>
      </c>
      <c r="AI6" s="34" t="str">
        <f>IF(AI7="","",IF(AI7="-","【-】","【"&amp;SUBSTITUTE(TEXT(AI7,"#,##0.00"),"-","△")&amp;"】"))</f>
        <v>【106.67】</v>
      </c>
      <c r="AJ6" s="35" t="str">
        <f>IF(AJ7="",NA(),AJ7)</f>
        <v>-</v>
      </c>
      <c r="AK6" s="35" t="str">
        <f t="shared" ref="AK6:AS6" si="5">IF(AK7="",NA(),AK7)</f>
        <v>-</v>
      </c>
      <c r="AL6" s="35" t="str">
        <f t="shared" si="5"/>
        <v>-</v>
      </c>
      <c r="AM6" s="35">
        <f t="shared" si="5"/>
        <v>0.52</v>
      </c>
      <c r="AN6" s="34">
        <f t="shared" si="5"/>
        <v>0</v>
      </c>
      <c r="AO6" s="35" t="str">
        <f t="shared" si="5"/>
        <v>-</v>
      </c>
      <c r="AP6" s="35" t="str">
        <f t="shared" si="5"/>
        <v>-</v>
      </c>
      <c r="AQ6" s="35" t="str">
        <f t="shared" si="5"/>
        <v>-</v>
      </c>
      <c r="AR6" s="35">
        <f t="shared" si="5"/>
        <v>34.4</v>
      </c>
      <c r="AS6" s="35">
        <f t="shared" si="5"/>
        <v>18.36</v>
      </c>
      <c r="AT6" s="34" t="str">
        <f>IF(AT7="","",IF(AT7="-","【-】","【"&amp;SUBSTITUTE(TEXT(AT7,"#,##0.00"),"-","△")&amp;"】"))</f>
        <v>【3.64】</v>
      </c>
      <c r="AU6" s="35" t="str">
        <f>IF(AU7="",NA(),AU7)</f>
        <v>-</v>
      </c>
      <c r="AV6" s="35" t="str">
        <f t="shared" ref="AV6:BD6" si="6">IF(AV7="",NA(),AV7)</f>
        <v>-</v>
      </c>
      <c r="AW6" s="35" t="str">
        <f t="shared" si="6"/>
        <v>-</v>
      </c>
      <c r="AX6" s="35">
        <f t="shared" si="6"/>
        <v>24.63</v>
      </c>
      <c r="AY6" s="35">
        <f t="shared" si="6"/>
        <v>20.28</v>
      </c>
      <c r="AZ6" s="35" t="str">
        <f t="shared" si="6"/>
        <v>-</v>
      </c>
      <c r="BA6" s="35" t="str">
        <f t="shared" si="6"/>
        <v>-</v>
      </c>
      <c r="BB6" s="35" t="str">
        <f t="shared" si="6"/>
        <v>-</v>
      </c>
      <c r="BC6" s="35">
        <f t="shared" si="6"/>
        <v>68.17</v>
      </c>
      <c r="BD6" s="35">
        <f t="shared" si="6"/>
        <v>55.6</v>
      </c>
      <c r="BE6" s="34" t="str">
        <f>IF(BE7="","",IF(BE7="-","【-】","【"&amp;SUBSTITUTE(TEXT(BE7,"#,##0.00"),"-","△")&amp;"】"))</f>
        <v>【67.52】</v>
      </c>
      <c r="BF6" s="35" t="str">
        <f>IF(BF7="",NA(),BF7)</f>
        <v>-</v>
      </c>
      <c r="BG6" s="35" t="str">
        <f t="shared" ref="BG6:BO6" si="7">IF(BG7="",NA(),BG7)</f>
        <v>-</v>
      </c>
      <c r="BH6" s="35" t="str">
        <f t="shared" si="7"/>
        <v>-</v>
      </c>
      <c r="BI6" s="35">
        <f t="shared" si="7"/>
        <v>521.24</v>
      </c>
      <c r="BJ6" s="35">
        <f t="shared" si="7"/>
        <v>435.6</v>
      </c>
      <c r="BK6" s="35" t="str">
        <f t="shared" si="7"/>
        <v>-</v>
      </c>
      <c r="BL6" s="35" t="str">
        <f t="shared" si="7"/>
        <v>-</v>
      </c>
      <c r="BM6" s="35" t="str">
        <f t="shared" si="7"/>
        <v>-</v>
      </c>
      <c r="BN6" s="35">
        <f t="shared" si="7"/>
        <v>789.44</v>
      </c>
      <c r="BO6" s="35">
        <f t="shared" si="7"/>
        <v>789.08</v>
      </c>
      <c r="BP6" s="34" t="str">
        <f>IF(BP7="","",IF(BP7="-","【-】","【"&amp;SUBSTITUTE(TEXT(BP7,"#,##0.00"),"-","△")&amp;"】"))</f>
        <v>【705.21】</v>
      </c>
      <c r="BQ6" s="35" t="str">
        <f>IF(BQ7="",NA(),BQ7)</f>
        <v>-</v>
      </c>
      <c r="BR6" s="35" t="str">
        <f t="shared" ref="BR6:BZ6" si="8">IF(BR7="",NA(),BR7)</f>
        <v>-</v>
      </c>
      <c r="BS6" s="35" t="str">
        <f t="shared" si="8"/>
        <v>-</v>
      </c>
      <c r="BT6" s="35">
        <f t="shared" si="8"/>
        <v>100</v>
      </c>
      <c r="BU6" s="35">
        <f t="shared" si="8"/>
        <v>100</v>
      </c>
      <c r="BV6" s="35" t="str">
        <f t="shared" si="8"/>
        <v>-</v>
      </c>
      <c r="BW6" s="35" t="str">
        <f t="shared" si="8"/>
        <v>-</v>
      </c>
      <c r="BX6" s="35" t="str">
        <f t="shared" si="8"/>
        <v>-</v>
      </c>
      <c r="BY6" s="35">
        <f t="shared" si="8"/>
        <v>87.29</v>
      </c>
      <c r="BZ6" s="35">
        <f t="shared" si="8"/>
        <v>88.25</v>
      </c>
      <c r="CA6" s="34" t="str">
        <f>IF(CA7="","",IF(CA7="-","【-】","【"&amp;SUBSTITUTE(TEXT(CA7,"#,##0.00"),"-","△")&amp;"】"))</f>
        <v>【98.96】</v>
      </c>
      <c r="CB6" s="35" t="str">
        <f>IF(CB7="",NA(),CB7)</f>
        <v>-</v>
      </c>
      <c r="CC6" s="35" t="str">
        <f t="shared" ref="CC6:CK6" si="9">IF(CC7="",NA(),CC7)</f>
        <v>-</v>
      </c>
      <c r="CD6" s="35" t="str">
        <f t="shared" si="9"/>
        <v>-</v>
      </c>
      <c r="CE6" s="35">
        <f t="shared" si="9"/>
        <v>155.06</v>
      </c>
      <c r="CF6" s="35">
        <f t="shared" si="9"/>
        <v>155.54</v>
      </c>
      <c r="CG6" s="35" t="str">
        <f t="shared" si="9"/>
        <v>-</v>
      </c>
      <c r="CH6" s="35" t="str">
        <f t="shared" si="9"/>
        <v>-</v>
      </c>
      <c r="CI6" s="35" t="str">
        <f t="shared" si="9"/>
        <v>-</v>
      </c>
      <c r="CJ6" s="35">
        <f t="shared" si="9"/>
        <v>176.67</v>
      </c>
      <c r="CK6" s="35">
        <f t="shared" si="9"/>
        <v>176.37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f t="shared" si="10"/>
        <v>57.42</v>
      </c>
      <c r="CV6" s="35">
        <f t="shared" si="10"/>
        <v>56.72</v>
      </c>
      <c r="CW6" s="34" t="str">
        <f>IF(CW7="","",IF(CW7="-","【-】","【"&amp;SUBSTITUTE(TEXT(CW7,"#,##0.00"),"-","△")&amp;"】"))</f>
        <v>【59.57】</v>
      </c>
      <c r="CX6" s="35" t="str">
        <f>IF(CX7="",NA(),CX7)</f>
        <v>-</v>
      </c>
      <c r="CY6" s="35" t="str">
        <f t="shared" ref="CY6:DG6" si="11">IF(CY7="",NA(),CY7)</f>
        <v>-</v>
      </c>
      <c r="CZ6" s="35" t="str">
        <f t="shared" si="11"/>
        <v>-</v>
      </c>
      <c r="DA6" s="35">
        <f t="shared" si="11"/>
        <v>96.01</v>
      </c>
      <c r="DB6" s="35">
        <f t="shared" si="11"/>
        <v>95.21</v>
      </c>
      <c r="DC6" s="35" t="str">
        <f t="shared" si="11"/>
        <v>-</v>
      </c>
      <c r="DD6" s="35" t="str">
        <f t="shared" si="11"/>
        <v>-</v>
      </c>
      <c r="DE6" s="35" t="str">
        <f t="shared" si="11"/>
        <v>-</v>
      </c>
      <c r="DF6" s="35">
        <f t="shared" si="11"/>
        <v>90.42</v>
      </c>
      <c r="DG6" s="35">
        <f t="shared" si="11"/>
        <v>90.72</v>
      </c>
      <c r="DH6" s="34" t="str">
        <f>IF(DH7="","",IF(DH7="-","【-】","【"&amp;SUBSTITUTE(TEXT(DH7,"#,##0.00"),"-","△")&amp;"】"))</f>
        <v>【95.57】</v>
      </c>
      <c r="DI6" s="35" t="str">
        <f>IF(DI7="",NA(),DI7)</f>
        <v>-</v>
      </c>
      <c r="DJ6" s="35" t="str">
        <f t="shared" ref="DJ6:DR6" si="12">IF(DJ7="",NA(),DJ7)</f>
        <v>-</v>
      </c>
      <c r="DK6" s="35" t="str">
        <f t="shared" si="12"/>
        <v>-</v>
      </c>
      <c r="DL6" s="35">
        <f t="shared" si="12"/>
        <v>3.8</v>
      </c>
      <c r="DM6" s="35">
        <f t="shared" si="12"/>
        <v>7.54</v>
      </c>
      <c r="DN6" s="35" t="str">
        <f t="shared" si="12"/>
        <v>-</v>
      </c>
      <c r="DO6" s="35" t="str">
        <f t="shared" si="12"/>
        <v>-</v>
      </c>
      <c r="DP6" s="35" t="str">
        <f t="shared" si="12"/>
        <v>-</v>
      </c>
      <c r="DQ6" s="35">
        <f t="shared" si="12"/>
        <v>29.23</v>
      </c>
      <c r="DR6" s="35">
        <f t="shared" si="12"/>
        <v>20.78</v>
      </c>
      <c r="DS6" s="34" t="str">
        <f>IF(DS7="","",IF(DS7="-","【-】","【"&amp;SUBSTITUTE(TEXT(DS7,"#,##0.00"),"-","△")&amp;"】"))</f>
        <v>【36.52】</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1.37</v>
      </c>
      <c r="EC6" s="35">
        <f t="shared" si="13"/>
        <v>1.34</v>
      </c>
      <c r="ED6" s="34" t="str">
        <f>IF(ED7="","",IF(ED7="-","【-】","【"&amp;SUBSTITUTE(TEXT(ED7,"#,##0.00"),"-","△")&amp;"】"))</f>
        <v>【5.72】</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0.17</v>
      </c>
      <c r="EN6" s="35">
        <f t="shared" si="14"/>
        <v>0.15</v>
      </c>
      <c r="EO6" s="34" t="str">
        <f>IF(EO7="","",IF(EO7="-","【-】","【"&amp;SUBSTITUTE(TEXT(EO7,"#,##0.00"),"-","△")&amp;"】"))</f>
        <v>【0.30】</v>
      </c>
    </row>
    <row r="7" spans="1:148" s="36" customFormat="1" x14ac:dyDescent="0.15">
      <c r="A7" s="28"/>
      <c r="B7" s="37">
        <v>2020</v>
      </c>
      <c r="C7" s="37">
        <v>52116</v>
      </c>
      <c r="D7" s="37">
        <v>46</v>
      </c>
      <c r="E7" s="37">
        <v>17</v>
      </c>
      <c r="F7" s="37">
        <v>1</v>
      </c>
      <c r="G7" s="37">
        <v>0</v>
      </c>
      <c r="H7" s="37" t="s">
        <v>96</v>
      </c>
      <c r="I7" s="37" t="s">
        <v>97</v>
      </c>
      <c r="J7" s="37" t="s">
        <v>98</v>
      </c>
      <c r="K7" s="37" t="s">
        <v>99</v>
      </c>
      <c r="L7" s="37" t="s">
        <v>100</v>
      </c>
      <c r="M7" s="37" t="s">
        <v>101</v>
      </c>
      <c r="N7" s="38" t="s">
        <v>102</v>
      </c>
      <c r="O7" s="38">
        <v>67.86</v>
      </c>
      <c r="P7" s="38">
        <v>57.28</v>
      </c>
      <c r="Q7" s="38">
        <v>77.81</v>
      </c>
      <c r="R7" s="38">
        <v>3080</v>
      </c>
      <c r="S7" s="38">
        <v>32287</v>
      </c>
      <c r="T7" s="38">
        <v>97.72</v>
      </c>
      <c r="U7" s="38">
        <v>330.4</v>
      </c>
      <c r="V7" s="38">
        <v>18426</v>
      </c>
      <c r="W7" s="38">
        <v>6.31</v>
      </c>
      <c r="X7" s="38">
        <v>2920.13</v>
      </c>
      <c r="Y7" s="38" t="s">
        <v>102</v>
      </c>
      <c r="Z7" s="38" t="s">
        <v>102</v>
      </c>
      <c r="AA7" s="38" t="s">
        <v>102</v>
      </c>
      <c r="AB7" s="38">
        <v>100.54</v>
      </c>
      <c r="AC7" s="38">
        <v>101.88</v>
      </c>
      <c r="AD7" s="38" t="s">
        <v>102</v>
      </c>
      <c r="AE7" s="38" t="s">
        <v>102</v>
      </c>
      <c r="AF7" s="38" t="s">
        <v>102</v>
      </c>
      <c r="AG7" s="38">
        <v>106.81</v>
      </c>
      <c r="AH7" s="38">
        <v>106.5</v>
      </c>
      <c r="AI7" s="38">
        <v>106.67</v>
      </c>
      <c r="AJ7" s="38" t="s">
        <v>102</v>
      </c>
      <c r="AK7" s="38" t="s">
        <v>102</v>
      </c>
      <c r="AL7" s="38" t="s">
        <v>102</v>
      </c>
      <c r="AM7" s="38">
        <v>0.52</v>
      </c>
      <c r="AN7" s="38">
        <v>0</v>
      </c>
      <c r="AO7" s="38" t="s">
        <v>102</v>
      </c>
      <c r="AP7" s="38" t="s">
        <v>102</v>
      </c>
      <c r="AQ7" s="38" t="s">
        <v>102</v>
      </c>
      <c r="AR7" s="38">
        <v>34.4</v>
      </c>
      <c r="AS7" s="38">
        <v>18.36</v>
      </c>
      <c r="AT7" s="38">
        <v>3.64</v>
      </c>
      <c r="AU7" s="38" t="s">
        <v>102</v>
      </c>
      <c r="AV7" s="38" t="s">
        <v>102</v>
      </c>
      <c r="AW7" s="38" t="s">
        <v>102</v>
      </c>
      <c r="AX7" s="38">
        <v>24.63</v>
      </c>
      <c r="AY7" s="38">
        <v>20.28</v>
      </c>
      <c r="AZ7" s="38" t="s">
        <v>102</v>
      </c>
      <c r="BA7" s="38" t="s">
        <v>102</v>
      </c>
      <c r="BB7" s="38" t="s">
        <v>102</v>
      </c>
      <c r="BC7" s="38">
        <v>68.17</v>
      </c>
      <c r="BD7" s="38">
        <v>55.6</v>
      </c>
      <c r="BE7" s="38">
        <v>67.52</v>
      </c>
      <c r="BF7" s="38" t="s">
        <v>102</v>
      </c>
      <c r="BG7" s="38" t="s">
        <v>102</v>
      </c>
      <c r="BH7" s="38" t="s">
        <v>102</v>
      </c>
      <c r="BI7" s="38">
        <v>521.24</v>
      </c>
      <c r="BJ7" s="38">
        <v>435.6</v>
      </c>
      <c r="BK7" s="38" t="s">
        <v>102</v>
      </c>
      <c r="BL7" s="38" t="s">
        <v>102</v>
      </c>
      <c r="BM7" s="38" t="s">
        <v>102</v>
      </c>
      <c r="BN7" s="38">
        <v>789.44</v>
      </c>
      <c r="BO7" s="38">
        <v>789.08</v>
      </c>
      <c r="BP7" s="38">
        <v>705.21</v>
      </c>
      <c r="BQ7" s="38" t="s">
        <v>102</v>
      </c>
      <c r="BR7" s="38" t="s">
        <v>102</v>
      </c>
      <c r="BS7" s="38" t="s">
        <v>102</v>
      </c>
      <c r="BT7" s="38">
        <v>100</v>
      </c>
      <c r="BU7" s="38">
        <v>100</v>
      </c>
      <c r="BV7" s="38" t="s">
        <v>102</v>
      </c>
      <c r="BW7" s="38" t="s">
        <v>102</v>
      </c>
      <c r="BX7" s="38" t="s">
        <v>102</v>
      </c>
      <c r="BY7" s="38">
        <v>87.29</v>
      </c>
      <c r="BZ7" s="38">
        <v>88.25</v>
      </c>
      <c r="CA7" s="38">
        <v>98.96</v>
      </c>
      <c r="CB7" s="38" t="s">
        <v>102</v>
      </c>
      <c r="CC7" s="38" t="s">
        <v>102</v>
      </c>
      <c r="CD7" s="38" t="s">
        <v>102</v>
      </c>
      <c r="CE7" s="38">
        <v>155.06</v>
      </c>
      <c r="CF7" s="38">
        <v>155.54</v>
      </c>
      <c r="CG7" s="38" t="s">
        <v>102</v>
      </c>
      <c r="CH7" s="38" t="s">
        <v>102</v>
      </c>
      <c r="CI7" s="38" t="s">
        <v>102</v>
      </c>
      <c r="CJ7" s="38">
        <v>176.67</v>
      </c>
      <c r="CK7" s="38">
        <v>176.37</v>
      </c>
      <c r="CL7" s="38">
        <v>134.52000000000001</v>
      </c>
      <c r="CM7" s="38" t="s">
        <v>102</v>
      </c>
      <c r="CN7" s="38" t="s">
        <v>102</v>
      </c>
      <c r="CO7" s="38" t="s">
        <v>102</v>
      </c>
      <c r="CP7" s="38" t="s">
        <v>102</v>
      </c>
      <c r="CQ7" s="38" t="s">
        <v>102</v>
      </c>
      <c r="CR7" s="38" t="s">
        <v>102</v>
      </c>
      <c r="CS7" s="38" t="s">
        <v>102</v>
      </c>
      <c r="CT7" s="38" t="s">
        <v>102</v>
      </c>
      <c r="CU7" s="38">
        <v>57.42</v>
      </c>
      <c r="CV7" s="38">
        <v>56.72</v>
      </c>
      <c r="CW7" s="38">
        <v>59.57</v>
      </c>
      <c r="CX7" s="38" t="s">
        <v>102</v>
      </c>
      <c r="CY7" s="38" t="s">
        <v>102</v>
      </c>
      <c r="CZ7" s="38" t="s">
        <v>102</v>
      </c>
      <c r="DA7" s="38">
        <v>96.01</v>
      </c>
      <c r="DB7" s="38">
        <v>95.21</v>
      </c>
      <c r="DC7" s="38" t="s">
        <v>102</v>
      </c>
      <c r="DD7" s="38" t="s">
        <v>102</v>
      </c>
      <c r="DE7" s="38" t="s">
        <v>102</v>
      </c>
      <c r="DF7" s="38">
        <v>90.42</v>
      </c>
      <c r="DG7" s="38">
        <v>90.72</v>
      </c>
      <c r="DH7" s="38">
        <v>95.57</v>
      </c>
      <c r="DI7" s="38" t="s">
        <v>102</v>
      </c>
      <c r="DJ7" s="38" t="s">
        <v>102</v>
      </c>
      <c r="DK7" s="38" t="s">
        <v>102</v>
      </c>
      <c r="DL7" s="38">
        <v>3.8</v>
      </c>
      <c r="DM7" s="38">
        <v>7.54</v>
      </c>
      <c r="DN7" s="38" t="s">
        <v>102</v>
      </c>
      <c r="DO7" s="38" t="s">
        <v>102</v>
      </c>
      <c r="DP7" s="38" t="s">
        <v>102</v>
      </c>
      <c r="DQ7" s="38">
        <v>29.23</v>
      </c>
      <c r="DR7" s="38">
        <v>20.78</v>
      </c>
      <c r="DS7" s="38">
        <v>36.520000000000003</v>
      </c>
      <c r="DT7" s="38" t="s">
        <v>102</v>
      </c>
      <c r="DU7" s="38" t="s">
        <v>102</v>
      </c>
      <c r="DV7" s="38" t="s">
        <v>102</v>
      </c>
      <c r="DW7" s="38">
        <v>0</v>
      </c>
      <c r="DX7" s="38">
        <v>0</v>
      </c>
      <c r="DY7" s="38" t="s">
        <v>102</v>
      </c>
      <c r="DZ7" s="38" t="s">
        <v>102</v>
      </c>
      <c r="EA7" s="38" t="s">
        <v>102</v>
      </c>
      <c r="EB7" s="38">
        <v>1.37</v>
      </c>
      <c r="EC7" s="38">
        <v>1.34</v>
      </c>
      <c r="ED7" s="38">
        <v>5.72</v>
      </c>
      <c r="EE7" s="38" t="s">
        <v>102</v>
      </c>
      <c r="EF7" s="38" t="s">
        <v>102</v>
      </c>
      <c r="EG7" s="38" t="s">
        <v>102</v>
      </c>
      <c r="EH7" s="38">
        <v>0</v>
      </c>
      <c r="EI7" s="38">
        <v>0</v>
      </c>
      <c r="EJ7" s="38" t="s">
        <v>102</v>
      </c>
      <c r="EK7" s="38" t="s">
        <v>102</v>
      </c>
      <c r="EL7" s="38" t="s">
        <v>102</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2022-01-07T00:29:08Z</cp:lastPrinted>
  <dcterms:created xsi:type="dcterms:W3CDTF">2021-12-03T07:07:40Z</dcterms:created>
  <dcterms:modified xsi:type="dcterms:W3CDTF">2022-01-07T00:49:31Z</dcterms:modified>
  <cp:category/>
</cp:coreProperties>
</file>