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348\Desktop\【経営比較分析表】2020_052116_46_1718\【経営比較分析表】2020_052116_46_1718\"/>
    </mc:Choice>
  </mc:AlternateContent>
  <xr:revisionPtr revIDLastSave="0" documentId="13_ncr:1_{B23A1F83-E079-4AEC-AA3E-307BFEC442DA}" xr6:coauthVersionLast="36" xr6:coauthVersionMax="36" xr10:uidLastSave="{00000000-0000-0000-0000-000000000000}"/>
  <workbookProtection workbookAlgorithmName="SHA-512" workbookHashValue="FpQCsiJmMFT1+T2+S97jOvOSRQJGT3//VJttPQ8Li6FZcXhbPSI0ukuKZn1cLX0gNQhMeeOEZaz1LpR2j3pDkQ==" workbookSaltValue="J90WK65A2Fq5vpBbd0DYx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G85" i="4"/>
  <c r="AT10" i="4"/>
  <c r="AL10" i="4"/>
  <c r="AD10" i="4"/>
  <c r="W10" i="4"/>
  <c r="I10" i="4"/>
  <c r="B10" i="4"/>
  <c r="BB8" i="4"/>
  <c r="AD8" i="4"/>
  <c r="P8" i="4"/>
  <c r="I8" i="4"/>
  <c r="B8" i="4"/>
</calcChain>
</file>

<file path=xl/sharedStrings.xml><?xml version="1.0" encoding="utf-8"?>
<sst xmlns="http://schemas.openxmlformats.org/spreadsheetml/2006/main" count="307" uniqueCount="117">
  <si>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</si>
  <si>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</si>
  <si>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</si>
  <si>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</si>
  <si>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</si>
  <si>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</si>
  <si>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</si>
  <si>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</si>
  <si>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</si>
  <si>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</si>
  <si>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</si>
  <si>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</si>
  <si>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</si>
  <si>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</si>
  <si>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</si>
  <si>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</si>
  <si>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</si>
  <si>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</si>
  <si>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</si>
  <si>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</si>
  <si>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</si>
  <si>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</si>
  <si>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</si>
  <si>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</si>
  <si>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</si>
  <si>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</si>
  <si>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</si>
  <si>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</si>
  <si>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</si>
  <si>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</si>
  <si>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</si>
  <si>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</si>
  <si>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</si>
  <si>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</si>
  <si>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</si>
  <si>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</si>
  <si>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</si>
  <si>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</si>
  <si>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</si>
  <si>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</si>
  <si>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</si>
  <si>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</si>
  <si>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</si>
  <si>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</si>
  <si>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</si>
  <si>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</si>
  <si>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</si>
  <si>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</si>
  <si>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</si>
  <si>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</si>
  <si>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</si>
  <si>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</si>
  <si>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</si>
  <si>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</si>
  <si>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</si>
  <si>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</si>
  <si>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</si>
  <si>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</si>
  <si>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</si>
  <si>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</si>
  <si>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</si>
  <si>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</si>
  <si>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</si>
  <si>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</si>
  <si>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</si>
  <si>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</si>
  <si>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</si>
  <si>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</si>
  <si>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</si>
  <si>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</si>
  <si>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</si>
  <si>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</si>
  <si>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</si>
  <si>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</si>
  <si>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</si>
  <si>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</si>
  <si>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</si>
  <si>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</si>
  <si>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</si>
  <si>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</si>
  <si>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</si>
  <si>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</si>
  <si>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</si>
  <si>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</si>
  <si>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</si>
  <si>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</si>
  <si>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</si>
  <si>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</si>
  <si>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</si>
  <si>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</si>
  <si>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</si>
  <si>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</si>
  <si>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</si>
  <si>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</si>
  <si>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</si>
  <si>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</si>
  <si>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</si>
  <si>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</si>
  <si>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</si>
  <si>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</si>
  <si>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</si>
  <si>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</si>
  <si>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</si>
  <si>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</si>
  <si>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</si>
  <si>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</si>
  <si>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</si>
  <si>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</si>
  <si>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</si>
  <si>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</si>
  <si>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</si>
  <si>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</si>
  <si>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</si>
  <si>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</si>
  <si>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特定地域生活排水処理事業は、令和元年度より地方公営企業法を適用している。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②累積欠損金比率については、使用料収入が不足していることから、他会計繰入金に頼らなければ解消できない状況である。
③流動比率については、１００％以下であることから、１年以内に支払わなければならない負債を賄えていないことを示しているが、償還原資については他会計繰入金により得ることが予定されている。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⑦施設利用率及び⑧水洗化率については、浄化槽設置後速やかに接続しているため１００％となっている。</t>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</si>
  <si>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rPh sb="58" eb="60">
      <t>ルイジ</t>
    </rPh>
    <rPh sb="60" eb="62">
      <t>ダンタイ</t>
    </rPh>
    <rPh sb="63" eb="64">
      <t>クラ</t>
    </rPh>
    <phoneticPr fontId="4"/>
  </si>
  <si>
    <t>　経常収支比率及び経費回収率について１００％以下であることから、経営改善に向けた取り組みが必要であると考えられる。
　特定地域生活排水処理事業は、平成１７年度からの事業であり、使用料については同年度から公共下水道と同じ水準となっている。今後事業を継続していくには、人口減少に伴う使用料収入の減少を考慮した将来見通しを立てる必要があるため、使用料改定の検討が必要となってくる。
　維持管理費については、原則個人設置に切り替えているため大幅に増加することはないが、包括的民間委託、広域化等を視野にいれ削減できる方策を検討する必要がある。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</si>
</sst>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FA-417D-9BC3-E49F9C4327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2FA-417D-9BC3-E49F9C4327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933B-40FB-8A29-B0980516C9E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55.96</c:v>
                </c:pt>
                <c:pt idx="4">
                  <c:v>58.19</c:v>
                </c:pt>
              </c:numCache>
            </c:numRef>
          </c:val>
          <c:smooth val="0"/>
          <c:extLst>
            <c:ext xmlns:c16="http://schemas.microsoft.com/office/drawing/2014/chart" uri="{C3380CC4-5D6E-409C-BE32-E72D297353CC}">
              <c16:uniqueId val="{00000001-933B-40FB-8A29-B0980516C9E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4FB7-4EA1-A5B3-51E59C16814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60.12</c:v>
                </c:pt>
                <c:pt idx="4">
                  <c:v>87.8</c:v>
                </c:pt>
              </c:numCache>
            </c:numRef>
          </c:val>
          <c:smooth val="0"/>
          <c:extLst>
            <c:ext xmlns:c16="http://schemas.microsoft.com/office/drawing/2014/chart" uri="{C3380CC4-5D6E-409C-BE32-E72D297353CC}">
              <c16:uniqueId val="{00000001-4FB7-4EA1-A5B3-51E59C16814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92.27</c:v>
                </c:pt>
                <c:pt idx="4">
                  <c:v>100</c:v>
                </c:pt>
              </c:numCache>
            </c:numRef>
          </c:val>
          <c:extLst>
            <c:ext xmlns:c16="http://schemas.microsoft.com/office/drawing/2014/chart" uri="{C3380CC4-5D6E-409C-BE32-E72D297353CC}">
              <c16:uniqueId val="{00000000-214B-4DF8-A16B-FA1ED3F666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93.76</c:v>
                </c:pt>
                <c:pt idx="4">
                  <c:v>99.03</c:v>
                </c:pt>
              </c:numCache>
            </c:numRef>
          </c:val>
          <c:smooth val="0"/>
          <c:extLst>
            <c:ext xmlns:c16="http://schemas.microsoft.com/office/drawing/2014/chart" uri="{C3380CC4-5D6E-409C-BE32-E72D297353CC}">
              <c16:uniqueId val="{00000001-214B-4DF8-A16B-FA1ED3F666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5.17</c:v>
                </c:pt>
                <c:pt idx="4">
                  <c:v>10.33</c:v>
                </c:pt>
              </c:numCache>
            </c:numRef>
          </c:val>
          <c:extLst>
            <c:ext xmlns:c16="http://schemas.microsoft.com/office/drawing/2014/chart" uri="{C3380CC4-5D6E-409C-BE32-E72D297353CC}">
              <c16:uniqueId val="{00000000-AC28-49D5-AB0A-B4B15AF045C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16.63</c:v>
                </c:pt>
                <c:pt idx="4">
                  <c:v>15.74</c:v>
                </c:pt>
              </c:numCache>
            </c:numRef>
          </c:val>
          <c:smooth val="0"/>
          <c:extLst>
            <c:ext xmlns:c16="http://schemas.microsoft.com/office/drawing/2014/chart" uri="{C3380CC4-5D6E-409C-BE32-E72D297353CC}">
              <c16:uniqueId val="{00000001-AC28-49D5-AB0A-B4B15AF045C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D8-40F3-95CD-7A335B04E3C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AD8-40F3-95CD-7A335B04E3C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31.68</c:v>
                </c:pt>
                <c:pt idx="4">
                  <c:v>31.64</c:v>
                </c:pt>
              </c:numCache>
            </c:numRef>
          </c:val>
          <c:extLst>
            <c:ext xmlns:c16="http://schemas.microsoft.com/office/drawing/2014/chart" uri="{C3380CC4-5D6E-409C-BE32-E72D297353CC}">
              <c16:uniqueId val="{00000000-328A-40CB-926F-A1D02F993BC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173.09</c:v>
                </c:pt>
                <c:pt idx="4">
                  <c:v>74.239999999999995</c:v>
                </c:pt>
              </c:numCache>
            </c:numRef>
          </c:val>
          <c:smooth val="0"/>
          <c:extLst>
            <c:ext xmlns:c16="http://schemas.microsoft.com/office/drawing/2014/chart" uri="{C3380CC4-5D6E-409C-BE32-E72D297353CC}">
              <c16:uniqueId val="{00000001-328A-40CB-926F-A1D02F993BC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79.739999999999995</c:v>
                </c:pt>
                <c:pt idx="4">
                  <c:v>79.45</c:v>
                </c:pt>
              </c:numCache>
            </c:numRef>
          </c:val>
          <c:extLst>
            <c:ext xmlns:c16="http://schemas.microsoft.com/office/drawing/2014/chart" uri="{C3380CC4-5D6E-409C-BE32-E72D297353CC}">
              <c16:uniqueId val="{00000000-1BDE-4567-92A6-1346B6238FE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117.39</c:v>
                </c:pt>
                <c:pt idx="4">
                  <c:v>100.47</c:v>
                </c:pt>
              </c:numCache>
            </c:numRef>
          </c:val>
          <c:smooth val="0"/>
          <c:extLst>
            <c:ext xmlns:c16="http://schemas.microsoft.com/office/drawing/2014/chart" uri="{C3380CC4-5D6E-409C-BE32-E72D297353CC}">
              <c16:uniqueId val="{00000001-1BDE-4567-92A6-1346B6238FE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9B3-4CE7-B5DB-80A846D98D5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421.25</c:v>
                </c:pt>
                <c:pt idx="4">
                  <c:v>294.27</c:v>
                </c:pt>
              </c:numCache>
            </c:numRef>
          </c:val>
          <c:smooth val="0"/>
          <c:extLst>
            <c:ext xmlns:c16="http://schemas.microsoft.com/office/drawing/2014/chart" uri="{C3380CC4-5D6E-409C-BE32-E72D297353CC}">
              <c16:uniqueId val="{00000001-E9B3-4CE7-B5DB-80A846D98D5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52.2</c:v>
                </c:pt>
                <c:pt idx="4">
                  <c:v>56.34</c:v>
                </c:pt>
              </c:numCache>
            </c:numRef>
          </c:val>
          <c:extLst>
            <c:ext xmlns:c16="http://schemas.microsoft.com/office/drawing/2014/chart" uri="{C3380CC4-5D6E-409C-BE32-E72D297353CC}">
              <c16:uniqueId val="{00000000-FA69-481D-8048-AC931AAB5A9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53.23</c:v>
                </c:pt>
                <c:pt idx="4">
                  <c:v>60.59</c:v>
                </c:pt>
              </c:numCache>
            </c:numRef>
          </c:val>
          <c:smooth val="0"/>
          <c:extLst>
            <c:ext xmlns:c16="http://schemas.microsoft.com/office/drawing/2014/chart" uri="{C3380CC4-5D6E-409C-BE32-E72D297353CC}">
              <c16:uniqueId val="{00000001-FA69-481D-8048-AC931AAB5A9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288.83</c:v>
                </c:pt>
                <c:pt idx="4">
                  <c:v>269.19</c:v>
                </c:pt>
              </c:numCache>
            </c:numRef>
          </c:val>
          <c:extLst>
            <c:ext xmlns:c16="http://schemas.microsoft.com/office/drawing/2014/chart" uri="{C3380CC4-5D6E-409C-BE32-E72D297353CC}">
              <c16:uniqueId val="{00000000-9F9F-49CF-96C5-D801E59BB4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283.3</c:v>
                </c:pt>
                <c:pt idx="4">
                  <c:v>280.23</c:v>
                </c:pt>
              </c:numCache>
            </c:numRef>
          </c:val>
          <c:smooth val="0"/>
          <c:extLst>
            <c:ext xmlns:c16="http://schemas.microsoft.com/office/drawing/2014/chart" uri="{C3380CC4-5D6E-409C-BE32-E72D297353CC}">
              <c16:uniqueId val="{00000001-9F9F-49CF-96C5-D801E59BB4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7" zoomScale="85" zoomScaleNormal="85" workbookViewId="0">
      <selection activeCell="BI86" sqref="BI8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潟上市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4" t="s">
        <v>9</v>
      </c>
      <c r="BM7" s="5"/>
      <c r="BN7" s="5"/>
      <c r="BO7" s="5"/>
      <c r="BP7" s="5"/>
      <c r="BQ7" s="5"/>
      <c r="BR7" s="5"/>
      <c r="BS7" s="5"/>
      <c r="BT7" s="5"/>
      <c r="BU7" s="5"/>
      <c r="BV7" s="5"/>
      <c r="BW7" s="5"/>
      <c r="BX7" s="5"/>
      <c r="BY7" s="6"/>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63">
        <f>データ!S6</f>
        <v>32287</v>
      </c>
      <c r="AM8" s="63"/>
      <c r="AN8" s="63"/>
      <c r="AO8" s="63"/>
      <c r="AP8" s="63"/>
      <c r="AQ8" s="63"/>
      <c r="AR8" s="63"/>
      <c r="AS8" s="63"/>
      <c r="AT8" s="62">
        <f>データ!T6</f>
        <v>97.72</v>
      </c>
      <c r="AU8" s="62"/>
      <c r="AV8" s="62"/>
      <c r="AW8" s="62"/>
      <c r="AX8" s="62"/>
      <c r="AY8" s="62"/>
      <c r="AZ8" s="62"/>
      <c r="BA8" s="62"/>
      <c r="BB8" s="62">
        <f>データ!U6</f>
        <v>330.4</v>
      </c>
      <c r="BC8" s="62"/>
      <c r="BD8" s="62"/>
      <c r="BE8" s="62"/>
      <c r="BF8" s="62"/>
      <c r="BG8" s="62"/>
      <c r="BH8" s="62"/>
      <c r="BI8" s="62"/>
      <c r="BJ8" s="3"/>
      <c r="BK8" s="3"/>
      <c r="BL8" s="64" t="s">
        <v>10</v>
      </c>
      <c r="BM8" s="65"/>
      <c r="BN8" s="7" t="s">
        <v>11</v>
      </c>
      <c r="BO8" s="8"/>
      <c r="BP8" s="8"/>
      <c r="BQ8" s="8"/>
      <c r="BR8" s="8"/>
      <c r="BS8" s="8"/>
      <c r="BT8" s="8"/>
      <c r="BU8" s="8"/>
      <c r="BV8" s="8"/>
      <c r="BW8" s="8"/>
      <c r="BX8" s="8"/>
      <c r="BY8" s="9"/>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10" t="s">
        <v>21</v>
      </c>
      <c r="BO9" s="11"/>
      <c r="BP9" s="11"/>
      <c r="BQ9" s="11"/>
      <c r="BR9" s="11"/>
      <c r="BS9" s="11"/>
      <c r="BT9" s="11"/>
      <c r="BU9" s="11"/>
      <c r="BV9" s="11"/>
      <c r="BW9" s="11"/>
      <c r="BX9" s="11"/>
      <c r="BY9" s="12"/>
    </row>
    <row r="10" spans="1:78" ht="18.75" customHeight="1" x14ac:dyDescent="0.15">
      <c r="A10" s="2"/>
      <c r="B10" s="62" t="str">
        <f>データ!N6</f>
        <v>-</v>
      </c>
      <c r="C10" s="62"/>
      <c r="D10" s="62"/>
      <c r="E10" s="62"/>
      <c r="F10" s="62"/>
      <c r="G10" s="62"/>
      <c r="H10" s="62"/>
      <c r="I10" s="62">
        <f>データ!O6</f>
        <v>23.2</v>
      </c>
      <c r="J10" s="62"/>
      <c r="K10" s="62"/>
      <c r="L10" s="62"/>
      <c r="M10" s="62"/>
      <c r="N10" s="62"/>
      <c r="O10" s="62"/>
      <c r="P10" s="62">
        <f>データ!P6</f>
        <v>0.64</v>
      </c>
      <c r="Q10" s="62"/>
      <c r="R10" s="62"/>
      <c r="S10" s="62"/>
      <c r="T10" s="62"/>
      <c r="U10" s="62"/>
      <c r="V10" s="62"/>
      <c r="W10" s="62">
        <f>データ!Q6</f>
        <v>100</v>
      </c>
      <c r="X10" s="62"/>
      <c r="Y10" s="62"/>
      <c r="Z10" s="62"/>
      <c r="AA10" s="62"/>
      <c r="AB10" s="62"/>
      <c r="AC10" s="62"/>
      <c r="AD10" s="63">
        <f>データ!R6</f>
        <v>3080</v>
      </c>
      <c r="AE10" s="63"/>
      <c r="AF10" s="63"/>
      <c r="AG10" s="63"/>
      <c r="AH10" s="63"/>
      <c r="AI10" s="63"/>
      <c r="AJ10" s="63"/>
      <c r="AK10" s="2"/>
      <c r="AL10" s="63">
        <f>データ!V6</f>
        <v>205</v>
      </c>
      <c r="AM10" s="63"/>
      <c r="AN10" s="63"/>
      <c r="AO10" s="63"/>
      <c r="AP10" s="63"/>
      <c r="AQ10" s="63"/>
      <c r="AR10" s="63"/>
      <c r="AS10" s="63"/>
      <c r="AT10" s="62">
        <f>データ!W6</f>
        <v>0.15</v>
      </c>
      <c r="AU10" s="62"/>
      <c r="AV10" s="62"/>
      <c r="AW10" s="62"/>
      <c r="AX10" s="62"/>
      <c r="AY10" s="62"/>
      <c r="AZ10" s="62"/>
      <c r="BA10" s="62"/>
      <c r="BB10" s="62">
        <f>データ!X6</f>
        <v>1366.67</v>
      </c>
      <c r="BC10" s="62"/>
      <c r="BD10" s="62"/>
      <c r="BE10" s="62"/>
      <c r="BF10" s="62"/>
      <c r="BG10" s="62"/>
      <c r="BH10" s="62"/>
      <c r="BI10" s="62"/>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9"/>
      <c r="BM15" s="50"/>
      <c r="BN15" s="50"/>
      <c r="BO15" s="50"/>
      <c r="BP15" s="50"/>
      <c r="BQ15" s="50"/>
      <c r="BR15" s="50"/>
      <c r="BS15" s="50"/>
      <c r="BT15" s="50"/>
      <c r="BU15" s="50"/>
      <c r="BV15" s="50"/>
      <c r="BW15" s="50"/>
      <c r="BX15" s="50"/>
      <c r="BY15" s="50"/>
      <c r="BZ15" s="5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8" t="s">
        <v>114</v>
      </c>
      <c r="BM16" s="79"/>
      <c r="BN16" s="79"/>
      <c r="BO16" s="79"/>
      <c r="BP16" s="79"/>
      <c r="BQ16" s="79"/>
      <c r="BR16" s="79"/>
      <c r="BS16" s="79"/>
      <c r="BT16" s="79"/>
      <c r="BU16" s="79"/>
      <c r="BV16" s="79"/>
      <c r="BW16" s="79"/>
      <c r="BX16" s="79"/>
      <c r="BY16" s="79"/>
      <c r="BZ16" s="8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9"/>
      <c r="BN17" s="79"/>
      <c r="BO17" s="79"/>
      <c r="BP17" s="79"/>
      <c r="BQ17" s="79"/>
      <c r="BR17" s="79"/>
      <c r="BS17" s="79"/>
      <c r="BT17" s="79"/>
      <c r="BU17" s="79"/>
      <c r="BV17" s="79"/>
      <c r="BW17" s="79"/>
      <c r="BX17" s="79"/>
      <c r="BY17" s="79"/>
      <c r="BZ17" s="8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9"/>
      <c r="BN18" s="79"/>
      <c r="BO18" s="79"/>
      <c r="BP18" s="79"/>
      <c r="BQ18" s="79"/>
      <c r="BR18" s="79"/>
      <c r="BS18" s="79"/>
      <c r="BT18" s="79"/>
      <c r="BU18" s="79"/>
      <c r="BV18" s="79"/>
      <c r="BW18" s="79"/>
      <c r="BX18" s="79"/>
      <c r="BY18" s="79"/>
      <c r="BZ18" s="8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9"/>
      <c r="BN19" s="79"/>
      <c r="BO19" s="79"/>
      <c r="BP19" s="79"/>
      <c r="BQ19" s="79"/>
      <c r="BR19" s="79"/>
      <c r="BS19" s="79"/>
      <c r="BT19" s="79"/>
      <c r="BU19" s="79"/>
      <c r="BV19" s="79"/>
      <c r="BW19" s="79"/>
      <c r="BX19" s="79"/>
      <c r="BY19" s="79"/>
      <c r="BZ19" s="8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9"/>
      <c r="BN20" s="79"/>
      <c r="BO20" s="79"/>
      <c r="BP20" s="79"/>
      <c r="BQ20" s="79"/>
      <c r="BR20" s="79"/>
      <c r="BS20" s="79"/>
      <c r="BT20" s="79"/>
      <c r="BU20" s="79"/>
      <c r="BV20" s="79"/>
      <c r="BW20" s="79"/>
      <c r="BX20" s="79"/>
      <c r="BY20" s="79"/>
      <c r="BZ20" s="8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9"/>
      <c r="BN21" s="79"/>
      <c r="BO21" s="79"/>
      <c r="BP21" s="79"/>
      <c r="BQ21" s="79"/>
      <c r="BR21" s="79"/>
      <c r="BS21" s="79"/>
      <c r="BT21" s="79"/>
      <c r="BU21" s="79"/>
      <c r="BV21" s="79"/>
      <c r="BW21" s="79"/>
      <c r="BX21" s="79"/>
      <c r="BY21" s="79"/>
      <c r="BZ21" s="8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9"/>
      <c r="BN22" s="79"/>
      <c r="BO22" s="79"/>
      <c r="BP22" s="79"/>
      <c r="BQ22" s="79"/>
      <c r="BR22" s="79"/>
      <c r="BS22" s="79"/>
      <c r="BT22" s="79"/>
      <c r="BU22" s="79"/>
      <c r="BV22" s="79"/>
      <c r="BW22" s="79"/>
      <c r="BX22" s="79"/>
      <c r="BY22" s="79"/>
      <c r="BZ22" s="8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9"/>
      <c r="BN23" s="79"/>
      <c r="BO23" s="79"/>
      <c r="BP23" s="79"/>
      <c r="BQ23" s="79"/>
      <c r="BR23" s="79"/>
      <c r="BS23" s="79"/>
      <c r="BT23" s="79"/>
      <c r="BU23" s="79"/>
      <c r="BV23" s="79"/>
      <c r="BW23" s="79"/>
      <c r="BX23" s="79"/>
      <c r="BY23" s="79"/>
      <c r="BZ23" s="8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9"/>
      <c r="BN24" s="79"/>
      <c r="BO24" s="79"/>
      <c r="BP24" s="79"/>
      <c r="BQ24" s="79"/>
      <c r="BR24" s="79"/>
      <c r="BS24" s="79"/>
      <c r="BT24" s="79"/>
      <c r="BU24" s="79"/>
      <c r="BV24" s="79"/>
      <c r="BW24" s="79"/>
      <c r="BX24" s="79"/>
      <c r="BY24" s="79"/>
      <c r="BZ24" s="8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9"/>
      <c r="BN25" s="79"/>
      <c r="BO25" s="79"/>
      <c r="BP25" s="79"/>
      <c r="BQ25" s="79"/>
      <c r="BR25" s="79"/>
      <c r="BS25" s="79"/>
      <c r="BT25" s="79"/>
      <c r="BU25" s="79"/>
      <c r="BV25" s="79"/>
      <c r="BW25" s="79"/>
      <c r="BX25" s="79"/>
      <c r="BY25" s="79"/>
      <c r="BZ25" s="8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9"/>
      <c r="BN26" s="79"/>
      <c r="BO26" s="79"/>
      <c r="BP26" s="79"/>
      <c r="BQ26" s="79"/>
      <c r="BR26" s="79"/>
      <c r="BS26" s="79"/>
      <c r="BT26" s="79"/>
      <c r="BU26" s="79"/>
      <c r="BV26" s="79"/>
      <c r="BW26" s="79"/>
      <c r="BX26" s="79"/>
      <c r="BY26" s="79"/>
      <c r="BZ26" s="8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9"/>
      <c r="BN27" s="79"/>
      <c r="BO27" s="79"/>
      <c r="BP27" s="79"/>
      <c r="BQ27" s="79"/>
      <c r="BR27" s="79"/>
      <c r="BS27" s="79"/>
      <c r="BT27" s="79"/>
      <c r="BU27" s="79"/>
      <c r="BV27" s="79"/>
      <c r="BW27" s="79"/>
      <c r="BX27" s="79"/>
      <c r="BY27" s="79"/>
      <c r="BZ27" s="8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9"/>
      <c r="BN28" s="79"/>
      <c r="BO28" s="79"/>
      <c r="BP28" s="79"/>
      <c r="BQ28" s="79"/>
      <c r="BR28" s="79"/>
      <c r="BS28" s="79"/>
      <c r="BT28" s="79"/>
      <c r="BU28" s="79"/>
      <c r="BV28" s="79"/>
      <c r="BW28" s="79"/>
      <c r="BX28" s="79"/>
      <c r="BY28" s="79"/>
      <c r="BZ28" s="8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9"/>
      <c r="BN29" s="79"/>
      <c r="BO29" s="79"/>
      <c r="BP29" s="79"/>
      <c r="BQ29" s="79"/>
      <c r="BR29" s="79"/>
      <c r="BS29" s="79"/>
      <c r="BT29" s="79"/>
      <c r="BU29" s="79"/>
      <c r="BV29" s="79"/>
      <c r="BW29" s="79"/>
      <c r="BX29" s="79"/>
      <c r="BY29" s="79"/>
      <c r="BZ29" s="8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9"/>
      <c r="BN30" s="79"/>
      <c r="BO30" s="79"/>
      <c r="BP30" s="79"/>
      <c r="BQ30" s="79"/>
      <c r="BR30" s="79"/>
      <c r="BS30" s="79"/>
      <c r="BT30" s="79"/>
      <c r="BU30" s="79"/>
      <c r="BV30" s="79"/>
      <c r="BW30" s="79"/>
      <c r="BX30" s="79"/>
      <c r="BY30" s="79"/>
      <c r="BZ30" s="8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9"/>
      <c r="BN31" s="79"/>
      <c r="BO31" s="79"/>
      <c r="BP31" s="79"/>
      <c r="BQ31" s="79"/>
      <c r="BR31" s="79"/>
      <c r="BS31" s="79"/>
      <c r="BT31" s="79"/>
      <c r="BU31" s="79"/>
      <c r="BV31" s="79"/>
      <c r="BW31" s="79"/>
      <c r="BX31" s="79"/>
      <c r="BY31" s="79"/>
      <c r="BZ31" s="8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9"/>
      <c r="BN32" s="79"/>
      <c r="BO32" s="79"/>
      <c r="BP32" s="79"/>
      <c r="BQ32" s="79"/>
      <c r="BR32" s="79"/>
      <c r="BS32" s="79"/>
      <c r="BT32" s="79"/>
      <c r="BU32" s="79"/>
      <c r="BV32" s="79"/>
      <c r="BW32" s="79"/>
      <c r="BX32" s="79"/>
      <c r="BY32" s="79"/>
      <c r="BZ32" s="8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9"/>
      <c r="BN33" s="79"/>
      <c r="BO33" s="79"/>
      <c r="BP33" s="79"/>
      <c r="BQ33" s="79"/>
      <c r="BR33" s="79"/>
      <c r="BS33" s="79"/>
      <c r="BT33" s="79"/>
      <c r="BU33" s="79"/>
      <c r="BV33" s="79"/>
      <c r="BW33" s="79"/>
      <c r="BX33" s="79"/>
      <c r="BY33" s="79"/>
      <c r="BZ33" s="80"/>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8"/>
      <c r="BM34" s="79"/>
      <c r="BN34" s="79"/>
      <c r="BO34" s="79"/>
      <c r="BP34" s="79"/>
      <c r="BQ34" s="79"/>
      <c r="BR34" s="79"/>
      <c r="BS34" s="79"/>
      <c r="BT34" s="79"/>
      <c r="BU34" s="79"/>
      <c r="BV34" s="79"/>
      <c r="BW34" s="79"/>
      <c r="BX34" s="79"/>
      <c r="BY34" s="79"/>
      <c r="BZ34" s="80"/>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8"/>
      <c r="BM35" s="79"/>
      <c r="BN35" s="79"/>
      <c r="BO35" s="79"/>
      <c r="BP35" s="79"/>
      <c r="BQ35" s="79"/>
      <c r="BR35" s="79"/>
      <c r="BS35" s="79"/>
      <c r="BT35" s="79"/>
      <c r="BU35" s="79"/>
      <c r="BV35" s="79"/>
      <c r="BW35" s="79"/>
      <c r="BX35" s="79"/>
      <c r="BY35" s="79"/>
      <c r="BZ35" s="8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9"/>
      <c r="BN36" s="79"/>
      <c r="BO36" s="79"/>
      <c r="BP36" s="79"/>
      <c r="BQ36" s="79"/>
      <c r="BR36" s="79"/>
      <c r="BS36" s="79"/>
      <c r="BT36" s="79"/>
      <c r="BU36" s="79"/>
      <c r="BV36" s="79"/>
      <c r="BW36" s="79"/>
      <c r="BX36" s="79"/>
      <c r="BY36" s="79"/>
      <c r="BZ36" s="8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9"/>
      <c r="BN37" s="79"/>
      <c r="BO37" s="79"/>
      <c r="BP37" s="79"/>
      <c r="BQ37" s="79"/>
      <c r="BR37" s="79"/>
      <c r="BS37" s="79"/>
      <c r="BT37" s="79"/>
      <c r="BU37" s="79"/>
      <c r="BV37" s="79"/>
      <c r="BW37" s="79"/>
      <c r="BX37" s="79"/>
      <c r="BY37" s="79"/>
      <c r="BZ37" s="8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9"/>
      <c r="BN38" s="79"/>
      <c r="BO38" s="79"/>
      <c r="BP38" s="79"/>
      <c r="BQ38" s="79"/>
      <c r="BR38" s="79"/>
      <c r="BS38" s="79"/>
      <c r="BT38" s="79"/>
      <c r="BU38" s="79"/>
      <c r="BV38" s="79"/>
      <c r="BW38" s="79"/>
      <c r="BX38" s="79"/>
      <c r="BY38" s="79"/>
      <c r="BZ38" s="8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9"/>
      <c r="BN39" s="79"/>
      <c r="BO39" s="79"/>
      <c r="BP39" s="79"/>
      <c r="BQ39" s="79"/>
      <c r="BR39" s="79"/>
      <c r="BS39" s="79"/>
      <c r="BT39" s="79"/>
      <c r="BU39" s="79"/>
      <c r="BV39" s="79"/>
      <c r="BW39" s="79"/>
      <c r="BX39" s="79"/>
      <c r="BY39" s="79"/>
      <c r="BZ39" s="8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9"/>
      <c r="BN40" s="79"/>
      <c r="BO40" s="79"/>
      <c r="BP40" s="79"/>
      <c r="BQ40" s="79"/>
      <c r="BR40" s="79"/>
      <c r="BS40" s="79"/>
      <c r="BT40" s="79"/>
      <c r="BU40" s="79"/>
      <c r="BV40" s="79"/>
      <c r="BW40" s="79"/>
      <c r="BX40" s="79"/>
      <c r="BY40" s="79"/>
      <c r="BZ40" s="8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9"/>
      <c r="BN41" s="79"/>
      <c r="BO41" s="79"/>
      <c r="BP41" s="79"/>
      <c r="BQ41" s="79"/>
      <c r="BR41" s="79"/>
      <c r="BS41" s="79"/>
      <c r="BT41" s="79"/>
      <c r="BU41" s="79"/>
      <c r="BV41" s="79"/>
      <c r="BW41" s="79"/>
      <c r="BX41" s="79"/>
      <c r="BY41" s="79"/>
      <c r="BZ41" s="8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9"/>
      <c r="BN42" s="79"/>
      <c r="BO42" s="79"/>
      <c r="BP42" s="79"/>
      <c r="BQ42" s="79"/>
      <c r="BR42" s="79"/>
      <c r="BS42" s="79"/>
      <c r="BT42" s="79"/>
      <c r="BU42" s="79"/>
      <c r="BV42" s="79"/>
      <c r="BW42" s="79"/>
      <c r="BX42" s="79"/>
      <c r="BY42" s="79"/>
      <c r="BZ42" s="8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9"/>
      <c r="BN43" s="79"/>
      <c r="BO43" s="79"/>
      <c r="BP43" s="79"/>
      <c r="BQ43" s="79"/>
      <c r="BR43" s="79"/>
      <c r="BS43" s="79"/>
      <c r="BT43" s="79"/>
      <c r="BU43" s="79"/>
      <c r="BV43" s="79"/>
      <c r="BW43" s="79"/>
      <c r="BX43" s="79"/>
      <c r="BY43" s="79"/>
      <c r="BZ43" s="8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6" t="s">
        <v>27</v>
      </c>
      <c r="BM45" s="47"/>
      <c r="BN45" s="47"/>
      <c r="BO45" s="47"/>
      <c r="BP45" s="47"/>
      <c r="BQ45" s="47"/>
      <c r="BR45" s="47"/>
      <c r="BS45" s="47"/>
      <c r="BT45" s="47"/>
      <c r="BU45" s="47"/>
      <c r="BV45" s="47"/>
      <c r="BW45" s="47"/>
      <c r="BX45" s="47"/>
      <c r="BY45" s="47"/>
      <c r="BZ45" s="4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9"/>
      <c r="BM46" s="50"/>
      <c r="BN46" s="50"/>
      <c r="BO46" s="50"/>
      <c r="BP46" s="50"/>
      <c r="BQ46" s="50"/>
      <c r="BR46" s="50"/>
      <c r="BS46" s="50"/>
      <c r="BT46" s="50"/>
      <c r="BU46" s="50"/>
      <c r="BV46" s="50"/>
      <c r="BW46" s="50"/>
      <c r="BX46" s="50"/>
      <c r="BY46" s="50"/>
      <c r="BZ46" s="5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115</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8"/>
      <c r="BM59" s="79"/>
      <c r="BN59" s="79"/>
      <c r="BO59" s="79"/>
      <c r="BP59" s="79"/>
      <c r="BQ59" s="79"/>
      <c r="BR59" s="79"/>
      <c r="BS59" s="79"/>
      <c r="BT59" s="79"/>
      <c r="BU59" s="79"/>
      <c r="BV59" s="79"/>
      <c r="BW59" s="79"/>
      <c r="BX59" s="79"/>
      <c r="BY59" s="79"/>
      <c r="BZ59" s="80"/>
    </row>
    <row r="60" spans="1:78" ht="13.5" customHeight="1" x14ac:dyDescent="0.15">
      <c r="A60" s="2"/>
      <c r="B60" s="43" t="s">
        <v>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78"/>
      <c r="BM60" s="79"/>
      <c r="BN60" s="79"/>
      <c r="BO60" s="79"/>
      <c r="BP60" s="79"/>
      <c r="BQ60" s="79"/>
      <c r="BR60" s="79"/>
      <c r="BS60" s="79"/>
      <c r="BT60" s="79"/>
      <c r="BU60" s="79"/>
      <c r="BV60" s="79"/>
      <c r="BW60" s="79"/>
      <c r="BX60" s="79"/>
      <c r="BY60" s="79"/>
      <c r="BZ60" s="80"/>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6" t="s">
        <v>29</v>
      </c>
      <c r="BM64" s="47"/>
      <c r="BN64" s="47"/>
      <c r="BO64" s="47"/>
      <c r="BP64" s="47"/>
      <c r="BQ64" s="47"/>
      <c r="BR64" s="47"/>
      <c r="BS64" s="47"/>
      <c r="BT64" s="47"/>
      <c r="BU64" s="47"/>
      <c r="BV64" s="47"/>
      <c r="BW64" s="47"/>
      <c r="BX64" s="47"/>
      <c r="BY64" s="47"/>
      <c r="BZ64" s="4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9"/>
      <c r="BM65" s="50"/>
      <c r="BN65" s="50"/>
      <c r="BO65" s="50"/>
      <c r="BP65" s="50"/>
      <c r="BQ65" s="50"/>
      <c r="BR65" s="50"/>
      <c r="BS65" s="50"/>
      <c r="BT65" s="50"/>
      <c r="BU65" s="50"/>
      <c r="BV65" s="50"/>
      <c r="BW65" s="50"/>
      <c r="BX65" s="50"/>
      <c r="BY65" s="50"/>
      <c r="BZ65" s="5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116</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1"/>
      <c r="BM82" s="82"/>
      <c r="BN82" s="82"/>
      <c r="BO82" s="82"/>
      <c r="BP82" s="82"/>
      <c r="BQ82" s="82"/>
      <c r="BR82" s="82"/>
      <c r="BS82" s="82"/>
      <c r="BT82" s="82"/>
      <c r="BU82" s="82"/>
      <c r="BV82" s="82"/>
      <c r="BW82" s="82"/>
      <c r="BX82" s="82"/>
      <c r="BY82" s="82"/>
      <c r="BZ82" s="8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yCVWc8EaugvYUbbmhck28aq6ffNG8Qy4BTo0WSFIhBwVmiseSYe9STJzIikQtXeV702C6DMxdud2ITGQWr2LZg==" saltValue="5pX6hMjn4aemMndrzEJ1b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1" t="s">
        <v>52</v>
      </c>
      <c r="I3" s="72"/>
      <c r="J3" s="72"/>
      <c r="K3" s="72"/>
      <c r="L3" s="72"/>
      <c r="M3" s="72"/>
      <c r="N3" s="72"/>
      <c r="O3" s="72"/>
      <c r="P3" s="72"/>
      <c r="Q3" s="72"/>
      <c r="R3" s="72"/>
      <c r="S3" s="72"/>
      <c r="T3" s="72"/>
      <c r="U3" s="72"/>
      <c r="V3" s="72"/>
      <c r="W3" s="72"/>
      <c r="X3" s="73"/>
      <c r="Y3" s="77" t="s">
        <v>53</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54</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8" x14ac:dyDescent="0.15">
      <c r="A4" s="28" t="s">
        <v>55</v>
      </c>
      <c r="B4" s="30"/>
      <c r="C4" s="30"/>
      <c r="D4" s="30"/>
      <c r="E4" s="30"/>
      <c r="F4" s="30"/>
      <c r="G4" s="30"/>
      <c r="H4" s="74"/>
      <c r="I4" s="75"/>
      <c r="J4" s="75"/>
      <c r="K4" s="75"/>
      <c r="L4" s="75"/>
      <c r="M4" s="75"/>
      <c r="N4" s="75"/>
      <c r="O4" s="75"/>
      <c r="P4" s="75"/>
      <c r="Q4" s="75"/>
      <c r="R4" s="75"/>
      <c r="S4" s="75"/>
      <c r="T4" s="75"/>
      <c r="U4" s="75"/>
      <c r="V4" s="75"/>
      <c r="W4" s="75"/>
      <c r="X4" s="76"/>
      <c r="Y4" s="70" t="s">
        <v>56</v>
      </c>
      <c r="Z4" s="70"/>
      <c r="AA4" s="70"/>
      <c r="AB4" s="70"/>
      <c r="AC4" s="70"/>
      <c r="AD4" s="70"/>
      <c r="AE4" s="70"/>
      <c r="AF4" s="70"/>
      <c r="AG4" s="70"/>
      <c r="AH4" s="70"/>
      <c r="AI4" s="70"/>
      <c r="AJ4" s="70" t="s">
        <v>57</v>
      </c>
      <c r="AK4" s="70"/>
      <c r="AL4" s="70"/>
      <c r="AM4" s="70"/>
      <c r="AN4" s="70"/>
      <c r="AO4" s="70"/>
      <c r="AP4" s="70"/>
      <c r="AQ4" s="70"/>
      <c r="AR4" s="70"/>
      <c r="AS4" s="70"/>
      <c r="AT4" s="70"/>
      <c r="AU4" s="70" t="s">
        <v>58</v>
      </c>
      <c r="AV4" s="70"/>
      <c r="AW4" s="70"/>
      <c r="AX4" s="70"/>
      <c r="AY4" s="70"/>
      <c r="AZ4" s="70"/>
      <c r="BA4" s="70"/>
      <c r="BB4" s="70"/>
      <c r="BC4" s="70"/>
      <c r="BD4" s="70"/>
      <c r="BE4" s="70"/>
      <c r="BF4" s="70" t="s">
        <v>59</v>
      </c>
      <c r="BG4" s="70"/>
      <c r="BH4" s="70"/>
      <c r="BI4" s="70"/>
      <c r="BJ4" s="70"/>
      <c r="BK4" s="70"/>
      <c r="BL4" s="70"/>
      <c r="BM4" s="70"/>
      <c r="BN4" s="70"/>
      <c r="BO4" s="70"/>
      <c r="BP4" s="70"/>
      <c r="BQ4" s="70" t="s">
        <v>60</v>
      </c>
      <c r="BR4" s="70"/>
      <c r="BS4" s="70"/>
      <c r="BT4" s="70"/>
      <c r="BU4" s="70"/>
      <c r="BV4" s="70"/>
      <c r="BW4" s="70"/>
      <c r="BX4" s="70"/>
      <c r="BY4" s="70"/>
      <c r="BZ4" s="70"/>
      <c r="CA4" s="70"/>
      <c r="CB4" s="70" t="s">
        <v>61</v>
      </c>
      <c r="CC4" s="70"/>
      <c r="CD4" s="70"/>
      <c r="CE4" s="70"/>
      <c r="CF4" s="70"/>
      <c r="CG4" s="70"/>
      <c r="CH4" s="70"/>
      <c r="CI4" s="70"/>
      <c r="CJ4" s="70"/>
      <c r="CK4" s="70"/>
      <c r="CL4" s="70"/>
      <c r="CM4" s="70" t="s">
        <v>62</v>
      </c>
      <c r="CN4" s="70"/>
      <c r="CO4" s="70"/>
      <c r="CP4" s="70"/>
      <c r="CQ4" s="70"/>
      <c r="CR4" s="70"/>
      <c r="CS4" s="70"/>
      <c r="CT4" s="70"/>
      <c r="CU4" s="70"/>
      <c r="CV4" s="70"/>
      <c r="CW4" s="70"/>
      <c r="CX4" s="70" t="s">
        <v>63</v>
      </c>
      <c r="CY4" s="70"/>
      <c r="CZ4" s="70"/>
      <c r="DA4" s="70"/>
      <c r="DB4" s="70"/>
      <c r="DC4" s="70"/>
      <c r="DD4" s="70"/>
      <c r="DE4" s="70"/>
      <c r="DF4" s="70"/>
      <c r="DG4" s="70"/>
      <c r="DH4" s="70"/>
      <c r="DI4" s="70" t="s">
        <v>64</v>
      </c>
      <c r="DJ4" s="70"/>
      <c r="DK4" s="70"/>
      <c r="DL4" s="70"/>
      <c r="DM4" s="70"/>
      <c r="DN4" s="70"/>
      <c r="DO4" s="70"/>
      <c r="DP4" s="70"/>
      <c r="DQ4" s="70"/>
      <c r="DR4" s="70"/>
      <c r="DS4" s="70"/>
      <c r="DT4" s="70" t="s">
        <v>65</v>
      </c>
      <c r="DU4" s="70"/>
      <c r="DV4" s="70"/>
      <c r="DW4" s="70"/>
      <c r="DX4" s="70"/>
      <c r="DY4" s="70"/>
      <c r="DZ4" s="70"/>
      <c r="EA4" s="70"/>
      <c r="EB4" s="70"/>
      <c r="EC4" s="70"/>
      <c r="ED4" s="70"/>
      <c r="EE4" s="70" t="s">
        <v>66</v>
      </c>
      <c r="EF4" s="70"/>
      <c r="EG4" s="70"/>
      <c r="EH4" s="70"/>
      <c r="EI4" s="70"/>
      <c r="EJ4" s="70"/>
      <c r="EK4" s="70"/>
      <c r="EL4" s="70"/>
      <c r="EM4" s="70"/>
      <c r="EN4" s="70"/>
      <c r="EO4" s="70"/>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52116</v>
      </c>
      <c r="D6" s="33">
        <f t="shared" si="3"/>
        <v>46</v>
      </c>
      <c r="E6" s="33">
        <f t="shared" si="3"/>
        <v>18</v>
      </c>
      <c r="F6" s="33">
        <f t="shared" si="3"/>
        <v>0</v>
      </c>
      <c r="G6" s="33">
        <f t="shared" si="3"/>
        <v>0</v>
      </c>
      <c r="H6" s="33" t="str">
        <f t="shared" si="3"/>
        <v>秋田県　潟上市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23.2</v>
      </c>
      <c r="P6" s="34">
        <f t="shared" si="3"/>
        <v>0.64</v>
      </c>
      <c r="Q6" s="34">
        <f t="shared" si="3"/>
        <v>100</v>
      </c>
      <c r="R6" s="34">
        <f t="shared" si="3"/>
        <v>3080</v>
      </c>
      <c r="S6" s="34">
        <f t="shared" si="3"/>
        <v>32287</v>
      </c>
      <c r="T6" s="34">
        <f t="shared" si="3"/>
        <v>97.72</v>
      </c>
      <c r="U6" s="34">
        <f t="shared" si="3"/>
        <v>330.4</v>
      </c>
      <c r="V6" s="34">
        <f t="shared" si="3"/>
        <v>205</v>
      </c>
      <c r="W6" s="34">
        <f t="shared" si="3"/>
        <v>0.15</v>
      </c>
      <c r="X6" s="34">
        <f t="shared" si="3"/>
        <v>1366.67</v>
      </c>
      <c r="Y6" s="35" t="str">
        <f>IF(Y7="",NA(),Y7)</f>
        <v>-</v>
      </c>
      <c r="Z6" s="35" t="str">
        <f t="shared" ref="Z6:AH6" si="4">IF(Z7="",NA(),Z7)</f>
        <v>-</v>
      </c>
      <c r="AA6" s="35" t="str">
        <f t="shared" si="4"/>
        <v>-</v>
      </c>
      <c r="AB6" s="35">
        <f t="shared" si="4"/>
        <v>92.27</v>
      </c>
      <c r="AC6" s="35">
        <f t="shared" si="4"/>
        <v>100</v>
      </c>
      <c r="AD6" s="35" t="str">
        <f t="shared" si="4"/>
        <v>-</v>
      </c>
      <c r="AE6" s="35" t="str">
        <f t="shared" si="4"/>
        <v>-</v>
      </c>
      <c r="AF6" s="35" t="str">
        <f t="shared" si="4"/>
        <v>-</v>
      </c>
      <c r="AG6" s="35">
        <f t="shared" si="4"/>
        <v>93.76</v>
      </c>
      <c r="AH6" s="35">
        <f t="shared" si="4"/>
        <v>99.03</v>
      </c>
      <c r="AI6" s="34" t="str">
        <f>IF(AI7="","",IF(AI7="-","【-】","【"&amp;SUBSTITUTE(TEXT(AI7,"#,##0.00"),"-","△")&amp;"】"))</f>
        <v>【98.17】</v>
      </c>
      <c r="AJ6" s="35" t="str">
        <f>IF(AJ7="",NA(),AJ7)</f>
        <v>-</v>
      </c>
      <c r="AK6" s="35" t="str">
        <f t="shared" ref="AK6:AS6" si="5">IF(AK7="",NA(),AK7)</f>
        <v>-</v>
      </c>
      <c r="AL6" s="35" t="str">
        <f t="shared" si="5"/>
        <v>-</v>
      </c>
      <c r="AM6" s="35">
        <f t="shared" si="5"/>
        <v>31.68</v>
      </c>
      <c r="AN6" s="35">
        <f t="shared" si="5"/>
        <v>31.64</v>
      </c>
      <c r="AO6" s="35" t="str">
        <f t="shared" si="5"/>
        <v>-</v>
      </c>
      <c r="AP6" s="35" t="str">
        <f t="shared" si="5"/>
        <v>-</v>
      </c>
      <c r="AQ6" s="35" t="str">
        <f t="shared" si="5"/>
        <v>-</v>
      </c>
      <c r="AR6" s="35">
        <f t="shared" si="5"/>
        <v>173.09</v>
      </c>
      <c r="AS6" s="35">
        <f t="shared" si="5"/>
        <v>74.239999999999995</v>
      </c>
      <c r="AT6" s="34" t="str">
        <f>IF(AT7="","",IF(AT7="-","【-】","【"&amp;SUBSTITUTE(TEXT(AT7,"#,##0.00"),"-","△")&amp;"】"))</f>
        <v>【92.20】</v>
      </c>
      <c r="AU6" s="35" t="str">
        <f>IF(AU7="",NA(),AU7)</f>
        <v>-</v>
      </c>
      <c r="AV6" s="35" t="str">
        <f t="shared" ref="AV6:BD6" si="6">IF(AV7="",NA(),AV7)</f>
        <v>-</v>
      </c>
      <c r="AW6" s="35" t="str">
        <f t="shared" si="6"/>
        <v>-</v>
      </c>
      <c r="AX6" s="35">
        <f t="shared" si="6"/>
        <v>79.739999999999995</v>
      </c>
      <c r="AY6" s="35">
        <f t="shared" si="6"/>
        <v>79.45</v>
      </c>
      <c r="AZ6" s="35" t="str">
        <f t="shared" si="6"/>
        <v>-</v>
      </c>
      <c r="BA6" s="35" t="str">
        <f t="shared" si="6"/>
        <v>-</v>
      </c>
      <c r="BB6" s="35" t="str">
        <f t="shared" si="6"/>
        <v>-</v>
      </c>
      <c r="BC6" s="35">
        <f t="shared" si="6"/>
        <v>117.39</v>
      </c>
      <c r="BD6" s="35">
        <f t="shared" si="6"/>
        <v>100.47</v>
      </c>
      <c r="BE6" s="34" t="str">
        <f>IF(BE7="","",IF(BE7="-","【-】","【"&amp;SUBSTITUTE(TEXT(BE7,"#,##0.00"),"-","△")&amp;"】"))</f>
        <v>【106.38】</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421.25</v>
      </c>
      <c r="BO6" s="35">
        <f t="shared" si="7"/>
        <v>294.27</v>
      </c>
      <c r="BP6" s="34" t="str">
        <f>IF(BP7="","",IF(BP7="-","【-】","【"&amp;SUBSTITUTE(TEXT(BP7,"#,##0.00"),"-","△")&amp;"】"))</f>
        <v>【314.13】</v>
      </c>
      <c r="BQ6" s="35" t="str">
        <f>IF(BQ7="",NA(),BQ7)</f>
        <v>-</v>
      </c>
      <c r="BR6" s="35" t="str">
        <f t="shared" ref="BR6:BZ6" si="8">IF(BR7="",NA(),BR7)</f>
        <v>-</v>
      </c>
      <c r="BS6" s="35" t="str">
        <f t="shared" si="8"/>
        <v>-</v>
      </c>
      <c r="BT6" s="35">
        <f t="shared" si="8"/>
        <v>52.2</v>
      </c>
      <c r="BU6" s="35">
        <f t="shared" si="8"/>
        <v>56.34</v>
      </c>
      <c r="BV6" s="35" t="str">
        <f t="shared" si="8"/>
        <v>-</v>
      </c>
      <c r="BW6" s="35" t="str">
        <f t="shared" si="8"/>
        <v>-</v>
      </c>
      <c r="BX6" s="35" t="str">
        <f t="shared" si="8"/>
        <v>-</v>
      </c>
      <c r="BY6" s="35">
        <f t="shared" si="8"/>
        <v>53.23</v>
      </c>
      <c r="BZ6" s="35">
        <f t="shared" si="8"/>
        <v>60.59</v>
      </c>
      <c r="CA6" s="34" t="str">
        <f>IF(CA7="","",IF(CA7="-","【-】","【"&amp;SUBSTITUTE(TEXT(CA7,"#,##0.00"),"-","△")&amp;"】"))</f>
        <v>【58.42】</v>
      </c>
      <c r="CB6" s="35" t="str">
        <f>IF(CB7="",NA(),CB7)</f>
        <v>-</v>
      </c>
      <c r="CC6" s="35" t="str">
        <f t="shared" ref="CC6:CK6" si="9">IF(CC7="",NA(),CC7)</f>
        <v>-</v>
      </c>
      <c r="CD6" s="35" t="str">
        <f t="shared" si="9"/>
        <v>-</v>
      </c>
      <c r="CE6" s="35">
        <f t="shared" si="9"/>
        <v>288.83</v>
      </c>
      <c r="CF6" s="35">
        <f t="shared" si="9"/>
        <v>269.19</v>
      </c>
      <c r="CG6" s="35" t="str">
        <f t="shared" si="9"/>
        <v>-</v>
      </c>
      <c r="CH6" s="35" t="str">
        <f t="shared" si="9"/>
        <v>-</v>
      </c>
      <c r="CI6" s="35" t="str">
        <f t="shared" si="9"/>
        <v>-</v>
      </c>
      <c r="CJ6" s="35">
        <f t="shared" si="9"/>
        <v>283.3</v>
      </c>
      <c r="CK6" s="35">
        <f t="shared" si="9"/>
        <v>280.23</v>
      </c>
      <c r="CL6" s="34" t="str">
        <f>IF(CL7="","",IF(CL7="-","【-】","【"&amp;SUBSTITUTE(TEXT(CL7,"#,##0.00"),"-","△")&amp;"】"))</f>
        <v>【282.28】</v>
      </c>
      <c r="CM6" s="35" t="str">
        <f>IF(CM7="",NA(),CM7)</f>
        <v>-</v>
      </c>
      <c r="CN6" s="35" t="str">
        <f t="shared" ref="CN6:CV6" si="10">IF(CN7="",NA(),CN7)</f>
        <v>-</v>
      </c>
      <c r="CO6" s="35" t="str">
        <f t="shared" si="10"/>
        <v>-</v>
      </c>
      <c r="CP6" s="35">
        <f t="shared" si="10"/>
        <v>100</v>
      </c>
      <c r="CQ6" s="35">
        <f t="shared" si="10"/>
        <v>100</v>
      </c>
      <c r="CR6" s="35" t="str">
        <f t="shared" si="10"/>
        <v>-</v>
      </c>
      <c r="CS6" s="35" t="str">
        <f t="shared" si="10"/>
        <v>-</v>
      </c>
      <c r="CT6" s="35" t="str">
        <f t="shared" si="10"/>
        <v>-</v>
      </c>
      <c r="CU6" s="35">
        <f t="shared" si="10"/>
        <v>55.96</v>
      </c>
      <c r="CV6" s="35">
        <f t="shared" si="10"/>
        <v>58.19</v>
      </c>
      <c r="CW6" s="34" t="str">
        <f>IF(CW7="","",IF(CW7="-","【-】","【"&amp;SUBSTITUTE(TEXT(CW7,"#,##0.00"),"-","△")&amp;"】"))</f>
        <v>【57.83】</v>
      </c>
      <c r="CX6" s="35" t="str">
        <f>IF(CX7="",NA(),CX7)</f>
        <v>-</v>
      </c>
      <c r="CY6" s="35" t="str">
        <f t="shared" ref="CY6:DG6" si="11">IF(CY7="",NA(),CY7)</f>
        <v>-</v>
      </c>
      <c r="CZ6" s="35" t="str">
        <f t="shared" si="11"/>
        <v>-</v>
      </c>
      <c r="DA6" s="35">
        <f t="shared" si="11"/>
        <v>100</v>
      </c>
      <c r="DB6" s="35">
        <f t="shared" si="11"/>
        <v>100</v>
      </c>
      <c r="DC6" s="35" t="str">
        <f t="shared" si="11"/>
        <v>-</v>
      </c>
      <c r="DD6" s="35" t="str">
        <f t="shared" si="11"/>
        <v>-</v>
      </c>
      <c r="DE6" s="35" t="str">
        <f t="shared" si="11"/>
        <v>-</v>
      </c>
      <c r="DF6" s="35">
        <f t="shared" si="11"/>
        <v>60.12</v>
      </c>
      <c r="DG6" s="35">
        <f t="shared" si="11"/>
        <v>87.8</v>
      </c>
      <c r="DH6" s="34" t="str">
        <f>IF(DH7="","",IF(DH7="-","【-】","【"&amp;SUBSTITUTE(TEXT(DH7,"#,##0.00"),"-","△")&amp;"】"))</f>
        <v>【77.67】</v>
      </c>
      <c r="DI6" s="35" t="str">
        <f>IF(DI7="",NA(),DI7)</f>
        <v>-</v>
      </c>
      <c r="DJ6" s="35" t="str">
        <f t="shared" ref="DJ6:DR6" si="12">IF(DJ7="",NA(),DJ7)</f>
        <v>-</v>
      </c>
      <c r="DK6" s="35" t="str">
        <f t="shared" si="12"/>
        <v>-</v>
      </c>
      <c r="DL6" s="35">
        <f t="shared" si="12"/>
        <v>5.17</v>
      </c>
      <c r="DM6" s="35">
        <f t="shared" si="12"/>
        <v>10.33</v>
      </c>
      <c r="DN6" s="35" t="str">
        <f t="shared" si="12"/>
        <v>-</v>
      </c>
      <c r="DO6" s="35" t="str">
        <f t="shared" si="12"/>
        <v>-</v>
      </c>
      <c r="DP6" s="35" t="str">
        <f t="shared" si="12"/>
        <v>-</v>
      </c>
      <c r="DQ6" s="35">
        <f t="shared" si="12"/>
        <v>16.63</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52116</v>
      </c>
      <c r="D7" s="37">
        <v>46</v>
      </c>
      <c r="E7" s="37">
        <v>18</v>
      </c>
      <c r="F7" s="37">
        <v>0</v>
      </c>
      <c r="G7" s="37">
        <v>0</v>
      </c>
      <c r="H7" s="37" t="s">
        <v>96</v>
      </c>
      <c r="I7" s="37" t="s">
        <v>97</v>
      </c>
      <c r="J7" s="37" t="s">
        <v>98</v>
      </c>
      <c r="K7" s="37" t="s">
        <v>99</v>
      </c>
      <c r="L7" s="37" t="s">
        <v>100</v>
      </c>
      <c r="M7" s="37" t="s">
        <v>101</v>
      </c>
      <c r="N7" s="38" t="s">
        <v>102</v>
      </c>
      <c r="O7" s="38">
        <v>23.2</v>
      </c>
      <c r="P7" s="38">
        <v>0.64</v>
      </c>
      <c r="Q7" s="38">
        <v>100</v>
      </c>
      <c r="R7" s="38">
        <v>3080</v>
      </c>
      <c r="S7" s="38">
        <v>32287</v>
      </c>
      <c r="T7" s="38">
        <v>97.72</v>
      </c>
      <c r="U7" s="38">
        <v>330.4</v>
      </c>
      <c r="V7" s="38">
        <v>205</v>
      </c>
      <c r="W7" s="38">
        <v>0.15</v>
      </c>
      <c r="X7" s="38">
        <v>1366.67</v>
      </c>
      <c r="Y7" s="38" t="s">
        <v>102</v>
      </c>
      <c r="Z7" s="38" t="s">
        <v>102</v>
      </c>
      <c r="AA7" s="38" t="s">
        <v>102</v>
      </c>
      <c r="AB7" s="38">
        <v>92.27</v>
      </c>
      <c r="AC7" s="38">
        <v>100</v>
      </c>
      <c r="AD7" s="38" t="s">
        <v>102</v>
      </c>
      <c r="AE7" s="38" t="s">
        <v>102</v>
      </c>
      <c r="AF7" s="38" t="s">
        <v>102</v>
      </c>
      <c r="AG7" s="38">
        <v>93.76</v>
      </c>
      <c r="AH7" s="38">
        <v>99.03</v>
      </c>
      <c r="AI7" s="38">
        <v>98.17</v>
      </c>
      <c r="AJ7" s="38" t="s">
        <v>102</v>
      </c>
      <c r="AK7" s="38" t="s">
        <v>102</v>
      </c>
      <c r="AL7" s="38" t="s">
        <v>102</v>
      </c>
      <c r="AM7" s="38">
        <v>31.68</v>
      </c>
      <c r="AN7" s="38">
        <v>31.64</v>
      </c>
      <c r="AO7" s="38" t="s">
        <v>102</v>
      </c>
      <c r="AP7" s="38" t="s">
        <v>102</v>
      </c>
      <c r="AQ7" s="38" t="s">
        <v>102</v>
      </c>
      <c r="AR7" s="38">
        <v>173.09</v>
      </c>
      <c r="AS7" s="38">
        <v>74.239999999999995</v>
      </c>
      <c r="AT7" s="38">
        <v>92.2</v>
      </c>
      <c r="AU7" s="38" t="s">
        <v>102</v>
      </c>
      <c r="AV7" s="38" t="s">
        <v>102</v>
      </c>
      <c r="AW7" s="38" t="s">
        <v>102</v>
      </c>
      <c r="AX7" s="38">
        <v>79.739999999999995</v>
      </c>
      <c r="AY7" s="38">
        <v>79.45</v>
      </c>
      <c r="AZ7" s="38" t="s">
        <v>102</v>
      </c>
      <c r="BA7" s="38" t="s">
        <v>102</v>
      </c>
      <c r="BB7" s="38" t="s">
        <v>102</v>
      </c>
      <c r="BC7" s="38">
        <v>117.39</v>
      </c>
      <c r="BD7" s="38">
        <v>100.47</v>
      </c>
      <c r="BE7" s="38">
        <v>106.38</v>
      </c>
      <c r="BF7" s="38" t="s">
        <v>102</v>
      </c>
      <c r="BG7" s="38" t="s">
        <v>102</v>
      </c>
      <c r="BH7" s="38" t="s">
        <v>102</v>
      </c>
      <c r="BI7" s="38">
        <v>0</v>
      </c>
      <c r="BJ7" s="38">
        <v>0</v>
      </c>
      <c r="BK7" s="38" t="s">
        <v>102</v>
      </c>
      <c r="BL7" s="38" t="s">
        <v>102</v>
      </c>
      <c r="BM7" s="38" t="s">
        <v>102</v>
      </c>
      <c r="BN7" s="38">
        <v>421.25</v>
      </c>
      <c r="BO7" s="38">
        <v>294.27</v>
      </c>
      <c r="BP7" s="38">
        <v>314.13</v>
      </c>
      <c r="BQ7" s="38" t="s">
        <v>102</v>
      </c>
      <c r="BR7" s="38" t="s">
        <v>102</v>
      </c>
      <c r="BS7" s="38" t="s">
        <v>102</v>
      </c>
      <c r="BT7" s="38">
        <v>52.2</v>
      </c>
      <c r="BU7" s="38">
        <v>56.34</v>
      </c>
      <c r="BV7" s="38" t="s">
        <v>102</v>
      </c>
      <c r="BW7" s="38" t="s">
        <v>102</v>
      </c>
      <c r="BX7" s="38" t="s">
        <v>102</v>
      </c>
      <c r="BY7" s="38">
        <v>53.23</v>
      </c>
      <c r="BZ7" s="38">
        <v>60.59</v>
      </c>
      <c r="CA7" s="38">
        <v>58.42</v>
      </c>
      <c r="CB7" s="38" t="s">
        <v>102</v>
      </c>
      <c r="CC7" s="38" t="s">
        <v>102</v>
      </c>
      <c r="CD7" s="38" t="s">
        <v>102</v>
      </c>
      <c r="CE7" s="38">
        <v>288.83</v>
      </c>
      <c r="CF7" s="38">
        <v>269.19</v>
      </c>
      <c r="CG7" s="38" t="s">
        <v>102</v>
      </c>
      <c r="CH7" s="38" t="s">
        <v>102</v>
      </c>
      <c r="CI7" s="38" t="s">
        <v>102</v>
      </c>
      <c r="CJ7" s="38">
        <v>283.3</v>
      </c>
      <c r="CK7" s="38">
        <v>280.23</v>
      </c>
      <c r="CL7" s="38">
        <v>282.27999999999997</v>
      </c>
      <c r="CM7" s="38" t="s">
        <v>102</v>
      </c>
      <c r="CN7" s="38" t="s">
        <v>102</v>
      </c>
      <c r="CO7" s="38" t="s">
        <v>102</v>
      </c>
      <c r="CP7" s="38">
        <v>100</v>
      </c>
      <c r="CQ7" s="38">
        <v>100</v>
      </c>
      <c r="CR7" s="38" t="s">
        <v>102</v>
      </c>
      <c r="CS7" s="38" t="s">
        <v>102</v>
      </c>
      <c r="CT7" s="38" t="s">
        <v>102</v>
      </c>
      <c r="CU7" s="38">
        <v>55.96</v>
      </c>
      <c r="CV7" s="38">
        <v>58.19</v>
      </c>
      <c r="CW7" s="38">
        <v>57.83</v>
      </c>
      <c r="CX7" s="38" t="s">
        <v>102</v>
      </c>
      <c r="CY7" s="38" t="s">
        <v>102</v>
      </c>
      <c r="CZ7" s="38" t="s">
        <v>102</v>
      </c>
      <c r="DA7" s="38">
        <v>100</v>
      </c>
      <c r="DB7" s="38">
        <v>100</v>
      </c>
      <c r="DC7" s="38" t="s">
        <v>102</v>
      </c>
      <c r="DD7" s="38" t="s">
        <v>102</v>
      </c>
      <c r="DE7" s="38" t="s">
        <v>102</v>
      </c>
      <c r="DF7" s="38">
        <v>60.12</v>
      </c>
      <c r="DG7" s="38">
        <v>87.8</v>
      </c>
      <c r="DH7" s="38">
        <v>77.67</v>
      </c>
      <c r="DI7" s="38" t="s">
        <v>102</v>
      </c>
      <c r="DJ7" s="38" t="s">
        <v>102</v>
      </c>
      <c r="DK7" s="38" t="s">
        <v>102</v>
      </c>
      <c r="DL7" s="38">
        <v>5.17</v>
      </c>
      <c r="DM7" s="38">
        <v>10.33</v>
      </c>
      <c r="DN7" s="38" t="s">
        <v>102</v>
      </c>
      <c r="DO7" s="38" t="s">
        <v>102</v>
      </c>
      <c r="DP7" s="38" t="s">
        <v>102</v>
      </c>
      <c r="DQ7" s="38">
        <v>16.63</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2022-01-07T01:21:42Z</cp:lastPrinted>
  <dcterms:created xsi:type="dcterms:W3CDTF">2021-12-03T07:38:30Z</dcterms:created>
  <dcterms:modified xsi:type="dcterms:W3CDTF">2022-01-07T01:25:10Z</dcterms:modified>
  <cp:category/>
</cp:coreProperties>
</file>