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31.189.96\企業管理課\03_下水道事業\03_決算\R2決算\10_経営比較分析表の作成について\"/>
    </mc:Choice>
  </mc:AlternateContent>
  <workbookProtection workbookAlgorithmName="SHA-512" workbookHashValue="mb6iu31UfWjvSk9DD2ZbIsfkF9+ytQyE5H4PVA+N3bo98RbyYy1CiJxWtmsdzfktVAPF58fjjH+EpkMaXRSgJg==" workbookSaltValue="KK8ykYMOE3zxsmPzWHDQew==" workbookSpinCount="100000" lockStructure="1"/>
  <bookViews>
    <workbookView xWindow="0" yWindow="0" windowWidth="18330" windowHeight="1008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H85" i="4"/>
  <c r="G85" i="4"/>
  <c r="BB10" i="4"/>
  <c r="AD10" i="4"/>
  <c r="W10" i="4"/>
  <c r="P10" i="4"/>
  <c r="B10" i="4"/>
  <c r="BB8" i="4"/>
  <c r="AT8" i="4"/>
  <c r="AD8" i="4"/>
  <c r="W8" i="4"/>
  <c r="B8" i="4"/>
  <c r="B6" i="4"/>
</calcChain>
</file>

<file path=xl/sharedStrings.xml><?xml version="1.0" encoding="utf-8"?>
<sst xmlns="http://schemas.openxmlformats.org/spreadsheetml/2006/main" count="231" uniqueCount="117">
  <si>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</si>
  <si>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</si>
  <si>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</si>
  <si>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</si>
  <si>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</si>
  <si>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</si>
  <si>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</si>
  <si>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</si>
  <si>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</si>
  <si>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</si>
  <si>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</si>
  <si>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</si>
  <si>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</si>
  <si>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</si>
  <si>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</si>
  <si>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</si>
  <si>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</si>
  <si>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</si>
  <si>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</si>
  <si>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</si>
  <si>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</si>
  <si>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</si>
  <si>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</si>
  <si>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</si>
  <si>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</si>
  <si>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</si>
  <si>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</si>
  <si>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</si>
  <si>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</si>
  <si>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</si>
  <si>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</si>
  <si>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</si>
  <si>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</si>
  <si>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</si>
  <si>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</si>
  <si>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</si>
  <si>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</si>
  <si>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</si>
  <si>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</si>
  <si>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</si>
  <si>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</si>
  <si>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</si>
  <si>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</si>
  <si>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</si>
  <si>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</si>
  <si>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</si>
  <si>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</si>
  <si>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</si>
  <si>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</si>
  <si>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</si>
  <si>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</si>
  <si>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</si>
  <si>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</si>
  <si>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</si>
  <si>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</si>
  <si>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</si>
  <si>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</si>
  <si>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</si>
  <si>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</si>
  <si>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</si>
  <si>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</si>
  <si>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</si>
  <si>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</si>
  <si>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</si>
  <si>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</si>
  <si>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</si>
  <si>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</si>
  <si>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</si>
  <si>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</si>
  <si>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</si>
  <si>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</si>
  <si>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</si>
  <si>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</si>
  <si>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</si>
  <si>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</si>
  <si>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</si>
  <si>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</si>
  <si>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</si>
  <si>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</si>
  <si>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</si>
  <si>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</si>
  <si>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</si>
  <si>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</si>
  <si>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</si>
  <si>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</si>
  <si>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</si>
  <si>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</si>
  <si>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</si>
  <si>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</si>
  <si>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</si>
  <si>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</si>
  <si>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</si>
  <si>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</si>
  <si>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</si>
  <si>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</si>
  <si>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</si>
  <si>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</si>
  <si>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</si>
  <si>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</si>
  <si>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</si>
  <si>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</si>
  <si>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</si>
  <si>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</si>
  <si>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</si>
  <si>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</si>
  <si>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</si>
  <si>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</si>
  <si>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</si>
  <si>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</si>
  <si>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</si>
  <si>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</si>
  <si>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</si>
  <si>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</si>
  <si>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</si>
  <si>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平成28年度から料金改定を行い使用料の引き上げを行ったものの、収益面ではこれまでに実施してきた建設改良事業に伴う減価償却費や企業債利息、施設等の維持管理費の増加が予想され、将来的な財源不足が懸念される。
　施設整備においても、区域拡大や老朽施設の更新、増え続ける企業債償還金により、将来的に補てん財源不足が懸念される。
　策定した経営戦略を基に、引き続き収益構造の改善、経営の効率化に取り組んでいく。</t>
    <phoneticPr fontId="4"/>
  </si>
  <si>
    <t xml:space="preserve">  平成24年度から老朽管が多く布設されている市内中心部の合流式下水道区域内にある下水道管を、目視あるいはテレビカメラで詳細に調査を行い、この調査結果に基づき、平成27年度に長寿命化計画を策定し、改良事業費の平準化を図りながら平成29年度から老朽下水道管の改修工事に着手している。今後も対策を継続していく。</t>
    <rPh sb="140" eb="142">
      <t>コンゴ</t>
    </rPh>
    <rPh sb="143" eb="145">
      <t>タイサク</t>
    </rPh>
    <rPh sb="146" eb="148">
      <t>ケイゾク</t>
    </rPh>
    <phoneticPr fontId="4"/>
  </si>
  <si>
    <t xml:space="preserve"> 公共下水道については、平成24年度より地方公営企業法を適用している。
　使用料収入については、面整備を進めていることから家庭用については伸びており、営業用については近年低下傾向がみられたが、今年度は増加している。また、経費については終末処理場やポンプ場の包括的民間委託を実施するなどある程度の規模でコスト縮減につながる施策は実施済であり、これと同規模以上のコスト縮減を見込める施策については検討に至っていない。これらの結果から経常収支比率、経費回収率に上昇傾向と汚水処理原価の低下傾向がみられる。
　今後は、増収につながる水洗化率の向上にむけた取り組みを検討するとともに管渠の維持管理に係る先駆的な取り組みを参考にするなど収支改善に取り組んでいきたい。
　施設整備においては、終末処理場の改築など複数年に及ぶ大規模建設改良事業が完了した。下水道普及率が前年度から若干伸びたため、施設利用率の数値が５割を超えた状況となっているほか、企業債残高対事業規模比率が減となった。
　今後も経営を圧迫することのないよう、限られた財源の中で事業計画や経営戦略と整合性を図りながら、適切な投資を実施していく。</t>
    <rPh sb="1" eb="3">
      <t>コウキョウ</t>
    </rPh>
    <rPh sb="3" eb="6">
      <t>ゲスイドウ</t>
    </rPh>
    <rPh sb="12" eb="14">
      <t>ヘイセイ</t>
    </rPh>
    <rPh sb="16" eb="18">
      <t>ネンド</t>
    </rPh>
    <rPh sb="20" eb="22">
      <t>チホウ</t>
    </rPh>
    <rPh sb="22" eb="24">
      <t>コウエイ</t>
    </rPh>
    <rPh sb="24" eb="26">
      <t>キギョウ</t>
    </rPh>
    <rPh sb="26" eb="27">
      <t>ホウ</t>
    </rPh>
    <rPh sb="28" eb="30">
      <t>テキヨウ</t>
    </rPh>
    <rPh sb="37" eb="40">
      <t>シヨウリョウ</t>
    </rPh>
    <rPh sb="40" eb="42">
      <t>シュウニュウ</t>
    </rPh>
    <rPh sb="83" eb="85">
      <t>キンネン</t>
    </rPh>
    <rPh sb="85" eb="89">
      <t>テイカケイコウ</t>
    </rPh>
    <rPh sb="96" eb="99">
      <t>コンネンド</t>
    </rPh>
    <rPh sb="100" eb="102">
      <t>ゾウカ</t>
    </rPh>
    <rPh sb="126" eb="127">
      <t>ジョウ</t>
    </rPh>
    <rPh sb="227" eb="229">
      <t>ジョウショウ</t>
    </rPh>
    <rPh sb="239" eb="241">
      <t>テイカ</t>
    </rPh>
    <rPh sb="345" eb="347">
      <t>カイチク</t>
    </rPh>
    <rPh sb="349" eb="351">
      <t>フクスウ</t>
    </rPh>
    <rPh sb="351" eb="352">
      <t>ネン</t>
    </rPh>
    <rPh sb="353" eb="354">
      <t>オヨ</t>
    </rPh>
    <rPh sb="365" eb="367">
      <t>カンリョウ</t>
    </rPh>
    <rPh sb="377" eb="380">
      <t>ゼンネンド</t>
    </rPh>
    <rPh sb="382" eb="384">
      <t>ジャッカン</t>
    </rPh>
    <rPh sb="384" eb="385">
      <t>ノ</t>
    </rPh>
    <rPh sb="400" eb="401">
      <t>ワリ</t>
    </rPh>
    <rPh sb="402" eb="403">
      <t>コ</t>
    </rPh>
    <rPh sb="405" eb="407">
      <t>ジョウキョウ</t>
    </rPh>
    <rPh sb="416" eb="418">
      <t>キギョウ</t>
    </rPh>
    <rPh sb="418" eb="419">
      <t>サイ</t>
    </rPh>
    <rPh sb="419" eb="421">
      <t>ザンダカ</t>
    </rPh>
    <rPh sb="421" eb="422">
      <t>タイ</t>
    </rPh>
    <rPh sb="422" eb="424">
      <t>ジギョウ</t>
    </rPh>
    <rPh sb="424" eb="426">
      <t>キボ</t>
    </rPh>
    <rPh sb="426" eb="428">
      <t>ヒリツ</t>
    </rPh>
    <rPh sb="429" eb="430">
      <t>ゲン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</si>
</sst>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0.16</c:v>
                </c:pt>
                <c:pt idx="1">
                  <c:v>0.5</c:v>
                </c:pt>
                <c:pt idx="2">
                  <c:v>0.49</c:v>
                </c:pt>
                <c:pt idx="3">
                  <c:v>0.25</c:v>
                </c:pt>
                <c:pt idx="4">
                  <c:v>0.48</c:v>
                </c:pt>
              </c:numCache>
            </c:numRef>
          </c:val>
          <c:extLst>
            <c:ext xmlns:c16="http://schemas.microsoft.com/office/drawing/2014/chart" uri="{C3380CC4-5D6E-409C-BE32-E72D297353CC}">
              <c16:uniqueId val="{00000000-CF4F-4FB6-BC22-171E3B3CDC8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0.19</c:v>
                </c:pt>
                <c:pt idx="1">
                  <c:v>0.23</c:v>
                </c:pt>
                <c:pt idx="2">
                  <c:v>0.21</c:v>
                </c:pt>
                <c:pt idx="3">
                  <c:v>0.17</c:v>
                </c:pt>
                <c:pt idx="4">
                  <c:v>0.15</c:v>
                </c:pt>
              </c:numCache>
            </c:numRef>
          </c:val>
          <c:smooth val="0"/>
          <c:extLst>
            <c:ext xmlns:c16="http://schemas.microsoft.com/office/drawing/2014/chart" uri="{C3380CC4-5D6E-409C-BE32-E72D297353CC}">
              <c16:uniqueId val="{00000001-CF4F-4FB6-BC22-171E3B3CDC8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46.35</c:v>
                </c:pt>
                <c:pt idx="1">
                  <c:v>52.97</c:v>
                </c:pt>
                <c:pt idx="2">
                  <c:v>55.6</c:v>
                </c:pt>
                <c:pt idx="3">
                  <c:v>46.81</c:v>
                </c:pt>
                <c:pt idx="4">
                  <c:v>54.06</c:v>
                </c:pt>
              </c:numCache>
            </c:numRef>
          </c:val>
          <c:extLst>
            <c:ext xmlns:c16="http://schemas.microsoft.com/office/drawing/2014/chart" uri="{C3380CC4-5D6E-409C-BE32-E72D297353CC}">
              <c16:uniqueId val="{00000000-3101-4F9B-86FC-563D4A9073A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59.35</c:v>
                </c:pt>
                <c:pt idx="1">
                  <c:v>58.4</c:v>
                </c:pt>
                <c:pt idx="2">
                  <c:v>58</c:v>
                </c:pt>
                <c:pt idx="3">
                  <c:v>57.42</c:v>
                </c:pt>
                <c:pt idx="4">
                  <c:v>56.72</c:v>
                </c:pt>
              </c:numCache>
            </c:numRef>
          </c:val>
          <c:smooth val="0"/>
          <c:extLst>
            <c:ext xmlns:c16="http://schemas.microsoft.com/office/drawing/2014/chart" uri="{C3380CC4-5D6E-409C-BE32-E72D297353CC}">
              <c16:uniqueId val="{00000001-3101-4F9B-86FC-563D4A9073A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75.260000000000005</c:v>
                </c:pt>
                <c:pt idx="1">
                  <c:v>75.510000000000005</c:v>
                </c:pt>
                <c:pt idx="2">
                  <c:v>75.930000000000007</c:v>
                </c:pt>
                <c:pt idx="3">
                  <c:v>76.36</c:v>
                </c:pt>
                <c:pt idx="4">
                  <c:v>76.569999999999993</c:v>
                </c:pt>
              </c:numCache>
            </c:numRef>
          </c:val>
          <c:extLst>
            <c:ext xmlns:c16="http://schemas.microsoft.com/office/drawing/2014/chart" uri="{C3380CC4-5D6E-409C-BE32-E72D297353CC}">
              <c16:uniqueId val="{00000000-8269-48C0-911B-7C35EFE2C7A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89.88</c:v>
                </c:pt>
                <c:pt idx="1">
                  <c:v>89.68</c:v>
                </c:pt>
                <c:pt idx="2">
                  <c:v>89.79</c:v>
                </c:pt>
                <c:pt idx="3">
                  <c:v>90.42</c:v>
                </c:pt>
                <c:pt idx="4">
                  <c:v>90.72</c:v>
                </c:pt>
              </c:numCache>
            </c:numRef>
          </c:val>
          <c:smooth val="0"/>
          <c:extLst>
            <c:ext xmlns:c16="http://schemas.microsoft.com/office/drawing/2014/chart" uri="{C3380CC4-5D6E-409C-BE32-E72D297353CC}">
              <c16:uniqueId val="{00000001-8269-48C0-911B-7C35EFE2C7A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103.45</c:v>
                </c:pt>
                <c:pt idx="1">
                  <c:v>109.51</c:v>
                </c:pt>
                <c:pt idx="2">
                  <c:v>109.16</c:v>
                </c:pt>
                <c:pt idx="3">
                  <c:v>108.39</c:v>
                </c:pt>
                <c:pt idx="4">
                  <c:v>115.9</c:v>
                </c:pt>
              </c:numCache>
            </c:numRef>
          </c:val>
          <c:extLst>
            <c:ext xmlns:c16="http://schemas.microsoft.com/office/drawing/2014/chart" uri="{C3380CC4-5D6E-409C-BE32-E72D297353CC}">
              <c16:uniqueId val="{00000000-47D4-44AD-AACA-C9C69E699C5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105.98</c:v>
                </c:pt>
                <c:pt idx="1">
                  <c:v>105.53</c:v>
                </c:pt>
                <c:pt idx="2">
                  <c:v>105.06</c:v>
                </c:pt>
                <c:pt idx="3">
                  <c:v>106.81</c:v>
                </c:pt>
                <c:pt idx="4">
                  <c:v>106.5</c:v>
                </c:pt>
              </c:numCache>
            </c:numRef>
          </c:val>
          <c:smooth val="0"/>
          <c:extLst>
            <c:ext xmlns:c16="http://schemas.microsoft.com/office/drawing/2014/chart" uri="{C3380CC4-5D6E-409C-BE32-E72D297353CC}">
              <c16:uniqueId val="{00000001-47D4-44AD-AACA-C9C69E699C5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12.65</c:v>
                </c:pt>
                <c:pt idx="1">
                  <c:v>14.74</c:v>
                </c:pt>
                <c:pt idx="2">
                  <c:v>17.11</c:v>
                </c:pt>
                <c:pt idx="3">
                  <c:v>19.55</c:v>
                </c:pt>
                <c:pt idx="4">
                  <c:v>20.91</c:v>
                </c:pt>
              </c:numCache>
            </c:numRef>
          </c:val>
          <c:extLst>
            <c:ext xmlns:c16="http://schemas.microsoft.com/office/drawing/2014/chart" uri="{C3380CC4-5D6E-409C-BE32-E72D297353CC}">
              <c16:uniqueId val="{00000000-2866-4713-9D25-98721BA31B6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27.12</c:v>
                </c:pt>
                <c:pt idx="1">
                  <c:v>29.5</c:v>
                </c:pt>
                <c:pt idx="2">
                  <c:v>30.6</c:v>
                </c:pt>
                <c:pt idx="3">
                  <c:v>29.23</c:v>
                </c:pt>
                <c:pt idx="4">
                  <c:v>20.78</c:v>
                </c:pt>
              </c:numCache>
            </c:numRef>
          </c:val>
          <c:smooth val="0"/>
          <c:extLst>
            <c:ext xmlns:c16="http://schemas.microsoft.com/office/drawing/2014/chart" uri="{C3380CC4-5D6E-409C-BE32-E72D297353CC}">
              <c16:uniqueId val="{00000001-2866-4713-9D25-98721BA31B6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24.84</c:v>
                </c:pt>
                <c:pt idx="1">
                  <c:v>23.95</c:v>
                </c:pt>
                <c:pt idx="2">
                  <c:v>22.86</c:v>
                </c:pt>
                <c:pt idx="3">
                  <c:v>22.26</c:v>
                </c:pt>
                <c:pt idx="4">
                  <c:v>21.46</c:v>
                </c:pt>
              </c:numCache>
            </c:numRef>
          </c:val>
          <c:extLst>
            <c:ext xmlns:c16="http://schemas.microsoft.com/office/drawing/2014/chart" uri="{C3380CC4-5D6E-409C-BE32-E72D297353CC}">
              <c16:uniqueId val="{00000000-F21F-47C4-B5C7-30750FFB8D9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1.93</c:v>
                </c:pt>
                <c:pt idx="1">
                  <c:v>1.92</c:v>
                </c:pt>
                <c:pt idx="2">
                  <c:v>1.83</c:v>
                </c:pt>
                <c:pt idx="3">
                  <c:v>1.37</c:v>
                </c:pt>
                <c:pt idx="4">
                  <c:v>1.34</c:v>
                </c:pt>
              </c:numCache>
            </c:numRef>
          </c:val>
          <c:smooth val="0"/>
          <c:extLst>
            <c:ext xmlns:c16="http://schemas.microsoft.com/office/drawing/2014/chart" uri="{C3380CC4-5D6E-409C-BE32-E72D297353CC}">
              <c16:uniqueId val="{00000001-F21F-47C4-B5C7-30750FFB8D9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F4B-418E-BD5A-5D2769BD57F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41.15</c:v>
                </c:pt>
                <c:pt idx="1">
                  <c:v>39.08</c:v>
                </c:pt>
                <c:pt idx="2">
                  <c:v>41.56</c:v>
                </c:pt>
                <c:pt idx="3">
                  <c:v>34.4</c:v>
                </c:pt>
                <c:pt idx="4">
                  <c:v>18.36</c:v>
                </c:pt>
              </c:numCache>
            </c:numRef>
          </c:val>
          <c:smooth val="0"/>
          <c:extLst>
            <c:ext xmlns:c16="http://schemas.microsoft.com/office/drawing/2014/chart" uri="{C3380CC4-5D6E-409C-BE32-E72D297353CC}">
              <c16:uniqueId val="{00000001-BF4B-418E-BD5A-5D2769BD57F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41.66</c:v>
                </c:pt>
                <c:pt idx="1">
                  <c:v>63.36</c:v>
                </c:pt>
                <c:pt idx="2">
                  <c:v>76.17</c:v>
                </c:pt>
                <c:pt idx="3">
                  <c:v>90.08</c:v>
                </c:pt>
                <c:pt idx="4">
                  <c:v>100.01</c:v>
                </c:pt>
              </c:numCache>
            </c:numRef>
          </c:val>
          <c:extLst>
            <c:ext xmlns:c16="http://schemas.microsoft.com/office/drawing/2014/chart" uri="{C3380CC4-5D6E-409C-BE32-E72D297353CC}">
              <c16:uniqueId val="{00000000-AB29-4629-BF41-DEAB9783C9C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88.12</c:v>
                </c:pt>
                <c:pt idx="1">
                  <c:v>81.33</c:v>
                </c:pt>
                <c:pt idx="2">
                  <c:v>80.81</c:v>
                </c:pt>
                <c:pt idx="3">
                  <c:v>68.17</c:v>
                </c:pt>
                <c:pt idx="4">
                  <c:v>55.6</c:v>
                </c:pt>
              </c:numCache>
            </c:numRef>
          </c:val>
          <c:smooth val="0"/>
          <c:extLst>
            <c:ext xmlns:c16="http://schemas.microsoft.com/office/drawing/2014/chart" uri="{C3380CC4-5D6E-409C-BE32-E72D297353CC}">
              <c16:uniqueId val="{00000001-AB29-4629-BF41-DEAB9783C9C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1011.8</c:v>
                </c:pt>
                <c:pt idx="1">
                  <c:v>1100.8</c:v>
                </c:pt>
                <c:pt idx="2">
                  <c:v>1101.03</c:v>
                </c:pt>
                <c:pt idx="3">
                  <c:v>1078.53</c:v>
                </c:pt>
                <c:pt idx="4">
                  <c:v>1039.3800000000001</c:v>
                </c:pt>
              </c:numCache>
            </c:numRef>
          </c:val>
          <c:extLst>
            <c:ext xmlns:c16="http://schemas.microsoft.com/office/drawing/2014/chart" uri="{C3380CC4-5D6E-409C-BE32-E72D297353CC}">
              <c16:uniqueId val="{00000000-95A5-4610-AE05-268416174CD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716.96</c:v>
                </c:pt>
                <c:pt idx="1">
                  <c:v>799.11</c:v>
                </c:pt>
                <c:pt idx="2">
                  <c:v>768.62</c:v>
                </c:pt>
                <c:pt idx="3">
                  <c:v>789.44</c:v>
                </c:pt>
                <c:pt idx="4">
                  <c:v>789.08</c:v>
                </c:pt>
              </c:numCache>
            </c:numRef>
          </c:val>
          <c:smooth val="0"/>
          <c:extLst>
            <c:ext xmlns:c16="http://schemas.microsoft.com/office/drawing/2014/chart" uri="{C3380CC4-5D6E-409C-BE32-E72D297353CC}">
              <c16:uniqueId val="{00000001-95A5-4610-AE05-268416174CD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132.12</c:v>
                </c:pt>
                <c:pt idx="1">
                  <c:v>98.5</c:v>
                </c:pt>
                <c:pt idx="2">
                  <c:v>96.22</c:v>
                </c:pt>
                <c:pt idx="3">
                  <c:v>97.23</c:v>
                </c:pt>
                <c:pt idx="4">
                  <c:v>98.17</c:v>
                </c:pt>
              </c:numCache>
            </c:numRef>
          </c:val>
          <c:extLst>
            <c:ext xmlns:c16="http://schemas.microsoft.com/office/drawing/2014/chart" uri="{C3380CC4-5D6E-409C-BE32-E72D297353CC}">
              <c16:uniqueId val="{00000000-C687-4945-B10A-19A10718DC9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88.09</c:v>
                </c:pt>
                <c:pt idx="1">
                  <c:v>87.69</c:v>
                </c:pt>
                <c:pt idx="2">
                  <c:v>88.06</c:v>
                </c:pt>
                <c:pt idx="3">
                  <c:v>87.29</c:v>
                </c:pt>
                <c:pt idx="4">
                  <c:v>88.25</c:v>
                </c:pt>
              </c:numCache>
            </c:numRef>
          </c:val>
          <c:smooth val="0"/>
          <c:extLst>
            <c:ext xmlns:c16="http://schemas.microsoft.com/office/drawing/2014/chart" uri="{C3380CC4-5D6E-409C-BE32-E72D297353CC}">
              <c16:uniqueId val="{00000001-C687-4945-B10A-19A10718DC9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125.37</c:v>
                </c:pt>
                <c:pt idx="1">
                  <c:v>172.75</c:v>
                </c:pt>
                <c:pt idx="2">
                  <c:v>176.67</c:v>
                </c:pt>
                <c:pt idx="3">
                  <c:v>174.24</c:v>
                </c:pt>
                <c:pt idx="4">
                  <c:v>172.91</c:v>
                </c:pt>
              </c:numCache>
            </c:numRef>
          </c:val>
          <c:extLst>
            <c:ext xmlns:c16="http://schemas.microsoft.com/office/drawing/2014/chart" uri="{C3380CC4-5D6E-409C-BE32-E72D297353CC}">
              <c16:uniqueId val="{00000000-BDF8-4154-AED8-3B1C58C0B86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181.8</c:v>
                </c:pt>
                <c:pt idx="1">
                  <c:v>180.07</c:v>
                </c:pt>
                <c:pt idx="2">
                  <c:v>179.32</c:v>
                </c:pt>
                <c:pt idx="3">
                  <c:v>176.67</c:v>
                </c:pt>
                <c:pt idx="4">
                  <c:v>176.37</c:v>
                </c:pt>
              </c:numCache>
            </c:numRef>
          </c:val>
          <c:smooth val="0"/>
          <c:extLst>
            <c:ext xmlns:c16="http://schemas.microsoft.com/office/drawing/2014/chart" uri="{C3380CC4-5D6E-409C-BE32-E72D297353CC}">
              <c16:uniqueId val="{00000001-BDF8-4154-AED8-3B1C58C0B86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L10"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能代市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Cc1</v>
      </c>
      <c r="X8" s="49"/>
      <c r="Y8" s="49"/>
      <c r="Z8" s="49"/>
      <c r="AA8" s="49"/>
      <c r="AB8" s="49"/>
      <c r="AC8" s="49"/>
      <c r="AD8" s="50" t="str">
        <f>データ!$M$6</f>
        <v>非設置</v>
      </c>
      <c r="AE8" s="50"/>
      <c r="AF8" s="50"/>
      <c r="AG8" s="50"/>
      <c r="AH8" s="50"/>
      <c r="AI8" s="50"/>
      <c r="AJ8" s="50"/>
      <c r="AK8" s="3"/>
      <c r="AL8" s="51">
        <f>データ!S6</f>
        <v>51409</v>
      </c>
      <c r="AM8" s="51"/>
      <c r="AN8" s="51"/>
      <c r="AO8" s="51"/>
      <c r="AP8" s="51"/>
      <c r="AQ8" s="51"/>
      <c r="AR8" s="51"/>
      <c r="AS8" s="51"/>
      <c r="AT8" s="46">
        <f>データ!T6</f>
        <v>426.95</v>
      </c>
      <c r="AU8" s="46"/>
      <c r="AV8" s="46"/>
      <c r="AW8" s="46"/>
      <c r="AX8" s="46"/>
      <c r="AY8" s="46"/>
      <c r="AZ8" s="46"/>
      <c r="BA8" s="46"/>
      <c r="BB8" s="46">
        <f>データ!U6</f>
        <v>120.41</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46.89</v>
      </c>
      <c r="J10" s="46"/>
      <c r="K10" s="46"/>
      <c r="L10" s="46"/>
      <c r="M10" s="46"/>
      <c r="N10" s="46"/>
      <c r="O10" s="46"/>
      <c r="P10" s="46">
        <f>データ!P6</f>
        <v>51.25</v>
      </c>
      <c r="Q10" s="46"/>
      <c r="R10" s="46"/>
      <c r="S10" s="46"/>
      <c r="T10" s="46"/>
      <c r="U10" s="46"/>
      <c r="V10" s="46"/>
      <c r="W10" s="46">
        <f>データ!Q6</f>
        <v>70.25</v>
      </c>
      <c r="X10" s="46"/>
      <c r="Y10" s="46"/>
      <c r="Z10" s="46"/>
      <c r="AA10" s="46"/>
      <c r="AB10" s="46"/>
      <c r="AC10" s="46"/>
      <c r="AD10" s="51">
        <f>データ!R6</f>
        <v>3401</v>
      </c>
      <c r="AE10" s="51"/>
      <c r="AF10" s="51"/>
      <c r="AG10" s="51"/>
      <c r="AH10" s="51"/>
      <c r="AI10" s="51"/>
      <c r="AJ10" s="51"/>
      <c r="AK10" s="2"/>
      <c r="AL10" s="51">
        <f>データ!V6</f>
        <v>26137</v>
      </c>
      <c r="AM10" s="51"/>
      <c r="AN10" s="51"/>
      <c r="AO10" s="51"/>
      <c r="AP10" s="51"/>
      <c r="AQ10" s="51"/>
      <c r="AR10" s="51"/>
      <c r="AS10" s="51"/>
      <c r="AT10" s="46">
        <f>データ!W6</f>
        <v>9</v>
      </c>
      <c r="AU10" s="46"/>
      <c r="AV10" s="46"/>
      <c r="AW10" s="46"/>
      <c r="AX10" s="46"/>
      <c r="AY10" s="46"/>
      <c r="AZ10" s="46"/>
      <c r="BA10" s="46"/>
      <c r="BB10" s="46">
        <f>データ!X6</f>
        <v>2904.11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nbu2wDAN7aK4QVQ3kw+YYpH0g5ZBvW7mJMeBERkEQBJ/qmUSCG9DvQrk9aj26PaAT3MBdSqcVCt2w1JLOFR2rw==" saltValue="QDvN8CmmHMaeaD2ZX0YsW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52027</v>
      </c>
      <c r="D6" s="33">
        <f t="shared" si="3"/>
        <v>46</v>
      </c>
      <c r="E6" s="33">
        <f t="shared" si="3"/>
        <v>17</v>
      </c>
      <c r="F6" s="33">
        <f t="shared" si="3"/>
        <v>1</v>
      </c>
      <c r="G6" s="33">
        <f t="shared" si="3"/>
        <v>0</v>
      </c>
      <c r="H6" s="33" t="str">
        <f t="shared" si="3"/>
        <v>秋田県　能代市</v>
      </c>
      <c r="I6" s="33" t="str">
        <f t="shared" si="3"/>
        <v>法適用</v>
      </c>
      <c r="J6" s="33" t="str">
        <f t="shared" si="3"/>
        <v>下水道事業</v>
      </c>
      <c r="K6" s="33" t="str">
        <f t="shared" si="3"/>
        <v>公共下水道</v>
      </c>
      <c r="L6" s="33" t="str">
        <f t="shared" si="3"/>
        <v>Cc1</v>
      </c>
      <c r="M6" s="33" t="str">
        <f t="shared" si="3"/>
        <v>非設置</v>
      </c>
      <c r="N6" s="34" t="str">
        <f t="shared" si="3"/>
        <v>-</v>
      </c>
      <c r="O6" s="34">
        <f t="shared" si="3"/>
        <v>46.89</v>
      </c>
      <c r="P6" s="34">
        <f t="shared" si="3"/>
        <v>51.25</v>
      </c>
      <c r="Q6" s="34">
        <f t="shared" si="3"/>
        <v>70.25</v>
      </c>
      <c r="R6" s="34">
        <f t="shared" si="3"/>
        <v>3401</v>
      </c>
      <c r="S6" s="34">
        <f t="shared" si="3"/>
        <v>51409</v>
      </c>
      <c r="T6" s="34">
        <f t="shared" si="3"/>
        <v>426.95</v>
      </c>
      <c r="U6" s="34">
        <f t="shared" si="3"/>
        <v>120.41</v>
      </c>
      <c r="V6" s="34">
        <f t="shared" si="3"/>
        <v>26137</v>
      </c>
      <c r="W6" s="34">
        <f t="shared" si="3"/>
        <v>9</v>
      </c>
      <c r="X6" s="34">
        <f t="shared" si="3"/>
        <v>2904.11</v>
      </c>
      <c r="Y6" s="35">
        <f>IF(Y7="",NA(),Y7)</f>
        <v>103.45</v>
      </c>
      <c r="Z6" s="35">
        <f t="shared" ref="Z6:AH6" si="4">IF(Z7="",NA(),Z7)</f>
        <v>109.51</v>
      </c>
      <c r="AA6" s="35">
        <f t="shared" si="4"/>
        <v>109.16</v>
      </c>
      <c r="AB6" s="35">
        <f t="shared" si="4"/>
        <v>108.39</v>
      </c>
      <c r="AC6" s="35">
        <f t="shared" si="4"/>
        <v>115.9</v>
      </c>
      <c r="AD6" s="35">
        <f t="shared" si="4"/>
        <v>105.98</v>
      </c>
      <c r="AE6" s="35">
        <f t="shared" si="4"/>
        <v>105.53</v>
      </c>
      <c r="AF6" s="35">
        <f t="shared" si="4"/>
        <v>105.06</v>
      </c>
      <c r="AG6" s="35">
        <f t="shared" si="4"/>
        <v>106.81</v>
      </c>
      <c r="AH6" s="35">
        <f t="shared" si="4"/>
        <v>106.5</v>
      </c>
      <c r="AI6" s="34" t="str">
        <f>IF(AI7="","",IF(AI7="-","【-】","【"&amp;SUBSTITUTE(TEXT(AI7,"#,##0.00"),"-","△")&amp;"】"))</f>
        <v>【106.67】</v>
      </c>
      <c r="AJ6" s="34">
        <f>IF(AJ7="",NA(),AJ7)</f>
        <v>0</v>
      </c>
      <c r="AK6" s="34">
        <f t="shared" ref="AK6:AS6" si="5">IF(AK7="",NA(),AK7)</f>
        <v>0</v>
      </c>
      <c r="AL6" s="34">
        <f t="shared" si="5"/>
        <v>0</v>
      </c>
      <c r="AM6" s="34">
        <f t="shared" si="5"/>
        <v>0</v>
      </c>
      <c r="AN6" s="34">
        <f t="shared" si="5"/>
        <v>0</v>
      </c>
      <c r="AO6" s="35">
        <f t="shared" si="5"/>
        <v>41.15</v>
      </c>
      <c r="AP6" s="35">
        <f t="shared" si="5"/>
        <v>39.08</v>
      </c>
      <c r="AQ6" s="35">
        <f t="shared" si="5"/>
        <v>41.56</v>
      </c>
      <c r="AR6" s="35">
        <f t="shared" si="5"/>
        <v>34.4</v>
      </c>
      <c r="AS6" s="35">
        <f t="shared" si="5"/>
        <v>18.36</v>
      </c>
      <c r="AT6" s="34" t="str">
        <f>IF(AT7="","",IF(AT7="-","【-】","【"&amp;SUBSTITUTE(TEXT(AT7,"#,##0.00"),"-","△")&amp;"】"))</f>
        <v>【3.64】</v>
      </c>
      <c r="AU6" s="35">
        <f>IF(AU7="",NA(),AU7)</f>
        <v>41.66</v>
      </c>
      <c r="AV6" s="35">
        <f t="shared" ref="AV6:BD6" si="6">IF(AV7="",NA(),AV7)</f>
        <v>63.36</v>
      </c>
      <c r="AW6" s="35">
        <f t="shared" si="6"/>
        <v>76.17</v>
      </c>
      <c r="AX6" s="35">
        <f t="shared" si="6"/>
        <v>90.08</v>
      </c>
      <c r="AY6" s="35">
        <f t="shared" si="6"/>
        <v>100.01</v>
      </c>
      <c r="AZ6" s="35">
        <f t="shared" si="6"/>
        <v>88.12</v>
      </c>
      <c r="BA6" s="35">
        <f t="shared" si="6"/>
        <v>81.33</v>
      </c>
      <c r="BB6" s="35">
        <f t="shared" si="6"/>
        <v>80.81</v>
      </c>
      <c r="BC6" s="35">
        <f t="shared" si="6"/>
        <v>68.17</v>
      </c>
      <c r="BD6" s="35">
        <f t="shared" si="6"/>
        <v>55.6</v>
      </c>
      <c r="BE6" s="34" t="str">
        <f>IF(BE7="","",IF(BE7="-","【-】","【"&amp;SUBSTITUTE(TEXT(BE7,"#,##0.00"),"-","△")&amp;"】"))</f>
        <v>【67.52】</v>
      </c>
      <c r="BF6" s="35">
        <f>IF(BF7="",NA(),BF7)</f>
        <v>1011.8</v>
      </c>
      <c r="BG6" s="35">
        <f t="shared" ref="BG6:BO6" si="7">IF(BG7="",NA(),BG7)</f>
        <v>1100.8</v>
      </c>
      <c r="BH6" s="35">
        <f t="shared" si="7"/>
        <v>1101.03</v>
      </c>
      <c r="BI6" s="35">
        <f t="shared" si="7"/>
        <v>1078.53</v>
      </c>
      <c r="BJ6" s="35">
        <f t="shared" si="7"/>
        <v>1039.3800000000001</v>
      </c>
      <c r="BK6" s="35">
        <f t="shared" si="7"/>
        <v>716.96</v>
      </c>
      <c r="BL6" s="35">
        <f t="shared" si="7"/>
        <v>799.11</v>
      </c>
      <c r="BM6" s="35">
        <f t="shared" si="7"/>
        <v>768.62</v>
      </c>
      <c r="BN6" s="35">
        <f t="shared" si="7"/>
        <v>789.44</v>
      </c>
      <c r="BO6" s="35">
        <f t="shared" si="7"/>
        <v>789.08</v>
      </c>
      <c r="BP6" s="34" t="str">
        <f>IF(BP7="","",IF(BP7="-","【-】","【"&amp;SUBSTITUTE(TEXT(BP7,"#,##0.00"),"-","△")&amp;"】"))</f>
        <v>【705.21】</v>
      </c>
      <c r="BQ6" s="35">
        <f>IF(BQ7="",NA(),BQ7)</f>
        <v>132.12</v>
      </c>
      <c r="BR6" s="35">
        <f t="shared" ref="BR6:BZ6" si="8">IF(BR7="",NA(),BR7)</f>
        <v>98.5</v>
      </c>
      <c r="BS6" s="35">
        <f t="shared" si="8"/>
        <v>96.22</v>
      </c>
      <c r="BT6" s="35">
        <f t="shared" si="8"/>
        <v>97.23</v>
      </c>
      <c r="BU6" s="35">
        <f t="shared" si="8"/>
        <v>98.17</v>
      </c>
      <c r="BV6" s="35">
        <f t="shared" si="8"/>
        <v>88.09</v>
      </c>
      <c r="BW6" s="35">
        <f t="shared" si="8"/>
        <v>87.69</v>
      </c>
      <c r="BX6" s="35">
        <f t="shared" si="8"/>
        <v>88.06</v>
      </c>
      <c r="BY6" s="35">
        <f t="shared" si="8"/>
        <v>87.29</v>
      </c>
      <c r="BZ6" s="35">
        <f t="shared" si="8"/>
        <v>88.25</v>
      </c>
      <c r="CA6" s="34" t="str">
        <f>IF(CA7="","",IF(CA7="-","【-】","【"&amp;SUBSTITUTE(TEXT(CA7,"#,##0.00"),"-","△")&amp;"】"))</f>
        <v>【98.96】</v>
      </c>
      <c r="CB6" s="35">
        <f>IF(CB7="",NA(),CB7)</f>
        <v>125.37</v>
      </c>
      <c r="CC6" s="35">
        <f t="shared" ref="CC6:CK6" si="9">IF(CC7="",NA(),CC7)</f>
        <v>172.75</v>
      </c>
      <c r="CD6" s="35">
        <f t="shared" si="9"/>
        <v>176.67</v>
      </c>
      <c r="CE6" s="35">
        <f t="shared" si="9"/>
        <v>174.24</v>
      </c>
      <c r="CF6" s="35">
        <f t="shared" si="9"/>
        <v>172.91</v>
      </c>
      <c r="CG6" s="35">
        <f t="shared" si="9"/>
        <v>181.8</v>
      </c>
      <c r="CH6" s="35">
        <f t="shared" si="9"/>
        <v>180.07</v>
      </c>
      <c r="CI6" s="35">
        <f t="shared" si="9"/>
        <v>179.32</v>
      </c>
      <c r="CJ6" s="35">
        <f t="shared" si="9"/>
        <v>176.67</v>
      </c>
      <c r="CK6" s="35">
        <f t="shared" si="9"/>
        <v>176.37</v>
      </c>
      <c r="CL6" s="34" t="str">
        <f>IF(CL7="","",IF(CL7="-","【-】","【"&amp;SUBSTITUTE(TEXT(CL7,"#,##0.00"),"-","△")&amp;"】"))</f>
        <v>【134.52】</v>
      </c>
      <c r="CM6" s="35">
        <f>IF(CM7="",NA(),CM7)</f>
        <v>46.35</v>
      </c>
      <c r="CN6" s="35">
        <f t="shared" ref="CN6:CV6" si="10">IF(CN7="",NA(),CN7)</f>
        <v>52.97</v>
      </c>
      <c r="CO6" s="35">
        <f t="shared" si="10"/>
        <v>55.6</v>
      </c>
      <c r="CP6" s="35">
        <f t="shared" si="10"/>
        <v>46.81</v>
      </c>
      <c r="CQ6" s="35">
        <f t="shared" si="10"/>
        <v>54.06</v>
      </c>
      <c r="CR6" s="35">
        <f t="shared" si="10"/>
        <v>59.35</v>
      </c>
      <c r="CS6" s="35">
        <f t="shared" si="10"/>
        <v>58.4</v>
      </c>
      <c r="CT6" s="35">
        <f t="shared" si="10"/>
        <v>58</v>
      </c>
      <c r="CU6" s="35">
        <f t="shared" si="10"/>
        <v>57.42</v>
      </c>
      <c r="CV6" s="35">
        <f t="shared" si="10"/>
        <v>56.72</v>
      </c>
      <c r="CW6" s="34" t="str">
        <f>IF(CW7="","",IF(CW7="-","【-】","【"&amp;SUBSTITUTE(TEXT(CW7,"#,##0.00"),"-","△")&amp;"】"))</f>
        <v>【59.57】</v>
      </c>
      <c r="CX6" s="35">
        <f>IF(CX7="",NA(),CX7)</f>
        <v>75.260000000000005</v>
      </c>
      <c r="CY6" s="35">
        <f t="shared" ref="CY6:DG6" si="11">IF(CY7="",NA(),CY7)</f>
        <v>75.510000000000005</v>
      </c>
      <c r="CZ6" s="35">
        <f t="shared" si="11"/>
        <v>75.930000000000007</v>
      </c>
      <c r="DA6" s="35">
        <f t="shared" si="11"/>
        <v>76.36</v>
      </c>
      <c r="DB6" s="35">
        <f t="shared" si="11"/>
        <v>76.569999999999993</v>
      </c>
      <c r="DC6" s="35">
        <f t="shared" si="11"/>
        <v>89.88</v>
      </c>
      <c r="DD6" s="35">
        <f t="shared" si="11"/>
        <v>89.68</v>
      </c>
      <c r="DE6" s="35">
        <f t="shared" si="11"/>
        <v>89.79</v>
      </c>
      <c r="DF6" s="35">
        <f t="shared" si="11"/>
        <v>90.42</v>
      </c>
      <c r="DG6" s="35">
        <f t="shared" si="11"/>
        <v>90.72</v>
      </c>
      <c r="DH6" s="34" t="str">
        <f>IF(DH7="","",IF(DH7="-","【-】","【"&amp;SUBSTITUTE(TEXT(DH7,"#,##0.00"),"-","△")&amp;"】"))</f>
        <v>【95.57】</v>
      </c>
      <c r="DI6" s="35">
        <f>IF(DI7="",NA(),DI7)</f>
        <v>12.65</v>
      </c>
      <c r="DJ6" s="35">
        <f t="shared" ref="DJ6:DR6" si="12">IF(DJ7="",NA(),DJ7)</f>
        <v>14.74</v>
      </c>
      <c r="DK6" s="35">
        <f t="shared" si="12"/>
        <v>17.11</v>
      </c>
      <c r="DL6" s="35">
        <f t="shared" si="12"/>
        <v>19.55</v>
      </c>
      <c r="DM6" s="35">
        <f t="shared" si="12"/>
        <v>20.91</v>
      </c>
      <c r="DN6" s="35">
        <f t="shared" si="12"/>
        <v>27.12</v>
      </c>
      <c r="DO6" s="35">
        <f t="shared" si="12"/>
        <v>29.5</v>
      </c>
      <c r="DP6" s="35">
        <f t="shared" si="12"/>
        <v>30.6</v>
      </c>
      <c r="DQ6" s="35">
        <f t="shared" si="12"/>
        <v>29.23</v>
      </c>
      <c r="DR6" s="35">
        <f t="shared" si="12"/>
        <v>20.78</v>
      </c>
      <c r="DS6" s="34" t="str">
        <f>IF(DS7="","",IF(DS7="-","【-】","【"&amp;SUBSTITUTE(TEXT(DS7,"#,##0.00"),"-","△")&amp;"】"))</f>
        <v>【36.52】</v>
      </c>
      <c r="DT6" s="35">
        <f>IF(DT7="",NA(),DT7)</f>
        <v>24.84</v>
      </c>
      <c r="DU6" s="35">
        <f t="shared" ref="DU6:EC6" si="13">IF(DU7="",NA(),DU7)</f>
        <v>23.95</v>
      </c>
      <c r="DV6" s="35">
        <f t="shared" si="13"/>
        <v>22.86</v>
      </c>
      <c r="DW6" s="35">
        <f t="shared" si="13"/>
        <v>22.26</v>
      </c>
      <c r="DX6" s="35">
        <f t="shared" si="13"/>
        <v>21.46</v>
      </c>
      <c r="DY6" s="35">
        <f t="shared" si="13"/>
        <v>1.93</v>
      </c>
      <c r="DZ6" s="35">
        <f t="shared" si="13"/>
        <v>1.92</v>
      </c>
      <c r="EA6" s="35">
        <f t="shared" si="13"/>
        <v>1.83</v>
      </c>
      <c r="EB6" s="35">
        <f t="shared" si="13"/>
        <v>1.37</v>
      </c>
      <c r="EC6" s="35">
        <f t="shared" si="13"/>
        <v>1.34</v>
      </c>
      <c r="ED6" s="34" t="str">
        <f>IF(ED7="","",IF(ED7="-","【-】","【"&amp;SUBSTITUTE(TEXT(ED7,"#,##0.00"),"-","△")&amp;"】"))</f>
        <v>【5.72】</v>
      </c>
      <c r="EE6" s="35">
        <f>IF(EE7="",NA(),EE7)</f>
        <v>0.16</v>
      </c>
      <c r="EF6" s="35">
        <f t="shared" ref="EF6:EN6" si="14">IF(EF7="",NA(),EF7)</f>
        <v>0.5</v>
      </c>
      <c r="EG6" s="35">
        <f t="shared" si="14"/>
        <v>0.49</v>
      </c>
      <c r="EH6" s="35">
        <f t="shared" si="14"/>
        <v>0.25</v>
      </c>
      <c r="EI6" s="35">
        <f t="shared" si="14"/>
        <v>0.48</v>
      </c>
      <c r="EJ6" s="35">
        <f t="shared" si="14"/>
        <v>0.19</v>
      </c>
      <c r="EK6" s="35">
        <f t="shared" si="14"/>
        <v>0.23</v>
      </c>
      <c r="EL6" s="35">
        <f t="shared" si="14"/>
        <v>0.21</v>
      </c>
      <c r="EM6" s="35">
        <f t="shared" si="14"/>
        <v>0.17</v>
      </c>
      <c r="EN6" s="35">
        <f t="shared" si="14"/>
        <v>0.15</v>
      </c>
      <c r="EO6" s="34" t="str">
        <f>IF(EO7="","",IF(EO7="-","【-】","【"&amp;SUBSTITUTE(TEXT(EO7,"#,##0.00"),"-","△")&amp;"】"))</f>
        <v>【0.30】</v>
      </c>
    </row>
    <row r="7" spans="1:148" s="36" customFormat="1" x14ac:dyDescent="0.15">
      <c r="A7" s="28"/>
      <c r="B7" s="37">
        <v>2020</v>
      </c>
      <c r="C7" s="37">
        <v>52027</v>
      </c>
      <c r="D7" s="37">
        <v>46</v>
      </c>
      <c r="E7" s="37">
        <v>17</v>
      </c>
      <c r="F7" s="37">
        <v>1</v>
      </c>
      <c r="G7" s="37">
        <v>0</v>
      </c>
      <c r="H7" s="37" t="s">
        <v>96</v>
      </c>
      <c r="I7" s="37" t="s">
        <v>97</v>
      </c>
      <c r="J7" s="37" t="s">
        <v>98</v>
      </c>
      <c r="K7" s="37" t="s">
        <v>99</v>
      </c>
      <c r="L7" s="37" t="s">
        <v>100</v>
      </c>
      <c r="M7" s="37" t="s">
        <v>101</v>
      </c>
      <c r="N7" s="38" t="s">
        <v>102</v>
      </c>
      <c r="O7" s="38">
        <v>46.89</v>
      </c>
      <c r="P7" s="38">
        <v>51.25</v>
      </c>
      <c r="Q7" s="38">
        <v>70.25</v>
      </c>
      <c r="R7" s="38">
        <v>3401</v>
      </c>
      <c r="S7" s="38">
        <v>51409</v>
      </c>
      <c r="T7" s="38">
        <v>426.95</v>
      </c>
      <c r="U7" s="38">
        <v>120.41</v>
      </c>
      <c r="V7" s="38">
        <v>26137</v>
      </c>
      <c r="W7" s="38">
        <v>9</v>
      </c>
      <c r="X7" s="38">
        <v>2904.11</v>
      </c>
      <c r="Y7" s="38">
        <v>103.45</v>
      </c>
      <c r="Z7" s="38">
        <v>109.51</v>
      </c>
      <c r="AA7" s="38">
        <v>109.16</v>
      </c>
      <c r="AB7" s="38">
        <v>108.39</v>
      </c>
      <c r="AC7" s="38">
        <v>115.9</v>
      </c>
      <c r="AD7" s="38">
        <v>105.98</v>
      </c>
      <c r="AE7" s="38">
        <v>105.53</v>
      </c>
      <c r="AF7" s="38">
        <v>105.06</v>
      </c>
      <c r="AG7" s="38">
        <v>106.81</v>
      </c>
      <c r="AH7" s="38">
        <v>106.5</v>
      </c>
      <c r="AI7" s="38">
        <v>106.67</v>
      </c>
      <c r="AJ7" s="38">
        <v>0</v>
      </c>
      <c r="AK7" s="38">
        <v>0</v>
      </c>
      <c r="AL7" s="38">
        <v>0</v>
      </c>
      <c r="AM7" s="38">
        <v>0</v>
      </c>
      <c r="AN7" s="38">
        <v>0</v>
      </c>
      <c r="AO7" s="38">
        <v>41.15</v>
      </c>
      <c r="AP7" s="38">
        <v>39.08</v>
      </c>
      <c r="AQ7" s="38">
        <v>41.56</v>
      </c>
      <c r="AR7" s="38">
        <v>34.4</v>
      </c>
      <c r="AS7" s="38">
        <v>18.36</v>
      </c>
      <c r="AT7" s="38">
        <v>3.64</v>
      </c>
      <c r="AU7" s="38">
        <v>41.66</v>
      </c>
      <c r="AV7" s="38">
        <v>63.36</v>
      </c>
      <c r="AW7" s="38">
        <v>76.17</v>
      </c>
      <c r="AX7" s="38">
        <v>90.08</v>
      </c>
      <c r="AY7" s="38">
        <v>100.01</v>
      </c>
      <c r="AZ7" s="38">
        <v>88.12</v>
      </c>
      <c r="BA7" s="38">
        <v>81.33</v>
      </c>
      <c r="BB7" s="38">
        <v>80.81</v>
      </c>
      <c r="BC7" s="38">
        <v>68.17</v>
      </c>
      <c r="BD7" s="38">
        <v>55.6</v>
      </c>
      <c r="BE7" s="38">
        <v>67.52</v>
      </c>
      <c r="BF7" s="38">
        <v>1011.8</v>
      </c>
      <c r="BG7" s="38">
        <v>1100.8</v>
      </c>
      <c r="BH7" s="38">
        <v>1101.03</v>
      </c>
      <c r="BI7" s="38">
        <v>1078.53</v>
      </c>
      <c r="BJ7" s="38">
        <v>1039.3800000000001</v>
      </c>
      <c r="BK7" s="38">
        <v>716.96</v>
      </c>
      <c r="BL7" s="38">
        <v>799.11</v>
      </c>
      <c r="BM7" s="38">
        <v>768.62</v>
      </c>
      <c r="BN7" s="38">
        <v>789.44</v>
      </c>
      <c r="BO7" s="38">
        <v>789.08</v>
      </c>
      <c r="BP7" s="38">
        <v>705.21</v>
      </c>
      <c r="BQ7" s="38">
        <v>132.12</v>
      </c>
      <c r="BR7" s="38">
        <v>98.5</v>
      </c>
      <c r="BS7" s="38">
        <v>96.22</v>
      </c>
      <c r="BT7" s="38">
        <v>97.23</v>
      </c>
      <c r="BU7" s="38">
        <v>98.17</v>
      </c>
      <c r="BV7" s="38">
        <v>88.09</v>
      </c>
      <c r="BW7" s="38">
        <v>87.69</v>
      </c>
      <c r="BX7" s="38">
        <v>88.06</v>
      </c>
      <c r="BY7" s="38">
        <v>87.29</v>
      </c>
      <c r="BZ7" s="38">
        <v>88.25</v>
      </c>
      <c r="CA7" s="38">
        <v>98.96</v>
      </c>
      <c r="CB7" s="38">
        <v>125.37</v>
      </c>
      <c r="CC7" s="38">
        <v>172.75</v>
      </c>
      <c r="CD7" s="38">
        <v>176.67</v>
      </c>
      <c r="CE7" s="38">
        <v>174.24</v>
      </c>
      <c r="CF7" s="38">
        <v>172.91</v>
      </c>
      <c r="CG7" s="38">
        <v>181.8</v>
      </c>
      <c r="CH7" s="38">
        <v>180.07</v>
      </c>
      <c r="CI7" s="38">
        <v>179.32</v>
      </c>
      <c r="CJ7" s="38">
        <v>176.67</v>
      </c>
      <c r="CK7" s="38">
        <v>176.37</v>
      </c>
      <c r="CL7" s="38">
        <v>134.52000000000001</v>
      </c>
      <c r="CM7" s="38">
        <v>46.35</v>
      </c>
      <c r="CN7" s="38">
        <v>52.97</v>
      </c>
      <c r="CO7" s="38">
        <v>55.6</v>
      </c>
      <c r="CP7" s="38">
        <v>46.81</v>
      </c>
      <c r="CQ7" s="38">
        <v>54.06</v>
      </c>
      <c r="CR7" s="38">
        <v>59.35</v>
      </c>
      <c r="CS7" s="38">
        <v>58.4</v>
      </c>
      <c r="CT7" s="38">
        <v>58</v>
      </c>
      <c r="CU7" s="38">
        <v>57.42</v>
      </c>
      <c r="CV7" s="38">
        <v>56.72</v>
      </c>
      <c r="CW7" s="38">
        <v>59.57</v>
      </c>
      <c r="CX7" s="38">
        <v>75.260000000000005</v>
      </c>
      <c r="CY7" s="38">
        <v>75.510000000000005</v>
      </c>
      <c r="CZ7" s="38">
        <v>75.930000000000007</v>
      </c>
      <c r="DA7" s="38">
        <v>76.36</v>
      </c>
      <c r="DB7" s="38">
        <v>76.569999999999993</v>
      </c>
      <c r="DC7" s="38">
        <v>89.88</v>
      </c>
      <c r="DD7" s="38">
        <v>89.68</v>
      </c>
      <c r="DE7" s="38">
        <v>89.79</v>
      </c>
      <c r="DF7" s="38">
        <v>90.42</v>
      </c>
      <c r="DG7" s="38">
        <v>90.72</v>
      </c>
      <c r="DH7" s="38">
        <v>95.57</v>
      </c>
      <c r="DI7" s="38">
        <v>12.65</v>
      </c>
      <c r="DJ7" s="38">
        <v>14.74</v>
      </c>
      <c r="DK7" s="38">
        <v>17.11</v>
      </c>
      <c r="DL7" s="38">
        <v>19.55</v>
      </c>
      <c r="DM7" s="38">
        <v>20.91</v>
      </c>
      <c r="DN7" s="38">
        <v>27.12</v>
      </c>
      <c r="DO7" s="38">
        <v>29.5</v>
      </c>
      <c r="DP7" s="38">
        <v>30.6</v>
      </c>
      <c r="DQ7" s="38">
        <v>29.23</v>
      </c>
      <c r="DR7" s="38">
        <v>20.78</v>
      </c>
      <c r="DS7" s="38">
        <v>36.520000000000003</v>
      </c>
      <c r="DT7" s="38">
        <v>24.84</v>
      </c>
      <c r="DU7" s="38">
        <v>23.95</v>
      </c>
      <c r="DV7" s="38">
        <v>22.86</v>
      </c>
      <c r="DW7" s="38">
        <v>22.26</v>
      </c>
      <c r="DX7" s="38">
        <v>21.46</v>
      </c>
      <c r="DY7" s="38">
        <v>1.93</v>
      </c>
      <c r="DZ7" s="38">
        <v>1.92</v>
      </c>
      <c r="EA7" s="38">
        <v>1.83</v>
      </c>
      <c r="EB7" s="38">
        <v>1.37</v>
      </c>
      <c r="EC7" s="38">
        <v>1.34</v>
      </c>
      <c r="ED7" s="38">
        <v>5.72</v>
      </c>
      <c r="EE7" s="38">
        <v>0.16</v>
      </c>
      <c r="EF7" s="38">
        <v>0.5</v>
      </c>
      <c r="EG7" s="38">
        <v>0.49</v>
      </c>
      <c r="EH7" s="38">
        <v>0.25</v>
      </c>
      <c r="EI7" s="38">
        <v>0.48</v>
      </c>
      <c r="EJ7" s="38">
        <v>0.19</v>
      </c>
      <c r="EK7" s="38">
        <v>0.23</v>
      </c>
      <c r="EL7" s="38">
        <v>0.21</v>
      </c>
      <c r="EM7" s="38">
        <v>0.17</v>
      </c>
      <c r="EN7" s="38">
        <v>0.15</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110</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有世</cp:lastModifiedBy>
  <cp:lastPrinted>2022-01-07T04:34:18Z</cp:lastPrinted>
  <dcterms:created xsi:type="dcterms:W3CDTF">2021-12-03T07:07:34Z</dcterms:created>
  <dcterms:modified xsi:type="dcterms:W3CDTF">2022-01-07T08:07:15Z</dcterms:modified>
  <cp:category/>
</cp:coreProperties>
</file>