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3\04　回答用\"/>
    </mc:Choice>
  </mc:AlternateContent>
  <workbookProtection workbookAlgorithmName="SHA-512" workbookHashValue="Dqhkaa5EJxHGvevX3UZyDwbYn6yqZB9cRLvyxN63Yqrt6zH/ktoLxj44uqEB62oxZZjSiXVYw357Ou6nzcpQKw==" workbookSaltValue="1q3gyL2eNqX8gcZ9bew79w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P6" i="5"/>
  <c r="P10" i="4" s="1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K85" i="4"/>
  <c r="J85" i="4"/>
  <c r="I85" i="4"/>
  <c r="G85" i="4"/>
  <c r="F85" i="4"/>
  <c r="E85" i="4"/>
  <c r="AT10" i="4"/>
  <c r="AL10" i="4"/>
  <c r="AD10" i="4"/>
  <c r="W10" i="4"/>
  <c r="I10" i="4"/>
  <c r="B10" i="4"/>
  <c r="BB8" i="4"/>
  <c r="AL8" i="4"/>
  <c r="AD8" i="4"/>
  <c r="P8" i="4"/>
  <c r="I8" i="4"/>
  <c r="B8" i="4"/>
</calcChain>
</file>

<file path=xl/sharedStrings.xml><?xml version="1.0" encoding="utf-8"?>
<sst xmlns="http://schemas.openxmlformats.org/spreadsheetml/2006/main" count="253" uniqueCount="118">
  <si>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</si>
  <si>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</si>
  <si>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</si>
  <si>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</si>
  <si>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</si>
  <si>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</si>
  <si>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</si>
  <si>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</si>
  <si>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</si>
  <si>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</si>
  <si>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</si>
  <si>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</si>
  <si>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</si>
  <si>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</si>
  <si>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</si>
  <si>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</si>
  <si>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</si>
  <si>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</si>
  <si>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</si>
  <si>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</si>
  <si>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</si>
  <si>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</si>
  <si>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</si>
  <si>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</si>
  <si>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</si>
  <si>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</si>
  <si>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</si>
  <si>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</si>
  <si>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</si>
  <si>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</si>
  <si>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</si>
  <si>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</si>
  <si>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</si>
  <si>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</si>
  <si>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</si>
  <si>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</si>
  <si>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</si>
  <si>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</si>
  <si>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</si>
  <si>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</si>
  <si>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</si>
  <si>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</si>
  <si>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</si>
  <si>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</si>
  <si>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</si>
  <si>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</si>
  <si>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</si>
  <si>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</si>
  <si>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</si>
  <si>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</si>
  <si>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</si>
  <si>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</si>
  <si>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</si>
  <si>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</si>
  <si>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</si>
  <si>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</si>
  <si>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</si>
  <si>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</si>
  <si>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</si>
  <si>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</si>
  <si>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</si>
  <si>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</si>
  <si>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</si>
  <si>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</si>
  <si>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</si>
  <si>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</si>
  <si>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</si>
  <si>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</si>
  <si>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</si>
  <si>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</si>
  <si>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</si>
  <si>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</si>
  <si>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</si>
  <si>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</si>
  <si>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</si>
  <si>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</si>
  <si>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</si>
  <si>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</si>
  <si>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</si>
  <si>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</si>
  <si>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</si>
  <si>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</si>
  <si>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</si>
  <si>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</si>
  <si>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</si>
  <si>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</si>
  <si>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</si>
  <si>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</si>
  <si>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</si>
  <si>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</si>
  <si>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</si>
  <si>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</si>
  <si>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</si>
  <si>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</si>
  <si>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</si>
  <si>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</si>
  <si>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</si>
  <si>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</si>
  <si>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</si>
  <si>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個別排水処理</t>
  </si>
  <si>
    <t>L2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</si>
  <si>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</si>
  <si>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</si>
  <si>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</si>
  <si>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</si>
  <si>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</si>
  <si>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</si>
  <si>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</si>
  <si>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</si>
  <si>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</si>
  <si>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</si>
  <si>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</si>
  <si>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</si>
  <si>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</si>
  <si>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</si>
  <si>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施設全体の減価償却の状況は上昇傾向にあるものの、現時点で、法定耐用年数を超過した施設はない。</t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</si>
  <si>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4"/>
  </si>
  <si>
    <t>　「①経常収支比率」は100％以上を維持しており、使用料収入と一般会計からの繰入金等の収益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「④企業債残高対事業規模比率」については、全国平均や類似団体平均と比較して低い値となっている。
　「⑥汚水処理原価」は、全国平均や類似団体平均と比較して低い値となっている。
　「⑦施設利用率」は、全国平均や類似団体平均と同程度の値となっている。
　「⑧水洗化率」は、全国平均や類似団体平均と比較して高い値となっている。</t>
    <rPh sb="123" eb="124">
      <t>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</si>
</sst>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B0-4681-A798-36EC8C23E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326392"/>
        <c:axId val="510323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B0-4681-A798-36EC8C23E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326392"/>
        <c:axId val="510323256"/>
      </c:lineChart>
      <c:dateAx>
        <c:axId val="5103263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323256"/>
        <c:crosses val="autoZero"/>
        <c:auto val="1"/>
        <c:lblOffset val="100"/>
        <c:baseTimeUnit val="years"/>
      </c:dateAx>
      <c:valAx>
        <c:axId val="510323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326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56.1</c:v>
                </c:pt>
                <c:pt idx="1">
                  <c:v>52.44</c:v>
                </c:pt>
                <c:pt idx="2">
                  <c:v>50</c:v>
                </c:pt>
                <c:pt idx="3">
                  <c:v>47.56</c:v>
                </c:pt>
                <c:pt idx="4">
                  <c:v>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71-4F4D-BC85-336488B8D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742680"/>
        <c:axId val="510736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41.51</c:v>
                </c:pt>
                <c:pt idx="1">
                  <c:v>51.71</c:v>
                </c:pt>
                <c:pt idx="2">
                  <c:v>50.56</c:v>
                </c:pt>
                <c:pt idx="3">
                  <c:v>47.35</c:v>
                </c:pt>
                <c:pt idx="4">
                  <c:v>46.36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571-4F4D-BC85-336488B8D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42680"/>
        <c:axId val="510736408"/>
      </c:lineChart>
      <c:dateAx>
        <c:axId val="5107426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736408"/>
        <c:crosses val="autoZero"/>
        <c:auto val="1"/>
        <c:lblOffset val="100"/>
        <c:baseTimeUnit val="years"/>
      </c:dateAx>
      <c:valAx>
        <c:axId val="510736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742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90</c:v>
                </c:pt>
                <c:pt idx="1">
                  <c:v>90.34</c:v>
                </c:pt>
                <c:pt idx="2">
                  <c:v>91.54</c:v>
                </c:pt>
                <c:pt idx="3">
                  <c:v>91.28</c:v>
                </c:pt>
                <c:pt idx="4">
                  <c:v>91.44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22-49C5-A1A6-8B3605B10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739936"/>
        <c:axId val="510736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68.72</c:v>
                </c:pt>
                <c:pt idx="1">
                  <c:v>82.91</c:v>
                </c:pt>
                <c:pt idx="2">
                  <c:v>83.85</c:v>
                </c:pt>
                <c:pt idx="3">
                  <c:v>81.209999999999994</c:v>
                </c:pt>
                <c:pt idx="4">
                  <c:v>83.08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722-49C5-A1A6-8B3605B10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9936"/>
        <c:axId val="510736800"/>
      </c:lineChart>
      <c:dateAx>
        <c:axId val="5107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736800"/>
        <c:crosses val="autoZero"/>
        <c:auto val="1"/>
        <c:lblOffset val="100"/>
        <c:baseTimeUnit val="years"/>
      </c:dateAx>
      <c:valAx>
        <c:axId val="510736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7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105.92</c:v>
                </c:pt>
                <c:pt idx="1">
                  <c:v>106.21</c:v>
                </c:pt>
                <c:pt idx="2">
                  <c:v>104.7</c:v>
                </c:pt>
                <c:pt idx="3">
                  <c:v>106.6</c:v>
                </c:pt>
                <c:pt idx="4">
                  <c:v>111.39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24-443C-84B5-186A516C3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324040"/>
        <c:axId val="510326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100.37</c:v>
                </c:pt>
                <c:pt idx="1">
                  <c:v>93.87</c:v>
                </c:pt>
                <c:pt idx="2">
                  <c:v>86.84</c:v>
                </c:pt>
                <c:pt idx="3">
                  <c:v>89.75</c:v>
                </c:pt>
                <c:pt idx="4">
                  <c:v>96.14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24-443C-84B5-186A516C3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324040"/>
        <c:axId val="510326784"/>
      </c:lineChart>
      <c:dateAx>
        <c:axId val="5103240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326784"/>
        <c:crosses val="autoZero"/>
        <c:auto val="1"/>
        <c:lblOffset val="100"/>
        <c:baseTimeUnit val="years"/>
      </c:dateAx>
      <c:valAx>
        <c:axId val="5103267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3240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41.14</c:v>
                </c:pt>
                <c:pt idx="1">
                  <c:v>47.02</c:v>
                </c:pt>
                <c:pt idx="2">
                  <c:v>52.9</c:v>
                </c:pt>
                <c:pt idx="3">
                  <c:v>58.77</c:v>
                </c:pt>
                <c:pt idx="4">
                  <c:v>65.19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67-4D0F-A1E7-E7F52E415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325216"/>
        <c:axId val="51096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18.600000000000001</c:v>
                </c:pt>
                <c:pt idx="1">
                  <c:v>42.61</c:v>
                </c:pt>
                <c:pt idx="2">
                  <c:v>44.22</c:v>
                </c:pt>
                <c:pt idx="3">
                  <c:v>39.64</c:v>
                </c:pt>
                <c:pt idx="4">
                  <c:v>33.75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E67-4D0F-A1E7-E7F52E415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325216"/>
        <c:axId val="510969424"/>
      </c:lineChart>
      <c:dateAx>
        <c:axId val="5103252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69424"/>
        <c:crosses val="autoZero"/>
        <c:auto val="1"/>
        <c:lblOffset val="100"/>
        <c:baseTimeUnit val="years"/>
      </c:dateAx>
      <c:valAx>
        <c:axId val="510969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325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63-4AB9-A282-F7D5F94C4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66680"/>
        <c:axId val="510967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3-4AB9-A282-F7D5F94C4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66680"/>
        <c:axId val="510967072"/>
      </c:lineChart>
      <c:dateAx>
        <c:axId val="5109666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67072"/>
        <c:crosses val="autoZero"/>
        <c:auto val="1"/>
        <c:lblOffset val="100"/>
        <c:baseTimeUnit val="years"/>
      </c:dateAx>
      <c:valAx>
        <c:axId val="510967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66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7D-4093-AF71-92E9B1629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67464"/>
        <c:axId val="510971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55.24</c:v>
                </c:pt>
                <c:pt idx="1">
                  <c:v>231.75</c:v>
                </c:pt>
                <c:pt idx="2">
                  <c:v>254.32</c:v>
                </c:pt>
                <c:pt idx="3">
                  <c:v>249.76</c:v>
                </c:pt>
                <c:pt idx="4">
                  <c:v>237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B7D-4093-AF71-92E9B1629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67464"/>
        <c:axId val="510971384"/>
      </c:lineChart>
      <c:dateAx>
        <c:axId val="5109674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71384"/>
        <c:crosses val="autoZero"/>
        <c:auto val="1"/>
        <c:lblOffset val="100"/>
        <c:baseTimeUnit val="years"/>
      </c:dateAx>
      <c:valAx>
        <c:axId val="510971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67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1070.93</c:v>
                </c:pt>
                <c:pt idx="1">
                  <c:v>1128.94</c:v>
                </c:pt>
                <c:pt idx="2">
                  <c:v>972.39</c:v>
                </c:pt>
                <c:pt idx="3">
                  <c:v>1189.8499999999999</c:v>
                </c:pt>
                <c:pt idx="4">
                  <c:v>1289.93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E7-42F1-83EE-B15EAA87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71776"/>
        <c:axId val="510967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291.2</c:v>
                </c:pt>
                <c:pt idx="1">
                  <c:v>322.36</c:v>
                </c:pt>
                <c:pt idx="2">
                  <c:v>277.89</c:v>
                </c:pt>
                <c:pt idx="3">
                  <c:v>256.37</c:v>
                </c:pt>
                <c:pt idx="4">
                  <c:v>135.35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E7-42F1-83EE-B15EAA87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1776"/>
        <c:axId val="510967856"/>
      </c:lineChart>
      <c:dateAx>
        <c:axId val="5109717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67856"/>
        <c:crosses val="autoZero"/>
        <c:auto val="1"/>
        <c:lblOffset val="100"/>
        <c:baseTimeUnit val="years"/>
      </c:dateAx>
      <c:valAx>
        <c:axId val="510967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71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591.54</c:v>
                </c:pt>
                <c:pt idx="1">
                  <c:v>628.73</c:v>
                </c:pt>
                <c:pt idx="2">
                  <c:v>623.91999999999996</c:v>
                </c:pt>
                <c:pt idx="3">
                  <c:v>610.66999999999996</c:v>
                </c:pt>
                <c:pt idx="4">
                  <c:v>551.4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8E-4788-8B53-538D8AB0C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72168"/>
        <c:axId val="510970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503.8</c:v>
                </c:pt>
                <c:pt idx="1">
                  <c:v>888.8</c:v>
                </c:pt>
                <c:pt idx="2">
                  <c:v>855.65</c:v>
                </c:pt>
                <c:pt idx="3">
                  <c:v>862.99</c:v>
                </c:pt>
                <c:pt idx="4">
                  <c:v>782.91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78E-4788-8B53-538D8AB0C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2168"/>
        <c:axId val="510970600"/>
      </c:lineChart>
      <c:dateAx>
        <c:axId val="5109721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70600"/>
        <c:crosses val="autoZero"/>
        <c:auto val="1"/>
        <c:lblOffset val="100"/>
        <c:baseTimeUnit val="years"/>
      </c:dateAx>
      <c:valAx>
        <c:axId val="510970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72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63.93</c:v>
                </c:pt>
                <c:pt idx="1">
                  <c:v>72.67</c:v>
                </c:pt>
                <c:pt idx="2">
                  <c:v>63.78</c:v>
                </c:pt>
                <c:pt idx="3">
                  <c:v>56.73</c:v>
                </c:pt>
                <c:pt idx="4">
                  <c:v>64.59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F9-4C2F-AA99-42CFEC0CA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65504"/>
        <c:axId val="510740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51.58</c:v>
                </c:pt>
                <c:pt idx="1">
                  <c:v>52.55</c:v>
                </c:pt>
                <c:pt idx="2">
                  <c:v>52.23</c:v>
                </c:pt>
                <c:pt idx="3">
                  <c:v>50.06</c:v>
                </c:pt>
                <c:pt idx="4">
                  <c:v>49.38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F9-4C2F-AA99-42CFEC0CA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65504"/>
        <c:axId val="510740328"/>
      </c:lineChart>
      <c:dateAx>
        <c:axId val="5109655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740328"/>
        <c:crosses val="autoZero"/>
        <c:auto val="1"/>
        <c:lblOffset val="100"/>
        <c:baseTimeUnit val="years"/>
      </c:dateAx>
      <c:valAx>
        <c:axId val="510740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65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251.33</c:v>
                </c:pt>
                <c:pt idx="1">
                  <c:v>217.09</c:v>
                </c:pt>
                <c:pt idx="2">
                  <c:v>242.31</c:v>
                </c:pt>
                <c:pt idx="3">
                  <c:v>269.60000000000002</c:v>
                </c:pt>
                <c:pt idx="4">
                  <c:v>237.76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9A-4942-8C27-F1BCEB47D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736016"/>
        <c:axId val="510741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333.58</c:v>
                </c:pt>
                <c:pt idx="1">
                  <c:v>292.45</c:v>
                </c:pt>
                <c:pt idx="2">
                  <c:v>294.05</c:v>
                </c:pt>
                <c:pt idx="3">
                  <c:v>309.22000000000003</c:v>
                </c:pt>
                <c:pt idx="4">
                  <c:v>316.97000000000003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79A-4942-8C27-F1BCEB47D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6016"/>
        <c:axId val="510741896"/>
      </c:lineChart>
      <c:dateAx>
        <c:axId val="510736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741896"/>
        <c:crosses val="autoZero"/>
        <c:auto val="1"/>
        <c:lblOffset val="100"/>
        <c:baseTimeUnit val="years"/>
      </c:dateAx>
      <c:valAx>
        <c:axId val="510741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736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【214.44】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【140.89】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【780.89】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【328.08】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80" zoomScaleNormal="8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秋田県　秋田市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個別排水処理</v>
      </c>
      <c r="Q8" s="72"/>
      <c r="R8" s="72"/>
      <c r="S8" s="72"/>
      <c r="T8" s="72"/>
      <c r="U8" s="72"/>
      <c r="V8" s="72"/>
      <c r="W8" s="72" t="str">
        <f>データ!L6</f>
        <v>L2</v>
      </c>
      <c r="X8" s="72"/>
      <c r="Y8" s="72"/>
      <c r="Z8" s="72"/>
      <c r="AA8" s="72"/>
      <c r="AB8" s="72"/>
      <c r="AC8" s="72"/>
      <c r="AD8" s="73" t="str">
        <f>データ!$M$6</f>
        <v>自治体職員</v>
      </c>
      <c r="AE8" s="73"/>
      <c r="AF8" s="73"/>
      <c r="AG8" s="73"/>
      <c r="AH8" s="73"/>
      <c r="AI8" s="73"/>
      <c r="AJ8" s="73"/>
      <c r="AK8" s="3"/>
      <c r="AL8" s="69">
        <f>データ!S6</f>
        <v>305390</v>
      </c>
      <c r="AM8" s="69"/>
      <c r="AN8" s="69"/>
      <c r="AO8" s="69"/>
      <c r="AP8" s="69"/>
      <c r="AQ8" s="69"/>
      <c r="AR8" s="69"/>
      <c r="AS8" s="69"/>
      <c r="AT8" s="68">
        <f>データ!T6</f>
        <v>906.07</v>
      </c>
      <c r="AU8" s="68"/>
      <c r="AV8" s="68"/>
      <c r="AW8" s="68"/>
      <c r="AX8" s="68"/>
      <c r="AY8" s="68"/>
      <c r="AZ8" s="68"/>
      <c r="BA8" s="68"/>
      <c r="BB8" s="68">
        <f>データ!U6</f>
        <v>337.05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38.299999999999997</v>
      </c>
      <c r="J10" s="68"/>
      <c r="K10" s="68"/>
      <c r="L10" s="68"/>
      <c r="M10" s="68"/>
      <c r="N10" s="68"/>
      <c r="O10" s="68"/>
      <c r="P10" s="68">
        <f>データ!P6</f>
        <v>0.06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3113</v>
      </c>
      <c r="AE10" s="69"/>
      <c r="AF10" s="69"/>
      <c r="AG10" s="69"/>
      <c r="AH10" s="69"/>
      <c r="AI10" s="69"/>
      <c r="AJ10" s="69"/>
      <c r="AK10" s="2"/>
      <c r="AL10" s="69">
        <f>データ!V6</f>
        <v>187</v>
      </c>
      <c r="AM10" s="69"/>
      <c r="AN10" s="69"/>
      <c r="AO10" s="69"/>
      <c r="AP10" s="69"/>
      <c r="AQ10" s="69"/>
      <c r="AR10" s="69"/>
      <c r="AS10" s="69"/>
      <c r="AT10" s="68">
        <f>データ!W6</f>
        <v>0.02</v>
      </c>
      <c r="AU10" s="68"/>
      <c r="AV10" s="68"/>
      <c r="AW10" s="68"/>
      <c r="AX10" s="68"/>
      <c r="AY10" s="68"/>
      <c r="AZ10" s="68"/>
      <c r="BA10" s="68"/>
      <c r="BB10" s="68">
        <f>データ!X6</f>
        <v>9350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117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115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116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【97.34】</v>
      </c>
      <c r="F85" s="26" t="str">
        <f>データ!AT6</f>
        <v>【214.44】</v>
      </c>
      <c r="G85" s="26" t="str">
        <f>データ!BE6</f>
        <v>【140.89】</v>
      </c>
      <c r="H85" s="26" t="str">
        <f>データ!BP6</f>
        <v>【780.89】</v>
      </c>
      <c r="I85" s="26" t="str">
        <f>データ!CA6</f>
        <v>【48.58】</v>
      </c>
      <c r="J85" s="26" t="str">
        <f>データ!CL6</f>
        <v>【328.08】</v>
      </c>
      <c r="K85" s="26" t="str">
        <f>データ!CW6</f>
        <v>【46.74】</v>
      </c>
      <c r="L85" s="26" t="str">
        <f>データ!DH6</f>
        <v>【81.12】</v>
      </c>
      <c r="M85" s="26" t="str">
        <f>データ!DS6</f>
        <v>【33.20】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oDBqI9jnsFHkpAS3HXdY0MS0weAy410iAs2qAM2i9BFS7LiGk/e3DKPIzOoVZiMY+iYIcUg8/cwb3AA6T1C71g==" saltValue="0PqYileV3Jil/UvX2LdNvw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2020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自治体職員</v>
      </c>
      <c r="N6" s="34" t="str">
        <f t="shared" si="3"/>
        <v>-</v>
      </c>
      <c r="O6" s="34">
        <f t="shared" si="3"/>
        <v>38.299999999999997</v>
      </c>
      <c r="P6" s="34">
        <f t="shared" si="3"/>
        <v>0.06</v>
      </c>
      <c r="Q6" s="34">
        <f t="shared" si="3"/>
        <v>100</v>
      </c>
      <c r="R6" s="34">
        <f t="shared" si="3"/>
        <v>3113</v>
      </c>
      <c r="S6" s="34">
        <f t="shared" si="3"/>
        <v>305390</v>
      </c>
      <c r="T6" s="34">
        <f t="shared" si="3"/>
        <v>906.07</v>
      </c>
      <c r="U6" s="34">
        <f t="shared" si="3"/>
        <v>337.05</v>
      </c>
      <c r="V6" s="34">
        <f t="shared" si="3"/>
        <v>187</v>
      </c>
      <c r="W6" s="34">
        <f t="shared" si="3"/>
        <v>0.02</v>
      </c>
      <c r="X6" s="34">
        <f t="shared" si="3"/>
        <v>9350</v>
      </c>
      <c r="Y6" s="35">
        <f>IF(Y7="",NA(),Y7)</f>
        <v>105.92</v>
      </c>
      <c r="Z6" s="35">
        <f t="shared" ref="Z6:AH6" si="4">IF(Z7="",NA(),Z7)</f>
        <v>106.21</v>
      </c>
      <c r="AA6" s="35">
        <f t="shared" si="4"/>
        <v>104.7</v>
      </c>
      <c r="AB6" s="35">
        <f t="shared" si="4"/>
        <v>106.6</v>
      </c>
      <c r="AC6" s="35">
        <f t="shared" si="4"/>
        <v>111.39</v>
      </c>
      <c r="AD6" s="35">
        <f t="shared" si="4"/>
        <v>100.37</v>
      </c>
      <c r="AE6" s="35">
        <f t="shared" si="4"/>
        <v>93.87</v>
      </c>
      <c r="AF6" s="35">
        <f t="shared" si="4"/>
        <v>86.84</v>
      </c>
      <c r="AG6" s="35">
        <f t="shared" si="4"/>
        <v>89.75</v>
      </c>
      <c r="AH6" s="35">
        <f t="shared" si="4"/>
        <v>96.14</v>
      </c>
      <c r="AI6" s="34" t="str">
        <f>IF(AI7="","",IF(AI7="-","【-】","【"&amp;SUBSTITUTE(TEXT(AI7,"#,##0.00"),"-","△")&amp;"】"))</f>
        <v>【97.34】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55.24</v>
      </c>
      <c r="AP6" s="35">
        <f t="shared" si="5"/>
        <v>231.75</v>
      </c>
      <c r="AQ6" s="35">
        <f t="shared" si="5"/>
        <v>254.32</v>
      </c>
      <c r="AR6" s="35">
        <f t="shared" si="5"/>
        <v>249.76</v>
      </c>
      <c r="AS6" s="35">
        <f t="shared" si="5"/>
        <v>237</v>
      </c>
      <c r="AT6" s="34" t="str">
        <f>IF(AT7="","",IF(AT7="-","【-】","【"&amp;SUBSTITUTE(TEXT(AT7,"#,##0.00"),"-","△")&amp;"】"))</f>
        <v>【214.44】</v>
      </c>
      <c r="AU6" s="35">
        <f>IF(AU7="",NA(),AU7)</f>
        <v>1070.93</v>
      </c>
      <c r="AV6" s="35">
        <f t="shared" ref="AV6:BD6" si="6">IF(AV7="",NA(),AV7)</f>
        <v>1128.94</v>
      </c>
      <c r="AW6" s="35">
        <f t="shared" si="6"/>
        <v>972.39</v>
      </c>
      <c r="AX6" s="35">
        <f t="shared" si="6"/>
        <v>1189.8499999999999</v>
      </c>
      <c r="AY6" s="35">
        <f t="shared" si="6"/>
        <v>1289.93</v>
      </c>
      <c r="AZ6" s="35">
        <f t="shared" si="6"/>
        <v>291.2</v>
      </c>
      <c r="BA6" s="35">
        <f t="shared" si="6"/>
        <v>322.36</v>
      </c>
      <c r="BB6" s="35">
        <f t="shared" si="6"/>
        <v>277.89</v>
      </c>
      <c r="BC6" s="35">
        <f t="shared" si="6"/>
        <v>256.37</v>
      </c>
      <c r="BD6" s="35">
        <f t="shared" si="6"/>
        <v>135.35</v>
      </c>
      <c r="BE6" s="34" t="str">
        <f>IF(BE7="","",IF(BE7="-","【-】","【"&amp;SUBSTITUTE(TEXT(BE7,"#,##0.00"),"-","△")&amp;"】"))</f>
        <v>【140.89】</v>
      </c>
      <c r="BF6" s="35">
        <f>IF(BF7="",NA(),BF7)</f>
        <v>591.54</v>
      </c>
      <c r="BG6" s="35">
        <f t="shared" ref="BG6:BO6" si="7">IF(BG7="",NA(),BG7)</f>
        <v>628.73</v>
      </c>
      <c r="BH6" s="35">
        <f t="shared" si="7"/>
        <v>623.91999999999996</v>
      </c>
      <c r="BI6" s="35">
        <f t="shared" si="7"/>
        <v>610.66999999999996</v>
      </c>
      <c r="BJ6" s="35">
        <f t="shared" si="7"/>
        <v>551.4</v>
      </c>
      <c r="BK6" s="35">
        <f t="shared" si="7"/>
        <v>503.8</v>
      </c>
      <c r="BL6" s="35">
        <f t="shared" si="7"/>
        <v>888.8</v>
      </c>
      <c r="BM6" s="35">
        <f t="shared" si="7"/>
        <v>855.65</v>
      </c>
      <c r="BN6" s="35">
        <f t="shared" si="7"/>
        <v>862.99</v>
      </c>
      <c r="BO6" s="35">
        <f t="shared" si="7"/>
        <v>782.91</v>
      </c>
      <c r="BP6" s="34" t="str">
        <f>IF(BP7="","",IF(BP7="-","【-】","【"&amp;SUBSTITUTE(TEXT(BP7,"#,##0.00"),"-","△")&amp;"】"))</f>
        <v>【780.89】</v>
      </c>
      <c r="BQ6" s="35">
        <f>IF(BQ7="",NA(),BQ7)</f>
        <v>63.93</v>
      </c>
      <c r="BR6" s="35">
        <f t="shared" ref="BR6:BZ6" si="8">IF(BR7="",NA(),BR7)</f>
        <v>72.67</v>
      </c>
      <c r="BS6" s="35">
        <f t="shared" si="8"/>
        <v>63.78</v>
      </c>
      <c r="BT6" s="35">
        <f t="shared" si="8"/>
        <v>56.73</v>
      </c>
      <c r="BU6" s="35">
        <f t="shared" si="8"/>
        <v>64.59</v>
      </c>
      <c r="BV6" s="35">
        <f t="shared" si="8"/>
        <v>51.58</v>
      </c>
      <c r="BW6" s="35">
        <f t="shared" si="8"/>
        <v>52.55</v>
      </c>
      <c r="BX6" s="35">
        <f t="shared" si="8"/>
        <v>52.23</v>
      </c>
      <c r="BY6" s="35">
        <f t="shared" si="8"/>
        <v>50.06</v>
      </c>
      <c r="BZ6" s="35">
        <f t="shared" si="8"/>
        <v>49.38</v>
      </c>
      <c r="CA6" s="34" t="str">
        <f>IF(CA7="","",IF(CA7="-","【-】","【"&amp;SUBSTITUTE(TEXT(CA7,"#,##0.00"),"-","△")&amp;"】"))</f>
        <v>【48.58】</v>
      </c>
      <c r="CB6" s="35">
        <f>IF(CB7="",NA(),CB7)</f>
        <v>251.33</v>
      </c>
      <c r="CC6" s="35">
        <f t="shared" ref="CC6:CK6" si="9">IF(CC7="",NA(),CC7)</f>
        <v>217.09</v>
      </c>
      <c r="CD6" s="35">
        <f t="shared" si="9"/>
        <v>242.31</v>
      </c>
      <c r="CE6" s="35">
        <f t="shared" si="9"/>
        <v>269.60000000000002</v>
      </c>
      <c r="CF6" s="35">
        <f t="shared" si="9"/>
        <v>237.76</v>
      </c>
      <c r="CG6" s="35">
        <f t="shared" si="9"/>
        <v>333.58</v>
      </c>
      <c r="CH6" s="35">
        <f t="shared" si="9"/>
        <v>292.45</v>
      </c>
      <c r="CI6" s="35">
        <f t="shared" si="9"/>
        <v>294.05</v>
      </c>
      <c r="CJ6" s="35">
        <f t="shared" si="9"/>
        <v>309.22000000000003</v>
      </c>
      <c r="CK6" s="35">
        <f t="shared" si="9"/>
        <v>316.97000000000003</v>
      </c>
      <c r="CL6" s="34" t="str">
        <f>IF(CL7="","",IF(CL7="-","【-】","【"&amp;SUBSTITUTE(TEXT(CL7,"#,##0.00"),"-","△")&amp;"】"))</f>
        <v>【328.08】</v>
      </c>
      <c r="CM6" s="35">
        <f>IF(CM7="",NA(),CM7)</f>
        <v>56.1</v>
      </c>
      <c r="CN6" s="35">
        <f t="shared" ref="CN6:CV6" si="10">IF(CN7="",NA(),CN7)</f>
        <v>52.44</v>
      </c>
      <c r="CO6" s="35">
        <f t="shared" si="10"/>
        <v>50</v>
      </c>
      <c r="CP6" s="35">
        <f t="shared" si="10"/>
        <v>47.56</v>
      </c>
      <c r="CQ6" s="35">
        <f t="shared" si="10"/>
        <v>50</v>
      </c>
      <c r="CR6" s="35">
        <f t="shared" si="10"/>
        <v>41.51</v>
      </c>
      <c r="CS6" s="35">
        <f t="shared" si="10"/>
        <v>51.71</v>
      </c>
      <c r="CT6" s="35">
        <f t="shared" si="10"/>
        <v>50.56</v>
      </c>
      <c r="CU6" s="35">
        <f t="shared" si="10"/>
        <v>47.35</v>
      </c>
      <c r="CV6" s="35">
        <f t="shared" si="10"/>
        <v>46.36</v>
      </c>
      <c r="CW6" s="34" t="str">
        <f>IF(CW7="","",IF(CW7="-","【-】","【"&amp;SUBSTITUTE(TEXT(CW7,"#,##0.00"),"-","△")&amp;"】"))</f>
        <v>【46.74】</v>
      </c>
      <c r="CX6" s="35">
        <f>IF(CX7="",NA(),CX7)</f>
        <v>90</v>
      </c>
      <c r="CY6" s="35">
        <f t="shared" ref="CY6:DG6" si="11">IF(CY7="",NA(),CY7)</f>
        <v>90.34</v>
      </c>
      <c r="CZ6" s="35">
        <f t="shared" si="11"/>
        <v>91.54</v>
      </c>
      <c r="DA6" s="35">
        <f t="shared" si="11"/>
        <v>91.28</v>
      </c>
      <c r="DB6" s="35">
        <f t="shared" si="11"/>
        <v>91.44</v>
      </c>
      <c r="DC6" s="35">
        <f t="shared" si="11"/>
        <v>68.72</v>
      </c>
      <c r="DD6" s="35">
        <f t="shared" si="11"/>
        <v>82.91</v>
      </c>
      <c r="DE6" s="35">
        <f t="shared" si="11"/>
        <v>83.85</v>
      </c>
      <c r="DF6" s="35">
        <f t="shared" si="11"/>
        <v>81.209999999999994</v>
      </c>
      <c r="DG6" s="35">
        <f t="shared" si="11"/>
        <v>83.08</v>
      </c>
      <c r="DH6" s="34" t="str">
        <f>IF(DH7="","",IF(DH7="-","【-】","【"&amp;SUBSTITUTE(TEXT(DH7,"#,##0.00"),"-","△")&amp;"】"))</f>
        <v>【81.12】</v>
      </c>
      <c r="DI6" s="35">
        <f>IF(DI7="",NA(),DI7)</f>
        <v>41.14</v>
      </c>
      <c r="DJ6" s="35">
        <f t="shared" ref="DJ6:DR6" si="12">IF(DJ7="",NA(),DJ7)</f>
        <v>47.02</v>
      </c>
      <c r="DK6" s="35">
        <f t="shared" si="12"/>
        <v>52.9</v>
      </c>
      <c r="DL6" s="35">
        <f t="shared" si="12"/>
        <v>58.77</v>
      </c>
      <c r="DM6" s="35">
        <f t="shared" si="12"/>
        <v>65.19</v>
      </c>
      <c r="DN6" s="35">
        <f t="shared" si="12"/>
        <v>18.600000000000001</v>
      </c>
      <c r="DO6" s="35">
        <f t="shared" si="12"/>
        <v>42.61</v>
      </c>
      <c r="DP6" s="35">
        <f t="shared" si="12"/>
        <v>44.22</v>
      </c>
      <c r="DQ6" s="35">
        <f t="shared" si="12"/>
        <v>39.64</v>
      </c>
      <c r="DR6" s="35">
        <f t="shared" si="12"/>
        <v>33.75</v>
      </c>
      <c r="DS6" s="34" t="str">
        <f>IF(DS7="","",IF(DS7="-","【-】","【"&amp;SUBSTITUTE(TEXT(DS7,"#,##0.00"),"-","△")&amp;"】"))</f>
        <v>【33.20】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2020</v>
      </c>
      <c r="C7" s="37">
        <v>52019</v>
      </c>
      <c r="D7" s="37">
        <v>46</v>
      </c>
      <c r="E7" s="37">
        <v>18</v>
      </c>
      <c r="F7" s="37">
        <v>1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38.299999999999997</v>
      </c>
      <c r="P7" s="38">
        <v>0.06</v>
      </c>
      <c r="Q7" s="38">
        <v>100</v>
      </c>
      <c r="R7" s="38">
        <v>3113</v>
      </c>
      <c r="S7" s="38">
        <v>305390</v>
      </c>
      <c r="T7" s="38">
        <v>906.07</v>
      </c>
      <c r="U7" s="38">
        <v>337.05</v>
      </c>
      <c r="V7" s="38">
        <v>187</v>
      </c>
      <c r="W7" s="38">
        <v>0.02</v>
      </c>
      <c r="X7" s="38">
        <v>9350</v>
      </c>
      <c r="Y7" s="38">
        <v>105.92</v>
      </c>
      <c r="Z7" s="38">
        <v>106.21</v>
      </c>
      <c r="AA7" s="38">
        <v>104.7</v>
      </c>
      <c r="AB7" s="38">
        <v>106.6</v>
      </c>
      <c r="AC7" s="38">
        <v>111.39</v>
      </c>
      <c r="AD7" s="38">
        <v>100.37</v>
      </c>
      <c r="AE7" s="38">
        <v>93.87</v>
      </c>
      <c r="AF7" s="38">
        <v>86.84</v>
      </c>
      <c r="AG7" s="38">
        <v>89.75</v>
      </c>
      <c r="AH7" s="38">
        <v>96.14</v>
      </c>
      <c r="AI7" s="38">
        <v>97.34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55.24</v>
      </c>
      <c r="AP7" s="38">
        <v>231.75</v>
      </c>
      <c r="AQ7" s="38">
        <v>254.32</v>
      </c>
      <c r="AR7" s="38">
        <v>249.76</v>
      </c>
      <c r="AS7" s="38">
        <v>237</v>
      </c>
      <c r="AT7" s="38">
        <v>214.44</v>
      </c>
      <c r="AU7" s="38">
        <v>1070.93</v>
      </c>
      <c r="AV7" s="38">
        <v>1128.94</v>
      </c>
      <c r="AW7" s="38">
        <v>972.39</v>
      </c>
      <c r="AX7" s="38">
        <v>1189.8499999999999</v>
      </c>
      <c r="AY7" s="38">
        <v>1289.93</v>
      </c>
      <c r="AZ7" s="38">
        <v>291.2</v>
      </c>
      <c r="BA7" s="38">
        <v>322.36</v>
      </c>
      <c r="BB7" s="38">
        <v>277.89</v>
      </c>
      <c r="BC7" s="38">
        <v>256.37</v>
      </c>
      <c r="BD7" s="38">
        <v>135.35</v>
      </c>
      <c r="BE7" s="38">
        <v>140.88999999999999</v>
      </c>
      <c r="BF7" s="38">
        <v>591.54</v>
      </c>
      <c r="BG7" s="38">
        <v>628.73</v>
      </c>
      <c r="BH7" s="38">
        <v>623.91999999999996</v>
      </c>
      <c r="BI7" s="38">
        <v>610.66999999999996</v>
      </c>
      <c r="BJ7" s="38">
        <v>551.4</v>
      </c>
      <c r="BK7" s="38">
        <v>503.8</v>
      </c>
      <c r="BL7" s="38">
        <v>888.8</v>
      </c>
      <c r="BM7" s="38">
        <v>855.65</v>
      </c>
      <c r="BN7" s="38">
        <v>862.99</v>
      </c>
      <c r="BO7" s="38">
        <v>782.91</v>
      </c>
      <c r="BP7" s="38">
        <v>780.89</v>
      </c>
      <c r="BQ7" s="38">
        <v>63.93</v>
      </c>
      <c r="BR7" s="38">
        <v>72.67</v>
      </c>
      <c r="BS7" s="38">
        <v>63.78</v>
      </c>
      <c r="BT7" s="38">
        <v>56.73</v>
      </c>
      <c r="BU7" s="38">
        <v>64.59</v>
      </c>
      <c r="BV7" s="38">
        <v>51.58</v>
      </c>
      <c r="BW7" s="38">
        <v>52.55</v>
      </c>
      <c r="BX7" s="38">
        <v>52.23</v>
      </c>
      <c r="BY7" s="38">
        <v>50.06</v>
      </c>
      <c r="BZ7" s="38">
        <v>49.38</v>
      </c>
      <c r="CA7" s="38">
        <v>48.58</v>
      </c>
      <c r="CB7" s="38">
        <v>251.33</v>
      </c>
      <c r="CC7" s="38">
        <v>217.09</v>
      </c>
      <c r="CD7" s="38">
        <v>242.31</v>
      </c>
      <c r="CE7" s="38">
        <v>269.60000000000002</v>
      </c>
      <c r="CF7" s="38">
        <v>237.76</v>
      </c>
      <c r="CG7" s="38">
        <v>333.58</v>
      </c>
      <c r="CH7" s="38">
        <v>292.45</v>
      </c>
      <c r="CI7" s="38">
        <v>294.05</v>
      </c>
      <c r="CJ7" s="38">
        <v>309.22000000000003</v>
      </c>
      <c r="CK7" s="38">
        <v>316.97000000000003</v>
      </c>
      <c r="CL7" s="38">
        <v>328.08</v>
      </c>
      <c r="CM7" s="38">
        <v>56.1</v>
      </c>
      <c r="CN7" s="38">
        <v>52.44</v>
      </c>
      <c r="CO7" s="38">
        <v>50</v>
      </c>
      <c r="CP7" s="38">
        <v>47.56</v>
      </c>
      <c r="CQ7" s="38">
        <v>50</v>
      </c>
      <c r="CR7" s="38">
        <v>41.51</v>
      </c>
      <c r="CS7" s="38">
        <v>51.71</v>
      </c>
      <c r="CT7" s="38">
        <v>50.56</v>
      </c>
      <c r="CU7" s="38">
        <v>47.35</v>
      </c>
      <c r="CV7" s="38">
        <v>46.36</v>
      </c>
      <c r="CW7" s="38">
        <v>46.74</v>
      </c>
      <c r="CX7" s="38">
        <v>90</v>
      </c>
      <c r="CY7" s="38">
        <v>90.34</v>
      </c>
      <c r="CZ7" s="38">
        <v>91.54</v>
      </c>
      <c r="DA7" s="38">
        <v>91.28</v>
      </c>
      <c r="DB7" s="38">
        <v>91.44</v>
      </c>
      <c r="DC7" s="38">
        <v>68.72</v>
      </c>
      <c r="DD7" s="38">
        <v>82.91</v>
      </c>
      <c r="DE7" s="38">
        <v>83.85</v>
      </c>
      <c r="DF7" s="38">
        <v>81.209999999999994</v>
      </c>
      <c r="DG7" s="38">
        <v>83.08</v>
      </c>
      <c r="DH7" s="38">
        <v>81.12</v>
      </c>
      <c r="DI7" s="38">
        <v>41.14</v>
      </c>
      <c r="DJ7" s="38">
        <v>47.02</v>
      </c>
      <c r="DK7" s="38">
        <v>52.9</v>
      </c>
      <c r="DL7" s="38">
        <v>58.77</v>
      </c>
      <c r="DM7" s="38">
        <v>65.19</v>
      </c>
      <c r="DN7" s="38">
        <v>18.600000000000001</v>
      </c>
      <c r="DO7" s="38">
        <v>42.61</v>
      </c>
      <c r="DP7" s="38">
        <v>44.22</v>
      </c>
      <c r="DQ7" s="38">
        <v>39.64</v>
      </c>
      <c r="DR7" s="38">
        <v>33.75</v>
      </c>
      <c r="DS7" s="38">
        <v>33.200000000000003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110</v>
      </c>
      <c r="E13" t="s">
        <v>112</v>
      </c>
      <c r="F13" t="s">
        <v>113</v>
      </c>
      <c r="G13" t="s">
        <v>114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2022-01-18T06:29:41Z</cp:lastPrinted>
  <dcterms:created xsi:type="dcterms:W3CDTF">2021-12-03T07:40:31Z</dcterms:created>
  <dcterms:modified xsi:type="dcterms:W3CDTF">2022-01-18T08:01:24Z</dcterms:modified>
  <cp:category/>
</cp:coreProperties>
</file>