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3\04　回答用\"/>
    </mc:Choice>
  </mc:AlternateContent>
  <workbookProtection workbookAlgorithmName="SHA-512" workbookHashValue="TjBo6XnqMwmDDEa01XdS568brF5ls6CDqCX5sHPZv8yWBur8y3OsjPMzbZ6wa5B/ZWSru09XbuUQnEN2FtyxCA==" workbookSaltValue="0sUt+fzb9BDcyAkC/XXGo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<sst xmlns="http://schemas.openxmlformats.org/spreadsheetml/2006/main" count="232" uniqueCount="117">
  <si>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</si>
  <si>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</si>
  <si>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</si>
  <si>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</si>
  <si>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</si>
  <si>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</si>
  <si>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</si>
  <si>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</si>
  <si>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</si>
  <si>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</si>
  <si>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</si>
  <si>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</si>
  <si>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</si>
  <si>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</si>
  <si>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</si>
  <si>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</si>
  <si>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</si>
  <si>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</si>
  <si>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</si>
  <si>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</si>
  <si>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</si>
  <si>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</si>
  <si>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</si>
  <si>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</si>
  <si>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</si>
  <si>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</si>
  <si>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</si>
  <si>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</si>
  <si>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</si>
  <si>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</si>
  <si>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</si>
  <si>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</si>
  <si>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</si>
  <si>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</si>
  <si>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</si>
  <si>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</si>
  <si>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</si>
  <si>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</si>
  <si>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</si>
  <si>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</si>
  <si>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</si>
  <si>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</si>
  <si>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</si>
  <si>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</si>
  <si>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</si>
  <si>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</si>
  <si>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</si>
  <si>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</si>
  <si>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</si>
  <si>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</si>
  <si>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</si>
  <si>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</si>
  <si>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</si>
  <si>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</si>
  <si>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</si>
  <si>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</si>
  <si>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</si>
  <si>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</si>
  <si>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</si>
  <si>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</si>
  <si>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</si>
  <si>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</si>
  <si>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</si>
  <si>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</si>
  <si>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</si>
  <si>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</si>
  <si>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</si>
  <si>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</si>
  <si>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</si>
  <si>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</si>
  <si>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</si>
  <si>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</si>
  <si>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</si>
  <si>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</si>
  <si>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</si>
  <si>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</si>
  <si>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</si>
  <si>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</si>
  <si>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</si>
  <si>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</si>
  <si>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</si>
  <si>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</si>
  <si>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</si>
  <si>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</si>
  <si>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</si>
  <si>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</si>
  <si>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</si>
  <si>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</si>
  <si>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</si>
  <si>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</si>
  <si>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</si>
  <si>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</si>
  <si>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</si>
  <si>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</si>
  <si>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</si>
  <si>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</si>
  <si>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</si>
  <si>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</si>
  <si>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</si>
  <si>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公共下水道</t>
  </si>
  <si>
    <t>Ad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</si>
  <si>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</si>
  <si>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</si>
  <si>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</si>
  <si>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</si>
  <si>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</si>
  <si>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</si>
  <si>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</si>
  <si>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</si>
  <si>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</si>
  <si>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</si>
  <si>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</si>
  <si>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</si>
  <si>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</si>
  <si>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使用料収入の減少が見込まれるなか、老朽化施設の更新を進める必要があることから、これまで以上に事業運営の効率化を図る必要がある。</t>
    <phoneticPr fontId="4"/>
  </si>
  <si>
    <t>　管渠については、老朽化率は全国平均や類似団体平均と比較して高い値であり、改善率は低い値である。長期の視点に立った更新計画に基づき、更新を進める必要がある。</t>
    <rPh sb="30" eb="31">
      <t>タカ</t>
    </rPh>
    <rPh sb="37" eb="40">
      <t>カイゼンリツ</t>
    </rPh>
    <rPh sb="41" eb="42">
      <t>ヒク</t>
    </rPh>
    <rPh sb="43" eb="44">
      <t>アタイ</t>
    </rPh>
    <phoneticPr fontId="4"/>
  </si>
  <si>
    <t>　「①経常収支比率」および「⑤経費回収率」は100％以上を維持しており、公費負担分を除く汚水処理費を下水道使用料で回収できている。
　「②累積欠損金比率」は、0%を維持している。
　「③流動比率」は100%を下回っているが、単年度で資金が減とならないように、資本費平準化債の発行などにより、適切な資金の確保に努めており、短期的な債務に対する支払能力を有していると言える。
　「④企業債残高対事業規模比率」は、年々減少傾向にあり、全国平均や類似団体と比較して低い値となっている。
　「⑥汚水処理原価」は流域下水道の維持管理負担金単価の値上げや、八橋下水道終末処理場での汚水処理を廃止し、県の秋田臨海処理センターでの汚水処理に切り替えたことに伴う費用の増加により、全国平均および類似団体平均と比較して高い値となっている。
　「⑦施設利用率」は、該当処理施設が廃止されたことに伴い0となっている。
　「⑧水洗化率」は、全国平均や類似団体平均と比較して低い値となっていることから、水洗化を促進するための取組みが必要である。</t>
    <rPh sb="250" eb="252">
      <t>リュウイキ</t>
    </rPh>
    <rPh sb="252" eb="255">
      <t>ゲスイドウ</t>
    </rPh>
    <rPh sb="256" eb="258">
      <t>イジ</t>
    </rPh>
    <rPh sb="258" eb="260">
      <t>カンリ</t>
    </rPh>
    <rPh sb="260" eb="263">
      <t>フタンキン</t>
    </rPh>
    <rPh sb="263" eb="265">
      <t>タンカ</t>
    </rPh>
    <rPh sb="266" eb="268">
      <t>ネア</t>
    </rPh>
    <rPh sb="271" eb="273">
      <t>ヤバセ</t>
    </rPh>
    <rPh sb="273" eb="276">
      <t>ゲスイドウ</t>
    </rPh>
    <rPh sb="276" eb="278">
      <t>シュウマツ</t>
    </rPh>
    <rPh sb="283" eb="285">
      <t>オスイ</t>
    </rPh>
    <rPh sb="285" eb="287">
      <t>ショリ</t>
    </rPh>
    <rPh sb="288" eb="290">
      <t>ハイシ</t>
    </rPh>
    <rPh sb="292" eb="293">
      <t>ケン</t>
    </rPh>
    <rPh sb="294" eb="296">
      <t>アキタ</t>
    </rPh>
    <rPh sb="296" eb="298">
      <t>リンカイ</t>
    </rPh>
    <rPh sb="298" eb="300">
      <t>ショリ</t>
    </rPh>
    <rPh sb="306" eb="308">
      <t>オスイ</t>
    </rPh>
    <rPh sb="308" eb="310">
      <t>ショリ</t>
    </rPh>
    <rPh sb="311" eb="312">
      <t>キ</t>
    </rPh>
    <rPh sb="313" eb="314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</si>
</sst>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0.2</c:v>
                </c:pt>
                <c:pt idx="1">
                  <c:v>0.46</c:v>
                </c:pt>
                <c:pt idx="2">
                  <c:v>0.53</c:v>
                </c:pt>
                <c:pt idx="3">
                  <c:v>0.28999999999999998</c:v>
                </c:pt>
                <c:pt idx="4">
                  <c:v>0.26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E2-480F-AE5E-A5071FD43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691568"/>
        <c:axId val="499700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0.13</c:v>
                </c:pt>
                <c:pt idx="1">
                  <c:v>0.17</c:v>
                </c:pt>
                <c:pt idx="2">
                  <c:v>0.25</c:v>
                </c:pt>
                <c:pt idx="3">
                  <c:v>0.21</c:v>
                </c:pt>
                <c:pt idx="4">
                  <c:v>0.33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E2-480F-AE5E-A5071FD43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91568"/>
        <c:axId val="499700160"/>
      </c:lineChart>
      <c:dateAx>
        <c:axId val="4996915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9700160"/>
        <c:crosses val="autoZero"/>
        <c:auto val="1"/>
        <c:lblOffset val="100"/>
        <c:baseTimeUnit val="years"/>
      </c:dateAx>
      <c:valAx>
        <c:axId val="499700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9691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44.32</c:v>
                </c:pt>
                <c:pt idx="1">
                  <c:v>41.55</c:v>
                </c:pt>
                <c:pt idx="2">
                  <c:v>45.88</c:v>
                </c:pt>
                <c:pt idx="3">
                  <c:v>28.3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91-4C2E-B7A9-FDF01CCB0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2088"/>
        <c:axId val="500644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63.26</c:v>
                </c:pt>
                <c:pt idx="1">
                  <c:v>61.54</c:v>
                </c:pt>
                <c:pt idx="2">
                  <c:v>67.069999999999993</c:v>
                </c:pt>
                <c:pt idx="3">
                  <c:v>66.78</c:v>
                </c:pt>
                <c:pt idx="4">
                  <c:v>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D91-4C2E-B7A9-FDF01CCB0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2088"/>
        <c:axId val="500644440"/>
      </c:lineChart>
      <c:dateAx>
        <c:axId val="500642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4440"/>
        <c:crosses val="autoZero"/>
        <c:auto val="1"/>
        <c:lblOffset val="100"/>
        <c:baseTimeUnit val="years"/>
      </c:dateAx>
      <c:valAx>
        <c:axId val="500644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2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89.38</c:v>
                </c:pt>
                <c:pt idx="1">
                  <c:v>89.78</c:v>
                </c:pt>
                <c:pt idx="2">
                  <c:v>90.07</c:v>
                </c:pt>
                <c:pt idx="3">
                  <c:v>90.25</c:v>
                </c:pt>
                <c:pt idx="4">
                  <c:v>90.43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9B-489D-A57F-7657BDC5A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2480"/>
        <c:axId val="500643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94.07</c:v>
                </c:pt>
                <c:pt idx="1">
                  <c:v>94.13</c:v>
                </c:pt>
                <c:pt idx="2">
                  <c:v>93.96</c:v>
                </c:pt>
                <c:pt idx="3">
                  <c:v>94.06</c:v>
                </c:pt>
                <c:pt idx="4">
                  <c:v>94.41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9B-489D-A57F-7657BDC5A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2480"/>
        <c:axId val="500643264"/>
      </c:lineChart>
      <c:dateAx>
        <c:axId val="500642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3264"/>
        <c:crosses val="autoZero"/>
        <c:auto val="1"/>
        <c:lblOffset val="100"/>
        <c:baseTimeUnit val="years"/>
      </c:dateAx>
      <c:valAx>
        <c:axId val="500643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2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111.41</c:v>
                </c:pt>
                <c:pt idx="1">
                  <c:v>112.06</c:v>
                </c:pt>
                <c:pt idx="2">
                  <c:v>111.93</c:v>
                </c:pt>
                <c:pt idx="3">
                  <c:v>113.34</c:v>
                </c:pt>
                <c:pt idx="4">
                  <c:v>104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58-4F32-85EA-A05E05F9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25000"/>
        <c:axId val="500225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107.45</c:v>
                </c:pt>
                <c:pt idx="1">
                  <c:v>107.43</c:v>
                </c:pt>
                <c:pt idx="2">
                  <c:v>110.01</c:v>
                </c:pt>
                <c:pt idx="3">
                  <c:v>111.12</c:v>
                </c:pt>
                <c:pt idx="4">
                  <c:v>109.58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58-4F32-85EA-A05E05F9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25000"/>
        <c:axId val="500225384"/>
      </c:lineChart>
      <c:dateAx>
        <c:axId val="5002250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225384"/>
        <c:crosses val="autoZero"/>
        <c:auto val="1"/>
        <c:lblOffset val="100"/>
        <c:baseTimeUnit val="years"/>
      </c:dateAx>
      <c:valAx>
        <c:axId val="500225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25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30.52</c:v>
                </c:pt>
                <c:pt idx="1">
                  <c:v>32.229999999999997</c:v>
                </c:pt>
                <c:pt idx="2">
                  <c:v>33.869999999999997</c:v>
                </c:pt>
                <c:pt idx="3">
                  <c:v>35.65</c:v>
                </c:pt>
                <c:pt idx="4">
                  <c:v>36.590000000000003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6F-462A-8DE5-51332B6C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3232"/>
        <c:axId val="500259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28.95</c:v>
                </c:pt>
                <c:pt idx="1">
                  <c:v>30.11</c:v>
                </c:pt>
                <c:pt idx="2">
                  <c:v>33.090000000000003</c:v>
                </c:pt>
                <c:pt idx="3">
                  <c:v>34.33</c:v>
                </c:pt>
                <c:pt idx="4">
                  <c:v>34.15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6F-462A-8DE5-51332B6C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3232"/>
        <c:axId val="500259272"/>
      </c:lineChart>
      <c:dateAx>
        <c:axId val="500243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259272"/>
        <c:crosses val="autoZero"/>
        <c:auto val="1"/>
        <c:lblOffset val="100"/>
        <c:baseTimeUnit val="years"/>
      </c:dateAx>
      <c:valAx>
        <c:axId val="500259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3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8.3800000000000008</c:v>
                </c:pt>
                <c:pt idx="1">
                  <c:v>8.66</c:v>
                </c:pt>
                <c:pt idx="2">
                  <c:v>9.2200000000000006</c:v>
                </c:pt>
                <c:pt idx="3">
                  <c:v>9.19</c:v>
                </c:pt>
                <c:pt idx="4">
                  <c:v>9.5299999999999994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9D-4841-A91A-13D2BCF5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40064"/>
        <c:axId val="500344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4.07</c:v>
                </c:pt>
                <c:pt idx="1">
                  <c:v>4.54</c:v>
                </c:pt>
                <c:pt idx="2">
                  <c:v>5.04</c:v>
                </c:pt>
                <c:pt idx="3">
                  <c:v>5.1100000000000003</c:v>
                </c:pt>
                <c:pt idx="4">
                  <c:v>5.18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9D-4841-A91A-13D2BCF5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40064"/>
        <c:axId val="500344552"/>
      </c:lineChart>
      <c:dateAx>
        <c:axId val="500340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44552"/>
        <c:crosses val="autoZero"/>
        <c:auto val="1"/>
        <c:lblOffset val="100"/>
        <c:baseTimeUnit val="years"/>
      </c:dateAx>
      <c:valAx>
        <c:axId val="500344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40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B6-4E24-8B00-058EBD1E8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77912"/>
        <c:axId val="50038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11.01</c:v>
                </c:pt>
                <c:pt idx="1">
                  <c:v>10.199999999999999</c:v>
                </c:pt>
                <c:pt idx="2">
                  <c:v>2.36</c:v>
                </c:pt>
                <c:pt idx="3">
                  <c:v>2.0699999999999998</c:v>
                </c:pt>
                <c:pt idx="4">
                  <c:v>5.97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B6-4E24-8B00-058EBD1E8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77912"/>
        <c:axId val="500380656"/>
      </c:lineChart>
      <c:dateAx>
        <c:axId val="5003779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80656"/>
        <c:crosses val="autoZero"/>
        <c:auto val="1"/>
        <c:lblOffset val="100"/>
        <c:baseTimeUnit val="years"/>
      </c:dateAx>
      <c:valAx>
        <c:axId val="500380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77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70.45</c:v>
                </c:pt>
                <c:pt idx="1">
                  <c:v>78.84</c:v>
                </c:pt>
                <c:pt idx="2">
                  <c:v>82.07</c:v>
                </c:pt>
                <c:pt idx="3">
                  <c:v>86</c:v>
                </c:pt>
                <c:pt idx="4">
                  <c:v>81.03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EA-4B43-B8C0-32429464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81048"/>
        <c:axId val="500378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54.03</c:v>
                </c:pt>
                <c:pt idx="1">
                  <c:v>65.83</c:v>
                </c:pt>
                <c:pt idx="2">
                  <c:v>62.12</c:v>
                </c:pt>
                <c:pt idx="3">
                  <c:v>61.57</c:v>
                </c:pt>
                <c:pt idx="4">
                  <c:v>60.82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EA-4B43-B8C0-32429464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81048"/>
        <c:axId val="500378304"/>
      </c:lineChart>
      <c:dateAx>
        <c:axId val="500381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78304"/>
        <c:crosses val="autoZero"/>
        <c:auto val="1"/>
        <c:lblOffset val="100"/>
        <c:baseTimeUnit val="years"/>
      </c:dateAx>
      <c:valAx>
        <c:axId val="500378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81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595.47</c:v>
                </c:pt>
                <c:pt idx="1">
                  <c:v>573.41</c:v>
                </c:pt>
                <c:pt idx="2">
                  <c:v>567.84</c:v>
                </c:pt>
                <c:pt idx="3">
                  <c:v>542.82000000000005</c:v>
                </c:pt>
                <c:pt idx="4">
                  <c:v>506.56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42-4329-ACBE-F9F8E1CCC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79088"/>
        <c:axId val="500645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802.49</c:v>
                </c:pt>
                <c:pt idx="1">
                  <c:v>805.14</c:v>
                </c:pt>
                <c:pt idx="2">
                  <c:v>875.53</c:v>
                </c:pt>
                <c:pt idx="3">
                  <c:v>867.39</c:v>
                </c:pt>
                <c:pt idx="4">
                  <c:v>920.83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42-4329-ACBE-F9F8E1CCC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79088"/>
        <c:axId val="500645616"/>
      </c:lineChart>
      <c:dateAx>
        <c:axId val="500379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5616"/>
        <c:crosses val="autoZero"/>
        <c:auto val="1"/>
        <c:lblOffset val="100"/>
        <c:baseTimeUnit val="years"/>
      </c:dateAx>
      <c:valAx>
        <c:axId val="500645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79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130.97</c:v>
                </c:pt>
                <c:pt idx="1">
                  <c:v>122.59</c:v>
                </c:pt>
                <c:pt idx="2">
                  <c:v>121.58</c:v>
                </c:pt>
                <c:pt idx="3">
                  <c:v>126.14</c:v>
                </c:pt>
                <c:pt idx="4">
                  <c:v>101.88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E1-4B62-987B-224BE3C19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6008"/>
        <c:axId val="500639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103.18</c:v>
                </c:pt>
                <c:pt idx="1">
                  <c:v>100.22</c:v>
                </c:pt>
                <c:pt idx="2">
                  <c:v>99.83</c:v>
                </c:pt>
                <c:pt idx="3">
                  <c:v>100.91</c:v>
                </c:pt>
                <c:pt idx="4">
                  <c:v>99.82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E1-4B62-987B-224BE3C19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6008"/>
        <c:axId val="500639736"/>
      </c:lineChart>
      <c:dateAx>
        <c:axId val="5006460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39736"/>
        <c:crosses val="autoZero"/>
        <c:auto val="1"/>
        <c:lblOffset val="100"/>
        <c:baseTimeUnit val="years"/>
      </c:dateAx>
      <c:valAx>
        <c:axId val="500639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6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135.88999999999999</c:v>
                </c:pt>
                <c:pt idx="1">
                  <c:v>144.91999999999999</c:v>
                </c:pt>
                <c:pt idx="2">
                  <c:v>145.94999999999999</c:v>
                </c:pt>
                <c:pt idx="3">
                  <c:v>140.41999999999999</c:v>
                </c:pt>
                <c:pt idx="4">
                  <c:v>170.32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A8-42DC-9A35-77CAB040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0128"/>
        <c:axId val="500641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141.11000000000001</c:v>
                </c:pt>
                <c:pt idx="1">
                  <c:v>144.79</c:v>
                </c:pt>
                <c:pt idx="2">
                  <c:v>158.94</c:v>
                </c:pt>
                <c:pt idx="3">
                  <c:v>158.04</c:v>
                </c:pt>
                <c:pt idx="4">
                  <c:v>156.77000000000001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A8-42DC-9A35-77CAB040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0128"/>
        <c:axId val="500641304"/>
      </c:lineChart>
      <c:dateAx>
        <c:axId val="5006401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1304"/>
        <c:crosses val="autoZero"/>
        <c:auto val="1"/>
        <c:lblOffset val="100"/>
        <c:baseTimeUnit val="years"/>
      </c:dateAx>
      <c:valAx>
        <c:axId val="500641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0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【705.21】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【134.52】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【98.96】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AG36" sqref="AG3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秋田県　秋田市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公共下水道</v>
      </c>
      <c r="Q8" s="72"/>
      <c r="R8" s="72"/>
      <c r="S8" s="72"/>
      <c r="T8" s="72"/>
      <c r="U8" s="72"/>
      <c r="V8" s="72"/>
      <c r="W8" s="72" t="str">
        <f>データ!L6</f>
        <v>Ad</v>
      </c>
      <c r="X8" s="72"/>
      <c r="Y8" s="72"/>
      <c r="Z8" s="72"/>
      <c r="AA8" s="72"/>
      <c r="AB8" s="72"/>
      <c r="AC8" s="72"/>
      <c r="AD8" s="73" t="str">
        <f>データ!$M$6</f>
        <v>自治体職員</v>
      </c>
      <c r="AE8" s="73"/>
      <c r="AF8" s="73"/>
      <c r="AG8" s="73"/>
      <c r="AH8" s="73"/>
      <c r="AI8" s="73"/>
      <c r="AJ8" s="73"/>
      <c r="AK8" s="3"/>
      <c r="AL8" s="69">
        <f>データ!S6</f>
        <v>305390</v>
      </c>
      <c r="AM8" s="69"/>
      <c r="AN8" s="69"/>
      <c r="AO8" s="69"/>
      <c r="AP8" s="69"/>
      <c r="AQ8" s="69"/>
      <c r="AR8" s="69"/>
      <c r="AS8" s="69"/>
      <c r="AT8" s="68">
        <f>データ!T6</f>
        <v>906.07</v>
      </c>
      <c r="AU8" s="68"/>
      <c r="AV8" s="68"/>
      <c r="AW8" s="68"/>
      <c r="AX8" s="68"/>
      <c r="AY8" s="68"/>
      <c r="AZ8" s="68"/>
      <c r="BA8" s="68"/>
      <c r="BB8" s="68">
        <f>データ!U6</f>
        <v>337.05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60.61</v>
      </c>
      <c r="J10" s="68"/>
      <c r="K10" s="68"/>
      <c r="L10" s="68"/>
      <c r="M10" s="68"/>
      <c r="N10" s="68"/>
      <c r="O10" s="68"/>
      <c r="P10" s="68">
        <f>データ!P6</f>
        <v>92.84</v>
      </c>
      <c r="Q10" s="68"/>
      <c r="R10" s="68"/>
      <c r="S10" s="68"/>
      <c r="T10" s="68"/>
      <c r="U10" s="68"/>
      <c r="V10" s="68"/>
      <c r="W10" s="68">
        <f>データ!Q6</f>
        <v>85.23</v>
      </c>
      <c r="X10" s="68"/>
      <c r="Y10" s="68"/>
      <c r="Z10" s="68"/>
      <c r="AA10" s="68"/>
      <c r="AB10" s="68"/>
      <c r="AC10" s="68"/>
      <c r="AD10" s="69">
        <f>データ!R6</f>
        <v>3113</v>
      </c>
      <c r="AE10" s="69"/>
      <c r="AF10" s="69"/>
      <c r="AG10" s="69"/>
      <c r="AH10" s="69"/>
      <c r="AI10" s="69"/>
      <c r="AJ10" s="69"/>
      <c r="AK10" s="2"/>
      <c r="AL10" s="69">
        <f>データ!V6</f>
        <v>282554</v>
      </c>
      <c r="AM10" s="69"/>
      <c r="AN10" s="69"/>
      <c r="AO10" s="69"/>
      <c r="AP10" s="69"/>
      <c r="AQ10" s="69"/>
      <c r="AR10" s="69"/>
      <c r="AS10" s="69"/>
      <c r="AT10" s="68">
        <f>データ!W6</f>
        <v>57.54</v>
      </c>
      <c r="AU10" s="68"/>
      <c r="AV10" s="68"/>
      <c r="AW10" s="68"/>
      <c r="AX10" s="68"/>
      <c r="AY10" s="68"/>
      <c r="AZ10" s="68"/>
      <c r="BA10" s="68"/>
      <c r="BB10" s="68">
        <f>データ!X6</f>
        <v>4910.57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116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115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114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【106.67】</v>
      </c>
      <c r="F85" s="26" t="str">
        <f>データ!AT6</f>
        <v>【3.64】</v>
      </c>
      <c r="G85" s="26" t="str">
        <f>データ!BE6</f>
        <v>【67.52】</v>
      </c>
      <c r="H85" s="26" t="str">
        <f>データ!BP6</f>
        <v>【705.21】</v>
      </c>
      <c r="I85" s="26" t="str">
        <f>データ!CA6</f>
        <v>【98.96】</v>
      </c>
      <c r="J85" s="26" t="str">
        <f>データ!CL6</f>
        <v>【134.52】</v>
      </c>
      <c r="K85" s="26" t="str">
        <f>データ!CW6</f>
        <v>【59.57】</v>
      </c>
      <c r="L85" s="26" t="str">
        <f>データ!DH6</f>
        <v>【95.57】</v>
      </c>
      <c r="M85" s="26" t="str">
        <f>データ!DS6</f>
        <v>【36.52】</v>
      </c>
      <c r="N85" s="26" t="str">
        <f>データ!ED6</f>
        <v>【5.72】</v>
      </c>
      <c r="O85" s="26" t="str">
        <f>データ!EO6</f>
        <v>【0.30】</v>
      </c>
    </row>
  </sheetData>
  <sheetProtection algorithmName="SHA-512" hashValue="HPxBZQflz7UqJJzAYGciVg7+5988/mKv9EO439dDI3Gml1qkrI07ZzB6HU2+3BSkq6iaF3U0EVTXc5wtAbpfSQ==" saltValue="pfUWdKyd5O5j00T1fCcsw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Ad</v>
      </c>
      <c r="M6" s="33" t="str">
        <f t="shared" si="3"/>
        <v>自治体職員</v>
      </c>
      <c r="N6" s="34" t="str">
        <f t="shared" si="3"/>
        <v>-</v>
      </c>
      <c r="O6" s="34">
        <f t="shared" si="3"/>
        <v>60.61</v>
      </c>
      <c r="P6" s="34">
        <f t="shared" si="3"/>
        <v>92.84</v>
      </c>
      <c r="Q6" s="34">
        <f t="shared" si="3"/>
        <v>85.23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282554</v>
      </c>
      <c r="W6" s="34">
        <f t="shared" si="3"/>
        <v>57.54</v>
      </c>
      <c r="X6" s="34">
        <f t="shared" si="3"/>
        <v>4910.57</v>
      </c>
      <c r="Y6" s="35">
        <f>IF(Y7="",NA(),Y7)</f>
        <v>111.41</v>
      </c>
      <c r="Z6" s="35">
        <f t="shared" ref="Z6:AH6" si="4">IF(Z7="",NA(),Z7)</f>
        <v>112.06</v>
      </c>
      <c r="AA6" s="35">
        <f t="shared" si="4"/>
        <v>111.93</v>
      </c>
      <c r="AB6" s="35">
        <f t="shared" si="4"/>
        <v>113.34</v>
      </c>
      <c r="AC6" s="35">
        <f t="shared" si="4"/>
        <v>104</v>
      </c>
      <c r="AD6" s="35">
        <f t="shared" si="4"/>
        <v>107.45</v>
      </c>
      <c r="AE6" s="35">
        <f t="shared" si="4"/>
        <v>107.43</v>
      </c>
      <c r="AF6" s="35">
        <f t="shared" si="4"/>
        <v>110.01</v>
      </c>
      <c r="AG6" s="35">
        <f t="shared" si="4"/>
        <v>111.12</v>
      </c>
      <c r="AH6" s="35">
        <f t="shared" si="4"/>
        <v>109.58</v>
      </c>
      <c r="AI6" s="34" t="str">
        <f>IF(AI7="","",IF(AI7="-","【-】","【"&amp;SUBSTITUTE(TEXT(AI7,"#,##0.00"),"-","△")&amp;"】"))</f>
        <v>【106.67】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11.01</v>
      </c>
      <c r="AP6" s="35">
        <f t="shared" si="5"/>
        <v>10.199999999999999</v>
      </c>
      <c r="AQ6" s="35">
        <f t="shared" si="5"/>
        <v>2.36</v>
      </c>
      <c r="AR6" s="35">
        <f t="shared" si="5"/>
        <v>2.0699999999999998</v>
      </c>
      <c r="AS6" s="35">
        <f t="shared" si="5"/>
        <v>5.97</v>
      </c>
      <c r="AT6" s="34" t="str">
        <f>IF(AT7="","",IF(AT7="-","【-】","【"&amp;SUBSTITUTE(TEXT(AT7,"#,##0.00"),"-","△")&amp;"】"))</f>
        <v>【3.64】</v>
      </c>
      <c r="AU6" s="35">
        <f>IF(AU7="",NA(),AU7)</f>
        <v>70.45</v>
      </c>
      <c r="AV6" s="35">
        <f t="shared" ref="AV6:BD6" si="6">IF(AV7="",NA(),AV7)</f>
        <v>78.84</v>
      </c>
      <c r="AW6" s="35">
        <f t="shared" si="6"/>
        <v>82.07</v>
      </c>
      <c r="AX6" s="35">
        <f t="shared" si="6"/>
        <v>86</v>
      </c>
      <c r="AY6" s="35">
        <f t="shared" si="6"/>
        <v>81.03</v>
      </c>
      <c r="AZ6" s="35">
        <f t="shared" si="6"/>
        <v>54.03</v>
      </c>
      <c r="BA6" s="35">
        <f t="shared" si="6"/>
        <v>65.83</v>
      </c>
      <c r="BB6" s="35">
        <f t="shared" si="6"/>
        <v>62.12</v>
      </c>
      <c r="BC6" s="35">
        <f t="shared" si="6"/>
        <v>61.57</v>
      </c>
      <c r="BD6" s="35">
        <f t="shared" si="6"/>
        <v>60.82</v>
      </c>
      <c r="BE6" s="34" t="str">
        <f>IF(BE7="","",IF(BE7="-","【-】","【"&amp;SUBSTITUTE(TEXT(BE7,"#,##0.00"),"-","△")&amp;"】"))</f>
        <v>【67.52】</v>
      </c>
      <c r="BF6" s="35">
        <f>IF(BF7="",NA(),BF7)</f>
        <v>595.47</v>
      </c>
      <c r="BG6" s="35">
        <f t="shared" ref="BG6:BO6" si="7">IF(BG7="",NA(),BG7)</f>
        <v>573.41</v>
      </c>
      <c r="BH6" s="35">
        <f t="shared" si="7"/>
        <v>567.84</v>
      </c>
      <c r="BI6" s="35">
        <f t="shared" si="7"/>
        <v>542.82000000000005</v>
      </c>
      <c r="BJ6" s="35">
        <f t="shared" si="7"/>
        <v>506.56</v>
      </c>
      <c r="BK6" s="35">
        <f t="shared" si="7"/>
        <v>802.49</v>
      </c>
      <c r="BL6" s="35">
        <f t="shared" si="7"/>
        <v>805.14</v>
      </c>
      <c r="BM6" s="35">
        <f t="shared" si="7"/>
        <v>875.53</v>
      </c>
      <c r="BN6" s="35">
        <f t="shared" si="7"/>
        <v>867.39</v>
      </c>
      <c r="BO6" s="35">
        <f t="shared" si="7"/>
        <v>920.83</v>
      </c>
      <c r="BP6" s="34" t="str">
        <f>IF(BP7="","",IF(BP7="-","【-】","【"&amp;SUBSTITUTE(TEXT(BP7,"#,##0.00"),"-","△")&amp;"】"))</f>
        <v>【705.21】</v>
      </c>
      <c r="BQ6" s="35">
        <f>IF(BQ7="",NA(),BQ7)</f>
        <v>130.97</v>
      </c>
      <c r="BR6" s="35">
        <f t="shared" ref="BR6:BZ6" si="8">IF(BR7="",NA(),BR7)</f>
        <v>122.59</v>
      </c>
      <c r="BS6" s="35">
        <f t="shared" si="8"/>
        <v>121.58</v>
      </c>
      <c r="BT6" s="35">
        <f t="shared" si="8"/>
        <v>126.14</v>
      </c>
      <c r="BU6" s="35">
        <f t="shared" si="8"/>
        <v>101.88</v>
      </c>
      <c r="BV6" s="35">
        <f t="shared" si="8"/>
        <v>103.18</v>
      </c>
      <c r="BW6" s="35">
        <f t="shared" si="8"/>
        <v>100.22</v>
      </c>
      <c r="BX6" s="35">
        <f t="shared" si="8"/>
        <v>99.83</v>
      </c>
      <c r="BY6" s="35">
        <f t="shared" si="8"/>
        <v>100.91</v>
      </c>
      <c r="BZ6" s="35">
        <f t="shared" si="8"/>
        <v>99.82</v>
      </c>
      <c r="CA6" s="34" t="str">
        <f>IF(CA7="","",IF(CA7="-","【-】","【"&amp;SUBSTITUTE(TEXT(CA7,"#,##0.00"),"-","△")&amp;"】"))</f>
        <v>【98.96】</v>
      </c>
      <c r="CB6" s="35">
        <f>IF(CB7="",NA(),CB7)</f>
        <v>135.88999999999999</v>
      </c>
      <c r="CC6" s="35">
        <f t="shared" ref="CC6:CK6" si="9">IF(CC7="",NA(),CC7)</f>
        <v>144.91999999999999</v>
      </c>
      <c r="CD6" s="35">
        <f t="shared" si="9"/>
        <v>145.94999999999999</v>
      </c>
      <c r="CE6" s="35">
        <f t="shared" si="9"/>
        <v>140.41999999999999</v>
      </c>
      <c r="CF6" s="35">
        <f t="shared" si="9"/>
        <v>170.32</v>
      </c>
      <c r="CG6" s="35">
        <f t="shared" si="9"/>
        <v>141.11000000000001</v>
      </c>
      <c r="CH6" s="35">
        <f t="shared" si="9"/>
        <v>144.79</v>
      </c>
      <c r="CI6" s="35">
        <f t="shared" si="9"/>
        <v>158.94</v>
      </c>
      <c r="CJ6" s="35">
        <f t="shared" si="9"/>
        <v>158.04</v>
      </c>
      <c r="CK6" s="35">
        <f t="shared" si="9"/>
        <v>156.77000000000001</v>
      </c>
      <c r="CL6" s="34" t="str">
        <f>IF(CL7="","",IF(CL7="-","【-】","【"&amp;SUBSTITUTE(TEXT(CL7,"#,##0.00"),"-","△")&amp;"】"))</f>
        <v>【134.52】</v>
      </c>
      <c r="CM6" s="35">
        <f>IF(CM7="",NA(),CM7)</f>
        <v>44.32</v>
      </c>
      <c r="CN6" s="35">
        <f t="shared" ref="CN6:CV6" si="10">IF(CN7="",NA(),CN7)</f>
        <v>41.55</v>
      </c>
      <c r="CO6" s="35">
        <f t="shared" si="10"/>
        <v>45.88</v>
      </c>
      <c r="CP6" s="35">
        <f t="shared" si="10"/>
        <v>28.3</v>
      </c>
      <c r="CQ6" s="35" t="str">
        <f t="shared" si="10"/>
        <v>-</v>
      </c>
      <c r="CR6" s="35">
        <f t="shared" si="10"/>
        <v>63.26</v>
      </c>
      <c r="CS6" s="35">
        <f t="shared" si="10"/>
        <v>61.54</v>
      </c>
      <c r="CT6" s="35">
        <f t="shared" si="10"/>
        <v>67.069999999999993</v>
      </c>
      <c r="CU6" s="35">
        <f t="shared" si="10"/>
        <v>66.78</v>
      </c>
      <c r="CV6" s="35">
        <f t="shared" si="10"/>
        <v>67</v>
      </c>
      <c r="CW6" s="34" t="str">
        <f>IF(CW7="","",IF(CW7="-","【-】","【"&amp;SUBSTITUTE(TEXT(CW7,"#,##0.00"),"-","△")&amp;"】"))</f>
        <v>【59.57】</v>
      </c>
      <c r="CX6" s="35">
        <f>IF(CX7="",NA(),CX7)</f>
        <v>89.38</v>
      </c>
      <c r="CY6" s="35">
        <f t="shared" ref="CY6:DG6" si="11">IF(CY7="",NA(),CY7)</f>
        <v>89.78</v>
      </c>
      <c r="CZ6" s="35">
        <f t="shared" si="11"/>
        <v>90.07</v>
      </c>
      <c r="DA6" s="35">
        <f t="shared" si="11"/>
        <v>90.25</v>
      </c>
      <c r="DB6" s="35">
        <f t="shared" si="11"/>
        <v>90.43</v>
      </c>
      <c r="DC6" s="35">
        <f t="shared" si="11"/>
        <v>94.07</v>
      </c>
      <c r="DD6" s="35">
        <f t="shared" si="11"/>
        <v>94.13</v>
      </c>
      <c r="DE6" s="35">
        <f t="shared" si="11"/>
        <v>93.96</v>
      </c>
      <c r="DF6" s="35">
        <f t="shared" si="11"/>
        <v>94.06</v>
      </c>
      <c r="DG6" s="35">
        <f t="shared" si="11"/>
        <v>94.41</v>
      </c>
      <c r="DH6" s="34" t="str">
        <f>IF(DH7="","",IF(DH7="-","【-】","【"&amp;SUBSTITUTE(TEXT(DH7,"#,##0.00"),"-","△")&amp;"】"))</f>
        <v>【95.57】</v>
      </c>
      <c r="DI6" s="35">
        <f>IF(DI7="",NA(),DI7)</f>
        <v>30.52</v>
      </c>
      <c r="DJ6" s="35">
        <f t="shared" ref="DJ6:DR6" si="12">IF(DJ7="",NA(),DJ7)</f>
        <v>32.229999999999997</v>
      </c>
      <c r="DK6" s="35">
        <f t="shared" si="12"/>
        <v>33.869999999999997</v>
      </c>
      <c r="DL6" s="35">
        <f t="shared" si="12"/>
        <v>35.65</v>
      </c>
      <c r="DM6" s="35">
        <f t="shared" si="12"/>
        <v>36.590000000000003</v>
      </c>
      <c r="DN6" s="35">
        <f t="shared" si="12"/>
        <v>28.95</v>
      </c>
      <c r="DO6" s="35">
        <f t="shared" si="12"/>
        <v>30.11</v>
      </c>
      <c r="DP6" s="35">
        <f t="shared" si="12"/>
        <v>33.090000000000003</v>
      </c>
      <c r="DQ6" s="35">
        <f t="shared" si="12"/>
        <v>34.33</v>
      </c>
      <c r="DR6" s="35">
        <f t="shared" si="12"/>
        <v>34.15</v>
      </c>
      <c r="DS6" s="34" t="str">
        <f>IF(DS7="","",IF(DS7="-","【-】","【"&amp;SUBSTITUTE(TEXT(DS7,"#,##0.00"),"-","△")&amp;"】"))</f>
        <v>【36.52】</v>
      </c>
      <c r="DT6" s="35">
        <f>IF(DT7="",NA(),DT7)</f>
        <v>8.3800000000000008</v>
      </c>
      <c r="DU6" s="35">
        <f t="shared" ref="DU6:EC6" si="13">IF(DU7="",NA(),DU7)</f>
        <v>8.66</v>
      </c>
      <c r="DV6" s="35">
        <f t="shared" si="13"/>
        <v>9.2200000000000006</v>
      </c>
      <c r="DW6" s="35">
        <f t="shared" si="13"/>
        <v>9.19</v>
      </c>
      <c r="DX6" s="35">
        <f t="shared" si="13"/>
        <v>9.5299999999999994</v>
      </c>
      <c r="DY6" s="35">
        <f t="shared" si="13"/>
        <v>4.07</v>
      </c>
      <c r="DZ6" s="35">
        <f t="shared" si="13"/>
        <v>4.54</v>
      </c>
      <c r="EA6" s="35">
        <f t="shared" si="13"/>
        <v>5.04</v>
      </c>
      <c r="EB6" s="35">
        <f t="shared" si="13"/>
        <v>5.1100000000000003</v>
      </c>
      <c r="EC6" s="35">
        <f t="shared" si="13"/>
        <v>5.18</v>
      </c>
      <c r="ED6" s="34" t="str">
        <f>IF(ED7="","",IF(ED7="-","【-】","【"&amp;SUBSTITUTE(TEXT(ED7,"#,##0.00"),"-","△")&amp;"】"))</f>
        <v>【5.72】</v>
      </c>
      <c r="EE6" s="35">
        <f>IF(EE7="",NA(),EE7)</f>
        <v>0.2</v>
      </c>
      <c r="EF6" s="35">
        <f t="shared" ref="EF6:EN6" si="14">IF(EF7="",NA(),EF7)</f>
        <v>0.46</v>
      </c>
      <c r="EG6" s="35">
        <f t="shared" si="14"/>
        <v>0.53</v>
      </c>
      <c r="EH6" s="35">
        <f t="shared" si="14"/>
        <v>0.28999999999999998</v>
      </c>
      <c r="EI6" s="35">
        <f t="shared" si="14"/>
        <v>0.26</v>
      </c>
      <c r="EJ6" s="35">
        <f t="shared" si="14"/>
        <v>0.13</v>
      </c>
      <c r="EK6" s="35">
        <f t="shared" si="14"/>
        <v>0.17</v>
      </c>
      <c r="EL6" s="35">
        <f t="shared" si="14"/>
        <v>0.25</v>
      </c>
      <c r="EM6" s="35">
        <f t="shared" si="14"/>
        <v>0.21</v>
      </c>
      <c r="EN6" s="35">
        <f t="shared" si="14"/>
        <v>0.33</v>
      </c>
      <c r="EO6" s="34" t="str">
        <f>IF(EO7="","",IF(EO7="-","【-】","【"&amp;SUBSTITUTE(TEXT(EO7,"#,##0.00"),"-","△")&amp;"】"))</f>
        <v>【0.30】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17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60.61</v>
      </c>
      <c r="P7" s="38">
        <v>92.84</v>
      </c>
      <c r="Q7" s="38">
        <v>85.23</v>
      </c>
      <c r="R7" s="38">
        <v>3113</v>
      </c>
      <c r="S7" s="38">
        <v>305390</v>
      </c>
      <c r="T7" s="38">
        <v>906.07</v>
      </c>
      <c r="U7" s="38">
        <v>337.05</v>
      </c>
      <c r="V7" s="38">
        <v>282554</v>
      </c>
      <c r="W7" s="38">
        <v>57.54</v>
      </c>
      <c r="X7" s="38">
        <v>4910.57</v>
      </c>
      <c r="Y7" s="38">
        <v>111.41</v>
      </c>
      <c r="Z7" s="38">
        <v>112.06</v>
      </c>
      <c r="AA7" s="38">
        <v>111.93</v>
      </c>
      <c r="AB7" s="38">
        <v>113.34</v>
      </c>
      <c r="AC7" s="38">
        <v>104</v>
      </c>
      <c r="AD7" s="38">
        <v>107.45</v>
      </c>
      <c r="AE7" s="38">
        <v>107.43</v>
      </c>
      <c r="AF7" s="38">
        <v>110.01</v>
      </c>
      <c r="AG7" s="38">
        <v>111.12</v>
      </c>
      <c r="AH7" s="38">
        <v>109.58</v>
      </c>
      <c r="AI7" s="38">
        <v>106.67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11.01</v>
      </c>
      <c r="AP7" s="38">
        <v>10.199999999999999</v>
      </c>
      <c r="AQ7" s="38">
        <v>2.36</v>
      </c>
      <c r="AR7" s="38">
        <v>2.0699999999999998</v>
      </c>
      <c r="AS7" s="38">
        <v>5.97</v>
      </c>
      <c r="AT7" s="38">
        <v>3.64</v>
      </c>
      <c r="AU7" s="38">
        <v>70.45</v>
      </c>
      <c r="AV7" s="38">
        <v>78.84</v>
      </c>
      <c r="AW7" s="38">
        <v>82.07</v>
      </c>
      <c r="AX7" s="38">
        <v>86</v>
      </c>
      <c r="AY7" s="38">
        <v>81.03</v>
      </c>
      <c r="AZ7" s="38">
        <v>54.03</v>
      </c>
      <c r="BA7" s="38">
        <v>65.83</v>
      </c>
      <c r="BB7" s="38">
        <v>62.12</v>
      </c>
      <c r="BC7" s="38">
        <v>61.57</v>
      </c>
      <c r="BD7" s="38">
        <v>60.82</v>
      </c>
      <c r="BE7" s="38">
        <v>67.52</v>
      </c>
      <c r="BF7" s="38">
        <v>595.47</v>
      </c>
      <c r="BG7" s="38">
        <v>573.41</v>
      </c>
      <c r="BH7" s="38">
        <v>567.84</v>
      </c>
      <c r="BI7" s="38">
        <v>542.82000000000005</v>
      </c>
      <c r="BJ7" s="38">
        <v>506.56</v>
      </c>
      <c r="BK7" s="38">
        <v>802.49</v>
      </c>
      <c r="BL7" s="38">
        <v>805.14</v>
      </c>
      <c r="BM7" s="38">
        <v>875.53</v>
      </c>
      <c r="BN7" s="38">
        <v>867.39</v>
      </c>
      <c r="BO7" s="38">
        <v>920.83</v>
      </c>
      <c r="BP7" s="38">
        <v>705.21</v>
      </c>
      <c r="BQ7" s="38">
        <v>130.97</v>
      </c>
      <c r="BR7" s="38">
        <v>122.59</v>
      </c>
      <c r="BS7" s="38">
        <v>121.58</v>
      </c>
      <c r="BT7" s="38">
        <v>126.14</v>
      </c>
      <c r="BU7" s="38">
        <v>101.88</v>
      </c>
      <c r="BV7" s="38">
        <v>103.18</v>
      </c>
      <c r="BW7" s="38">
        <v>100.22</v>
      </c>
      <c r="BX7" s="38">
        <v>99.83</v>
      </c>
      <c r="BY7" s="38">
        <v>100.91</v>
      </c>
      <c r="BZ7" s="38">
        <v>99.82</v>
      </c>
      <c r="CA7" s="38">
        <v>98.96</v>
      </c>
      <c r="CB7" s="38">
        <v>135.88999999999999</v>
      </c>
      <c r="CC7" s="38">
        <v>144.91999999999999</v>
      </c>
      <c r="CD7" s="38">
        <v>145.94999999999999</v>
      </c>
      <c r="CE7" s="38">
        <v>140.41999999999999</v>
      </c>
      <c r="CF7" s="38">
        <v>170.32</v>
      </c>
      <c r="CG7" s="38">
        <v>141.11000000000001</v>
      </c>
      <c r="CH7" s="38">
        <v>144.79</v>
      </c>
      <c r="CI7" s="38">
        <v>158.94</v>
      </c>
      <c r="CJ7" s="38">
        <v>158.04</v>
      </c>
      <c r="CK7" s="38">
        <v>156.77000000000001</v>
      </c>
      <c r="CL7" s="38">
        <v>134.52000000000001</v>
      </c>
      <c r="CM7" s="38">
        <v>44.32</v>
      </c>
      <c r="CN7" s="38">
        <v>41.55</v>
      </c>
      <c r="CO7" s="38">
        <v>45.88</v>
      </c>
      <c r="CP7" s="38">
        <v>28.3</v>
      </c>
      <c r="CQ7" s="38" t="s">
        <v>102</v>
      </c>
      <c r="CR7" s="38">
        <v>63.26</v>
      </c>
      <c r="CS7" s="38">
        <v>61.54</v>
      </c>
      <c r="CT7" s="38">
        <v>67.069999999999993</v>
      </c>
      <c r="CU7" s="38">
        <v>66.78</v>
      </c>
      <c r="CV7" s="38">
        <v>67</v>
      </c>
      <c r="CW7" s="38">
        <v>59.57</v>
      </c>
      <c r="CX7" s="38">
        <v>89.38</v>
      </c>
      <c r="CY7" s="38">
        <v>89.78</v>
      </c>
      <c r="CZ7" s="38">
        <v>90.07</v>
      </c>
      <c r="DA7" s="38">
        <v>90.25</v>
      </c>
      <c r="DB7" s="38">
        <v>90.43</v>
      </c>
      <c r="DC7" s="38">
        <v>94.07</v>
      </c>
      <c r="DD7" s="38">
        <v>94.13</v>
      </c>
      <c r="DE7" s="38">
        <v>93.96</v>
      </c>
      <c r="DF7" s="38">
        <v>94.06</v>
      </c>
      <c r="DG7" s="38">
        <v>94.41</v>
      </c>
      <c r="DH7" s="38">
        <v>95.57</v>
      </c>
      <c r="DI7" s="38">
        <v>30.52</v>
      </c>
      <c r="DJ7" s="38">
        <v>32.229999999999997</v>
      </c>
      <c r="DK7" s="38">
        <v>33.869999999999997</v>
      </c>
      <c r="DL7" s="38">
        <v>35.65</v>
      </c>
      <c r="DM7" s="38">
        <v>36.590000000000003</v>
      </c>
      <c r="DN7" s="38">
        <v>28.95</v>
      </c>
      <c r="DO7" s="38">
        <v>30.11</v>
      </c>
      <c r="DP7" s="38">
        <v>33.090000000000003</v>
      </c>
      <c r="DQ7" s="38">
        <v>34.33</v>
      </c>
      <c r="DR7" s="38">
        <v>34.15</v>
      </c>
      <c r="DS7" s="38">
        <v>36.520000000000003</v>
      </c>
      <c r="DT7" s="38">
        <v>8.3800000000000008</v>
      </c>
      <c r="DU7" s="38">
        <v>8.66</v>
      </c>
      <c r="DV7" s="38">
        <v>9.2200000000000006</v>
      </c>
      <c r="DW7" s="38">
        <v>9.19</v>
      </c>
      <c r="DX7" s="38">
        <v>9.5299999999999994</v>
      </c>
      <c r="DY7" s="38">
        <v>4.07</v>
      </c>
      <c r="DZ7" s="38">
        <v>4.54</v>
      </c>
      <c r="EA7" s="38">
        <v>5.04</v>
      </c>
      <c r="EB7" s="38">
        <v>5.1100000000000003</v>
      </c>
      <c r="EC7" s="38">
        <v>5.18</v>
      </c>
      <c r="ED7" s="38">
        <v>5.72</v>
      </c>
      <c r="EE7" s="38">
        <v>0.2</v>
      </c>
      <c r="EF7" s="38">
        <v>0.46</v>
      </c>
      <c r="EG7" s="38">
        <v>0.53</v>
      </c>
      <c r="EH7" s="38">
        <v>0.28999999999999998</v>
      </c>
      <c r="EI7" s="38">
        <v>0.26</v>
      </c>
      <c r="EJ7" s="38">
        <v>0.13</v>
      </c>
      <c r="EK7" s="38">
        <v>0.17</v>
      </c>
      <c r="EL7" s="38">
        <v>0.25</v>
      </c>
      <c r="EM7" s="38">
        <v>0.21</v>
      </c>
      <c r="EN7" s="38">
        <v>0.33</v>
      </c>
      <c r="EO7" s="38">
        <v>0.3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2022-01-19T00:00:10Z</cp:lastPrinted>
  <dcterms:created xsi:type="dcterms:W3CDTF">2021-12-03T07:07:33Z</dcterms:created>
  <dcterms:modified xsi:type="dcterms:W3CDTF">2022-01-19T00:01:21Z</dcterms:modified>
  <cp:category/>
</cp:coreProperties>
</file>