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3\04　回答用\"/>
    </mc:Choice>
  </mc:AlternateContent>
  <workbookProtection workbookAlgorithmName="SHA-512" workbookHashValue="GZQaXj6hPFBtVNfYXhnv+scpCNJWGh7FimiiqaKW3guU27gwOCqxK/fXVhULPUyyFYuQf5ww98WeLTzxMGkn2w==" workbookSaltValue="CjXM1nSLtI5bRZY/byiz2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I85" i="4"/>
  <c r="G85" i="4"/>
  <c r="F85" i="4"/>
  <c r="E85" i="4"/>
  <c r="AL10" i="4"/>
  <c r="AD10" i="4"/>
  <c r="W10" i="4"/>
  <c r="I10" i="4"/>
  <c r="B10" i="4"/>
  <c r="BB8" i="4"/>
  <c r="AL8" i="4"/>
  <c r="AD8" i="4"/>
  <c r="I8" i="4"/>
  <c r="B8" i="4"/>
</calcChain>
</file>

<file path=xl/sharedStrings.xml><?xml version="1.0" encoding="utf-8"?>
<sst xmlns="http://schemas.openxmlformats.org/spreadsheetml/2006/main" count="253" uniqueCount="116">
  <si>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</si>
  <si>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</si>
  <si>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</si>
  <si>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</si>
  <si>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</si>
  <si>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</si>
  <si>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</si>
  <si>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</si>
  <si>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</si>
  <si>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</si>
  <si>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</si>
  <si>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</si>
  <si>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</si>
  <si>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</si>
  <si>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</si>
  <si>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</si>
  <si>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</si>
  <si>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</si>
  <si>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</si>
  <si>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</si>
  <si>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</si>
  <si>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</si>
  <si>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</si>
  <si>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</si>
  <si>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</si>
  <si>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</si>
  <si>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</si>
  <si>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</si>
  <si>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</si>
  <si>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</si>
  <si>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</si>
  <si>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</si>
  <si>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</si>
  <si>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</si>
  <si>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</si>
  <si>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</si>
  <si>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</si>
  <si>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</si>
  <si>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</si>
  <si>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</si>
  <si>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</si>
  <si>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</si>
  <si>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</si>
  <si>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</si>
  <si>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</si>
  <si>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</si>
  <si>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</si>
  <si>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</si>
  <si>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</si>
  <si>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</si>
  <si>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</si>
  <si>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</si>
  <si>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</si>
  <si>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</si>
  <si>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</si>
  <si>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</si>
  <si>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</si>
  <si>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</si>
  <si>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</si>
  <si>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</si>
  <si>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</si>
  <si>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</si>
  <si>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</si>
  <si>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</si>
  <si>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</si>
  <si>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</si>
  <si>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</si>
  <si>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</si>
  <si>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</si>
  <si>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</si>
  <si>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</si>
  <si>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</si>
  <si>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</si>
  <si>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</si>
  <si>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</si>
  <si>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</si>
  <si>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</si>
  <si>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</si>
  <si>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</si>
  <si>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</si>
  <si>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</si>
  <si>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</si>
  <si>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</si>
  <si>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</si>
  <si>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</si>
  <si>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</si>
  <si>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</si>
  <si>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</si>
  <si>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</si>
  <si>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</si>
  <si>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</si>
  <si>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</si>
  <si>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</si>
  <si>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</si>
  <si>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</si>
  <si>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</si>
  <si>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</si>
  <si>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</si>
  <si>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</si>
  <si>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</si>
  <si>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</si>
  <si>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</si>
  <si>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</si>
  <si>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</si>
  <si>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</si>
  <si>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</si>
  <si>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</si>
  <si>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</si>
  <si>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</si>
  <si>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</si>
  <si>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</si>
  <si>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</si>
  <si>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</si>
  <si>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施設全体の減価償却の状況は上昇傾向にあるものの、現時点で、法定耐用年数を超過した施設はない。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</si>
  <si>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</si>
  <si>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「④企業債残高対事業規模比率」は、全国平均や類似団体平均と比較して高い値となっている。
　「⑥汚水処理原価」は、全国平均や類似団体平均と同程度となっている。
　「⑦施設利用率」は、全国平均や類似団体平均と比較して低い値で推移している。
　「⑧水洗化率」は、全国平均や類似団体平均と比較して高い値となっている。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</si>
</sst>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2D-4279-B49C-519D02A0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760696"/>
        <c:axId val="504761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2D-4279-B49C-519D02A0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760696"/>
        <c:axId val="504761080"/>
      </c:lineChart>
      <c:dateAx>
        <c:axId val="5047606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761080"/>
        <c:crosses val="autoZero"/>
        <c:auto val="1"/>
        <c:lblOffset val="100"/>
        <c:baseTimeUnit val="years"/>
      </c:dateAx>
      <c:valAx>
        <c:axId val="504761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760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40.32</c:v>
                </c:pt>
                <c:pt idx="1">
                  <c:v>41.53</c:v>
                </c:pt>
                <c:pt idx="2">
                  <c:v>41.96</c:v>
                </c:pt>
                <c:pt idx="3">
                  <c:v>40.78</c:v>
                </c:pt>
                <c:pt idx="4">
                  <c:v>39.69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FB-48C9-87D5-0A346383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1376"/>
        <c:axId val="505394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61.55</c:v>
                </c:pt>
                <c:pt idx="1">
                  <c:v>57.22</c:v>
                </c:pt>
                <c:pt idx="2">
                  <c:v>54.93</c:v>
                </c:pt>
                <c:pt idx="3">
                  <c:v>55.96</c:v>
                </c:pt>
                <c:pt idx="4">
                  <c:v>56.45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FB-48C9-87D5-0A346383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1376"/>
        <c:axId val="505394120"/>
      </c:lineChart>
      <c:dateAx>
        <c:axId val="505391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4120"/>
        <c:crosses val="autoZero"/>
        <c:auto val="1"/>
        <c:lblOffset val="100"/>
        <c:baseTimeUnit val="years"/>
      </c:dateAx>
      <c:valAx>
        <c:axId val="505394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1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92.78</c:v>
                </c:pt>
                <c:pt idx="1">
                  <c:v>92.83</c:v>
                </c:pt>
                <c:pt idx="2">
                  <c:v>93.73</c:v>
                </c:pt>
                <c:pt idx="3">
                  <c:v>94.13</c:v>
                </c:pt>
                <c:pt idx="4">
                  <c:v>93.93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1B-4ABF-BF30-08C0812AC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5688"/>
        <c:axId val="505396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67.489999999999995</c:v>
                </c:pt>
                <c:pt idx="1">
                  <c:v>67.290000000000006</c:v>
                </c:pt>
                <c:pt idx="2">
                  <c:v>65.569999999999993</c:v>
                </c:pt>
                <c:pt idx="3">
                  <c:v>60.12</c:v>
                </c:pt>
                <c:pt idx="4">
                  <c:v>54.99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1B-4ABF-BF30-08C0812AC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5688"/>
        <c:axId val="505396080"/>
      </c:lineChart>
      <c:dateAx>
        <c:axId val="505395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6080"/>
        <c:crosses val="autoZero"/>
        <c:auto val="1"/>
        <c:lblOffset val="100"/>
        <c:baseTimeUnit val="years"/>
      </c:dateAx>
      <c:valAx>
        <c:axId val="505396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5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107.02</c:v>
                </c:pt>
                <c:pt idx="1">
                  <c:v>105.4</c:v>
                </c:pt>
                <c:pt idx="2">
                  <c:v>102.63</c:v>
                </c:pt>
                <c:pt idx="3">
                  <c:v>102.47</c:v>
                </c:pt>
                <c:pt idx="4">
                  <c:v>104.4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88-473C-8532-AEE498978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2848"/>
        <c:axId val="50480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85.72</c:v>
                </c:pt>
                <c:pt idx="1">
                  <c:v>93.44</c:v>
                </c:pt>
                <c:pt idx="2">
                  <c:v>90.02</c:v>
                </c:pt>
                <c:pt idx="3">
                  <c:v>93.76</c:v>
                </c:pt>
                <c:pt idx="4">
                  <c:v>95.33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88-473C-8532-AEE498978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2848"/>
        <c:axId val="504802064"/>
      </c:lineChart>
      <c:dateAx>
        <c:axId val="504802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02064"/>
        <c:crosses val="autoZero"/>
        <c:auto val="1"/>
        <c:lblOffset val="100"/>
        <c:baseTimeUnit val="years"/>
      </c:dateAx>
      <c:valAx>
        <c:axId val="50480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2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21.75</c:v>
                </c:pt>
                <c:pt idx="1">
                  <c:v>24.39</c:v>
                </c:pt>
                <c:pt idx="2">
                  <c:v>27.21</c:v>
                </c:pt>
                <c:pt idx="3">
                  <c:v>31.11</c:v>
                </c:pt>
                <c:pt idx="4">
                  <c:v>33.96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21-4A3F-AE84-611AA5902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3240"/>
        <c:axId val="504801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16.16</c:v>
                </c:pt>
                <c:pt idx="1">
                  <c:v>16.420000000000002</c:v>
                </c:pt>
                <c:pt idx="2">
                  <c:v>16.41</c:v>
                </c:pt>
                <c:pt idx="3">
                  <c:v>16.63</c:v>
                </c:pt>
                <c:pt idx="4">
                  <c:v>15.4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21-4A3F-AE84-611AA5902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3240"/>
        <c:axId val="504801672"/>
      </c:lineChart>
      <c:dateAx>
        <c:axId val="5048032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01672"/>
        <c:crosses val="autoZero"/>
        <c:auto val="1"/>
        <c:lblOffset val="100"/>
        <c:baseTimeUnit val="years"/>
      </c:dateAx>
      <c:valAx>
        <c:axId val="504801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3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8B-46DF-B8B9-6497CAC75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4808"/>
        <c:axId val="504885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8B-46DF-B8B9-6497CAC75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4808"/>
        <c:axId val="504885768"/>
      </c:lineChart>
      <c:dateAx>
        <c:axId val="5048048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5768"/>
        <c:crosses val="autoZero"/>
        <c:auto val="1"/>
        <c:lblOffset val="100"/>
        <c:baseTimeUnit val="years"/>
      </c:dateAx>
      <c:valAx>
        <c:axId val="504885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4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3-49BA-90E1-0980E0C9A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86552"/>
        <c:axId val="504884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129.72999999999999</c:v>
                </c:pt>
                <c:pt idx="1">
                  <c:v>123.58</c:v>
                </c:pt>
                <c:pt idx="2">
                  <c:v>221.28</c:v>
                </c:pt>
                <c:pt idx="3">
                  <c:v>173.09</c:v>
                </c:pt>
                <c:pt idx="4">
                  <c:v>162.82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93-49BA-90E1-0980E0C9A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86552"/>
        <c:axId val="504884984"/>
      </c:lineChart>
      <c:dateAx>
        <c:axId val="5048865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4984"/>
        <c:crosses val="autoZero"/>
        <c:auto val="1"/>
        <c:lblOffset val="100"/>
        <c:baseTimeUnit val="years"/>
      </c:dateAx>
      <c:valAx>
        <c:axId val="504884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86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524.26</c:v>
                </c:pt>
                <c:pt idx="1">
                  <c:v>552.09</c:v>
                </c:pt>
                <c:pt idx="2">
                  <c:v>624.58000000000004</c:v>
                </c:pt>
                <c:pt idx="3">
                  <c:v>610.24</c:v>
                </c:pt>
                <c:pt idx="4">
                  <c:v>618.9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02-4A7A-B39E-C0395D05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88120"/>
        <c:axId val="504885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180.07</c:v>
                </c:pt>
                <c:pt idx="1">
                  <c:v>172.39</c:v>
                </c:pt>
                <c:pt idx="2">
                  <c:v>113.42</c:v>
                </c:pt>
                <c:pt idx="3">
                  <c:v>117.39</c:v>
                </c:pt>
                <c:pt idx="4">
                  <c:v>125.61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02-4A7A-B39E-C0395D05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88120"/>
        <c:axId val="504885376"/>
      </c:lineChart>
      <c:dateAx>
        <c:axId val="5048881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5376"/>
        <c:crosses val="autoZero"/>
        <c:auto val="1"/>
        <c:lblOffset val="100"/>
        <c:baseTimeUnit val="years"/>
      </c:dateAx>
      <c:valAx>
        <c:axId val="504885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88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952.42</c:v>
                </c:pt>
                <c:pt idx="1">
                  <c:v>945</c:v>
                </c:pt>
                <c:pt idx="2">
                  <c:v>863.71</c:v>
                </c:pt>
                <c:pt idx="3">
                  <c:v>825.18</c:v>
                </c:pt>
                <c:pt idx="4">
                  <c:v>811.37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13-4D5D-B300-9AA5710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0200"/>
        <c:axId val="505389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413.5</c:v>
                </c:pt>
                <c:pt idx="1">
                  <c:v>407.42</c:v>
                </c:pt>
                <c:pt idx="2">
                  <c:v>386.46</c:v>
                </c:pt>
                <c:pt idx="3">
                  <c:v>421.25</c:v>
                </c:pt>
                <c:pt idx="4">
                  <c:v>398.42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13-4D5D-B300-9AA5710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0200"/>
        <c:axId val="505389808"/>
      </c:lineChart>
      <c:dateAx>
        <c:axId val="505390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89808"/>
        <c:crosses val="autoZero"/>
        <c:auto val="1"/>
        <c:lblOffset val="100"/>
        <c:baseTimeUnit val="years"/>
      </c:dateAx>
      <c:valAx>
        <c:axId val="505389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0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39.85</c:v>
                </c:pt>
                <c:pt idx="1">
                  <c:v>54.83</c:v>
                </c:pt>
                <c:pt idx="2">
                  <c:v>56.22</c:v>
                </c:pt>
                <c:pt idx="3">
                  <c:v>53.58</c:v>
                </c:pt>
                <c:pt idx="4">
                  <c:v>51.68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07-4DC4-9623-8E7F29B8A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2944"/>
        <c:axId val="50539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55.84</c:v>
                </c:pt>
                <c:pt idx="1">
                  <c:v>57.08</c:v>
                </c:pt>
                <c:pt idx="2">
                  <c:v>55.85</c:v>
                </c:pt>
                <c:pt idx="3">
                  <c:v>53.23</c:v>
                </c:pt>
                <c:pt idx="4">
                  <c:v>50.7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07-4DC4-9623-8E7F29B8A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2944"/>
        <c:axId val="505394512"/>
      </c:lineChart>
      <c:dateAx>
        <c:axId val="5053929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4512"/>
        <c:crosses val="autoZero"/>
        <c:auto val="1"/>
        <c:lblOffset val="100"/>
        <c:baseTimeUnit val="years"/>
      </c:dateAx>
      <c:valAx>
        <c:axId val="50539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2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378.83</c:v>
                </c:pt>
                <c:pt idx="1">
                  <c:v>274.89</c:v>
                </c:pt>
                <c:pt idx="2">
                  <c:v>268.36</c:v>
                </c:pt>
                <c:pt idx="3">
                  <c:v>279.29000000000002</c:v>
                </c:pt>
                <c:pt idx="4">
                  <c:v>291.10000000000002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DD-4F27-A51F-7B218AD8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1768"/>
        <c:axId val="505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287.57</c:v>
                </c:pt>
                <c:pt idx="1">
                  <c:v>286.86</c:v>
                </c:pt>
                <c:pt idx="2">
                  <c:v>287.91000000000003</c:v>
                </c:pt>
                <c:pt idx="3">
                  <c:v>283.3</c:v>
                </c:pt>
                <c:pt idx="4">
                  <c:v>289.81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DD-4F27-A51F-7B218AD8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1768"/>
        <c:axId val="505393728"/>
      </c:lineChart>
      <c:dateAx>
        <c:axId val="5053917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3728"/>
        <c:crosses val="autoZero"/>
        <c:auto val="1"/>
        <c:lblOffset val="100"/>
        <c:baseTimeUnit val="years"/>
      </c:dateAx>
      <c:valAx>
        <c:axId val="505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1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B2" sqref="B2:BZ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秋田県　秋田市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特定地域生活排水処理</v>
      </c>
      <c r="Q8" s="72"/>
      <c r="R8" s="72"/>
      <c r="S8" s="72"/>
      <c r="T8" s="72"/>
      <c r="U8" s="72"/>
      <c r="V8" s="72"/>
      <c r="W8" s="72" t="str">
        <f>データ!L6</f>
        <v>K3</v>
      </c>
      <c r="X8" s="72"/>
      <c r="Y8" s="72"/>
      <c r="Z8" s="72"/>
      <c r="AA8" s="72"/>
      <c r="AB8" s="72"/>
      <c r="AC8" s="72"/>
      <c r="AD8" s="73" t="str">
        <f>データ!$M$6</f>
        <v>自治体職員</v>
      </c>
      <c r="AE8" s="73"/>
      <c r="AF8" s="73"/>
      <c r="AG8" s="73"/>
      <c r="AH8" s="73"/>
      <c r="AI8" s="73"/>
      <c r="AJ8" s="73"/>
      <c r="AK8" s="3"/>
      <c r="AL8" s="69">
        <f>データ!S6</f>
        <v>305390</v>
      </c>
      <c r="AM8" s="69"/>
      <c r="AN8" s="69"/>
      <c r="AO8" s="69"/>
      <c r="AP8" s="69"/>
      <c r="AQ8" s="69"/>
      <c r="AR8" s="69"/>
      <c r="AS8" s="69"/>
      <c r="AT8" s="68">
        <f>データ!T6</f>
        <v>906.07</v>
      </c>
      <c r="AU8" s="68"/>
      <c r="AV8" s="68"/>
      <c r="AW8" s="68"/>
      <c r="AX8" s="68"/>
      <c r="AY8" s="68"/>
      <c r="AZ8" s="68"/>
      <c r="BA8" s="68"/>
      <c r="BB8" s="68">
        <f>データ!U6</f>
        <v>337.05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59.4</v>
      </c>
      <c r="J10" s="68"/>
      <c r="K10" s="68"/>
      <c r="L10" s="68"/>
      <c r="M10" s="68"/>
      <c r="N10" s="68"/>
      <c r="O10" s="68"/>
      <c r="P10" s="68">
        <f>データ!P6</f>
        <v>0.16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3113</v>
      </c>
      <c r="AE10" s="69"/>
      <c r="AF10" s="69"/>
      <c r="AG10" s="69"/>
      <c r="AH10" s="69"/>
      <c r="AI10" s="69"/>
      <c r="AJ10" s="69"/>
      <c r="AK10" s="2"/>
      <c r="AL10" s="69">
        <f>データ!V6</f>
        <v>478</v>
      </c>
      <c r="AM10" s="69"/>
      <c r="AN10" s="69"/>
      <c r="AO10" s="69"/>
      <c r="AP10" s="69"/>
      <c r="AQ10" s="69"/>
      <c r="AR10" s="69"/>
      <c r="AS10" s="69"/>
      <c r="AT10" s="68">
        <f>データ!W6</f>
        <v>0.06</v>
      </c>
      <c r="AU10" s="68"/>
      <c r="AV10" s="68"/>
      <c r="AW10" s="68"/>
      <c r="AX10" s="68"/>
      <c r="AY10" s="68"/>
      <c r="AZ10" s="68"/>
      <c r="BA10" s="68"/>
      <c r="BB10" s="68">
        <f>データ!X6</f>
        <v>7966.67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115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113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114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【98.17】</v>
      </c>
      <c r="F85" s="26" t="str">
        <f>データ!AT6</f>
        <v>【92.20】</v>
      </c>
      <c r="G85" s="26" t="str">
        <f>データ!BE6</f>
        <v>【106.38】</v>
      </c>
      <c r="H85" s="26" t="str">
        <f>データ!BP6</f>
        <v>【314.13】</v>
      </c>
      <c r="I85" s="26" t="str">
        <f>データ!CA6</f>
        <v>【58.42】</v>
      </c>
      <c r="J85" s="26" t="str">
        <f>データ!CL6</f>
        <v>【282.28】</v>
      </c>
      <c r="K85" s="26" t="str">
        <f>データ!CW6</f>
        <v>【57.83】</v>
      </c>
      <c r="L85" s="26" t="str">
        <f>データ!DH6</f>
        <v>【77.67】</v>
      </c>
      <c r="M85" s="26" t="str">
        <f>データ!DS6</f>
        <v>【15.64】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PTHMmF8mYucJl6X+3/FclH1eqf9GsdYB6mCseDYfTKubcMuI4WmNNxcT+SoO+fIjBjRgkfMAWFx1OAUTH1t+Ww==" saltValue="HHKd/sdoVBanJn4cb9Vkyw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自治体職員</v>
      </c>
      <c r="N6" s="34" t="str">
        <f t="shared" si="3"/>
        <v>-</v>
      </c>
      <c r="O6" s="34">
        <f t="shared" si="3"/>
        <v>59.4</v>
      </c>
      <c r="P6" s="34">
        <f t="shared" si="3"/>
        <v>0.16</v>
      </c>
      <c r="Q6" s="34">
        <f t="shared" si="3"/>
        <v>100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478</v>
      </c>
      <c r="W6" s="34">
        <f t="shared" si="3"/>
        <v>0.06</v>
      </c>
      <c r="X6" s="34">
        <f t="shared" si="3"/>
        <v>7966.67</v>
      </c>
      <c r="Y6" s="35">
        <f>IF(Y7="",NA(),Y7)</f>
        <v>107.02</v>
      </c>
      <c r="Z6" s="35">
        <f t="shared" ref="Z6:AH6" si="4">IF(Z7="",NA(),Z7)</f>
        <v>105.4</v>
      </c>
      <c r="AA6" s="35">
        <f t="shared" si="4"/>
        <v>102.63</v>
      </c>
      <c r="AB6" s="35">
        <f t="shared" si="4"/>
        <v>102.47</v>
      </c>
      <c r="AC6" s="35">
        <f t="shared" si="4"/>
        <v>104.4</v>
      </c>
      <c r="AD6" s="35">
        <f t="shared" si="4"/>
        <v>85.72</v>
      </c>
      <c r="AE6" s="35">
        <f t="shared" si="4"/>
        <v>93.44</v>
      </c>
      <c r="AF6" s="35">
        <f t="shared" si="4"/>
        <v>90.02</v>
      </c>
      <c r="AG6" s="35">
        <f t="shared" si="4"/>
        <v>93.76</v>
      </c>
      <c r="AH6" s="35">
        <f t="shared" si="4"/>
        <v>95.33</v>
      </c>
      <c r="AI6" s="34" t="str">
        <f>IF(AI7="","",IF(AI7="-","【-】","【"&amp;SUBSTITUTE(TEXT(AI7,"#,##0.00"),"-","△")&amp;"】"))</f>
        <v>【98.17】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129.72999999999999</v>
      </c>
      <c r="AP6" s="35">
        <f t="shared" si="5"/>
        <v>123.58</v>
      </c>
      <c r="AQ6" s="35">
        <f t="shared" si="5"/>
        <v>221.28</v>
      </c>
      <c r="AR6" s="35">
        <f t="shared" si="5"/>
        <v>173.09</v>
      </c>
      <c r="AS6" s="35">
        <f t="shared" si="5"/>
        <v>162.82</v>
      </c>
      <c r="AT6" s="34" t="str">
        <f>IF(AT7="","",IF(AT7="-","【-】","【"&amp;SUBSTITUTE(TEXT(AT7,"#,##0.00"),"-","△")&amp;"】"))</f>
        <v>【92.20】</v>
      </c>
      <c r="AU6" s="35">
        <f>IF(AU7="",NA(),AU7)</f>
        <v>524.26</v>
      </c>
      <c r="AV6" s="35">
        <f t="shared" ref="AV6:BD6" si="6">IF(AV7="",NA(),AV7)</f>
        <v>552.09</v>
      </c>
      <c r="AW6" s="35">
        <f t="shared" si="6"/>
        <v>624.58000000000004</v>
      </c>
      <c r="AX6" s="35">
        <f t="shared" si="6"/>
        <v>610.24</v>
      </c>
      <c r="AY6" s="35">
        <f t="shared" si="6"/>
        <v>618.9</v>
      </c>
      <c r="AZ6" s="35">
        <f t="shared" si="6"/>
        <v>180.07</v>
      </c>
      <c r="BA6" s="35">
        <f t="shared" si="6"/>
        <v>172.39</v>
      </c>
      <c r="BB6" s="35">
        <f t="shared" si="6"/>
        <v>113.42</v>
      </c>
      <c r="BC6" s="35">
        <f t="shared" si="6"/>
        <v>117.39</v>
      </c>
      <c r="BD6" s="35">
        <f t="shared" si="6"/>
        <v>125.61</v>
      </c>
      <c r="BE6" s="34" t="str">
        <f>IF(BE7="","",IF(BE7="-","【-】","【"&amp;SUBSTITUTE(TEXT(BE7,"#,##0.00"),"-","△")&amp;"】"))</f>
        <v>【106.38】</v>
      </c>
      <c r="BF6" s="35">
        <f>IF(BF7="",NA(),BF7)</f>
        <v>952.42</v>
      </c>
      <c r="BG6" s="35">
        <f t="shared" ref="BG6:BO6" si="7">IF(BG7="",NA(),BG7)</f>
        <v>945</v>
      </c>
      <c r="BH6" s="35">
        <f t="shared" si="7"/>
        <v>863.71</v>
      </c>
      <c r="BI6" s="35">
        <f t="shared" si="7"/>
        <v>825.18</v>
      </c>
      <c r="BJ6" s="35">
        <f t="shared" si="7"/>
        <v>811.37</v>
      </c>
      <c r="BK6" s="35">
        <f t="shared" si="7"/>
        <v>413.5</v>
      </c>
      <c r="BL6" s="35">
        <f t="shared" si="7"/>
        <v>407.42</v>
      </c>
      <c r="BM6" s="35">
        <f t="shared" si="7"/>
        <v>386.46</v>
      </c>
      <c r="BN6" s="35">
        <f t="shared" si="7"/>
        <v>421.25</v>
      </c>
      <c r="BO6" s="35">
        <f t="shared" si="7"/>
        <v>398.42</v>
      </c>
      <c r="BP6" s="34" t="str">
        <f>IF(BP7="","",IF(BP7="-","【-】","【"&amp;SUBSTITUTE(TEXT(BP7,"#,##0.00"),"-","△")&amp;"】"))</f>
        <v>【314.13】</v>
      </c>
      <c r="BQ6" s="35">
        <f>IF(BQ7="",NA(),BQ7)</f>
        <v>39.85</v>
      </c>
      <c r="BR6" s="35">
        <f t="shared" ref="BR6:BZ6" si="8">IF(BR7="",NA(),BR7)</f>
        <v>54.83</v>
      </c>
      <c r="BS6" s="35">
        <f t="shared" si="8"/>
        <v>56.22</v>
      </c>
      <c r="BT6" s="35">
        <f t="shared" si="8"/>
        <v>53.58</v>
      </c>
      <c r="BU6" s="35">
        <f t="shared" si="8"/>
        <v>51.68</v>
      </c>
      <c r="BV6" s="35">
        <f t="shared" si="8"/>
        <v>55.84</v>
      </c>
      <c r="BW6" s="35">
        <f t="shared" si="8"/>
        <v>57.08</v>
      </c>
      <c r="BX6" s="35">
        <f t="shared" si="8"/>
        <v>55.85</v>
      </c>
      <c r="BY6" s="35">
        <f t="shared" si="8"/>
        <v>53.23</v>
      </c>
      <c r="BZ6" s="35">
        <f t="shared" si="8"/>
        <v>50.7</v>
      </c>
      <c r="CA6" s="34" t="str">
        <f>IF(CA7="","",IF(CA7="-","【-】","【"&amp;SUBSTITUTE(TEXT(CA7,"#,##0.00"),"-","△")&amp;"】"))</f>
        <v>【58.42】</v>
      </c>
      <c r="CB6" s="35">
        <f>IF(CB7="",NA(),CB7)</f>
        <v>378.83</v>
      </c>
      <c r="CC6" s="35">
        <f t="shared" ref="CC6:CK6" si="9">IF(CC7="",NA(),CC7)</f>
        <v>274.89</v>
      </c>
      <c r="CD6" s="35">
        <f t="shared" si="9"/>
        <v>268.36</v>
      </c>
      <c r="CE6" s="35">
        <f t="shared" si="9"/>
        <v>279.29000000000002</v>
      </c>
      <c r="CF6" s="35">
        <f t="shared" si="9"/>
        <v>291.10000000000002</v>
      </c>
      <c r="CG6" s="35">
        <f t="shared" si="9"/>
        <v>287.57</v>
      </c>
      <c r="CH6" s="35">
        <f t="shared" si="9"/>
        <v>286.86</v>
      </c>
      <c r="CI6" s="35">
        <f t="shared" si="9"/>
        <v>287.91000000000003</v>
      </c>
      <c r="CJ6" s="35">
        <f t="shared" si="9"/>
        <v>283.3</v>
      </c>
      <c r="CK6" s="35">
        <f t="shared" si="9"/>
        <v>289.81</v>
      </c>
      <c r="CL6" s="34" t="str">
        <f>IF(CL7="","",IF(CL7="-","【-】","【"&amp;SUBSTITUTE(TEXT(CL7,"#,##0.00"),"-","△")&amp;"】"))</f>
        <v>【282.28】</v>
      </c>
      <c r="CM6" s="35">
        <f>IF(CM7="",NA(),CM7)</f>
        <v>40.32</v>
      </c>
      <c r="CN6" s="35">
        <f t="shared" ref="CN6:CV6" si="10">IF(CN7="",NA(),CN7)</f>
        <v>41.53</v>
      </c>
      <c r="CO6" s="35">
        <f t="shared" si="10"/>
        <v>41.96</v>
      </c>
      <c r="CP6" s="35">
        <f t="shared" si="10"/>
        <v>40.78</v>
      </c>
      <c r="CQ6" s="35">
        <f t="shared" si="10"/>
        <v>39.69</v>
      </c>
      <c r="CR6" s="35">
        <f t="shared" si="10"/>
        <v>61.55</v>
      </c>
      <c r="CS6" s="35">
        <f t="shared" si="10"/>
        <v>57.22</v>
      </c>
      <c r="CT6" s="35">
        <f t="shared" si="10"/>
        <v>54.93</v>
      </c>
      <c r="CU6" s="35">
        <f t="shared" si="10"/>
        <v>55.96</v>
      </c>
      <c r="CV6" s="35">
        <f t="shared" si="10"/>
        <v>56.45</v>
      </c>
      <c r="CW6" s="34" t="str">
        <f>IF(CW7="","",IF(CW7="-","【-】","【"&amp;SUBSTITUTE(TEXT(CW7,"#,##0.00"),"-","△")&amp;"】"))</f>
        <v>【57.83】</v>
      </c>
      <c r="CX6" s="35">
        <f>IF(CX7="",NA(),CX7)</f>
        <v>92.78</v>
      </c>
      <c r="CY6" s="35">
        <f t="shared" ref="CY6:DG6" si="11">IF(CY7="",NA(),CY7)</f>
        <v>92.83</v>
      </c>
      <c r="CZ6" s="35">
        <f t="shared" si="11"/>
        <v>93.73</v>
      </c>
      <c r="DA6" s="35">
        <f t="shared" si="11"/>
        <v>94.13</v>
      </c>
      <c r="DB6" s="35">
        <f t="shared" si="11"/>
        <v>93.93</v>
      </c>
      <c r="DC6" s="35">
        <f t="shared" si="11"/>
        <v>67.489999999999995</v>
      </c>
      <c r="DD6" s="35">
        <f t="shared" si="11"/>
        <v>67.290000000000006</v>
      </c>
      <c r="DE6" s="35">
        <f t="shared" si="11"/>
        <v>65.569999999999993</v>
      </c>
      <c r="DF6" s="35">
        <f t="shared" si="11"/>
        <v>60.12</v>
      </c>
      <c r="DG6" s="35">
        <f t="shared" si="11"/>
        <v>54.99</v>
      </c>
      <c r="DH6" s="34" t="str">
        <f>IF(DH7="","",IF(DH7="-","【-】","【"&amp;SUBSTITUTE(TEXT(DH7,"#,##0.00"),"-","△")&amp;"】"))</f>
        <v>【77.67】</v>
      </c>
      <c r="DI6" s="35">
        <f>IF(DI7="",NA(),DI7)</f>
        <v>21.75</v>
      </c>
      <c r="DJ6" s="35">
        <f t="shared" ref="DJ6:DR6" si="12">IF(DJ7="",NA(),DJ7)</f>
        <v>24.39</v>
      </c>
      <c r="DK6" s="35">
        <f t="shared" si="12"/>
        <v>27.21</v>
      </c>
      <c r="DL6" s="35">
        <f t="shared" si="12"/>
        <v>31.11</v>
      </c>
      <c r="DM6" s="35">
        <f t="shared" si="12"/>
        <v>33.96</v>
      </c>
      <c r="DN6" s="35">
        <f t="shared" si="12"/>
        <v>16.16</v>
      </c>
      <c r="DO6" s="35">
        <f t="shared" si="12"/>
        <v>16.420000000000002</v>
      </c>
      <c r="DP6" s="35">
        <f t="shared" si="12"/>
        <v>16.41</v>
      </c>
      <c r="DQ6" s="35">
        <f t="shared" si="12"/>
        <v>16.63</v>
      </c>
      <c r="DR6" s="35">
        <f t="shared" si="12"/>
        <v>15.4</v>
      </c>
      <c r="DS6" s="34" t="str">
        <f>IF(DS7="","",IF(DS7="-","【-】","【"&amp;SUBSTITUTE(TEXT(DS7,"#,##0.00"),"-","△")&amp;"】"))</f>
        <v>【15.64】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18</v>
      </c>
      <c r="F7" s="37">
        <v>0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59.4</v>
      </c>
      <c r="P7" s="38">
        <v>0.16</v>
      </c>
      <c r="Q7" s="38">
        <v>100</v>
      </c>
      <c r="R7" s="38">
        <v>3113</v>
      </c>
      <c r="S7" s="38">
        <v>305390</v>
      </c>
      <c r="T7" s="38">
        <v>906.07</v>
      </c>
      <c r="U7" s="38">
        <v>337.05</v>
      </c>
      <c r="V7" s="38">
        <v>478</v>
      </c>
      <c r="W7" s="38">
        <v>0.06</v>
      </c>
      <c r="X7" s="38">
        <v>7966.67</v>
      </c>
      <c r="Y7" s="38">
        <v>107.02</v>
      </c>
      <c r="Z7" s="38">
        <v>105.4</v>
      </c>
      <c r="AA7" s="38">
        <v>102.63</v>
      </c>
      <c r="AB7" s="38">
        <v>102.47</v>
      </c>
      <c r="AC7" s="38">
        <v>104.4</v>
      </c>
      <c r="AD7" s="38">
        <v>85.72</v>
      </c>
      <c r="AE7" s="38">
        <v>93.44</v>
      </c>
      <c r="AF7" s="38">
        <v>90.02</v>
      </c>
      <c r="AG7" s="38">
        <v>93.76</v>
      </c>
      <c r="AH7" s="38">
        <v>95.33</v>
      </c>
      <c r="AI7" s="38">
        <v>98.17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129.72999999999999</v>
      </c>
      <c r="AP7" s="38">
        <v>123.58</v>
      </c>
      <c r="AQ7" s="38">
        <v>221.28</v>
      </c>
      <c r="AR7" s="38">
        <v>173.09</v>
      </c>
      <c r="AS7" s="38">
        <v>162.82</v>
      </c>
      <c r="AT7" s="38">
        <v>92.2</v>
      </c>
      <c r="AU7" s="38">
        <v>524.26</v>
      </c>
      <c r="AV7" s="38">
        <v>552.09</v>
      </c>
      <c r="AW7" s="38">
        <v>624.58000000000004</v>
      </c>
      <c r="AX7" s="38">
        <v>610.24</v>
      </c>
      <c r="AY7" s="38">
        <v>618.9</v>
      </c>
      <c r="AZ7" s="38">
        <v>180.07</v>
      </c>
      <c r="BA7" s="38">
        <v>172.39</v>
      </c>
      <c r="BB7" s="38">
        <v>113.42</v>
      </c>
      <c r="BC7" s="38">
        <v>117.39</v>
      </c>
      <c r="BD7" s="38">
        <v>125.61</v>
      </c>
      <c r="BE7" s="38">
        <v>106.38</v>
      </c>
      <c r="BF7" s="38">
        <v>952.42</v>
      </c>
      <c r="BG7" s="38">
        <v>945</v>
      </c>
      <c r="BH7" s="38">
        <v>863.71</v>
      </c>
      <c r="BI7" s="38">
        <v>825.18</v>
      </c>
      <c r="BJ7" s="38">
        <v>811.37</v>
      </c>
      <c r="BK7" s="38">
        <v>413.5</v>
      </c>
      <c r="BL7" s="38">
        <v>407.42</v>
      </c>
      <c r="BM7" s="38">
        <v>386.46</v>
      </c>
      <c r="BN7" s="38">
        <v>421.25</v>
      </c>
      <c r="BO7" s="38">
        <v>398.42</v>
      </c>
      <c r="BP7" s="38">
        <v>314.13</v>
      </c>
      <c r="BQ7" s="38">
        <v>39.85</v>
      </c>
      <c r="BR7" s="38">
        <v>54.83</v>
      </c>
      <c r="BS7" s="38">
        <v>56.22</v>
      </c>
      <c r="BT7" s="38">
        <v>53.58</v>
      </c>
      <c r="BU7" s="38">
        <v>51.68</v>
      </c>
      <c r="BV7" s="38">
        <v>55.84</v>
      </c>
      <c r="BW7" s="38">
        <v>57.08</v>
      </c>
      <c r="BX7" s="38">
        <v>55.85</v>
      </c>
      <c r="BY7" s="38">
        <v>53.23</v>
      </c>
      <c r="BZ7" s="38">
        <v>50.7</v>
      </c>
      <c r="CA7" s="38">
        <v>58.42</v>
      </c>
      <c r="CB7" s="38">
        <v>378.83</v>
      </c>
      <c r="CC7" s="38">
        <v>274.89</v>
      </c>
      <c r="CD7" s="38">
        <v>268.36</v>
      </c>
      <c r="CE7" s="38">
        <v>279.29000000000002</v>
      </c>
      <c r="CF7" s="38">
        <v>291.10000000000002</v>
      </c>
      <c r="CG7" s="38">
        <v>287.57</v>
      </c>
      <c r="CH7" s="38">
        <v>286.86</v>
      </c>
      <c r="CI7" s="38">
        <v>287.91000000000003</v>
      </c>
      <c r="CJ7" s="38">
        <v>283.3</v>
      </c>
      <c r="CK7" s="38">
        <v>289.81</v>
      </c>
      <c r="CL7" s="38">
        <v>282.27999999999997</v>
      </c>
      <c r="CM7" s="38">
        <v>40.32</v>
      </c>
      <c r="CN7" s="38">
        <v>41.53</v>
      </c>
      <c r="CO7" s="38">
        <v>41.96</v>
      </c>
      <c r="CP7" s="38">
        <v>40.78</v>
      </c>
      <c r="CQ7" s="38">
        <v>39.69</v>
      </c>
      <c r="CR7" s="38">
        <v>61.55</v>
      </c>
      <c r="CS7" s="38">
        <v>57.22</v>
      </c>
      <c r="CT7" s="38">
        <v>54.93</v>
      </c>
      <c r="CU7" s="38">
        <v>55.96</v>
      </c>
      <c r="CV7" s="38">
        <v>56.45</v>
      </c>
      <c r="CW7" s="38">
        <v>57.83</v>
      </c>
      <c r="CX7" s="38">
        <v>92.78</v>
      </c>
      <c r="CY7" s="38">
        <v>92.83</v>
      </c>
      <c r="CZ7" s="38">
        <v>93.73</v>
      </c>
      <c r="DA7" s="38">
        <v>94.13</v>
      </c>
      <c r="DB7" s="38">
        <v>93.93</v>
      </c>
      <c r="DC7" s="38">
        <v>67.489999999999995</v>
      </c>
      <c r="DD7" s="38">
        <v>67.290000000000006</v>
      </c>
      <c r="DE7" s="38">
        <v>65.569999999999993</v>
      </c>
      <c r="DF7" s="38">
        <v>60.12</v>
      </c>
      <c r="DG7" s="38">
        <v>54.99</v>
      </c>
      <c r="DH7" s="38">
        <v>77.67</v>
      </c>
      <c r="DI7" s="38">
        <v>21.75</v>
      </c>
      <c r="DJ7" s="38">
        <v>24.39</v>
      </c>
      <c r="DK7" s="38">
        <v>27.21</v>
      </c>
      <c r="DL7" s="38">
        <v>31.11</v>
      </c>
      <c r="DM7" s="38">
        <v>33.96</v>
      </c>
      <c r="DN7" s="38">
        <v>16.16</v>
      </c>
      <c r="DO7" s="38">
        <v>16.420000000000002</v>
      </c>
      <c r="DP7" s="38">
        <v>16.41</v>
      </c>
      <c r="DQ7" s="38">
        <v>16.63</v>
      </c>
      <c r="DR7" s="38">
        <v>15.4</v>
      </c>
      <c r="DS7" s="38">
        <v>15.64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2022-01-18T06:28:11Z</cp:lastPrinted>
  <dcterms:created xsi:type="dcterms:W3CDTF">2021-12-03T07:38:27Z</dcterms:created>
  <dcterms:modified xsi:type="dcterms:W3CDTF">2022-01-18T08:00:01Z</dcterms:modified>
  <cp:category/>
</cp:coreProperties>
</file>