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760" tabRatio="790" activeTab="5"/>
  </bookViews>
  <sheets>
    <sheet name="集計表２（10時）" sheetId="4" r:id="rId1"/>
    <sheet name="集計表２（11時）" sheetId="51" r:id="rId2"/>
    <sheet name="集計表２（13時）" sheetId="52" r:id="rId3"/>
    <sheet name="集計表２（16時）" sheetId="54" r:id="rId4"/>
    <sheet name="集計表２（18時）" sheetId="55" r:id="rId5"/>
    <sheet name="集計表２（19時30分）" sheetId="56" r:id="rId6"/>
  </sheets>
  <definedNames>
    <definedName name="_xlnm.Print_Area" localSheetId="0">'集計表２（10時）'!$A$1:$J$37</definedName>
    <definedName name="_xlnm.Print_Area" localSheetId="1">'集計表２（11時）'!$A$1:$J$37</definedName>
    <definedName name="_xlnm.Print_Area" localSheetId="2">'集計表２（13時）'!$A$1:$L$37</definedName>
    <definedName name="_xlnm.Print_Area" localSheetId="3">'集計表２（16時）'!$A$1:$J$37</definedName>
    <definedName name="_xlnm.Print_Area" localSheetId="4">'集計表２（18時）'!$A$1:$J$37</definedName>
    <definedName name="_xlnm.Print_Area" localSheetId="5">'集計表２（19時30分）'!$A$1:$J$37</definedName>
  </definedNames>
  <calcPr calcId="145621"/>
</workbook>
</file>

<file path=xl/calcChain.xml><?xml version="1.0" encoding="utf-8"?>
<calcChain xmlns="http://schemas.openxmlformats.org/spreadsheetml/2006/main">
  <c r="G20" i="4" l="1"/>
  <c r="G33" i="4"/>
  <c r="B33" i="4"/>
  <c r="B20" i="4"/>
  <c r="C20" i="4"/>
  <c r="D20" i="4"/>
  <c r="E20" i="4"/>
  <c r="F20" i="4"/>
  <c r="G34" i="4" l="1"/>
  <c r="J20" i="4"/>
  <c r="B7" i="55"/>
  <c r="C7" i="55"/>
  <c r="D7" i="55"/>
  <c r="B8" i="55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B18" i="55"/>
  <c r="C18" i="55"/>
  <c r="D18" i="55"/>
  <c r="B19" i="55"/>
  <c r="C19" i="55"/>
  <c r="D19" i="55"/>
  <c r="B21" i="55"/>
  <c r="C21" i="55"/>
  <c r="D21" i="55"/>
  <c r="B22" i="55"/>
  <c r="C22" i="55"/>
  <c r="D22" i="55"/>
  <c r="B23" i="55"/>
  <c r="C23" i="55"/>
  <c r="D23" i="55"/>
  <c r="B24" i="55"/>
  <c r="C24" i="55"/>
  <c r="D24" i="55"/>
  <c r="B25" i="55"/>
  <c r="C25" i="55"/>
  <c r="D25" i="55"/>
  <c r="B26" i="55"/>
  <c r="C26" i="55"/>
  <c r="D26" i="55"/>
  <c r="B27" i="55"/>
  <c r="C27" i="55"/>
  <c r="D27" i="55"/>
  <c r="B28" i="55"/>
  <c r="C28" i="55"/>
  <c r="D28" i="55"/>
  <c r="B29" i="55"/>
  <c r="C29" i="55"/>
  <c r="D29" i="55"/>
  <c r="B30" i="55"/>
  <c r="C30" i="55"/>
  <c r="D30" i="55"/>
  <c r="B31" i="55"/>
  <c r="C31" i="55"/>
  <c r="D31" i="55"/>
  <c r="B32" i="55"/>
  <c r="C32" i="55"/>
  <c r="D32" i="55"/>
  <c r="B7" i="54"/>
  <c r="C7" i="54"/>
  <c r="D7" i="54"/>
  <c r="B8" i="54"/>
  <c r="C8" i="54"/>
  <c r="D8" i="54"/>
  <c r="B9" i="54"/>
  <c r="C9" i="54"/>
  <c r="D9" i="54"/>
  <c r="B10" i="54"/>
  <c r="C10" i="54"/>
  <c r="D10" i="54"/>
  <c r="B11" i="54"/>
  <c r="C11" i="54"/>
  <c r="D11" i="54"/>
  <c r="B12" i="54"/>
  <c r="C12" i="54"/>
  <c r="D12" i="54"/>
  <c r="B13" i="54"/>
  <c r="C13" i="54"/>
  <c r="D13" i="54"/>
  <c r="B14" i="54"/>
  <c r="C14" i="54"/>
  <c r="D14" i="54"/>
  <c r="B15" i="54"/>
  <c r="C15" i="54"/>
  <c r="D15" i="54"/>
  <c r="B16" i="54"/>
  <c r="C16" i="54"/>
  <c r="D16" i="54"/>
  <c r="B17" i="54"/>
  <c r="C17" i="54"/>
  <c r="D17" i="54"/>
  <c r="B18" i="54"/>
  <c r="C18" i="54"/>
  <c r="D18" i="54"/>
  <c r="B19" i="54"/>
  <c r="C19" i="54"/>
  <c r="D19" i="54"/>
  <c r="B21" i="54"/>
  <c r="C21" i="54"/>
  <c r="D21" i="54"/>
  <c r="B22" i="54"/>
  <c r="C22" i="54"/>
  <c r="D22" i="54"/>
  <c r="B23" i="54"/>
  <c r="C23" i="54"/>
  <c r="D23" i="54"/>
  <c r="B24" i="54"/>
  <c r="C24" i="54"/>
  <c r="D24" i="54"/>
  <c r="B25" i="54"/>
  <c r="C25" i="54"/>
  <c r="D25" i="54"/>
  <c r="B26" i="54"/>
  <c r="C26" i="54"/>
  <c r="D26" i="54"/>
  <c r="B27" i="54"/>
  <c r="C27" i="54"/>
  <c r="D27" i="54"/>
  <c r="B28" i="54"/>
  <c r="C28" i="54"/>
  <c r="D28" i="54"/>
  <c r="B29" i="54"/>
  <c r="C29" i="54"/>
  <c r="D29" i="54"/>
  <c r="B30" i="54"/>
  <c r="C30" i="54"/>
  <c r="D30" i="54"/>
  <c r="B31" i="54"/>
  <c r="C31" i="54"/>
  <c r="D31" i="54"/>
  <c r="B32" i="54"/>
  <c r="C32" i="54"/>
  <c r="D32" i="54"/>
  <c r="B7" i="52"/>
  <c r="C7" i="52"/>
  <c r="D7" i="52"/>
  <c r="B8" i="52"/>
  <c r="C8" i="52"/>
  <c r="D8" i="52"/>
  <c r="B9" i="52"/>
  <c r="C9" i="52"/>
  <c r="D9" i="52"/>
  <c r="B10" i="52"/>
  <c r="C10" i="52"/>
  <c r="D10" i="52"/>
  <c r="B11" i="52"/>
  <c r="C11" i="52"/>
  <c r="D11" i="52"/>
  <c r="B12" i="52"/>
  <c r="C12" i="52"/>
  <c r="D12" i="52"/>
  <c r="B13" i="52"/>
  <c r="C13" i="52"/>
  <c r="D13" i="52"/>
  <c r="B14" i="52"/>
  <c r="C14" i="52"/>
  <c r="D14" i="52"/>
  <c r="B15" i="52"/>
  <c r="C15" i="52"/>
  <c r="D15" i="52"/>
  <c r="B16" i="52"/>
  <c r="C16" i="52"/>
  <c r="D16" i="52"/>
  <c r="B17" i="52"/>
  <c r="C17" i="52"/>
  <c r="D17" i="52"/>
  <c r="B18" i="52"/>
  <c r="C18" i="52"/>
  <c r="D18" i="52"/>
  <c r="B19" i="52"/>
  <c r="C19" i="52"/>
  <c r="D19" i="52"/>
  <c r="B21" i="52"/>
  <c r="C21" i="52"/>
  <c r="D21" i="52"/>
  <c r="B22" i="52"/>
  <c r="C22" i="52"/>
  <c r="D22" i="52"/>
  <c r="B23" i="52"/>
  <c r="C23" i="52"/>
  <c r="D23" i="52"/>
  <c r="B24" i="52"/>
  <c r="C24" i="52"/>
  <c r="D24" i="52"/>
  <c r="B25" i="52"/>
  <c r="C25" i="52"/>
  <c r="D25" i="52"/>
  <c r="B26" i="52"/>
  <c r="C26" i="52"/>
  <c r="D26" i="52"/>
  <c r="B27" i="52"/>
  <c r="C27" i="52"/>
  <c r="D27" i="52"/>
  <c r="B28" i="52"/>
  <c r="C28" i="52"/>
  <c r="D28" i="52"/>
  <c r="B29" i="52"/>
  <c r="C29" i="52"/>
  <c r="D29" i="52"/>
  <c r="B30" i="52"/>
  <c r="C30" i="52"/>
  <c r="D30" i="52"/>
  <c r="B31" i="52"/>
  <c r="C31" i="52"/>
  <c r="D31" i="52"/>
  <c r="B32" i="52"/>
  <c r="C32" i="52"/>
  <c r="D32" i="52"/>
  <c r="B7" i="51"/>
  <c r="C7" i="51"/>
  <c r="D7" i="51"/>
  <c r="B8" i="51"/>
  <c r="C8" i="51"/>
  <c r="D8" i="51"/>
  <c r="B9" i="51"/>
  <c r="C9" i="51"/>
  <c r="D9" i="51"/>
  <c r="B10" i="51"/>
  <c r="C10" i="51"/>
  <c r="D10" i="51"/>
  <c r="B11" i="51"/>
  <c r="C11" i="51"/>
  <c r="D11" i="51"/>
  <c r="B12" i="51"/>
  <c r="C12" i="51"/>
  <c r="D12" i="51"/>
  <c r="B13" i="51"/>
  <c r="C13" i="51"/>
  <c r="D13" i="51"/>
  <c r="B14" i="51"/>
  <c r="C14" i="51"/>
  <c r="D14" i="51"/>
  <c r="B15" i="51"/>
  <c r="C15" i="51"/>
  <c r="D15" i="51"/>
  <c r="B16" i="51"/>
  <c r="C16" i="51"/>
  <c r="D16" i="51"/>
  <c r="B17" i="51"/>
  <c r="C17" i="51"/>
  <c r="D17" i="51"/>
  <c r="B18" i="51"/>
  <c r="C18" i="51"/>
  <c r="D18" i="51"/>
  <c r="B19" i="51"/>
  <c r="C19" i="51"/>
  <c r="D19" i="51"/>
  <c r="B21" i="51"/>
  <c r="C21" i="51"/>
  <c r="D21" i="51"/>
  <c r="B22" i="51"/>
  <c r="C22" i="51"/>
  <c r="D22" i="51"/>
  <c r="B23" i="51"/>
  <c r="C23" i="51"/>
  <c r="D23" i="51"/>
  <c r="B24" i="51"/>
  <c r="C24" i="51"/>
  <c r="D24" i="51"/>
  <c r="B25" i="51"/>
  <c r="C25" i="51"/>
  <c r="D25" i="51"/>
  <c r="B26" i="51"/>
  <c r="C26" i="51"/>
  <c r="D26" i="51"/>
  <c r="B27" i="51"/>
  <c r="C27" i="51"/>
  <c r="D27" i="51"/>
  <c r="B28" i="51"/>
  <c r="C28" i="51"/>
  <c r="D28" i="51"/>
  <c r="B29" i="51"/>
  <c r="C29" i="51"/>
  <c r="D29" i="51"/>
  <c r="B30" i="51"/>
  <c r="C30" i="51"/>
  <c r="D30" i="51"/>
  <c r="B31" i="51"/>
  <c r="C31" i="51"/>
  <c r="D31" i="51"/>
  <c r="B32" i="51"/>
  <c r="C32" i="51"/>
  <c r="D32" i="51"/>
  <c r="G20" i="55" l="1"/>
  <c r="F20" i="55"/>
  <c r="E20" i="55"/>
  <c r="G20" i="52"/>
  <c r="F20" i="52"/>
  <c r="E20" i="52"/>
  <c r="G20" i="51"/>
  <c r="F20" i="51"/>
  <c r="E20" i="51"/>
  <c r="D20" i="51" l="1"/>
  <c r="D20" i="55"/>
  <c r="D20" i="54"/>
  <c r="D20" i="52"/>
  <c r="J20" i="52" s="1"/>
  <c r="C20" i="51"/>
  <c r="C20" i="55"/>
  <c r="C20" i="52"/>
  <c r="C20" i="54"/>
  <c r="B20" i="51"/>
  <c r="B20" i="55"/>
  <c r="B20" i="54"/>
  <c r="B20" i="52"/>
  <c r="I36" i="55"/>
  <c r="G33" i="55"/>
  <c r="G34" i="55" s="1"/>
  <c r="F33" i="55"/>
  <c r="F34" i="55" s="1"/>
  <c r="E33" i="55"/>
  <c r="I36" i="54"/>
  <c r="G33" i="54"/>
  <c r="F33" i="54"/>
  <c r="F34" i="54" s="1"/>
  <c r="E33" i="54"/>
  <c r="G20" i="54"/>
  <c r="F20" i="54"/>
  <c r="E20" i="54"/>
  <c r="G33" i="52"/>
  <c r="G34" i="52" s="1"/>
  <c r="F33" i="52"/>
  <c r="E33" i="52"/>
  <c r="I36" i="51"/>
  <c r="G33" i="51"/>
  <c r="G34" i="51" s="1"/>
  <c r="F33" i="51"/>
  <c r="F34" i="51" s="1"/>
  <c r="E33" i="51"/>
  <c r="I36" i="4"/>
  <c r="G34" i="54" l="1"/>
  <c r="J20" i="51"/>
  <c r="J20" i="54"/>
  <c r="J20" i="55"/>
  <c r="H20" i="52"/>
  <c r="H20" i="55"/>
  <c r="I20" i="55"/>
  <c r="E34" i="55"/>
  <c r="H20" i="54"/>
  <c r="I20" i="54"/>
  <c r="E34" i="54"/>
  <c r="I20" i="52"/>
  <c r="E34" i="52"/>
  <c r="F34" i="52"/>
  <c r="H20" i="51"/>
  <c r="I20" i="51"/>
  <c r="E34" i="51"/>
  <c r="E33" i="4" l="1"/>
  <c r="E34" i="4" s="1"/>
  <c r="F33" i="4"/>
  <c r="F34" i="4" s="1"/>
  <c r="H20" i="4" l="1"/>
  <c r="I20" i="4"/>
  <c r="C33" i="4"/>
  <c r="D33" i="4"/>
  <c r="D34" i="4" s="1"/>
  <c r="B33" i="51" l="1"/>
  <c r="H33" i="51" s="1"/>
  <c r="B33" i="55"/>
  <c r="H33" i="55" s="1"/>
  <c r="B33" i="52"/>
  <c r="H33" i="52" s="1"/>
  <c r="B33" i="54"/>
  <c r="H33" i="54" s="1"/>
  <c r="D33" i="54"/>
  <c r="J33" i="54" s="1"/>
  <c r="D33" i="55"/>
  <c r="J33" i="55" s="1"/>
  <c r="D33" i="52"/>
  <c r="J33" i="52" s="1"/>
  <c r="C33" i="51"/>
  <c r="I33" i="51" s="1"/>
  <c r="C33" i="54"/>
  <c r="I33" i="54" s="1"/>
  <c r="C33" i="55"/>
  <c r="I33" i="55" s="1"/>
  <c r="C33" i="52"/>
  <c r="I33" i="52" s="1"/>
  <c r="J33" i="4"/>
  <c r="D33" i="51"/>
  <c r="J33" i="51" s="1"/>
  <c r="C34" i="4"/>
  <c r="B34" i="4"/>
  <c r="I33" i="4"/>
  <c r="H33" i="4"/>
  <c r="D34" i="55" l="1"/>
  <c r="J34" i="55" s="1"/>
  <c r="D34" i="54"/>
  <c r="J34" i="54" s="1"/>
  <c r="D34" i="52"/>
  <c r="J34" i="52" s="1"/>
  <c r="C34" i="54"/>
  <c r="I34" i="54" s="1"/>
  <c r="C34" i="55"/>
  <c r="I34" i="55" s="1"/>
  <c r="C34" i="52"/>
  <c r="I34" i="52" s="1"/>
  <c r="B34" i="55"/>
  <c r="H34" i="55" s="1"/>
  <c r="B34" i="54"/>
  <c r="H34" i="54" s="1"/>
  <c r="B34" i="52"/>
  <c r="H34" i="52" s="1"/>
  <c r="I34" i="4"/>
  <c r="C34" i="51"/>
  <c r="I34" i="51" s="1"/>
  <c r="J34" i="4"/>
  <c r="D34" i="51"/>
  <c r="J34" i="51" s="1"/>
  <c r="H34" i="4"/>
  <c r="B34" i="51"/>
  <c r="H34" i="51" s="1"/>
</calcChain>
</file>

<file path=xl/sharedStrings.xml><?xml version="1.0" encoding="utf-8"?>
<sst xmlns="http://schemas.openxmlformats.org/spreadsheetml/2006/main" count="578" uniqueCount="51">
  <si>
    <t>区分</t>
  </si>
  <si>
    <t>男</t>
  </si>
  <si>
    <t>女</t>
  </si>
  <si>
    <t>計</t>
  </si>
  <si>
    <t>秋田市</t>
  </si>
  <si>
    <t>能代市</t>
  </si>
  <si>
    <t>横手市</t>
  </si>
  <si>
    <t>大館市</t>
  </si>
  <si>
    <t>市計</t>
  </si>
  <si>
    <t>県計</t>
  </si>
  <si>
    <t>団体名</t>
  </si>
  <si>
    <t>町村計</t>
  </si>
  <si>
    <t>（参　　考）</t>
  </si>
  <si>
    <t>男鹿市</t>
    <rPh sb="0" eb="3">
      <t>オガシ</t>
    </rPh>
    <phoneticPr fontId="3"/>
  </si>
  <si>
    <t>湯沢市</t>
    <rPh sb="0" eb="3">
      <t>ユザワシ</t>
    </rPh>
    <phoneticPr fontId="3"/>
  </si>
  <si>
    <t>鹿角市</t>
    <rPh sb="0" eb="3">
      <t>カヅノシ</t>
    </rPh>
    <phoneticPr fontId="3"/>
  </si>
  <si>
    <t>由利本荘市</t>
    <rPh sb="0" eb="2">
      <t>ユリ</t>
    </rPh>
    <rPh sb="2" eb="5">
      <t>ホンジョウシ</t>
    </rPh>
    <phoneticPr fontId="3"/>
  </si>
  <si>
    <t>潟上市</t>
    <rPh sb="0" eb="2">
      <t>カタガミ</t>
    </rPh>
    <rPh sb="2" eb="3">
      <t>シ</t>
    </rPh>
    <phoneticPr fontId="3"/>
  </si>
  <si>
    <t>大仙市</t>
    <rPh sb="0" eb="3">
      <t>ダイセンシ</t>
    </rPh>
    <phoneticPr fontId="3"/>
  </si>
  <si>
    <t>北秋田市</t>
    <rPh sb="0" eb="3">
      <t>キタアキタ</t>
    </rPh>
    <rPh sb="3" eb="4">
      <t>シ</t>
    </rPh>
    <phoneticPr fontId="3"/>
  </si>
  <si>
    <t>にかほ市</t>
    <rPh sb="3" eb="4">
      <t>シ</t>
    </rPh>
    <phoneticPr fontId="3"/>
  </si>
  <si>
    <t>仙北市</t>
    <rPh sb="0" eb="2">
      <t>センボク</t>
    </rPh>
    <rPh sb="2" eb="3">
      <t>シ</t>
    </rPh>
    <phoneticPr fontId="3"/>
  </si>
  <si>
    <t>藤里町</t>
    <rPh sb="0" eb="3">
      <t>フジサトマチ</t>
    </rPh>
    <phoneticPr fontId="3"/>
  </si>
  <si>
    <t>小坂町</t>
    <rPh sb="0" eb="3">
      <t>コサカマチ</t>
    </rPh>
    <phoneticPr fontId="3"/>
  </si>
  <si>
    <t>上小阿仁村</t>
    <rPh sb="0" eb="5">
      <t>カミコアニムラ</t>
    </rPh>
    <phoneticPr fontId="3"/>
  </si>
  <si>
    <t>三種町</t>
    <rPh sb="0" eb="2">
      <t>ミタネ</t>
    </rPh>
    <rPh sb="2" eb="3">
      <t>チョウ</t>
    </rPh>
    <phoneticPr fontId="3"/>
  </si>
  <si>
    <t>八峰町</t>
    <rPh sb="0" eb="1">
      <t>ハチ</t>
    </rPh>
    <rPh sb="1" eb="3">
      <t>ミネチョウ</t>
    </rPh>
    <phoneticPr fontId="3"/>
  </si>
  <si>
    <t>五城目町</t>
    <rPh sb="0" eb="4">
      <t>ゴジョウメマチ</t>
    </rPh>
    <phoneticPr fontId="3"/>
  </si>
  <si>
    <t>八郎潟町</t>
    <rPh sb="0" eb="4">
      <t>ハチロウガタマチ</t>
    </rPh>
    <phoneticPr fontId="3"/>
  </si>
  <si>
    <t>井川町</t>
    <rPh sb="0" eb="3">
      <t>イカワマチ</t>
    </rPh>
    <phoneticPr fontId="3"/>
  </si>
  <si>
    <t>大潟村</t>
    <rPh sb="0" eb="3">
      <t>オオガタムラ</t>
    </rPh>
    <phoneticPr fontId="3"/>
  </si>
  <si>
    <t>美郷町</t>
    <rPh sb="0" eb="3">
      <t>ミサトチョウ</t>
    </rPh>
    <phoneticPr fontId="3"/>
  </si>
  <si>
    <t>羽後町</t>
    <rPh sb="0" eb="3">
      <t>ウゴマチ</t>
    </rPh>
    <phoneticPr fontId="3"/>
  </si>
  <si>
    <t>東成瀬村</t>
    <rPh sb="0" eb="4">
      <t>ヒガシナルセムラ</t>
    </rPh>
    <phoneticPr fontId="3"/>
  </si>
  <si>
    <t>１０時００分現在</t>
    <phoneticPr fontId="3"/>
  </si>
  <si>
    <t>投票者数（推定）</t>
    <phoneticPr fontId="3"/>
  </si>
  <si>
    <t>投票率（推定）％</t>
    <phoneticPr fontId="3"/>
  </si>
  <si>
    <t>【集計表２】</t>
    <rPh sb="1" eb="4">
      <t>シュウケイヒョウ</t>
    </rPh>
    <phoneticPr fontId="3"/>
  </si>
  <si>
    <t>秋田県選挙管理委員会</t>
    <rPh sb="0" eb="3">
      <t>アキタケン</t>
    </rPh>
    <rPh sb="3" eb="10">
      <t>センキョカンリイインカイ</t>
    </rPh>
    <phoneticPr fontId="3"/>
  </si>
  <si>
    <t>平成27年秋田県議会選挙
推定投票率</t>
    <rPh sb="8" eb="10">
      <t>ギカイ</t>
    </rPh>
    <rPh sb="13" eb="18">
      <t>スイテイトウヒョウリツ</t>
    </rPh>
    <phoneticPr fontId="3"/>
  </si>
  <si>
    <t>秋田県議会議員一般選挙　推定投票率</t>
    <phoneticPr fontId="3"/>
  </si>
  <si>
    <t>当日有権者見込数</t>
    <rPh sb="5" eb="7">
      <t>ミコ</t>
    </rPh>
    <phoneticPr fontId="3"/>
  </si>
  <si>
    <t>１１時００分現在</t>
    <phoneticPr fontId="3"/>
  </si>
  <si>
    <t>１３時００分現在</t>
    <phoneticPr fontId="3"/>
  </si>
  <si>
    <t>１６時００分現在</t>
    <phoneticPr fontId="3"/>
  </si>
  <si>
    <t>１８時００分現在</t>
    <phoneticPr fontId="3"/>
  </si>
  <si>
    <t>１９時３０分現在</t>
    <phoneticPr fontId="3"/>
  </si>
  <si>
    <t>１３時００分現在</t>
    <phoneticPr fontId="3"/>
  </si>
  <si>
    <t>－</t>
    <phoneticPr fontId="3"/>
  </si>
  <si>
    <t>－</t>
  </si>
  <si>
    <t>１９時３０分現在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</si>
</sst>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9" xfId="0" applyNumberFormat="1" applyFont="1" applyBorder="1" applyAlignment="1" applyProtection="1">
      <alignment horizontal="centerContinuous" vertical="center"/>
    </xf>
    <xf numFmtId="0" fontId="4" fillId="0" borderId="11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Continuous" vertical="center"/>
    </xf>
    <xf numFmtId="0" fontId="4" fillId="0" borderId="11" xfId="0" applyNumberFormat="1" applyFont="1" applyFill="1" applyBorder="1" applyAlignment="1" applyProtection="1">
      <alignment horizontal="centerContinuous" vertical="center"/>
    </xf>
    <xf numFmtId="0" fontId="4" fillId="0" borderId="10" xfId="0" applyNumberFormat="1" applyFont="1" applyBorder="1" applyAlignment="1" applyProtection="1">
      <alignment horizontal="centerContinuous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4" fillId="0" borderId="16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horizontal="centerContinuous" vertical="center"/>
    </xf>
    <xf numFmtId="0" fontId="4" fillId="0" borderId="18" xfId="0" applyNumberFormat="1" applyFont="1" applyBorder="1" applyAlignment="1" applyProtection="1">
      <alignment horizontal="centerContinuous" vertical="center"/>
    </xf>
    <xf numFmtId="0" fontId="4" fillId="0" borderId="17" xfId="0" applyNumberFormat="1" applyFont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vertical="center"/>
    </xf>
    <xf numFmtId="38" fontId="4" fillId="0" borderId="13" xfId="1" applyFont="1" applyFill="1" applyBorder="1" applyAlignment="1" applyProtection="1">
      <alignment vertical="center"/>
    </xf>
    <xf numFmtId="38" fontId="4" fillId="0" borderId="13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vertical="center"/>
    </xf>
    <xf numFmtId="38" fontId="4" fillId="0" borderId="17" xfId="1" applyFont="1" applyFill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20" xfId="0" applyNumberFormat="1" applyFont="1" applyBorder="1" applyAlignment="1" applyProtection="1">
      <alignment vertical="top" wrapText="1"/>
    </xf>
    <xf numFmtId="0" fontId="4" fillId="0" borderId="0" xfId="0" applyNumberFormat="1" applyFont="1" applyAlignment="1" applyProtection="1">
      <alignment vertical="top" wrapText="1"/>
    </xf>
    <xf numFmtId="38" fontId="4" fillId="2" borderId="12" xfId="1" applyFont="1" applyFill="1" applyBorder="1" applyAlignment="1" applyProtection="1">
      <alignment vertical="center"/>
      <protection locked="0"/>
    </xf>
    <xf numFmtId="38" fontId="4" fillId="2" borderId="13" xfId="1" applyFont="1" applyFill="1" applyBorder="1" applyAlignment="1" applyProtection="1">
      <alignment vertical="center"/>
      <protection locked="0"/>
    </xf>
    <xf numFmtId="38" fontId="4" fillId="0" borderId="13" xfId="1" applyFont="1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vertical="center"/>
    </xf>
    <xf numFmtId="176" fontId="4" fillId="0" borderId="17" xfId="0" applyNumberFormat="1" applyFont="1" applyBorder="1" applyAlignment="1" applyProtection="1">
      <alignment vertical="center"/>
    </xf>
    <xf numFmtId="177" fontId="4" fillId="0" borderId="17" xfId="0" applyNumberFormat="1" applyFont="1" applyBorder="1" applyAlignment="1" applyProtection="1">
      <alignment vertical="center"/>
    </xf>
    <xf numFmtId="38" fontId="4" fillId="0" borderId="11" xfId="1" applyNumberFormat="1" applyFont="1" applyFill="1" applyBorder="1" applyAlignment="1" applyProtection="1">
      <alignment vertical="center"/>
    </xf>
    <xf numFmtId="0" fontId="4" fillId="0" borderId="0" xfId="0" applyNumberFormat="1" applyFont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10" fontId="4" fillId="0" borderId="9" xfId="0" applyNumberFormat="1" applyFont="1" applyFill="1" applyBorder="1" applyAlignment="1" applyProtection="1">
      <alignment horizontal="right" vertical="center"/>
    </xf>
    <xf numFmtId="10" fontId="4" fillId="0" borderId="11" xfId="0" applyNumberFormat="1" applyFont="1" applyFill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center" vertical="center" wrapText="1"/>
    </xf>
    <xf numFmtId="0" fontId="4" fillId="0" borderId="21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9" xfId="0" applyNumberFormat="1" applyFont="1" applyFill="1" applyBorder="1" applyAlignment="1" applyProtection="1">
      <alignment horizontal="centerContinuous" vertical="center"/>
    </xf>
    <xf numFmtId="38" fontId="4" fillId="0" borderId="12" xfId="1" applyFont="1" applyFill="1" applyBorder="1" applyAlignment="1" applyProtection="1">
      <alignment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38" fontId="4" fillId="0" borderId="13" xfId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77" fontId="4" fillId="0" borderId="17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vertical="center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9"/>
  <sheetViews>
    <sheetView topLeftCell="A7" zoomScaleNormal="100" workbookViewId="0">
      <selection activeCell="E27" sqref="E27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37</v>
      </c>
      <c r="H1" s="37" t="s">
        <v>38</v>
      </c>
      <c r="I1" s="37"/>
      <c r="J1" s="37"/>
    </row>
    <row r="2" spans="1:16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22.5" x14ac:dyDescent="0.15">
      <c r="A3" s="55" t="s">
        <v>40</v>
      </c>
      <c r="B3" s="55"/>
      <c r="C3" s="55"/>
      <c r="D3" s="55"/>
      <c r="E3" s="55"/>
      <c r="F3" s="55"/>
      <c r="G3" s="55"/>
      <c r="H3" s="56"/>
      <c r="I3" s="1" t="s">
        <v>34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41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30">
        <v>121249</v>
      </c>
      <c r="C7" s="30">
        <v>140259</v>
      </c>
      <c r="D7" s="30">
        <v>261508</v>
      </c>
      <c r="E7" s="30">
        <v>5737</v>
      </c>
      <c r="F7" s="30">
        <v>4024</v>
      </c>
      <c r="G7" s="30">
        <v>9761</v>
      </c>
      <c r="H7" s="38"/>
      <c r="I7" s="39"/>
      <c r="J7" s="40"/>
    </row>
    <row r="8" spans="1:16" x14ac:dyDescent="0.15">
      <c r="A8" s="12" t="s">
        <v>5</v>
      </c>
      <c r="B8" s="31">
        <v>21095</v>
      </c>
      <c r="C8" s="31">
        <v>25129</v>
      </c>
      <c r="D8" s="31">
        <v>46224</v>
      </c>
      <c r="E8" s="31">
        <v>2057</v>
      </c>
      <c r="F8" s="31">
        <v>1591</v>
      </c>
      <c r="G8" s="31">
        <v>3648</v>
      </c>
      <c r="H8" s="41"/>
      <c r="I8" s="42"/>
      <c r="J8" s="43"/>
    </row>
    <row r="9" spans="1:16" x14ac:dyDescent="0.15">
      <c r="A9" s="12" t="s">
        <v>6</v>
      </c>
      <c r="B9" s="31">
        <v>36379</v>
      </c>
      <c r="C9" s="31">
        <v>41066</v>
      </c>
      <c r="D9" s="31">
        <v>77445</v>
      </c>
      <c r="E9" s="31">
        <v>3155</v>
      </c>
      <c r="F9" s="31">
        <v>2990</v>
      </c>
      <c r="G9" s="31">
        <v>6145</v>
      </c>
      <c r="H9" s="41"/>
      <c r="I9" s="42"/>
      <c r="J9" s="43"/>
    </row>
    <row r="10" spans="1:16" x14ac:dyDescent="0.15">
      <c r="A10" s="12" t="s">
        <v>7</v>
      </c>
      <c r="B10" s="32" t="s">
        <v>48</v>
      </c>
      <c r="C10" s="32" t="s">
        <v>48</v>
      </c>
      <c r="D10" s="32" t="s">
        <v>48</v>
      </c>
      <c r="E10" s="32" t="s">
        <v>48</v>
      </c>
      <c r="F10" s="32" t="s">
        <v>48</v>
      </c>
      <c r="G10" s="32" t="s">
        <v>48</v>
      </c>
      <c r="H10" s="41"/>
      <c r="I10" s="42"/>
      <c r="J10" s="43"/>
    </row>
    <row r="11" spans="1:16" x14ac:dyDescent="0.15">
      <c r="A11" s="12" t="s">
        <v>13</v>
      </c>
      <c r="B11" s="32" t="s">
        <v>48</v>
      </c>
      <c r="C11" s="32" t="s">
        <v>48</v>
      </c>
      <c r="D11" s="32" t="s">
        <v>48</v>
      </c>
      <c r="E11" s="32" t="s">
        <v>48</v>
      </c>
      <c r="F11" s="32" t="s">
        <v>48</v>
      </c>
      <c r="G11" s="32" t="s">
        <v>48</v>
      </c>
      <c r="H11" s="41"/>
      <c r="I11" s="42"/>
      <c r="J11" s="43"/>
    </row>
    <row r="12" spans="1:16" x14ac:dyDescent="0.15">
      <c r="A12" s="12" t="s">
        <v>14</v>
      </c>
      <c r="B12" s="32" t="s">
        <v>48</v>
      </c>
      <c r="C12" s="32" t="s">
        <v>48</v>
      </c>
      <c r="D12" s="32" t="s">
        <v>48</v>
      </c>
      <c r="E12" s="32" t="s">
        <v>48</v>
      </c>
      <c r="F12" s="32" t="s">
        <v>48</v>
      </c>
      <c r="G12" s="32" t="s">
        <v>48</v>
      </c>
      <c r="H12" s="41"/>
      <c r="I12" s="42"/>
      <c r="J12" s="43"/>
    </row>
    <row r="13" spans="1:16" x14ac:dyDescent="0.15">
      <c r="A13" s="12" t="s">
        <v>15</v>
      </c>
      <c r="B13" s="31">
        <v>12461</v>
      </c>
      <c r="C13" s="31">
        <v>14186</v>
      </c>
      <c r="D13" s="31">
        <v>26647</v>
      </c>
      <c r="E13" s="31">
        <v>1771</v>
      </c>
      <c r="F13" s="31">
        <v>1460</v>
      </c>
      <c r="G13" s="31">
        <v>3231</v>
      </c>
      <c r="H13" s="41"/>
      <c r="I13" s="42"/>
      <c r="J13" s="43"/>
    </row>
    <row r="14" spans="1:16" x14ac:dyDescent="0.15">
      <c r="A14" s="12" t="s">
        <v>16</v>
      </c>
      <c r="B14" s="31">
        <v>31363</v>
      </c>
      <c r="C14" s="31">
        <v>34913</v>
      </c>
      <c r="D14" s="31">
        <v>66276</v>
      </c>
      <c r="E14" s="31">
        <v>3531</v>
      </c>
      <c r="F14" s="31">
        <v>2733</v>
      </c>
      <c r="G14" s="31">
        <v>6264</v>
      </c>
      <c r="H14" s="41"/>
      <c r="I14" s="42"/>
      <c r="J14" s="43"/>
    </row>
    <row r="15" spans="1:16" x14ac:dyDescent="0.15">
      <c r="A15" s="12" t="s">
        <v>17</v>
      </c>
      <c r="B15" s="32" t="s">
        <v>48</v>
      </c>
      <c r="C15" s="32" t="s">
        <v>48</v>
      </c>
      <c r="D15" s="32" t="s">
        <v>48</v>
      </c>
      <c r="E15" s="32" t="s">
        <v>48</v>
      </c>
      <c r="F15" s="32" t="s">
        <v>48</v>
      </c>
      <c r="G15" s="32" t="s">
        <v>48</v>
      </c>
      <c r="H15" s="41"/>
      <c r="I15" s="42"/>
      <c r="J15" s="43"/>
    </row>
    <row r="16" spans="1:16" x14ac:dyDescent="0.15">
      <c r="A16" s="12" t="s">
        <v>18</v>
      </c>
      <c r="B16" s="32" t="s">
        <v>48</v>
      </c>
      <c r="C16" s="32" t="s">
        <v>48</v>
      </c>
      <c r="D16" s="32" t="s">
        <v>48</v>
      </c>
      <c r="E16" s="32" t="s">
        <v>48</v>
      </c>
      <c r="F16" s="32" t="s">
        <v>48</v>
      </c>
      <c r="G16" s="32" t="s">
        <v>48</v>
      </c>
      <c r="H16" s="41"/>
      <c r="I16" s="42"/>
      <c r="J16" s="43"/>
    </row>
    <row r="17" spans="1:10" x14ac:dyDescent="0.15">
      <c r="A17" s="12" t="s">
        <v>19</v>
      </c>
      <c r="B17" s="32" t="s">
        <v>48</v>
      </c>
      <c r="C17" s="32" t="s">
        <v>48</v>
      </c>
      <c r="D17" s="32" t="s">
        <v>48</v>
      </c>
      <c r="E17" s="32" t="s">
        <v>48</v>
      </c>
      <c r="F17" s="32" t="s">
        <v>48</v>
      </c>
      <c r="G17" s="32" t="s">
        <v>48</v>
      </c>
      <c r="H17" s="41"/>
      <c r="I17" s="42"/>
      <c r="J17" s="43"/>
    </row>
    <row r="18" spans="1:10" x14ac:dyDescent="0.15">
      <c r="A18" s="12" t="s">
        <v>20</v>
      </c>
      <c r="B18" s="32" t="s">
        <v>48</v>
      </c>
      <c r="C18" s="32" t="s">
        <v>48</v>
      </c>
      <c r="D18" s="32" t="s">
        <v>48</v>
      </c>
      <c r="E18" s="32" t="s">
        <v>48</v>
      </c>
      <c r="F18" s="32" t="s">
        <v>48</v>
      </c>
      <c r="G18" s="32" t="s">
        <v>48</v>
      </c>
      <c r="H18" s="41"/>
      <c r="I18" s="42"/>
      <c r="J18" s="43"/>
    </row>
    <row r="19" spans="1:10" x14ac:dyDescent="0.15">
      <c r="A19" s="13" t="s">
        <v>21</v>
      </c>
      <c r="B19" s="32" t="s">
        <v>48</v>
      </c>
      <c r="C19" s="32" t="s">
        <v>48</v>
      </c>
      <c r="D19" s="32" t="s">
        <v>48</v>
      </c>
      <c r="E19" s="32" t="s">
        <v>48</v>
      </c>
      <c r="F19" s="32" t="s">
        <v>48</v>
      </c>
      <c r="G19" s="32" t="s">
        <v>48</v>
      </c>
      <c r="H19" s="44"/>
      <c r="I19" s="45"/>
      <c r="J19" s="46"/>
    </row>
    <row r="20" spans="1:10" x14ac:dyDescent="0.15">
      <c r="A20" s="20" t="s">
        <v>8</v>
      </c>
      <c r="B20" s="24">
        <f t="shared" ref="B20:F20" si="0">SUM(B7:B19)</f>
        <v>222547</v>
      </c>
      <c r="C20" s="24">
        <f t="shared" si="0"/>
        <v>255553</v>
      </c>
      <c r="D20" s="24">
        <f t="shared" si="0"/>
        <v>478100</v>
      </c>
      <c r="E20" s="24">
        <f t="shared" si="0"/>
        <v>16251</v>
      </c>
      <c r="F20" s="24">
        <f t="shared" si="0"/>
        <v>12798</v>
      </c>
      <c r="G20" s="36">
        <f>SUM(G7:G19)</f>
        <v>29049</v>
      </c>
      <c r="H20" s="34">
        <f>ROUND(E20/B20*100,2)</f>
        <v>7.3</v>
      </c>
      <c r="I20" s="34">
        <f>ROUND(F20/C20*100,2)</f>
        <v>5.01</v>
      </c>
      <c r="J20" s="34">
        <f>ROUND(G20/D20*100,2)</f>
        <v>6.08</v>
      </c>
    </row>
    <row r="21" spans="1:10" x14ac:dyDescent="0.15">
      <c r="A21" s="14" t="s">
        <v>23</v>
      </c>
      <c r="B21" s="30">
        <v>2065</v>
      </c>
      <c r="C21" s="30">
        <v>2431</v>
      </c>
      <c r="D21" s="30">
        <v>4496</v>
      </c>
      <c r="E21" s="30">
        <v>163</v>
      </c>
      <c r="F21" s="30">
        <v>192</v>
      </c>
      <c r="G21" s="30">
        <v>355</v>
      </c>
      <c r="H21" s="38"/>
      <c r="I21" s="39"/>
      <c r="J21" s="40"/>
    </row>
    <row r="22" spans="1:10" x14ac:dyDescent="0.15">
      <c r="A22" s="15" t="s">
        <v>24</v>
      </c>
      <c r="B22" s="32" t="s">
        <v>48</v>
      </c>
      <c r="C22" s="32" t="s">
        <v>48</v>
      </c>
      <c r="D22" s="32" t="s">
        <v>48</v>
      </c>
      <c r="E22" s="32" t="s">
        <v>48</v>
      </c>
      <c r="F22" s="32" t="s">
        <v>48</v>
      </c>
      <c r="G22" s="32" t="s">
        <v>48</v>
      </c>
      <c r="H22" s="41"/>
      <c r="I22" s="42"/>
      <c r="J22" s="43"/>
    </row>
    <row r="23" spans="1:10" x14ac:dyDescent="0.15">
      <c r="A23" s="12" t="s">
        <v>22</v>
      </c>
      <c r="B23" s="31">
        <v>1407</v>
      </c>
      <c r="C23" s="31">
        <v>1521</v>
      </c>
      <c r="D23" s="31">
        <v>2928</v>
      </c>
      <c r="E23" s="31">
        <v>67</v>
      </c>
      <c r="F23" s="31">
        <v>31</v>
      </c>
      <c r="G23" s="31">
        <v>98</v>
      </c>
      <c r="H23" s="41"/>
      <c r="I23" s="42"/>
      <c r="J23" s="43"/>
    </row>
    <row r="24" spans="1:10" x14ac:dyDescent="0.15">
      <c r="A24" s="12" t="s">
        <v>25</v>
      </c>
      <c r="B24" s="31">
        <v>6850</v>
      </c>
      <c r="C24" s="31">
        <v>7946</v>
      </c>
      <c r="D24" s="31">
        <v>14796</v>
      </c>
      <c r="E24" s="31">
        <v>680</v>
      </c>
      <c r="F24" s="31">
        <v>486</v>
      </c>
      <c r="G24" s="31">
        <v>1166</v>
      </c>
      <c r="H24" s="41"/>
      <c r="I24" s="42"/>
      <c r="J24" s="43"/>
    </row>
    <row r="25" spans="1:10" x14ac:dyDescent="0.15">
      <c r="A25" s="15" t="s">
        <v>26</v>
      </c>
      <c r="B25" s="31">
        <v>3027</v>
      </c>
      <c r="C25" s="31">
        <v>3370</v>
      </c>
      <c r="D25" s="31">
        <v>6397</v>
      </c>
      <c r="E25" s="31">
        <v>374</v>
      </c>
      <c r="F25" s="31">
        <v>345</v>
      </c>
      <c r="G25" s="31">
        <v>719</v>
      </c>
      <c r="H25" s="41"/>
      <c r="I25" s="42"/>
      <c r="J25" s="43"/>
    </row>
    <row r="26" spans="1:10" x14ac:dyDescent="0.15">
      <c r="A26" s="12" t="s">
        <v>27</v>
      </c>
      <c r="B26" s="31">
        <v>3814</v>
      </c>
      <c r="C26" s="31">
        <v>4454</v>
      </c>
      <c r="D26" s="31">
        <v>8268</v>
      </c>
      <c r="E26" s="31">
        <v>329</v>
      </c>
      <c r="F26" s="31">
        <v>310</v>
      </c>
      <c r="G26" s="31">
        <v>639</v>
      </c>
      <c r="H26" s="41"/>
      <c r="I26" s="42"/>
      <c r="J26" s="43"/>
    </row>
    <row r="27" spans="1:10" x14ac:dyDescent="0.15">
      <c r="A27" s="15" t="s">
        <v>28</v>
      </c>
      <c r="B27" s="31">
        <v>2372</v>
      </c>
      <c r="C27" s="31">
        <v>2824</v>
      </c>
      <c r="D27" s="31">
        <v>5196</v>
      </c>
      <c r="E27" s="31">
        <v>27</v>
      </c>
      <c r="F27" s="31">
        <v>15</v>
      </c>
      <c r="G27" s="31">
        <v>42</v>
      </c>
      <c r="H27" s="41"/>
      <c r="I27" s="42"/>
      <c r="J27" s="43"/>
    </row>
    <row r="28" spans="1:10" x14ac:dyDescent="0.15">
      <c r="A28" s="15" t="s">
        <v>29</v>
      </c>
      <c r="B28" s="31">
        <v>1972</v>
      </c>
      <c r="C28" s="31">
        <v>2250</v>
      </c>
      <c r="D28" s="31">
        <v>4222</v>
      </c>
      <c r="E28" s="31">
        <v>193</v>
      </c>
      <c r="F28" s="31">
        <v>220</v>
      </c>
      <c r="G28" s="31">
        <v>413</v>
      </c>
      <c r="H28" s="41"/>
      <c r="I28" s="42"/>
      <c r="J28" s="43"/>
    </row>
    <row r="29" spans="1:10" x14ac:dyDescent="0.15">
      <c r="A29" s="12" t="s">
        <v>30</v>
      </c>
      <c r="B29" s="31">
        <v>1278</v>
      </c>
      <c r="C29" s="31">
        <v>1307</v>
      </c>
      <c r="D29" s="31">
        <v>2585</v>
      </c>
      <c r="E29" s="31">
        <v>153</v>
      </c>
      <c r="F29" s="31">
        <v>122</v>
      </c>
      <c r="G29" s="31">
        <v>275</v>
      </c>
      <c r="H29" s="41"/>
      <c r="I29" s="42"/>
      <c r="J29" s="43"/>
    </row>
    <row r="30" spans="1:10" x14ac:dyDescent="0.15">
      <c r="A30" s="15" t="s">
        <v>31</v>
      </c>
      <c r="B30" s="32" t="s">
        <v>48</v>
      </c>
      <c r="C30" s="32" t="s">
        <v>48</v>
      </c>
      <c r="D30" s="32" t="s">
        <v>48</v>
      </c>
      <c r="E30" s="32" t="s">
        <v>48</v>
      </c>
      <c r="F30" s="32" t="s">
        <v>48</v>
      </c>
      <c r="G30" s="32" t="s">
        <v>48</v>
      </c>
      <c r="H30" s="41"/>
      <c r="I30" s="42"/>
      <c r="J30" s="43"/>
    </row>
    <row r="31" spans="1:10" x14ac:dyDescent="0.15">
      <c r="A31" s="15" t="s">
        <v>32</v>
      </c>
      <c r="B31" s="32" t="s">
        <v>48</v>
      </c>
      <c r="C31" s="32" t="s">
        <v>48</v>
      </c>
      <c r="D31" s="32" t="s">
        <v>48</v>
      </c>
      <c r="E31" s="32" t="s">
        <v>48</v>
      </c>
      <c r="F31" s="32" t="s">
        <v>48</v>
      </c>
      <c r="G31" s="32" t="s">
        <v>48</v>
      </c>
      <c r="H31" s="41"/>
      <c r="I31" s="42"/>
      <c r="J31" s="43"/>
    </row>
    <row r="32" spans="1:10" x14ac:dyDescent="0.15">
      <c r="A32" s="13" t="s">
        <v>33</v>
      </c>
      <c r="B32" s="32" t="s">
        <v>48</v>
      </c>
      <c r="C32" s="32" t="s">
        <v>48</v>
      </c>
      <c r="D32" s="32" t="s">
        <v>48</v>
      </c>
      <c r="E32" s="32" t="s">
        <v>48</v>
      </c>
      <c r="F32" s="32" t="s">
        <v>48</v>
      </c>
      <c r="G32" s="32" t="s">
        <v>48</v>
      </c>
      <c r="H32" s="44"/>
      <c r="I32" s="45"/>
      <c r="J32" s="46"/>
    </row>
    <row r="33" spans="1:10" x14ac:dyDescent="0.15">
      <c r="A33" s="20" t="s">
        <v>11</v>
      </c>
      <c r="B33" s="25">
        <f>SUM(B21:B32)</f>
        <v>22785</v>
      </c>
      <c r="C33" s="25">
        <f t="shared" ref="C33:F33" si="1">SUM(C21:C32)</f>
        <v>26103</v>
      </c>
      <c r="D33" s="25">
        <f t="shared" si="1"/>
        <v>48888</v>
      </c>
      <c r="E33" s="25">
        <f t="shared" si="1"/>
        <v>1986</v>
      </c>
      <c r="F33" s="25">
        <f t="shared" si="1"/>
        <v>1721</v>
      </c>
      <c r="G33" s="25">
        <f>SUM(G21:G32)</f>
        <v>3707</v>
      </c>
      <c r="H33" s="35">
        <f t="shared" ref="H33:J34" si="2">ROUND(E33/B33*100,2)</f>
        <v>8.7200000000000006</v>
      </c>
      <c r="I33" s="35">
        <f t="shared" si="2"/>
        <v>6.59</v>
      </c>
      <c r="J33" s="35">
        <f t="shared" si="2"/>
        <v>7.58</v>
      </c>
    </row>
    <row r="34" spans="1:10" x14ac:dyDescent="0.15">
      <c r="A34" s="20" t="s">
        <v>9</v>
      </c>
      <c r="B34" s="25">
        <f t="shared" ref="B34:E34" si="3">SUM(B33,B20)</f>
        <v>245332</v>
      </c>
      <c r="C34" s="25">
        <f t="shared" si="3"/>
        <v>281656</v>
      </c>
      <c r="D34" s="25">
        <f>SUM(D33,D20)</f>
        <v>526988</v>
      </c>
      <c r="E34" s="25">
        <f t="shared" si="3"/>
        <v>18237</v>
      </c>
      <c r="F34" s="25">
        <f>SUM(F33,F20)</f>
        <v>14519</v>
      </c>
      <c r="G34" s="25">
        <f>SUM(G33,G20)</f>
        <v>32756</v>
      </c>
      <c r="H34" s="35">
        <f t="shared" si="2"/>
        <v>7.43</v>
      </c>
      <c r="I34" s="35">
        <f t="shared" si="2"/>
        <v>5.15</v>
      </c>
      <c r="J34" s="35">
        <f t="shared" si="2"/>
        <v>6.22</v>
      </c>
    </row>
    <row r="35" spans="1:10" x14ac:dyDescent="0.15">
      <c r="A35" s="3"/>
      <c r="G35" s="33" t="s">
        <v>12</v>
      </c>
      <c r="H35" s="16"/>
      <c r="I35" s="16"/>
      <c r="J35" s="16"/>
    </row>
    <row r="36" spans="1:10" ht="14.25" customHeight="1" x14ac:dyDescent="0.15">
      <c r="A36" s="3"/>
      <c r="G36" s="50" t="s">
        <v>39</v>
      </c>
      <c r="H36" s="51"/>
      <c r="I36" s="47" t="str">
        <f>I3</f>
        <v>１０時００分現在</v>
      </c>
      <c r="J36" s="47"/>
    </row>
    <row r="37" spans="1:10" x14ac:dyDescent="0.15">
      <c r="A37" s="3"/>
      <c r="G37" s="52"/>
      <c r="H37" s="53"/>
      <c r="I37" s="48">
        <v>8.5699999999999998E-2</v>
      </c>
      <c r="J37" s="49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heet="1" objects="1" scenarios="1" selectLockedCells="1"/>
  <mergeCells count="8">
    <mergeCell ref="H1:J1"/>
    <mergeCell ref="H7:J19"/>
    <mergeCell ref="H21:J32"/>
    <mergeCell ref="I36:J36"/>
    <mergeCell ref="I37:J37"/>
    <mergeCell ref="G36:H37"/>
    <mergeCell ref="A2:P2"/>
    <mergeCell ref="A3:H3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7" zoomScaleNormal="100" workbookViewId="0">
      <selection activeCell="E27" sqref="E27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37</v>
      </c>
      <c r="H1" s="37" t="s">
        <v>38</v>
      </c>
      <c r="I1" s="37"/>
      <c r="J1" s="37"/>
    </row>
    <row r="2" spans="1:16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22.5" x14ac:dyDescent="0.15">
      <c r="A3" s="55" t="s">
        <v>40</v>
      </c>
      <c r="B3" s="55"/>
      <c r="C3" s="55"/>
      <c r="D3" s="55"/>
      <c r="E3" s="55"/>
      <c r="F3" s="55"/>
      <c r="G3" s="55"/>
      <c r="H3" s="56"/>
      <c r="I3" s="1" t="s">
        <v>42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41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f>'集計表２（10時）'!B7</f>
        <v>121249</v>
      </c>
      <c r="C7" s="21">
        <f>'集計表２（10時）'!C7</f>
        <v>140259</v>
      </c>
      <c r="D7" s="21">
        <f>'集計表２（10時）'!D7</f>
        <v>261508</v>
      </c>
      <c r="E7" s="30">
        <v>10341</v>
      </c>
      <c r="F7" s="30">
        <v>8387</v>
      </c>
      <c r="G7" s="30">
        <v>18728</v>
      </c>
      <c r="H7" s="38"/>
      <c r="I7" s="39"/>
      <c r="J7" s="40"/>
    </row>
    <row r="8" spans="1:16" x14ac:dyDescent="0.15">
      <c r="A8" s="12" t="s">
        <v>5</v>
      </c>
      <c r="B8" s="22">
        <f>'集計表２（10時）'!B8</f>
        <v>21095</v>
      </c>
      <c r="C8" s="22">
        <f>'集計表２（10時）'!C8</f>
        <v>25129</v>
      </c>
      <c r="D8" s="22">
        <f>'集計表２（10時）'!D8</f>
        <v>46224</v>
      </c>
      <c r="E8" s="31">
        <v>3074</v>
      </c>
      <c r="F8" s="31">
        <v>2651</v>
      </c>
      <c r="G8" s="31">
        <v>5725</v>
      </c>
      <c r="H8" s="41"/>
      <c r="I8" s="42"/>
      <c r="J8" s="43"/>
    </row>
    <row r="9" spans="1:16" x14ac:dyDescent="0.15">
      <c r="A9" s="12" t="s">
        <v>6</v>
      </c>
      <c r="B9" s="22">
        <f>'集計表２（10時）'!B9</f>
        <v>36379</v>
      </c>
      <c r="C9" s="22">
        <f>'集計表２（10時）'!C9</f>
        <v>41066</v>
      </c>
      <c r="D9" s="22">
        <f>'集計表２（10時）'!D9</f>
        <v>77445</v>
      </c>
      <c r="E9" s="31">
        <v>5531</v>
      </c>
      <c r="F9" s="31">
        <v>4930</v>
      </c>
      <c r="G9" s="31">
        <v>10461</v>
      </c>
      <c r="H9" s="41"/>
      <c r="I9" s="42"/>
      <c r="J9" s="43"/>
    </row>
    <row r="10" spans="1:16" x14ac:dyDescent="0.15">
      <c r="A10" s="12" t="s">
        <v>7</v>
      </c>
      <c r="B10" s="32" t="str">
        <f>'集計表２（10時）'!B10</f>
        <v>－</v>
      </c>
      <c r="C10" s="32" t="str">
        <f>'集計表２（10時）'!C10</f>
        <v>－</v>
      </c>
      <c r="D10" s="32" t="str">
        <f>'集計表２（10時）'!D10</f>
        <v>－</v>
      </c>
      <c r="E10" s="32" t="s">
        <v>48</v>
      </c>
      <c r="F10" s="32" t="s">
        <v>48</v>
      </c>
      <c r="G10" s="32" t="s">
        <v>48</v>
      </c>
      <c r="H10" s="41"/>
      <c r="I10" s="42"/>
      <c r="J10" s="43"/>
    </row>
    <row r="11" spans="1:16" x14ac:dyDescent="0.15">
      <c r="A11" s="12" t="s">
        <v>13</v>
      </c>
      <c r="B11" s="32" t="str">
        <f>'集計表２（10時）'!B11</f>
        <v>－</v>
      </c>
      <c r="C11" s="32" t="str">
        <f>'集計表２（10時）'!C11</f>
        <v>－</v>
      </c>
      <c r="D11" s="32" t="str">
        <f>'集計表２（10時）'!D11</f>
        <v>－</v>
      </c>
      <c r="E11" s="32" t="s">
        <v>48</v>
      </c>
      <c r="F11" s="32" t="s">
        <v>48</v>
      </c>
      <c r="G11" s="32" t="s">
        <v>48</v>
      </c>
      <c r="H11" s="41"/>
      <c r="I11" s="42"/>
      <c r="J11" s="43"/>
    </row>
    <row r="12" spans="1:16" x14ac:dyDescent="0.15">
      <c r="A12" s="12" t="s">
        <v>14</v>
      </c>
      <c r="B12" s="32" t="str">
        <f>'集計表２（10時）'!B12</f>
        <v>－</v>
      </c>
      <c r="C12" s="32" t="str">
        <f>'集計表２（10時）'!C12</f>
        <v>－</v>
      </c>
      <c r="D12" s="32" t="str">
        <f>'集計表２（10時）'!D12</f>
        <v>－</v>
      </c>
      <c r="E12" s="32" t="s">
        <v>48</v>
      </c>
      <c r="F12" s="32" t="s">
        <v>48</v>
      </c>
      <c r="G12" s="32" t="s">
        <v>48</v>
      </c>
      <c r="H12" s="41"/>
      <c r="I12" s="42"/>
      <c r="J12" s="43"/>
    </row>
    <row r="13" spans="1:16" x14ac:dyDescent="0.15">
      <c r="A13" s="12" t="s">
        <v>15</v>
      </c>
      <c r="B13" s="23">
        <f>'集計表２（10時）'!B13</f>
        <v>12461</v>
      </c>
      <c r="C13" s="23">
        <f>'集計表２（10時）'!C13</f>
        <v>14186</v>
      </c>
      <c r="D13" s="23">
        <f>'集計表２（10時）'!D13</f>
        <v>26647</v>
      </c>
      <c r="E13" s="31">
        <v>2305</v>
      </c>
      <c r="F13" s="31">
        <v>2054</v>
      </c>
      <c r="G13" s="31">
        <v>4359</v>
      </c>
      <c r="H13" s="41"/>
      <c r="I13" s="42"/>
      <c r="J13" s="43"/>
    </row>
    <row r="14" spans="1:16" x14ac:dyDescent="0.15">
      <c r="A14" s="12" t="s">
        <v>16</v>
      </c>
      <c r="B14" s="23">
        <f>'集計表２（10時）'!B14</f>
        <v>31363</v>
      </c>
      <c r="C14" s="23">
        <f>'集計表２（10時）'!C14</f>
        <v>34913</v>
      </c>
      <c r="D14" s="23">
        <f>'集計表２（10時）'!D14</f>
        <v>66276</v>
      </c>
      <c r="E14" s="31">
        <v>4842</v>
      </c>
      <c r="F14" s="31">
        <v>3920</v>
      </c>
      <c r="G14" s="31">
        <v>8762</v>
      </c>
      <c r="H14" s="41"/>
      <c r="I14" s="42"/>
      <c r="J14" s="43"/>
    </row>
    <row r="15" spans="1:16" x14ac:dyDescent="0.15">
      <c r="A15" s="12" t="s">
        <v>17</v>
      </c>
      <c r="B15" s="32" t="str">
        <f>'集計表２（10時）'!B15</f>
        <v>－</v>
      </c>
      <c r="C15" s="32" t="str">
        <f>'集計表２（10時）'!C15</f>
        <v>－</v>
      </c>
      <c r="D15" s="32" t="str">
        <f>'集計表２（10時）'!D15</f>
        <v>－</v>
      </c>
      <c r="E15" s="32" t="s">
        <v>48</v>
      </c>
      <c r="F15" s="32" t="s">
        <v>48</v>
      </c>
      <c r="G15" s="32" t="s">
        <v>48</v>
      </c>
      <c r="H15" s="41"/>
      <c r="I15" s="42"/>
      <c r="J15" s="43"/>
    </row>
    <row r="16" spans="1:16" x14ac:dyDescent="0.15">
      <c r="A16" s="12" t="s">
        <v>18</v>
      </c>
      <c r="B16" s="32" t="str">
        <f>'集計表２（10時）'!B16</f>
        <v>－</v>
      </c>
      <c r="C16" s="32" t="str">
        <f>'集計表２（10時）'!C16</f>
        <v>－</v>
      </c>
      <c r="D16" s="32" t="str">
        <f>'集計表２（10時）'!D16</f>
        <v>－</v>
      </c>
      <c r="E16" s="32" t="s">
        <v>48</v>
      </c>
      <c r="F16" s="32" t="s">
        <v>48</v>
      </c>
      <c r="G16" s="32" t="s">
        <v>48</v>
      </c>
      <c r="H16" s="41"/>
      <c r="I16" s="42"/>
      <c r="J16" s="43"/>
    </row>
    <row r="17" spans="1:10" x14ac:dyDescent="0.15">
      <c r="A17" s="12" t="s">
        <v>19</v>
      </c>
      <c r="B17" s="32" t="str">
        <f>'集計表２（10時）'!B17</f>
        <v>－</v>
      </c>
      <c r="C17" s="32" t="str">
        <f>'集計表２（10時）'!C17</f>
        <v>－</v>
      </c>
      <c r="D17" s="32" t="str">
        <f>'集計表２（10時）'!D17</f>
        <v>－</v>
      </c>
      <c r="E17" s="32" t="s">
        <v>48</v>
      </c>
      <c r="F17" s="32" t="s">
        <v>48</v>
      </c>
      <c r="G17" s="32" t="s">
        <v>48</v>
      </c>
      <c r="H17" s="41"/>
      <c r="I17" s="42"/>
      <c r="J17" s="43"/>
    </row>
    <row r="18" spans="1:10" x14ac:dyDescent="0.15">
      <c r="A18" s="12" t="s">
        <v>20</v>
      </c>
      <c r="B18" s="32" t="str">
        <f>'集計表２（10時）'!B18</f>
        <v>－</v>
      </c>
      <c r="C18" s="32" t="str">
        <f>'集計表２（10時）'!C18</f>
        <v>－</v>
      </c>
      <c r="D18" s="32" t="str">
        <f>'集計表２（10時）'!D18</f>
        <v>－</v>
      </c>
      <c r="E18" s="32" t="s">
        <v>48</v>
      </c>
      <c r="F18" s="32" t="s">
        <v>48</v>
      </c>
      <c r="G18" s="32" t="s">
        <v>48</v>
      </c>
      <c r="H18" s="41"/>
      <c r="I18" s="42"/>
      <c r="J18" s="43"/>
    </row>
    <row r="19" spans="1:10" x14ac:dyDescent="0.15">
      <c r="A19" s="13" t="s">
        <v>21</v>
      </c>
      <c r="B19" s="32" t="str">
        <f>'集計表２（10時）'!B19</f>
        <v>－</v>
      </c>
      <c r="C19" s="32" t="str">
        <f>'集計表２（10時）'!C19</f>
        <v>－</v>
      </c>
      <c r="D19" s="32" t="str">
        <f>'集計表２（10時）'!D19</f>
        <v>－</v>
      </c>
      <c r="E19" s="32" t="s">
        <v>48</v>
      </c>
      <c r="F19" s="32" t="s">
        <v>48</v>
      </c>
      <c r="G19" s="32" t="s">
        <v>48</v>
      </c>
      <c r="H19" s="44"/>
      <c r="I19" s="45"/>
      <c r="J19" s="46"/>
    </row>
    <row r="20" spans="1:10" x14ac:dyDescent="0.15">
      <c r="A20" s="20" t="s">
        <v>8</v>
      </c>
      <c r="B20" s="24">
        <f>'集計表２（10時）'!B20</f>
        <v>222547</v>
      </c>
      <c r="C20" s="24">
        <f>'集計表２（10時）'!C20</f>
        <v>255553</v>
      </c>
      <c r="D20" s="24">
        <f>'集計表２（10時）'!D20</f>
        <v>478100</v>
      </c>
      <c r="E20" s="24">
        <f t="shared" ref="E20:G20" si="0">SUM(E7:E19)</f>
        <v>26093</v>
      </c>
      <c r="F20" s="24">
        <f t="shared" si="0"/>
        <v>21942</v>
      </c>
      <c r="G20" s="24">
        <f t="shared" si="0"/>
        <v>48035</v>
      </c>
      <c r="H20" s="35">
        <f>ROUND(E20/B20*100,2)</f>
        <v>11.72</v>
      </c>
      <c r="I20" s="35">
        <f>ROUND(F20/C20*100,2)</f>
        <v>8.59</v>
      </c>
      <c r="J20" s="35">
        <f>ROUND(G20/D20*100,2)</f>
        <v>10.050000000000001</v>
      </c>
    </row>
    <row r="21" spans="1:10" x14ac:dyDescent="0.15">
      <c r="A21" s="14" t="s">
        <v>23</v>
      </c>
      <c r="B21" s="21">
        <f>'集計表２（10時）'!B21</f>
        <v>2065</v>
      </c>
      <c r="C21" s="21">
        <f>'集計表２（10時）'!C21</f>
        <v>2431</v>
      </c>
      <c r="D21" s="21">
        <f>'集計表２（10時）'!D21</f>
        <v>4496</v>
      </c>
      <c r="E21" s="30">
        <v>251</v>
      </c>
      <c r="F21" s="30">
        <v>295</v>
      </c>
      <c r="G21" s="30">
        <v>546</v>
      </c>
      <c r="H21" s="38"/>
      <c r="I21" s="39"/>
      <c r="J21" s="40"/>
    </row>
    <row r="22" spans="1:10" x14ac:dyDescent="0.15">
      <c r="A22" s="15" t="s">
        <v>24</v>
      </c>
      <c r="B22" s="32" t="str">
        <f>'集計表２（10時）'!B22</f>
        <v>－</v>
      </c>
      <c r="C22" s="32" t="str">
        <f>'集計表２（10時）'!C22</f>
        <v>－</v>
      </c>
      <c r="D22" s="32" t="str">
        <f>'集計表２（10時）'!D22</f>
        <v>－</v>
      </c>
      <c r="E22" s="32" t="s">
        <v>48</v>
      </c>
      <c r="F22" s="32" t="s">
        <v>48</v>
      </c>
      <c r="G22" s="32" t="s">
        <v>48</v>
      </c>
      <c r="H22" s="41"/>
      <c r="I22" s="42"/>
      <c r="J22" s="43"/>
    </row>
    <row r="23" spans="1:10" x14ac:dyDescent="0.15">
      <c r="A23" s="12" t="s">
        <v>22</v>
      </c>
      <c r="B23" s="22">
        <f>'集計表２（10時）'!B23</f>
        <v>1407</v>
      </c>
      <c r="C23" s="22">
        <f>'集計表２（10時）'!C23</f>
        <v>1521</v>
      </c>
      <c r="D23" s="22">
        <f>'集計表２（10時）'!D23</f>
        <v>2928</v>
      </c>
      <c r="E23" s="31">
        <v>91</v>
      </c>
      <c r="F23" s="31">
        <v>58</v>
      </c>
      <c r="G23" s="31">
        <v>149</v>
      </c>
      <c r="H23" s="41"/>
      <c r="I23" s="42"/>
      <c r="J23" s="43"/>
    </row>
    <row r="24" spans="1:10" x14ac:dyDescent="0.15">
      <c r="A24" s="12" t="s">
        <v>25</v>
      </c>
      <c r="B24" s="22">
        <f>'集計表２（10時）'!B24</f>
        <v>6850</v>
      </c>
      <c r="C24" s="22">
        <f>'集計表２（10時）'!C24</f>
        <v>7946</v>
      </c>
      <c r="D24" s="22">
        <f>'集計表２（10時）'!D24</f>
        <v>14796</v>
      </c>
      <c r="E24" s="31">
        <v>845</v>
      </c>
      <c r="F24" s="31">
        <v>648</v>
      </c>
      <c r="G24" s="31">
        <v>1493</v>
      </c>
      <c r="H24" s="41"/>
      <c r="I24" s="42"/>
      <c r="J24" s="43"/>
    </row>
    <row r="25" spans="1:10" x14ac:dyDescent="0.15">
      <c r="A25" s="15" t="s">
        <v>26</v>
      </c>
      <c r="B25" s="22">
        <f>'集計表２（10時）'!B25</f>
        <v>3027</v>
      </c>
      <c r="C25" s="22">
        <f>'集計表２（10時）'!C25</f>
        <v>3370</v>
      </c>
      <c r="D25" s="22">
        <f>'集計表２（10時）'!D25</f>
        <v>6397</v>
      </c>
      <c r="E25" s="31">
        <v>538</v>
      </c>
      <c r="F25" s="31">
        <v>467</v>
      </c>
      <c r="G25" s="31">
        <v>1005</v>
      </c>
      <c r="H25" s="41"/>
      <c r="I25" s="42"/>
      <c r="J25" s="43"/>
    </row>
    <row r="26" spans="1:10" x14ac:dyDescent="0.15">
      <c r="A26" s="12" t="s">
        <v>27</v>
      </c>
      <c r="B26" s="22">
        <f>'集計表２（10時）'!B26</f>
        <v>3814</v>
      </c>
      <c r="C26" s="22">
        <f>'集計表２（10時）'!C26</f>
        <v>4454</v>
      </c>
      <c r="D26" s="22">
        <f>'集計表２（10時）'!D26</f>
        <v>8268</v>
      </c>
      <c r="E26" s="31">
        <v>596</v>
      </c>
      <c r="F26" s="31">
        <v>600</v>
      </c>
      <c r="G26" s="31">
        <v>1196</v>
      </c>
      <c r="H26" s="41"/>
      <c r="I26" s="42"/>
      <c r="J26" s="43"/>
    </row>
    <row r="27" spans="1:10" x14ac:dyDescent="0.15">
      <c r="A27" s="15" t="s">
        <v>28</v>
      </c>
      <c r="B27" s="22">
        <f>'集計表２（10時）'!B27</f>
        <v>2372</v>
      </c>
      <c r="C27" s="22">
        <f>'集計表２（10時）'!C27</f>
        <v>2824</v>
      </c>
      <c r="D27" s="22">
        <f>'集計表２（10時）'!D27</f>
        <v>5196</v>
      </c>
      <c r="E27" s="31">
        <v>39</v>
      </c>
      <c r="F27" s="31">
        <v>24</v>
      </c>
      <c r="G27" s="31">
        <v>63</v>
      </c>
      <c r="H27" s="41"/>
      <c r="I27" s="42"/>
      <c r="J27" s="43"/>
    </row>
    <row r="28" spans="1:10" x14ac:dyDescent="0.15">
      <c r="A28" s="15" t="s">
        <v>29</v>
      </c>
      <c r="B28" s="22">
        <f>'集計表２（10時）'!B28</f>
        <v>1972</v>
      </c>
      <c r="C28" s="22">
        <f>'集計表２（10時）'!C28</f>
        <v>2250</v>
      </c>
      <c r="D28" s="22">
        <f>'集計表２（10時）'!D28</f>
        <v>4222</v>
      </c>
      <c r="E28" s="31">
        <v>304</v>
      </c>
      <c r="F28" s="31">
        <v>325</v>
      </c>
      <c r="G28" s="31">
        <v>629</v>
      </c>
      <c r="H28" s="41"/>
      <c r="I28" s="42"/>
      <c r="J28" s="43"/>
    </row>
    <row r="29" spans="1:10" x14ac:dyDescent="0.15">
      <c r="A29" s="12" t="s">
        <v>30</v>
      </c>
      <c r="B29" s="22">
        <f>'集計表２（10時）'!B29</f>
        <v>1278</v>
      </c>
      <c r="C29" s="22">
        <f>'集計表２（10時）'!C29</f>
        <v>1307</v>
      </c>
      <c r="D29" s="22">
        <f>'集計表２（10時）'!D29</f>
        <v>2585</v>
      </c>
      <c r="E29" s="31">
        <v>205</v>
      </c>
      <c r="F29" s="31">
        <v>184</v>
      </c>
      <c r="G29" s="31">
        <v>389</v>
      </c>
      <c r="H29" s="41"/>
      <c r="I29" s="42"/>
      <c r="J29" s="43"/>
    </row>
    <row r="30" spans="1:10" x14ac:dyDescent="0.15">
      <c r="A30" s="15" t="s">
        <v>31</v>
      </c>
      <c r="B30" s="32" t="str">
        <f>'集計表２（10時）'!B30</f>
        <v>－</v>
      </c>
      <c r="C30" s="32" t="str">
        <f>'集計表２（10時）'!C30</f>
        <v>－</v>
      </c>
      <c r="D30" s="32" t="str">
        <f>'集計表２（10時）'!D30</f>
        <v>－</v>
      </c>
      <c r="E30" s="32" t="s">
        <v>48</v>
      </c>
      <c r="F30" s="32" t="s">
        <v>48</v>
      </c>
      <c r="G30" s="32" t="s">
        <v>48</v>
      </c>
      <c r="H30" s="41"/>
      <c r="I30" s="42"/>
      <c r="J30" s="43"/>
    </row>
    <row r="31" spans="1:10" x14ac:dyDescent="0.15">
      <c r="A31" s="15" t="s">
        <v>32</v>
      </c>
      <c r="B31" s="32" t="str">
        <f>'集計表２（10時）'!B31</f>
        <v>－</v>
      </c>
      <c r="C31" s="32" t="str">
        <f>'集計表２（10時）'!C31</f>
        <v>－</v>
      </c>
      <c r="D31" s="32" t="str">
        <f>'集計表２（10時）'!D31</f>
        <v>－</v>
      </c>
      <c r="E31" s="32" t="s">
        <v>48</v>
      </c>
      <c r="F31" s="32" t="s">
        <v>48</v>
      </c>
      <c r="G31" s="32" t="s">
        <v>48</v>
      </c>
      <c r="H31" s="41"/>
      <c r="I31" s="42"/>
      <c r="J31" s="43"/>
    </row>
    <row r="32" spans="1:10" x14ac:dyDescent="0.15">
      <c r="A32" s="13" t="s">
        <v>33</v>
      </c>
      <c r="B32" s="32" t="str">
        <f>'集計表２（10時）'!B32</f>
        <v>－</v>
      </c>
      <c r="C32" s="32" t="str">
        <f>'集計表２（10時）'!C32</f>
        <v>－</v>
      </c>
      <c r="D32" s="32" t="str">
        <f>'集計表２（10時）'!D32</f>
        <v>－</v>
      </c>
      <c r="E32" s="32" t="s">
        <v>48</v>
      </c>
      <c r="F32" s="32" t="s">
        <v>48</v>
      </c>
      <c r="G32" s="32" t="s">
        <v>48</v>
      </c>
      <c r="H32" s="44"/>
      <c r="I32" s="45"/>
      <c r="J32" s="46"/>
    </row>
    <row r="33" spans="1:10" x14ac:dyDescent="0.15">
      <c r="A33" s="20" t="s">
        <v>11</v>
      </c>
      <c r="B33" s="25">
        <f>'集計表２（10時）'!B33</f>
        <v>22785</v>
      </c>
      <c r="C33" s="25">
        <f>'集計表２（10時）'!C33</f>
        <v>26103</v>
      </c>
      <c r="D33" s="25">
        <f>'集計表２（10時）'!D33</f>
        <v>48888</v>
      </c>
      <c r="E33" s="25">
        <f t="shared" ref="E33:G33" si="1">SUM(E21:E32)</f>
        <v>2869</v>
      </c>
      <c r="F33" s="25">
        <f t="shared" si="1"/>
        <v>2601</v>
      </c>
      <c r="G33" s="25">
        <f t="shared" si="1"/>
        <v>5470</v>
      </c>
      <c r="H33" s="35">
        <f t="shared" ref="H33:J34" si="2">ROUND(E33/B33*100,2)</f>
        <v>12.59</v>
      </c>
      <c r="I33" s="35">
        <f t="shared" si="2"/>
        <v>9.9600000000000009</v>
      </c>
      <c r="J33" s="35">
        <f t="shared" si="2"/>
        <v>11.19</v>
      </c>
    </row>
    <row r="34" spans="1:10" x14ac:dyDescent="0.15">
      <c r="A34" s="20" t="s">
        <v>9</v>
      </c>
      <c r="B34" s="25">
        <f>'集計表２（10時）'!B34</f>
        <v>245332</v>
      </c>
      <c r="C34" s="25">
        <f>'集計表２（10時）'!C34</f>
        <v>281656</v>
      </c>
      <c r="D34" s="25">
        <f>'集計表２（10時）'!D34</f>
        <v>526988</v>
      </c>
      <c r="E34" s="25">
        <f t="shared" ref="E34:G34" si="3">SUM(E33,E20)</f>
        <v>28962</v>
      </c>
      <c r="F34" s="25">
        <f t="shared" si="3"/>
        <v>24543</v>
      </c>
      <c r="G34" s="25">
        <f t="shared" si="3"/>
        <v>53505</v>
      </c>
      <c r="H34" s="35">
        <f t="shared" si="2"/>
        <v>11.81</v>
      </c>
      <c r="I34" s="35">
        <f t="shared" si="2"/>
        <v>8.7100000000000009</v>
      </c>
      <c r="J34" s="35">
        <f t="shared" si="2"/>
        <v>10.15</v>
      </c>
    </row>
    <row r="35" spans="1:10" x14ac:dyDescent="0.15">
      <c r="A35" s="3"/>
      <c r="G35" s="33" t="s">
        <v>12</v>
      </c>
      <c r="H35" s="16"/>
      <c r="I35" s="16"/>
      <c r="J35" s="16"/>
    </row>
    <row r="36" spans="1:10" ht="14.25" customHeight="1" x14ac:dyDescent="0.15">
      <c r="A36" s="3"/>
      <c r="G36" s="50" t="s">
        <v>39</v>
      </c>
      <c r="H36" s="51"/>
      <c r="I36" s="47" t="str">
        <f>I3</f>
        <v>１１時００分現在</v>
      </c>
      <c r="J36" s="47"/>
    </row>
    <row r="37" spans="1:10" x14ac:dyDescent="0.15">
      <c r="A37" s="3"/>
      <c r="G37" s="52"/>
      <c r="H37" s="53"/>
      <c r="I37" s="48">
        <v>0.12939999999999999</v>
      </c>
      <c r="J37" s="49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heet="1" objects="1" scenarios="1"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7" zoomScaleNormal="100" workbookViewId="0">
      <selection activeCell="E23" sqref="E23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37</v>
      </c>
      <c r="H1" s="37" t="s">
        <v>38</v>
      </c>
      <c r="I1" s="37"/>
      <c r="J1" s="37"/>
    </row>
    <row r="2" spans="1:16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22.5" x14ac:dyDescent="0.15">
      <c r="A3" s="55" t="s">
        <v>40</v>
      </c>
      <c r="B3" s="55"/>
      <c r="C3" s="55"/>
      <c r="D3" s="55"/>
      <c r="E3" s="55"/>
      <c r="F3" s="55"/>
      <c r="G3" s="55"/>
      <c r="H3" s="56"/>
      <c r="I3" s="1" t="s">
        <v>47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41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f>'集計表２（10時）'!B7</f>
        <v>121249</v>
      </c>
      <c r="C7" s="21">
        <f>'集計表２（10時）'!C7</f>
        <v>140259</v>
      </c>
      <c r="D7" s="21">
        <f>'集計表２（10時）'!D7</f>
        <v>261508</v>
      </c>
      <c r="E7" s="30">
        <v>14752</v>
      </c>
      <c r="F7" s="30">
        <v>12928</v>
      </c>
      <c r="G7" s="30">
        <v>27680</v>
      </c>
      <c r="H7" s="38"/>
      <c r="I7" s="39"/>
      <c r="J7" s="40"/>
    </row>
    <row r="8" spans="1:16" x14ac:dyDescent="0.15">
      <c r="A8" s="12" t="s">
        <v>5</v>
      </c>
      <c r="B8" s="22">
        <f>'集計表２（10時）'!B8</f>
        <v>21095</v>
      </c>
      <c r="C8" s="22">
        <f>'集計表２（10時）'!C8</f>
        <v>25129</v>
      </c>
      <c r="D8" s="22">
        <f>'集計表２（10時）'!D8</f>
        <v>46224</v>
      </c>
      <c r="E8" s="31">
        <v>4198</v>
      </c>
      <c r="F8" s="31">
        <v>3845</v>
      </c>
      <c r="G8" s="31">
        <v>8043</v>
      </c>
      <c r="H8" s="41"/>
      <c r="I8" s="42"/>
      <c r="J8" s="43"/>
    </row>
    <row r="9" spans="1:16" x14ac:dyDescent="0.15">
      <c r="A9" s="12" t="s">
        <v>6</v>
      </c>
      <c r="B9" s="22">
        <f>'集計表２（10時）'!B9</f>
        <v>36379</v>
      </c>
      <c r="C9" s="22">
        <f>'集計表２（10時）'!C9</f>
        <v>41066</v>
      </c>
      <c r="D9" s="22">
        <f>'集計表２（10時）'!D9</f>
        <v>77445</v>
      </c>
      <c r="E9" s="31">
        <v>9183</v>
      </c>
      <c r="F9" s="31">
        <v>7984</v>
      </c>
      <c r="G9" s="31">
        <v>17167</v>
      </c>
      <c r="H9" s="41"/>
      <c r="I9" s="42"/>
      <c r="J9" s="43"/>
    </row>
    <row r="10" spans="1:16" x14ac:dyDescent="0.15">
      <c r="A10" s="12" t="s">
        <v>7</v>
      </c>
      <c r="B10" s="32" t="str">
        <f>'集計表２（10時）'!B10</f>
        <v>－</v>
      </c>
      <c r="C10" s="32" t="str">
        <f>'集計表２（10時）'!C10</f>
        <v>－</v>
      </c>
      <c r="D10" s="32" t="str">
        <f>'集計表２（10時）'!D10</f>
        <v>－</v>
      </c>
      <c r="E10" s="32" t="s">
        <v>48</v>
      </c>
      <c r="F10" s="32" t="s">
        <v>48</v>
      </c>
      <c r="G10" s="32" t="s">
        <v>48</v>
      </c>
      <c r="H10" s="41"/>
      <c r="I10" s="42"/>
      <c r="J10" s="43"/>
    </row>
    <row r="11" spans="1:16" x14ac:dyDescent="0.15">
      <c r="A11" s="12" t="s">
        <v>13</v>
      </c>
      <c r="B11" s="32" t="str">
        <f>'集計表２（10時）'!B11</f>
        <v>－</v>
      </c>
      <c r="C11" s="32" t="str">
        <f>'集計表２（10時）'!C11</f>
        <v>－</v>
      </c>
      <c r="D11" s="32" t="str">
        <f>'集計表２（10時）'!D11</f>
        <v>－</v>
      </c>
      <c r="E11" s="32" t="s">
        <v>48</v>
      </c>
      <c r="F11" s="32" t="s">
        <v>48</v>
      </c>
      <c r="G11" s="32" t="s">
        <v>48</v>
      </c>
      <c r="H11" s="41"/>
      <c r="I11" s="42"/>
      <c r="J11" s="43"/>
    </row>
    <row r="12" spans="1:16" x14ac:dyDescent="0.15">
      <c r="A12" s="12" t="s">
        <v>14</v>
      </c>
      <c r="B12" s="32" t="str">
        <f>'集計表２（10時）'!B12</f>
        <v>－</v>
      </c>
      <c r="C12" s="32" t="str">
        <f>'集計表２（10時）'!C12</f>
        <v>－</v>
      </c>
      <c r="D12" s="32" t="str">
        <f>'集計表２（10時）'!D12</f>
        <v>－</v>
      </c>
      <c r="E12" s="32" t="s">
        <v>48</v>
      </c>
      <c r="F12" s="32" t="s">
        <v>48</v>
      </c>
      <c r="G12" s="32" t="s">
        <v>48</v>
      </c>
      <c r="H12" s="41"/>
      <c r="I12" s="42"/>
      <c r="J12" s="43"/>
    </row>
    <row r="13" spans="1:16" x14ac:dyDescent="0.15">
      <c r="A13" s="12" t="s">
        <v>15</v>
      </c>
      <c r="B13" s="23">
        <f>'集計表２（10時）'!B13</f>
        <v>12461</v>
      </c>
      <c r="C13" s="23">
        <f>'集計表２（10時）'!C13</f>
        <v>14186</v>
      </c>
      <c r="D13" s="23">
        <f>'集計表２（10時）'!D13</f>
        <v>26647</v>
      </c>
      <c r="E13" s="31">
        <v>2916</v>
      </c>
      <c r="F13" s="31">
        <v>2655</v>
      </c>
      <c r="G13" s="31">
        <v>5571</v>
      </c>
      <c r="H13" s="41"/>
      <c r="I13" s="42"/>
      <c r="J13" s="43"/>
    </row>
    <row r="14" spans="1:16" x14ac:dyDescent="0.15">
      <c r="A14" s="12" t="s">
        <v>16</v>
      </c>
      <c r="B14" s="23">
        <f>'集計表２（10時）'!B14</f>
        <v>31363</v>
      </c>
      <c r="C14" s="23">
        <f>'集計表２（10時）'!C14</f>
        <v>34913</v>
      </c>
      <c r="D14" s="23">
        <f>'集計表２（10時）'!D14</f>
        <v>66276</v>
      </c>
      <c r="E14" s="31">
        <v>6256</v>
      </c>
      <c r="F14" s="31">
        <v>5264</v>
      </c>
      <c r="G14" s="31">
        <v>11520</v>
      </c>
      <c r="H14" s="41"/>
      <c r="I14" s="42"/>
      <c r="J14" s="43"/>
    </row>
    <row r="15" spans="1:16" x14ac:dyDescent="0.15">
      <c r="A15" s="12" t="s">
        <v>17</v>
      </c>
      <c r="B15" s="32" t="str">
        <f>'集計表２（10時）'!B15</f>
        <v>－</v>
      </c>
      <c r="C15" s="32" t="str">
        <f>'集計表２（10時）'!C15</f>
        <v>－</v>
      </c>
      <c r="D15" s="32" t="str">
        <f>'集計表２（10時）'!D15</f>
        <v>－</v>
      </c>
      <c r="E15" s="32" t="s">
        <v>48</v>
      </c>
      <c r="F15" s="32" t="s">
        <v>48</v>
      </c>
      <c r="G15" s="32" t="s">
        <v>48</v>
      </c>
      <c r="H15" s="41"/>
      <c r="I15" s="42"/>
      <c r="J15" s="43"/>
    </row>
    <row r="16" spans="1:16" x14ac:dyDescent="0.15">
      <c r="A16" s="12" t="s">
        <v>18</v>
      </c>
      <c r="B16" s="32" t="str">
        <f>'集計表２（10時）'!B16</f>
        <v>－</v>
      </c>
      <c r="C16" s="32" t="str">
        <f>'集計表２（10時）'!C16</f>
        <v>－</v>
      </c>
      <c r="D16" s="32" t="str">
        <f>'集計表２（10時）'!D16</f>
        <v>－</v>
      </c>
      <c r="E16" s="32" t="s">
        <v>48</v>
      </c>
      <c r="F16" s="32" t="s">
        <v>48</v>
      </c>
      <c r="G16" s="32" t="s">
        <v>48</v>
      </c>
      <c r="H16" s="41"/>
      <c r="I16" s="42"/>
      <c r="J16" s="43"/>
    </row>
    <row r="17" spans="1:10" x14ac:dyDescent="0.15">
      <c r="A17" s="12" t="s">
        <v>19</v>
      </c>
      <c r="B17" s="32" t="str">
        <f>'集計表２（10時）'!B17</f>
        <v>－</v>
      </c>
      <c r="C17" s="32" t="str">
        <f>'集計表２（10時）'!C17</f>
        <v>－</v>
      </c>
      <c r="D17" s="32" t="str">
        <f>'集計表２（10時）'!D17</f>
        <v>－</v>
      </c>
      <c r="E17" s="32" t="s">
        <v>48</v>
      </c>
      <c r="F17" s="32" t="s">
        <v>48</v>
      </c>
      <c r="G17" s="32" t="s">
        <v>48</v>
      </c>
      <c r="H17" s="41"/>
      <c r="I17" s="42"/>
      <c r="J17" s="43"/>
    </row>
    <row r="18" spans="1:10" x14ac:dyDescent="0.15">
      <c r="A18" s="12" t="s">
        <v>20</v>
      </c>
      <c r="B18" s="32" t="str">
        <f>'集計表２（10時）'!B18</f>
        <v>－</v>
      </c>
      <c r="C18" s="32" t="str">
        <f>'集計表２（10時）'!C18</f>
        <v>－</v>
      </c>
      <c r="D18" s="32" t="str">
        <f>'集計表２（10時）'!D18</f>
        <v>－</v>
      </c>
      <c r="E18" s="32" t="s">
        <v>48</v>
      </c>
      <c r="F18" s="32" t="s">
        <v>48</v>
      </c>
      <c r="G18" s="32" t="s">
        <v>48</v>
      </c>
      <c r="H18" s="41"/>
      <c r="I18" s="42"/>
      <c r="J18" s="43"/>
    </row>
    <row r="19" spans="1:10" x14ac:dyDescent="0.15">
      <c r="A19" s="13" t="s">
        <v>21</v>
      </c>
      <c r="B19" s="32" t="str">
        <f>'集計表２（10時）'!B19</f>
        <v>－</v>
      </c>
      <c r="C19" s="32" t="str">
        <f>'集計表２（10時）'!C19</f>
        <v>－</v>
      </c>
      <c r="D19" s="32" t="str">
        <f>'集計表２（10時）'!D19</f>
        <v>－</v>
      </c>
      <c r="E19" s="32" t="s">
        <v>48</v>
      </c>
      <c r="F19" s="32" t="s">
        <v>48</v>
      </c>
      <c r="G19" s="32" t="s">
        <v>48</v>
      </c>
      <c r="H19" s="44"/>
      <c r="I19" s="45"/>
      <c r="J19" s="46"/>
    </row>
    <row r="20" spans="1:10" x14ac:dyDescent="0.15">
      <c r="A20" s="20" t="s">
        <v>8</v>
      </c>
      <c r="B20" s="24">
        <f>'集計表２（10時）'!B20</f>
        <v>222547</v>
      </c>
      <c r="C20" s="24">
        <f>'集計表２（10時）'!C20</f>
        <v>255553</v>
      </c>
      <c r="D20" s="24">
        <f>'集計表２（10時）'!D20</f>
        <v>478100</v>
      </c>
      <c r="E20" s="24">
        <f t="shared" ref="E20:G20" si="0">SUM(E7:E19)</f>
        <v>37305</v>
      </c>
      <c r="F20" s="24">
        <f t="shared" si="0"/>
        <v>32676</v>
      </c>
      <c r="G20" s="24">
        <f t="shared" si="0"/>
        <v>69981</v>
      </c>
      <c r="H20" s="35">
        <f>ROUND(E20/B20*100,2)</f>
        <v>16.760000000000002</v>
      </c>
      <c r="I20" s="35">
        <f>ROUND(F20/C20*100,2)</f>
        <v>12.79</v>
      </c>
      <c r="J20" s="35">
        <f>ROUND(G20/D20*100,2)</f>
        <v>14.64</v>
      </c>
    </row>
    <row r="21" spans="1:10" x14ac:dyDescent="0.15">
      <c r="A21" s="14" t="s">
        <v>23</v>
      </c>
      <c r="B21" s="21">
        <f>'集計表２（10時）'!B21</f>
        <v>2065</v>
      </c>
      <c r="C21" s="21">
        <f>'集計表２（10時）'!C21</f>
        <v>2431</v>
      </c>
      <c r="D21" s="21">
        <f>'集計表２（10時）'!D21</f>
        <v>4496</v>
      </c>
      <c r="E21" s="30">
        <v>342</v>
      </c>
      <c r="F21" s="30">
        <v>402</v>
      </c>
      <c r="G21" s="30">
        <v>744</v>
      </c>
      <c r="H21" s="38"/>
      <c r="I21" s="39"/>
      <c r="J21" s="40"/>
    </row>
    <row r="22" spans="1:10" x14ac:dyDescent="0.15">
      <c r="A22" s="15" t="s">
        <v>24</v>
      </c>
      <c r="B22" s="32" t="str">
        <f>'集計表２（10時）'!B22</f>
        <v>－</v>
      </c>
      <c r="C22" s="32" t="str">
        <f>'集計表２（10時）'!C22</f>
        <v>－</v>
      </c>
      <c r="D22" s="32" t="str">
        <f>'集計表２（10時）'!D22</f>
        <v>－</v>
      </c>
      <c r="E22" s="32" t="s">
        <v>48</v>
      </c>
      <c r="F22" s="32" t="s">
        <v>48</v>
      </c>
      <c r="G22" s="32" t="s">
        <v>48</v>
      </c>
      <c r="H22" s="41"/>
      <c r="I22" s="42"/>
      <c r="J22" s="43"/>
    </row>
    <row r="23" spans="1:10" x14ac:dyDescent="0.15">
      <c r="A23" s="12" t="s">
        <v>22</v>
      </c>
      <c r="B23" s="22">
        <f>'集計表２（10時）'!B23</f>
        <v>1407</v>
      </c>
      <c r="C23" s="22">
        <f>'集計表２（10時）'!C23</f>
        <v>1521</v>
      </c>
      <c r="D23" s="22">
        <f>'集計表２（10時）'!D23</f>
        <v>2928</v>
      </c>
      <c r="E23" s="31">
        <v>118</v>
      </c>
      <c r="F23" s="31">
        <v>89</v>
      </c>
      <c r="G23" s="31">
        <v>207</v>
      </c>
      <c r="H23" s="41"/>
      <c r="I23" s="42"/>
      <c r="J23" s="43"/>
    </row>
    <row r="24" spans="1:10" x14ac:dyDescent="0.15">
      <c r="A24" s="12" t="s">
        <v>25</v>
      </c>
      <c r="B24" s="22">
        <f>'集計表２（10時）'!B24</f>
        <v>6850</v>
      </c>
      <c r="C24" s="22">
        <f>'集計表２（10時）'!C24</f>
        <v>7946</v>
      </c>
      <c r="D24" s="22">
        <f>'集計表２（10時）'!D24</f>
        <v>14796</v>
      </c>
      <c r="E24" s="31">
        <v>1154</v>
      </c>
      <c r="F24" s="31">
        <v>892</v>
      </c>
      <c r="G24" s="31">
        <v>2046</v>
      </c>
      <c r="H24" s="41"/>
      <c r="I24" s="42"/>
      <c r="J24" s="43"/>
    </row>
    <row r="25" spans="1:10" x14ac:dyDescent="0.15">
      <c r="A25" s="15" t="s">
        <v>26</v>
      </c>
      <c r="B25" s="22">
        <f>'集計表２（10時）'!B25</f>
        <v>3027</v>
      </c>
      <c r="C25" s="22">
        <f>'集計表２（10時）'!C25</f>
        <v>3370</v>
      </c>
      <c r="D25" s="22">
        <f>'集計表２（10時）'!D25</f>
        <v>6397</v>
      </c>
      <c r="E25" s="31">
        <v>720</v>
      </c>
      <c r="F25" s="31">
        <v>608</v>
      </c>
      <c r="G25" s="31">
        <v>1328</v>
      </c>
      <c r="H25" s="41"/>
      <c r="I25" s="42"/>
      <c r="J25" s="43"/>
    </row>
    <row r="26" spans="1:10" x14ac:dyDescent="0.15">
      <c r="A26" s="12" t="s">
        <v>27</v>
      </c>
      <c r="B26" s="22">
        <f>'集計表２（10時）'!B26</f>
        <v>3814</v>
      </c>
      <c r="C26" s="22">
        <f>'集計表２（10時）'!C26</f>
        <v>4454</v>
      </c>
      <c r="D26" s="22">
        <f>'集計表２（10時）'!D26</f>
        <v>8268</v>
      </c>
      <c r="E26" s="31">
        <v>801</v>
      </c>
      <c r="F26" s="31">
        <v>891</v>
      </c>
      <c r="G26" s="31">
        <v>1692</v>
      </c>
      <c r="H26" s="41"/>
      <c r="I26" s="42"/>
      <c r="J26" s="43"/>
    </row>
    <row r="27" spans="1:10" x14ac:dyDescent="0.15">
      <c r="A27" s="15" t="s">
        <v>28</v>
      </c>
      <c r="B27" s="22">
        <f>'集計表２（10時）'!B27</f>
        <v>2372</v>
      </c>
      <c r="C27" s="22">
        <f>'集計表２（10時）'!C27</f>
        <v>2824</v>
      </c>
      <c r="D27" s="22">
        <f>'集計表２（10時）'!D27</f>
        <v>5196</v>
      </c>
      <c r="E27" s="31">
        <v>308</v>
      </c>
      <c r="F27" s="31">
        <v>180</v>
      </c>
      <c r="G27" s="31">
        <v>488</v>
      </c>
      <c r="H27" s="41"/>
      <c r="I27" s="42"/>
      <c r="J27" s="43"/>
    </row>
    <row r="28" spans="1:10" x14ac:dyDescent="0.15">
      <c r="A28" s="15" t="s">
        <v>29</v>
      </c>
      <c r="B28" s="22">
        <f>'集計表２（10時）'!B28</f>
        <v>1972</v>
      </c>
      <c r="C28" s="22">
        <f>'集計表２（10時）'!C28</f>
        <v>2250</v>
      </c>
      <c r="D28" s="22">
        <f>'集計表２（10時）'!D28</f>
        <v>4222</v>
      </c>
      <c r="E28" s="31">
        <v>413</v>
      </c>
      <c r="F28" s="31">
        <v>416</v>
      </c>
      <c r="G28" s="31">
        <v>829</v>
      </c>
      <c r="H28" s="41"/>
      <c r="I28" s="42"/>
      <c r="J28" s="43"/>
    </row>
    <row r="29" spans="1:10" x14ac:dyDescent="0.15">
      <c r="A29" s="12" t="s">
        <v>30</v>
      </c>
      <c r="B29" s="22">
        <f>'集計表２（10時）'!B29</f>
        <v>1278</v>
      </c>
      <c r="C29" s="22">
        <f>'集計表２（10時）'!C29</f>
        <v>1307</v>
      </c>
      <c r="D29" s="22">
        <f>'集計表２（10時）'!D29</f>
        <v>2585</v>
      </c>
      <c r="E29" s="31">
        <v>256</v>
      </c>
      <c r="F29" s="31">
        <v>240</v>
      </c>
      <c r="G29" s="31">
        <v>496</v>
      </c>
      <c r="H29" s="41"/>
      <c r="I29" s="42"/>
      <c r="J29" s="43"/>
    </row>
    <row r="30" spans="1:10" x14ac:dyDescent="0.15">
      <c r="A30" s="15" t="s">
        <v>31</v>
      </c>
      <c r="B30" s="32" t="str">
        <f>'集計表２（10時）'!B30</f>
        <v>－</v>
      </c>
      <c r="C30" s="32" t="str">
        <f>'集計表２（10時）'!C30</f>
        <v>－</v>
      </c>
      <c r="D30" s="32" t="str">
        <f>'集計表２（10時）'!D30</f>
        <v>－</v>
      </c>
      <c r="E30" s="32" t="s">
        <v>48</v>
      </c>
      <c r="F30" s="32" t="s">
        <v>48</v>
      </c>
      <c r="G30" s="32" t="s">
        <v>48</v>
      </c>
      <c r="H30" s="41"/>
      <c r="I30" s="42"/>
      <c r="J30" s="43"/>
    </row>
    <row r="31" spans="1:10" x14ac:dyDescent="0.15">
      <c r="A31" s="15" t="s">
        <v>32</v>
      </c>
      <c r="B31" s="32" t="str">
        <f>'集計表２（10時）'!B31</f>
        <v>－</v>
      </c>
      <c r="C31" s="32" t="str">
        <f>'集計表２（10時）'!C31</f>
        <v>－</v>
      </c>
      <c r="D31" s="32" t="str">
        <f>'集計表２（10時）'!D31</f>
        <v>－</v>
      </c>
      <c r="E31" s="32" t="s">
        <v>48</v>
      </c>
      <c r="F31" s="32" t="s">
        <v>48</v>
      </c>
      <c r="G31" s="32" t="s">
        <v>48</v>
      </c>
      <c r="H31" s="41"/>
      <c r="I31" s="42"/>
      <c r="J31" s="43"/>
    </row>
    <row r="32" spans="1:10" x14ac:dyDescent="0.15">
      <c r="A32" s="13" t="s">
        <v>33</v>
      </c>
      <c r="B32" s="32" t="str">
        <f>'集計表２（10時）'!B32</f>
        <v>－</v>
      </c>
      <c r="C32" s="32" t="str">
        <f>'集計表２（10時）'!C32</f>
        <v>－</v>
      </c>
      <c r="D32" s="32" t="str">
        <f>'集計表２（10時）'!D32</f>
        <v>－</v>
      </c>
      <c r="E32" s="32" t="s">
        <v>48</v>
      </c>
      <c r="F32" s="32" t="s">
        <v>48</v>
      </c>
      <c r="G32" s="32" t="s">
        <v>48</v>
      </c>
      <c r="H32" s="44"/>
      <c r="I32" s="45"/>
      <c r="J32" s="46"/>
    </row>
    <row r="33" spans="1:12" x14ac:dyDescent="0.15">
      <c r="A33" s="20" t="s">
        <v>11</v>
      </c>
      <c r="B33" s="25">
        <f>'集計表２（10時）'!B33</f>
        <v>22785</v>
      </c>
      <c r="C33" s="25">
        <f>'集計表２（10時）'!C33</f>
        <v>26103</v>
      </c>
      <c r="D33" s="25">
        <f>'集計表２（10時）'!D33</f>
        <v>48888</v>
      </c>
      <c r="E33" s="25">
        <f t="shared" ref="E33:G33" si="1">SUM(E21:E32)</f>
        <v>4112</v>
      </c>
      <c r="F33" s="25">
        <f t="shared" si="1"/>
        <v>3718</v>
      </c>
      <c r="G33" s="25">
        <f t="shared" si="1"/>
        <v>7830</v>
      </c>
      <c r="H33" s="35">
        <f t="shared" ref="H33:J34" si="2">ROUND(E33/B33*100,2)</f>
        <v>18.05</v>
      </c>
      <c r="I33" s="35">
        <f t="shared" si="2"/>
        <v>14.24</v>
      </c>
      <c r="J33" s="35">
        <f t="shared" si="2"/>
        <v>16.02</v>
      </c>
    </row>
    <row r="34" spans="1:12" x14ac:dyDescent="0.15">
      <c r="A34" s="20" t="s">
        <v>9</v>
      </c>
      <c r="B34" s="25">
        <f>'集計表２（10時）'!B34</f>
        <v>245332</v>
      </c>
      <c r="C34" s="25">
        <f>'集計表２（10時）'!C34</f>
        <v>281656</v>
      </c>
      <c r="D34" s="25">
        <f>'集計表２（10時）'!D34</f>
        <v>526988</v>
      </c>
      <c r="E34" s="25">
        <f t="shared" ref="E34:G34" si="3">SUM(E33,E20)</f>
        <v>41417</v>
      </c>
      <c r="F34" s="25">
        <f t="shared" si="3"/>
        <v>36394</v>
      </c>
      <c r="G34" s="25">
        <f t="shared" si="3"/>
        <v>77811</v>
      </c>
      <c r="H34" s="35">
        <f t="shared" si="2"/>
        <v>16.88</v>
      </c>
      <c r="I34" s="35">
        <f t="shared" si="2"/>
        <v>12.92</v>
      </c>
      <c r="J34" s="35">
        <f t="shared" si="2"/>
        <v>14.77</v>
      </c>
    </row>
    <row r="35" spans="1:12" x14ac:dyDescent="0.15">
      <c r="A35" s="3"/>
      <c r="G35" s="33" t="s">
        <v>12</v>
      </c>
      <c r="H35" s="16"/>
      <c r="I35" s="16"/>
      <c r="J35" s="16"/>
    </row>
    <row r="36" spans="1:12" ht="14.25" customHeight="1" x14ac:dyDescent="0.15">
      <c r="A36" s="3"/>
      <c r="G36" s="50" t="s">
        <v>39</v>
      </c>
      <c r="H36" s="51"/>
      <c r="I36" s="47" t="s">
        <v>43</v>
      </c>
      <c r="J36" s="47"/>
      <c r="K36" s="26"/>
      <c r="L36" s="27"/>
    </row>
    <row r="37" spans="1:12" x14ac:dyDescent="0.15">
      <c r="A37" s="3"/>
      <c r="G37" s="52"/>
      <c r="H37" s="53"/>
      <c r="I37" s="48">
        <v>0.17849999999999999</v>
      </c>
      <c r="J37" s="49"/>
      <c r="K37" s="26"/>
      <c r="L37" s="27"/>
    </row>
    <row r="38" spans="1:12" x14ac:dyDescent="0.15">
      <c r="A38" s="3"/>
      <c r="I38" s="28"/>
      <c r="J38" s="28"/>
    </row>
    <row r="39" spans="1:12" x14ac:dyDescent="0.15">
      <c r="A39" s="3"/>
      <c r="I39" s="29"/>
      <c r="J39" s="29"/>
    </row>
    <row r="40" spans="1:12" x14ac:dyDescent="0.15">
      <c r="A40" s="3"/>
    </row>
    <row r="41" spans="1:12" x14ac:dyDescent="0.15">
      <c r="A41" s="3"/>
    </row>
    <row r="42" spans="1:12" x14ac:dyDescent="0.15">
      <c r="A42" s="3"/>
    </row>
    <row r="43" spans="1:12" x14ac:dyDescent="0.15">
      <c r="A43" s="3"/>
    </row>
    <row r="44" spans="1:12" x14ac:dyDescent="0.15">
      <c r="A44" s="3"/>
    </row>
    <row r="45" spans="1:12" x14ac:dyDescent="0.15">
      <c r="A45" s="3"/>
    </row>
    <row r="46" spans="1:12" x14ac:dyDescent="0.15">
      <c r="A46" s="3"/>
    </row>
    <row r="47" spans="1:12" x14ac:dyDescent="0.15">
      <c r="A47" s="3"/>
    </row>
    <row r="48" spans="1:12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heet="1" objects="1" scenarios="1"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10" zoomScaleNormal="100" workbookViewId="0">
      <selection activeCell="G14" sqref="G14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37</v>
      </c>
      <c r="H1" s="37" t="s">
        <v>38</v>
      </c>
      <c r="I1" s="37"/>
      <c r="J1" s="37"/>
    </row>
    <row r="2" spans="1:16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22.5" x14ac:dyDescent="0.15">
      <c r="A3" s="55" t="s">
        <v>40</v>
      </c>
      <c r="B3" s="55"/>
      <c r="C3" s="55"/>
      <c r="D3" s="55"/>
      <c r="E3" s="55"/>
      <c r="F3" s="55"/>
      <c r="G3" s="55"/>
      <c r="H3" s="56"/>
      <c r="I3" s="1" t="s">
        <v>44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41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f>'集計表２（10時）'!B7</f>
        <v>121249</v>
      </c>
      <c r="C7" s="21">
        <f>'集計表２（10時）'!C7</f>
        <v>140259</v>
      </c>
      <c r="D7" s="21">
        <f>'集計表２（10時）'!D7</f>
        <v>261508</v>
      </c>
      <c r="E7" s="30">
        <v>24371</v>
      </c>
      <c r="F7" s="30">
        <v>23080</v>
      </c>
      <c r="G7" s="30">
        <v>47451</v>
      </c>
      <c r="H7" s="38"/>
      <c r="I7" s="39"/>
      <c r="J7" s="40"/>
    </row>
    <row r="8" spans="1:16" x14ac:dyDescent="0.15">
      <c r="A8" s="12" t="s">
        <v>5</v>
      </c>
      <c r="B8" s="22">
        <f>'集計表２（10時）'!B8</f>
        <v>21095</v>
      </c>
      <c r="C8" s="22">
        <f>'集計表２（10時）'!C8</f>
        <v>25129</v>
      </c>
      <c r="D8" s="22">
        <f>'集計表２（10時）'!D8</f>
        <v>46224</v>
      </c>
      <c r="E8" s="31">
        <v>5569</v>
      </c>
      <c r="F8" s="31">
        <v>5136</v>
      </c>
      <c r="G8" s="31">
        <v>10705</v>
      </c>
      <c r="H8" s="41"/>
      <c r="I8" s="42"/>
      <c r="J8" s="43"/>
    </row>
    <row r="9" spans="1:16" x14ac:dyDescent="0.15">
      <c r="A9" s="12" t="s">
        <v>6</v>
      </c>
      <c r="B9" s="22">
        <f>'集計表２（10時）'!B9</f>
        <v>36379</v>
      </c>
      <c r="C9" s="22">
        <f>'集計表２（10時）'!C9</f>
        <v>41066</v>
      </c>
      <c r="D9" s="22">
        <f>'集計表２（10時）'!D9</f>
        <v>77445</v>
      </c>
      <c r="E9" s="31">
        <v>11452</v>
      </c>
      <c r="F9" s="31">
        <v>10719</v>
      </c>
      <c r="G9" s="31">
        <v>22171</v>
      </c>
      <c r="H9" s="41"/>
      <c r="I9" s="42"/>
      <c r="J9" s="43"/>
    </row>
    <row r="10" spans="1:16" x14ac:dyDescent="0.15">
      <c r="A10" s="12" t="s">
        <v>7</v>
      </c>
      <c r="B10" s="32" t="str">
        <f>'集計表２（10時）'!B10</f>
        <v>－</v>
      </c>
      <c r="C10" s="32" t="str">
        <f>'集計表２（10時）'!C10</f>
        <v>－</v>
      </c>
      <c r="D10" s="32" t="str">
        <f>'集計表２（10時）'!D10</f>
        <v>－</v>
      </c>
      <c r="E10" s="32" t="s">
        <v>48</v>
      </c>
      <c r="F10" s="32" t="s">
        <v>48</v>
      </c>
      <c r="G10" s="32" t="s">
        <v>48</v>
      </c>
      <c r="H10" s="41"/>
      <c r="I10" s="42"/>
      <c r="J10" s="43"/>
    </row>
    <row r="11" spans="1:16" x14ac:dyDescent="0.15">
      <c r="A11" s="12" t="s">
        <v>13</v>
      </c>
      <c r="B11" s="32" t="str">
        <f>'集計表２（10時）'!B11</f>
        <v>－</v>
      </c>
      <c r="C11" s="32" t="str">
        <f>'集計表２（10時）'!C11</f>
        <v>－</v>
      </c>
      <c r="D11" s="32" t="str">
        <f>'集計表２（10時）'!D11</f>
        <v>－</v>
      </c>
      <c r="E11" s="32" t="s">
        <v>48</v>
      </c>
      <c r="F11" s="32" t="s">
        <v>48</v>
      </c>
      <c r="G11" s="32" t="s">
        <v>48</v>
      </c>
      <c r="H11" s="41"/>
      <c r="I11" s="42"/>
      <c r="J11" s="43"/>
    </row>
    <row r="12" spans="1:16" x14ac:dyDescent="0.15">
      <c r="A12" s="12" t="s">
        <v>14</v>
      </c>
      <c r="B12" s="32" t="str">
        <f>'集計表２（10時）'!B12</f>
        <v>－</v>
      </c>
      <c r="C12" s="32" t="str">
        <f>'集計表２（10時）'!C12</f>
        <v>－</v>
      </c>
      <c r="D12" s="32" t="str">
        <f>'集計表２（10時）'!D12</f>
        <v>－</v>
      </c>
      <c r="E12" s="32" t="s">
        <v>48</v>
      </c>
      <c r="F12" s="32" t="s">
        <v>48</v>
      </c>
      <c r="G12" s="32" t="s">
        <v>48</v>
      </c>
      <c r="H12" s="41"/>
      <c r="I12" s="42"/>
      <c r="J12" s="43"/>
    </row>
    <row r="13" spans="1:16" x14ac:dyDescent="0.15">
      <c r="A13" s="12" t="s">
        <v>15</v>
      </c>
      <c r="B13" s="23">
        <f>'集計表２（10時）'!B13</f>
        <v>12461</v>
      </c>
      <c r="C13" s="23">
        <f>'集計表２（10時）'!C13</f>
        <v>14186</v>
      </c>
      <c r="D13" s="23">
        <f>'集計表２（10時）'!D13</f>
        <v>26647</v>
      </c>
      <c r="E13" s="31">
        <v>3656</v>
      </c>
      <c r="F13" s="31">
        <v>3354</v>
      </c>
      <c r="G13" s="31">
        <v>7010</v>
      </c>
      <c r="H13" s="41"/>
      <c r="I13" s="42"/>
      <c r="J13" s="43"/>
    </row>
    <row r="14" spans="1:16" x14ac:dyDescent="0.15">
      <c r="A14" s="12" t="s">
        <v>16</v>
      </c>
      <c r="B14" s="23">
        <f>'集計表２（10時）'!B14</f>
        <v>31363</v>
      </c>
      <c r="C14" s="23">
        <f>'集計表２（10時）'!C14</f>
        <v>34913</v>
      </c>
      <c r="D14" s="23">
        <f>'集計表２（10時）'!D14</f>
        <v>66276</v>
      </c>
      <c r="E14" s="31">
        <v>7991</v>
      </c>
      <c r="F14" s="31">
        <v>6801</v>
      </c>
      <c r="G14" s="31">
        <v>14792</v>
      </c>
      <c r="H14" s="41"/>
      <c r="I14" s="42"/>
      <c r="J14" s="43"/>
    </row>
    <row r="15" spans="1:16" x14ac:dyDescent="0.15">
      <c r="A15" s="12" t="s">
        <v>17</v>
      </c>
      <c r="B15" s="32" t="str">
        <f>'集計表２（10時）'!B15</f>
        <v>－</v>
      </c>
      <c r="C15" s="32" t="str">
        <f>'集計表２（10時）'!C15</f>
        <v>－</v>
      </c>
      <c r="D15" s="32" t="str">
        <f>'集計表２（10時）'!D15</f>
        <v>－</v>
      </c>
      <c r="E15" s="32" t="s">
        <v>48</v>
      </c>
      <c r="F15" s="32" t="s">
        <v>48</v>
      </c>
      <c r="G15" s="32" t="s">
        <v>48</v>
      </c>
      <c r="H15" s="41"/>
      <c r="I15" s="42"/>
      <c r="J15" s="43"/>
    </row>
    <row r="16" spans="1:16" x14ac:dyDescent="0.15">
      <c r="A16" s="12" t="s">
        <v>18</v>
      </c>
      <c r="B16" s="32" t="str">
        <f>'集計表２（10時）'!B16</f>
        <v>－</v>
      </c>
      <c r="C16" s="32" t="str">
        <f>'集計表２（10時）'!C16</f>
        <v>－</v>
      </c>
      <c r="D16" s="32" t="str">
        <f>'集計表２（10時）'!D16</f>
        <v>－</v>
      </c>
      <c r="E16" s="32" t="s">
        <v>48</v>
      </c>
      <c r="F16" s="32" t="s">
        <v>48</v>
      </c>
      <c r="G16" s="32" t="s">
        <v>48</v>
      </c>
      <c r="H16" s="41"/>
      <c r="I16" s="42"/>
      <c r="J16" s="43"/>
    </row>
    <row r="17" spans="1:10" x14ac:dyDescent="0.15">
      <c r="A17" s="12" t="s">
        <v>19</v>
      </c>
      <c r="B17" s="32" t="str">
        <f>'集計表２（10時）'!B17</f>
        <v>－</v>
      </c>
      <c r="C17" s="32" t="str">
        <f>'集計表２（10時）'!C17</f>
        <v>－</v>
      </c>
      <c r="D17" s="32" t="str">
        <f>'集計表２（10時）'!D17</f>
        <v>－</v>
      </c>
      <c r="E17" s="32" t="s">
        <v>48</v>
      </c>
      <c r="F17" s="32" t="s">
        <v>48</v>
      </c>
      <c r="G17" s="32" t="s">
        <v>48</v>
      </c>
      <c r="H17" s="41"/>
      <c r="I17" s="42"/>
      <c r="J17" s="43"/>
    </row>
    <row r="18" spans="1:10" x14ac:dyDescent="0.15">
      <c r="A18" s="12" t="s">
        <v>20</v>
      </c>
      <c r="B18" s="32" t="str">
        <f>'集計表２（10時）'!B18</f>
        <v>－</v>
      </c>
      <c r="C18" s="32" t="str">
        <f>'集計表２（10時）'!C18</f>
        <v>－</v>
      </c>
      <c r="D18" s="32" t="str">
        <f>'集計表２（10時）'!D18</f>
        <v>－</v>
      </c>
      <c r="E18" s="32" t="s">
        <v>48</v>
      </c>
      <c r="F18" s="32" t="s">
        <v>48</v>
      </c>
      <c r="G18" s="32" t="s">
        <v>48</v>
      </c>
      <c r="H18" s="41"/>
      <c r="I18" s="42"/>
      <c r="J18" s="43"/>
    </row>
    <row r="19" spans="1:10" x14ac:dyDescent="0.15">
      <c r="A19" s="13" t="s">
        <v>21</v>
      </c>
      <c r="B19" s="32" t="str">
        <f>'集計表２（10時）'!B19</f>
        <v>－</v>
      </c>
      <c r="C19" s="32" t="str">
        <f>'集計表２（10時）'!C19</f>
        <v>－</v>
      </c>
      <c r="D19" s="32" t="str">
        <f>'集計表２（10時）'!D19</f>
        <v>－</v>
      </c>
      <c r="E19" s="32" t="s">
        <v>48</v>
      </c>
      <c r="F19" s="32" t="s">
        <v>48</v>
      </c>
      <c r="G19" s="32" t="s">
        <v>48</v>
      </c>
      <c r="H19" s="44"/>
      <c r="I19" s="45"/>
      <c r="J19" s="46"/>
    </row>
    <row r="20" spans="1:10" x14ac:dyDescent="0.15">
      <c r="A20" s="20" t="s">
        <v>8</v>
      </c>
      <c r="B20" s="24">
        <f>'集計表２（10時）'!B20</f>
        <v>222547</v>
      </c>
      <c r="C20" s="24">
        <f>'集計表２（10時）'!C20</f>
        <v>255553</v>
      </c>
      <c r="D20" s="24">
        <f>'集計表２（10時）'!D20</f>
        <v>478100</v>
      </c>
      <c r="E20" s="24">
        <f t="shared" ref="E20:G20" si="0">SUM(E7:E19)</f>
        <v>53039</v>
      </c>
      <c r="F20" s="24">
        <f t="shared" si="0"/>
        <v>49090</v>
      </c>
      <c r="G20" s="24">
        <f t="shared" si="0"/>
        <v>102129</v>
      </c>
      <c r="H20" s="35">
        <f>ROUND(E20/B20*100,2)</f>
        <v>23.83</v>
      </c>
      <c r="I20" s="35">
        <f>ROUND(F20/C20*100,2)</f>
        <v>19.21</v>
      </c>
      <c r="J20" s="35">
        <f>ROUND(G20/D20*100,2)</f>
        <v>21.36</v>
      </c>
    </row>
    <row r="21" spans="1:10" x14ac:dyDescent="0.15">
      <c r="A21" s="14" t="s">
        <v>23</v>
      </c>
      <c r="B21" s="21">
        <f>'集計表２（10時）'!B21</f>
        <v>2065</v>
      </c>
      <c r="C21" s="21">
        <f>'集計表２（10時）'!C21</f>
        <v>2431</v>
      </c>
      <c r="D21" s="21">
        <f>'集計表２（10時）'!D21</f>
        <v>4496</v>
      </c>
      <c r="E21" s="30">
        <v>446</v>
      </c>
      <c r="F21" s="30">
        <v>524</v>
      </c>
      <c r="G21" s="30">
        <v>970</v>
      </c>
      <c r="H21" s="38"/>
      <c r="I21" s="39"/>
      <c r="J21" s="40"/>
    </row>
    <row r="22" spans="1:10" x14ac:dyDescent="0.15">
      <c r="A22" s="15" t="s">
        <v>24</v>
      </c>
      <c r="B22" s="32" t="str">
        <f>'集計表２（10時）'!B22</f>
        <v>－</v>
      </c>
      <c r="C22" s="32" t="str">
        <f>'集計表２（10時）'!C22</f>
        <v>－</v>
      </c>
      <c r="D22" s="32" t="str">
        <f>'集計表２（10時）'!D22</f>
        <v>－</v>
      </c>
      <c r="E22" s="32" t="s">
        <v>48</v>
      </c>
      <c r="F22" s="32" t="s">
        <v>48</v>
      </c>
      <c r="G22" s="32" t="s">
        <v>48</v>
      </c>
      <c r="H22" s="41"/>
      <c r="I22" s="42"/>
      <c r="J22" s="43"/>
    </row>
    <row r="23" spans="1:10" x14ac:dyDescent="0.15">
      <c r="A23" s="12" t="s">
        <v>22</v>
      </c>
      <c r="B23" s="22">
        <f>'集計表２（10時）'!B23</f>
        <v>1407</v>
      </c>
      <c r="C23" s="22">
        <f>'集計表２（10時）'!C23</f>
        <v>1521</v>
      </c>
      <c r="D23" s="22">
        <f>'集計表２（10時）'!D23</f>
        <v>2928</v>
      </c>
      <c r="E23" s="31">
        <v>310</v>
      </c>
      <c r="F23" s="31">
        <v>335</v>
      </c>
      <c r="G23" s="31">
        <v>645</v>
      </c>
      <c r="H23" s="41"/>
      <c r="I23" s="42"/>
      <c r="J23" s="43"/>
    </row>
    <row r="24" spans="1:10" x14ac:dyDescent="0.15">
      <c r="A24" s="12" t="s">
        <v>25</v>
      </c>
      <c r="B24" s="22">
        <f>'集計表２（10時）'!B24</f>
        <v>6850</v>
      </c>
      <c r="C24" s="22">
        <f>'集計表２（10時）'!C24</f>
        <v>7946</v>
      </c>
      <c r="D24" s="22">
        <f>'集計表２（10時）'!D24</f>
        <v>14796</v>
      </c>
      <c r="E24" s="31">
        <v>1628</v>
      </c>
      <c r="F24" s="31">
        <v>1176</v>
      </c>
      <c r="G24" s="31">
        <v>2804</v>
      </c>
      <c r="H24" s="41"/>
      <c r="I24" s="42"/>
      <c r="J24" s="43"/>
    </row>
    <row r="25" spans="1:10" x14ac:dyDescent="0.15">
      <c r="A25" s="15" t="s">
        <v>26</v>
      </c>
      <c r="B25" s="22">
        <f>'集計表２（10時）'!B25</f>
        <v>3027</v>
      </c>
      <c r="C25" s="22">
        <f>'集計表２（10時）'!C25</f>
        <v>3370</v>
      </c>
      <c r="D25" s="22">
        <f>'集計表２（10時）'!D25</f>
        <v>6397</v>
      </c>
      <c r="E25" s="31">
        <v>903</v>
      </c>
      <c r="F25" s="31">
        <v>771</v>
      </c>
      <c r="G25" s="31">
        <v>1674</v>
      </c>
      <c r="H25" s="41"/>
      <c r="I25" s="42"/>
      <c r="J25" s="43"/>
    </row>
    <row r="26" spans="1:10" x14ac:dyDescent="0.15">
      <c r="A26" s="12" t="s">
        <v>27</v>
      </c>
      <c r="B26" s="22">
        <f>'集計表２（10時）'!B26</f>
        <v>3814</v>
      </c>
      <c r="C26" s="22">
        <f>'集計表２（10時）'!C26</f>
        <v>4454</v>
      </c>
      <c r="D26" s="22">
        <f>'集計表２（10時）'!D26</f>
        <v>8268</v>
      </c>
      <c r="E26" s="31">
        <v>1068</v>
      </c>
      <c r="F26" s="31">
        <v>1130</v>
      </c>
      <c r="G26" s="31">
        <v>2198</v>
      </c>
      <c r="H26" s="41"/>
      <c r="I26" s="42"/>
      <c r="J26" s="43"/>
    </row>
    <row r="27" spans="1:10" x14ac:dyDescent="0.15">
      <c r="A27" s="15" t="s">
        <v>28</v>
      </c>
      <c r="B27" s="22">
        <f>'集計表２（10時）'!B27</f>
        <v>2372</v>
      </c>
      <c r="C27" s="22">
        <f>'集計表２（10時）'!C27</f>
        <v>2824</v>
      </c>
      <c r="D27" s="22">
        <f>'集計表２（10時）'!D27</f>
        <v>5196</v>
      </c>
      <c r="E27" s="31">
        <v>338</v>
      </c>
      <c r="F27" s="31">
        <v>242</v>
      </c>
      <c r="G27" s="31">
        <v>580</v>
      </c>
      <c r="H27" s="41"/>
      <c r="I27" s="42"/>
      <c r="J27" s="43"/>
    </row>
    <row r="28" spans="1:10" x14ac:dyDescent="0.15">
      <c r="A28" s="15" t="s">
        <v>29</v>
      </c>
      <c r="B28" s="22">
        <f>'集計表２（10時）'!B28</f>
        <v>1972</v>
      </c>
      <c r="C28" s="22">
        <f>'集計表２（10時）'!C28</f>
        <v>2250</v>
      </c>
      <c r="D28" s="22">
        <f>'集計表２（10時）'!D28</f>
        <v>4222</v>
      </c>
      <c r="E28" s="31">
        <v>519</v>
      </c>
      <c r="F28" s="31">
        <v>538</v>
      </c>
      <c r="G28" s="31">
        <v>1057</v>
      </c>
      <c r="H28" s="41"/>
      <c r="I28" s="42"/>
      <c r="J28" s="43"/>
    </row>
    <row r="29" spans="1:10" x14ac:dyDescent="0.15">
      <c r="A29" s="12" t="s">
        <v>30</v>
      </c>
      <c r="B29" s="22">
        <f>'集計表２（10時）'!B29</f>
        <v>1278</v>
      </c>
      <c r="C29" s="22">
        <f>'集計表２（10時）'!C29</f>
        <v>1307</v>
      </c>
      <c r="D29" s="22">
        <f>'集計表２（10時）'!D29</f>
        <v>2585</v>
      </c>
      <c r="E29" s="31">
        <v>387</v>
      </c>
      <c r="F29" s="31">
        <v>365</v>
      </c>
      <c r="G29" s="31">
        <v>752</v>
      </c>
      <c r="H29" s="41"/>
      <c r="I29" s="42"/>
      <c r="J29" s="43"/>
    </row>
    <row r="30" spans="1:10" x14ac:dyDescent="0.15">
      <c r="A30" s="15" t="s">
        <v>31</v>
      </c>
      <c r="B30" s="32" t="str">
        <f>'集計表２（10時）'!B30</f>
        <v>－</v>
      </c>
      <c r="C30" s="32" t="str">
        <f>'集計表２（10時）'!C30</f>
        <v>－</v>
      </c>
      <c r="D30" s="32" t="str">
        <f>'集計表２（10時）'!D30</f>
        <v>－</v>
      </c>
      <c r="E30" s="32" t="s">
        <v>48</v>
      </c>
      <c r="F30" s="32" t="s">
        <v>48</v>
      </c>
      <c r="G30" s="32" t="s">
        <v>48</v>
      </c>
      <c r="H30" s="41"/>
      <c r="I30" s="42"/>
      <c r="J30" s="43"/>
    </row>
    <row r="31" spans="1:10" x14ac:dyDescent="0.15">
      <c r="A31" s="15" t="s">
        <v>32</v>
      </c>
      <c r="B31" s="32" t="str">
        <f>'集計表２（10時）'!B31</f>
        <v>－</v>
      </c>
      <c r="C31" s="32" t="str">
        <f>'集計表２（10時）'!C31</f>
        <v>－</v>
      </c>
      <c r="D31" s="32" t="str">
        <f>'集計表２（10時）'!D31</f>
        <v>－</v>
      </c>
      <c r="E31" s="32" t="s">
        <v>48</v>
      </c>
      <c r="F31" s="32" t="s">
        <v>48</v>
      </c>
      <c r="G31" s="32" t="s">
        <v>48</v>
      </c>
      <c r="H31" s="41"/>
      <c r="I31" s="42"/>
      <c r="J31" s="43"/>
    </row>
    <row r="32" spans="1:10" x14ac:dyDescent="0.15">
      <c r="A32" s="13" t="s">
        <v>33</v>
      </c>
      <c r="B32" s="32" t="str">
        <f>'集計表２（10時）'!B32</f>
        <v>－</v>
      </c>
      <c r="C32" s="32" t="str">
        <f>'集計表２（10時）'!C32</f>
        <v>－</v>
      </c>
      <c r="D32" s="32" t="str">
        <f>'集計表２（10時）'!D32</f>
        <v>－</v>
      </c>
      <c r="E32" s="32" t="s">
        <v>48</v>
      </c>
      <c r="F32" s="32" t="s">
        <v>48</v>
      </c>
      <c r="G32" s="32" t="s">
        <v>48</v>
      </c>
      <c r="H32" s="44"/>
      <c r="I32" s="45"/>
      <c r="J32" s="46"/>
    </row>
    <row r="33" spans="1:10" x14ac:dyDescent="0.15">
      <c r="A33" s="20" t="s">
        <v>11</v>
      </c>
      <c r="B33" s="25">
        <f>'集計表２（10時）'!B33</f>
        <v>22785</v>
      </c>
      <c r="C33" s="25">
        <f>'集計表２（10時）'!C33</f>
        <v>26103</v>
      </c>
      <c r="D33" s="25">
        <f>'集計表２（10時）'!D33</f>
        <v>48888</v>
      </c>
      <c r="E33" s="25">
        <f t="shared" ref="E33:G33" si="1">SUM(E21:E32)</f>
        <v>5599</v>
      </c>
      <c r="F33" s="25">
        <f t="shared" si="1"/>
        <v>5081</v>
      </c>
      <c r="G33" s="25">
        <f t="shared" si="1"/>
        <v>10680</v>
      </c>
      <c r="H33" s="35">
        <f t="shared" ref="H33:J34" si="2">ROUND(E33/B33*100,2)</f>
        <v>24.57</v>
      </c>
      <c r="I33" s="35">
        <f t="shared" si="2"/>
        <v>19.47</v>
      </c>
      <c r="J33" s="35">
        <f t="shared" si="2"/>
        <v>21.85</v>
      </c>
    </row>
    <row r="34" spans="1:10" x14ac:dyDescent="0.15">
      <c r="A34" s="20" t="s">
        <v>9</v>
      </c>
      <c r="B34" s="25">
        <f>'集計表２（10時）'!B34</f>
        <v>245332</v>
      </c>
      <c r="C34" s="25">
        <f>'集計表２（10時）'!C34</f>
        <v>281656</v>
      </c>
      <c r="D34" s="25">
        <f>'集計表２（10時）'!D34</f>
        <v>526988</v>
      </c>
      <c r="E34" s="25">
        <f t="shared" ref="E34:G34" si="3">SUM(E33,E20)</f>
        <v>58638</v>
      </c>
      <c r="F34" s="25">
        <f t="shared" si="3"/>
        <v>54171</v>
      </c>
      <c r="G34" s="25">
        <f t="shared" si="3"/>
        <v>112809</v>
      </c>
      <c r="H34" s="35">
        <f t="shared" si="2"/>
        <v>23.9</v>
      </c>
      <c r="I34" s="35">
        <f t="shared" si="2"/>
        <v>19.23</v>
      </c>
      <c r="J34" s="35">
        <f t="shared" si="2"/>
        <v>21.41</v>
      </c>
    </row>
    <row r="35" spans="1:10" x14ac:dyDescent="0.15">
      <c r="A35" s="3"/>
      <c r="G35" s="33" t="s">
        <v>12</v>
      </c>
      <c r="H35" s="16"/>
      <c r="I35" s="16"/>
      <c r="J35" s="16"/>
    </row>
    <row r="36" spans="1:10" ht="14.25" customHeight="1" x14ac:dyDescent="0.15">
      <c r="A36" s="3"/>
      <c r="G36" s="50" t="s">
        <v>39</v>
      </c>
      <c r="H36" s="51"/>
      <c r="I36" s="47" t="str">
        <f>I3</f>
        <v>１６時００分現在</v>
      </c>
      <c r="J36" s="47"/>
    </row>
    <row r="37" spans="1:10" x14ac:dyDescent="0.15">
      <c r="A37" s="3"/>
      <c r="G37" s="52"/>
      <c r="H37" s="53"/>
      <c r="I37" s="48">
        <v>0.24940000000000001</v>
      </c>
      <c r="J37" s="49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heet="1" objects="1" scenarios="1"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10" zoomScaleNormal="100" workbookViewId="0">
      <selection activeCell="E27" sqref="E27:G27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37</v>
      </c>
      <c r="H1" s="37" t="s">
        <v>38</v>
      </c>
      <c r="I1" s="37"/>
      <c r="J1" s="37"/>
    </row>
    <row r="2" spans="1:16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22.5" x14ac:dyDescent="0.15">
      <c r="A3" s="55" t="s">
        <v>40</v>
      </c>
      <c r="B3" s="55"/>
      <c r="C3" s="55"/>
      <c r="D3" s="55"/>
      <c r="E3" s="55"/>
      <c r="F3" s="55"/>
      <c r="G3" s="55"/>
      <c r="H3" s="56"/>
      <c r="I3" s="1" t="s">
        <v>45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41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f>'集計表２（10時）'!B7</f>
        <v>121249</v>
      </c>
      <c r="C7" s="21">
        <f>'集計表２（10時）'!C7</f>
        <v>140259</v>
      </c>
      <c r="D7" s="21">
        <f>'集計表２（10時）'!D7</f>
        <v>261508</v>
      </c>
      <c r="E7" s="30">
        <v>28943</v>
      </c>
      <c r="F7" s="30">
        <v>27923</v>
      </c>
      <c r="G7" s="30">
        <v>56866</v>
      </c>
      <c r="H7" s="38"/>
      <c r="I7" s="39"/>
      <c r="J7" s="40"/>
    </row>
    <row r="8" spans="1:16" x14ac:dyDescent="0.15">
      <c r="A8" s="12" t="s">
        <v>5</v>
      </c>
      <c r="B8" s="22">
        <f>'集計表２（10時）'!B8</f>
        <v>21095</v>
      </c>
      <c r="C8" s="22">
        <f>'集計表２（10時）'!C8</f>
        <v>25129</v>
      </c>
      <c r="D8" s="22">
        <f>'集計表２（10時）'!D8</f>
        <v>46224</v>
      </c>
      <c r="E8" s="31">
        <v>6276</v>
      </c>
      <c r="F8" s="31">
        <v>5770</v>
      </c>
      <c r="G8" s="31">
        <v>12046</v>
      </c>
      <c r="H8" s="41"/>
      <c r="I8" s="42"/>
      <c r="J8" s="43"/>
    </row>
    <row r="9" spans="1:16" x14ac:dyDescent="0.15">
      <c r="A9" s="12" t="s">
        <v>6</v>
      </c>
      <c r="B9" s="22">
        <f>'集計表２（10時）'!B9</f>
        <v>36379</v>
      </c>
      <c r="C9" s="22">
        <f>'集計表２（10時）'!C9</f>
        <v>41066</v>
      </c>
      <c r="D9" s="22">
        <f>'集計表２（10時）'!D9</f>
        <v>77445</v>
      </c>
      <c r="E9" s="31">
        <v>12587</v>
      </c>
      <c r="F9" s="31">
        <v>11833</v>
      </c>
      <c r="G9" s="31">
        <v>24420</v>
      </c>
      <c r="H9" s="41"/>
      <c r="I9" s="42"/>
      <c r="J9" s="43"/>
    </row>
    <row r="10" spans="1:16" x14ac:dyDescent="0.15">
      <c r="A10" s="12" t="s">
        <v>7</v>
      </c>
      <c r="B10" s="32" t="str">
        <f>'集計表２（10時）'!B10</f>
        <v>－</v>
      </c>
      <c r="C10" s="32" t="str">
        <f>'集計表２（10時）'!C10</f>
        <v>－</v>
      </c>
      <c r="D10" s="32" t="str">
        <f>'集計表２（10時）'!D10</f>
        <v>－</v>
      </c>
      <c r="E10" s="32" t="s">
        <v>48</v>
      </c>
      <c r="F10" s="32" t="s">
        <v>48</v>
      </c>
      <c r="G10" s="32" t="s">
        <v>48</v>
      </c>
      <c r="H10" s="41"/>
      <c r="I10" s="42"/>
      <c r="J10" s="43"/>
    </row>
    <row r="11" spans="1:16" x14ac:dyDescent="0.15">
      <c r="A11" s="12" t="s">
        <v>13</v>
      </c>
      <c r="B11" s="32" t="str">
        <f>'集計表２（10時）'!B11</f>
        <v>－</v>
      </c>
      <c r="C11" s="32" t="str">
        <f>'集計表２（10時）'!C11</f>
        <v>－</v>
      </c>
      <c r="D11" s="32" t="str">
        <f>'集計表２（10時）'!D11</f>
        <v>－</v>
      </c>
      <c r="E11" s="32" t="s">
        <v>48</v>
      </c>
      <c r="F11" s="32" t="s">
        <v>48</v>
      </c>
      <c r="G11" s="32" t="s">
        <v>48</v>
      </c>
      <c r="H11" s="41"/>
      <c r="I11" s="42"/>
      <c r="J11" s="43"/>
    </row>
    <row r="12" spans="1:16" x14ac:dyDescent="0.15">
      <c r="A12" s="12" t="s">
        <v>14</v>
      </c>
      <c r="B12" s="32" t="str">
        <f>'集計表２（10時）'!B12</f>
        <v>－</v>
      </c>
      <c r="C12" s="32" t="str">
        <f>'集計表２（10時）'!C12</f>
        <v>－</v>
      </c>
      <c r="D12" s="32" t="str">
        <f>'集計表２（10時）'!D12</f>
        <v>－</v>
      </c>
      <c r="E12" s="32" t="s">
        <v>48</v>
      </c>
      <c r="F12" s="32" t="s">
        <v>48</v>
      </c>
      <c r="G12" s="32" t="s">
        <v>48</v>
      </c>
      <c r="H12" s="41"/>
      <c r="I12" s="42"/>
      <c r="J12" s="43"/>
    </row>
    <row r="13" spans="1:16" x14ac:dyDescent="0.15">
      <c r="A13" s="12" t="s">
        <v>15</v>
      </c>
      <c r="B13" s="23">
        <f>'集計表２（10時）'!B13</f>
        <v>12461</v>
      </c>
      <c r="C13" s="23">
        <f>'集計表２（10時）'!C13</f>
        <v>14186</v>
      </c>
      <c r="D13" s="23">
        <f>'集計表２（10時）'!D13</f>
        <v>26647</v>
      </c>
      <c r="E13" s="31">
        <v>4067</v>
      </c>
      <c r="F13" s="31">
        <v>3750</v>
      </c>
      <c r="G13" s="31">
        <v>7817</v>
      </c>
      <c r="H13" s="41"/>
      <c r="I13" s="42"/>
      <c r="J13" s="43"/>
    </row>
    <row r="14" spans="1:16" x14ac:dyDescent="0.15">
      <c r="A14" s="12" t="s">
        <v>16</v>
      </c>
      <c r="B14" s="23">
        <f>'集計表２（10時）'!B14</f>
        <v>31363</v>
      </c>
      <c r="C14" s="23">
        <f>'集計表２（10時）'!C14</f>
        <v>34913</v>
      </c>
      <c r="D14" s="23">
        <f>'集計表２（10時）'!D14</f>
        <v>66276</v>
      </c>
      <c r="E14" s="31">
        <v>8860</v>
      </c>
      <c r="F14" s="31">
        <v>7645</v>
      </c>
      <c r="G14" s="31">
        <v>16505</v>
      </c>
      <c r="H14" s="41"/>
      <c r="I14" s="42"/>
      <c r="J14" s="43"/>
    </row>
    <row r="15" spans="1:16" x14ac:dyDescent="0.15">
      <c r="A15" s="12" t="s">
        <v>17</v>
      </c>
      <c r="B15" s="32" t="str">
        <f>'集計表２（10時）'!B15</f>
        <v>－</v>
      </c>
      <c r="C15" s="32" t="str">
        <f>'集計表２（10時）'!C15</f>
        <v>－</v>
      </c>
      <c r="D15" s="32" t="str">
        <f>'集計表２（10時）'!D15</f>
        <v>－</v>
      </c>
      <c r="E15" s="32" t="s">
        <v>48</v>
      </c>
      <c r="F15" s="32" t="s">
        <v>48</v>
      </c>
      <c r="G15" s="32" t="s">
        <v>48</v>
      </c>
      <c r="H15" s="41"/>
      <c r="I15" s="42"/>
      <c r="J15" s="43"/>
    </row>
    <row r="16" spans="1:16" x14ac:dyDescent="0.15">
      <c r="A16" s="12" t="s">
        <v>18</v>
      </c>
      <c r="B16" s="32" t="str">
        <f>'集計表２（10時）'!B16</f>
        <v>－</v>
      </c>
      <c r="C16" s="32" t="str">
        <f>'集計表２（10時）'!C16</f>
        <v>－</v>
      </c>
      <c r="D16" s="32" t="str">
        <f>'集計表２（10時）'!D16</f>
        <v>－</v>
      </c>
      <c r="E16" s="32" t="s">
        <v>48</v>
      </c>
      <c r="F16" s="32" t="s">
        <v>48</v>
      </c>
      <c r="G16" s="32" t="s">
        <v>48</v>
      </c>
      <c r="H16" s="41"/>
      <c r="I16" s="42"/>
      <c r="J16" s="43"/>
    </row>
    <row r="17" spans="1:10" x14ac:dyDescent="0.15">
      <c r="A17" s="12" t="s">
        <v>19</v>
      </c>
      <c r="B17" s="32" t="str">
        <f>'集計表２（10時）'!B17</f>
        <v>－</v>
      </c>
      <c r="C17" s="32" t="str">
        <f>'集計表２（10時）'!C17</f>
        <v>－</v>
      </c>
      <c r="D17" s="32" t="str">
        <f>'集計表２（10時）'!D17</f>
        <v>－</v>
      </c>
      <c r="E17" s="32" t="s">
        <v>48</v>
      </c>
      <c r="F17" s="32" t="s">
        <v>48</v>
      </c>
      <c r="G17" s="32" t="s">
        <v>48</v>
      </c>
      <c r="H17" s="41"/>
      <c r="I17" s="42"/>
      <c r="J17" s="43"/>
    </row>
    <row r="18" spans="1:10" x14ac:dyDescent="0.15">
      <c r="A18" s="12" t="s">
        <v>20</v>
      </c>
      <c r="B18" s="32" t="str">
        <f>'集計表２（10時）'!B18</f>
        <v>－</v>
      </c>
      <c r="C18" s="32" t="str">
        <f>'集計表２（10時）'!C18</f>
        <v>－</v>
      </c>
      <c r="D18" s="32" t="str">
        <f>'集計表２（10時）'!D18</f>
        <v>－</v>
      </c>
      <c r="E18" s="32" t="s">
        <v>48</v>
      </c>
      <c r="F18" s="32" t="s">
        <v>48</v>
      </c>
      <c r="G18" s="32" t="s">
        <v>48</v>
      </c>
      <c r="H18" s="41"/>
      <c r="I18" s="42"/>
      <c r="J18" s="43"/>
    </row>
    <row r="19" spans="1:10" x14ac:dyDescent="0.15">
      <c r="A19" s="13" t="s">
        <v>21</v>
      </c>
      <c r="B19" s="32" t="str">
        <f>'集計表２（10時）'!B19</f>
        <v>－</v>
      </c>
      <c r="C19" s="32" t="str">
        <f>'集計表２（10時）'!C19</f>
        <v>－</v>
      </c>
      <c r="D19" s="32" t="str">
        <f>'集計表２（10時）'!D19</f>
        <v>－</v>
      </c>
      <c r="E19" s="32" t="s">
        <v>48</v>
      </c>
      <c r="F19" s="32" t="s">
        <v>48</v>
      </c>
      <c r="G19" s="32" t="s">
        <v>48</v>
      </c>
      <c r="H19" s="44"/>
      <c r="I19" s="45"/>
      <c r="J19" s="46"/>
    </row>
    <row r="20" spans="1:10" x14ac:dyDescent="0.15">
      <c r="A20" s="20" t="s">
        <v>8</v>
      </c>
      <c r="B20" s="24">
        <f>'集計表２（10時）'!B20</f>
        <v>222547</v>
      </c>
      <c r="C20" s="24">
        <f>'集計表２（10時）'!C20</f>
        <v>255553</v>
      </c>
      <c r="D20" s="24">
        <f>'集計表２（10時）'!D20</f>
        <v>478100</v>
      </c>
      <c r="E20" s="24">
        <f t="shared" ref="E20:G20" si="0">SUM(E7:E19)</f>
        <v>60733</v>
      </c>
      <c r="F20" s="24">
        <f t="shared" si="0"/>
        <v>56921</v>
      </c>
      <c r="G20" s="24">
        <f t="shared" si="0"/>
        <v>117654</v>
      </c>
      <c r="H20" s="35">
        <f>ROUND(E20/B20*100,2)</f>
        <v>27.29</v>
      </c>
      <c r="I20" s="35">
        <f>ROUND(F20/C20*100,2)</f>
        <v>22.27</v>
      </c>
      <c r="J20" s="35">
        <f>ROUND(G20/D20*100,2)</f>
        <v>24.61</v>
      </c>
    </row>
    <row r="21" spans="1:10" x14ac:dyDescent="0.15">
      <c r="A21" s="14" t="s">
        <v>23</v>
      </c>
      <c r="B21" s="21">
        <f>'集計表２（10時）'!B21</f>
        <v>2065</v>
      </c>
      <c r="C21" s="21">
        <f>'集計表２（10時）'!C21</f>
        <v>2431</v>
      </c>
      <c r="D21" s="21">
        <f>'集計表２（10時）'!D21</f>
        <v>4496</v>
      </c>
      <c r="E21" s="30">
        <v>513</v>
      </c>
      <c r="F21" s="30">
        <v>605</v>
      </c>
      <c r="G21" s="30">
        <v>1118</v>
      </c>
      <c r="H21" s="38"/>
      <c r="I21" s="39"/>
      <c r="J21" s="40"/>
    </row>
    <row r="22" spans="1:10" x14ac:dyDescent="0.15">
      <c r="A22" s="15" t="s">
        <v>24</v>
      </c>
      <c r="B22" s="32" t="str">
        <f>'集計表２（10時）'!B22</f>
        <v>－</v>
      </c>
      <c r="C22" s="32" t="str">
        <f>'集計表２（10時）'!C22</f>
        <v>－</v>
      </c>
      <c r="D22" s="32" t="str">
        <f>'集計表２（10時）'!D22</f>
        <v>－</v>
      </c>
      <c r="E22" s="32" t="s">
        <v>48</v>
      </c>
      <c r="F22" s="32" t="s">
        <v>48</v>
      </c>
      <c r="G22" s="32" t="s">
        <v>48</v>
      </c>
      <c r="H22" s="41"/>
      <c r="I22" s="42"/>
      <c r="J22" s="43"/>
    </row>
    <row r="23" spans="1:10" x14ac:dyDescent="0.15">
      <c r="A23" s="12" t="s">
        <v>22</v>
      </c>
      <c r="B23" s="22">
        <f>'集計表２（10時）'!B23</f>
        <v>1407</v>
      </c>
      <c r="C23" s="22">
        <f>'集計表２（10時）'!C23</f>
        <v>1521</v>
      </c>
      <c r="D23" s="22">
        <f>'集計表２（10時）'!D23</f>
        <v>2928</v>
      </c>
      <c r="E23" s="31">
        <v>342</v>
      </c>
      <c r="F23" s="31">
        <v>370</v>
      </c>
      <c r="G23" s="31">
        <v>712</v>
      </c>
      <c r="H23" s="41"/>
      <c r="I23" s="42"/>
      <c r="J23" s="43"/>
    </row>
    <row r="24" spans="1:10" x14ac:dyDescent="0.15">
      <c r="A24" s="12" t="s">
        <v>25</v>
      </c>
      <c r="B24" s="22">
        <f>'集計表２（10時）'!B24</f>
        <v>6850</v>
      </c>
      <c r="C24" s="22">
        <f>'集計表２（10時）'!C24</f>
        <v>7946</v>
      </c>
      <c r="D24" s="22">
        <f>'集計表２（10時）'!D24</f>
        <v>14796</v>
      </c>
      <c r="E24" s="31">
        <v>1711</v>
      </c>
      <c r="F24" s="31">
        <v>1459</v>
      </c>
      <c r="G24" s="31">
        <v>3170</v>
      </c>
      <c r="H24" s="41"/>
      <c r="I24" s="42"/>
      <c r="J24" s="43"/>
    </row>
    <row r="25" spans="1:10" x14ac:dyDescent="0.15">
      <c r="A25" s="15" t="s">
        <v>26</v>
      </c>
      <c r="B25" s="22">
        <f>'集計表２（10時）'!B25</f>
        <v>3027</v>
      </c>
      <c r="C25" s="22">
        <f>'集計表２（10時）'!C25</f>
        <v>3370</v>
      </c>
      <c r="D25" s="22">
        <f>'集計表２（10時）'!D25</f>
        <v>6397</v>
      </c>
      <c r="E25" s="31">
        <v>970</v>
      </c>
      <c r="F25" s="31">
        <v>893</v>
      </c>
      <c r="G25" s="31">
        <v>1863</v>
      </c>
      <c r="H25" s="41"/>
      <c r="I25" s="42"/>
      <c r="J25" s="43"/>
    </row>
    <row r="26" spans="1:10" x14ac:dyDescent="0.15">
      <c r="A26" s="12" t="s">
        <v>27</v>
      </c>
      <c r="B26" s="22">
        <f>'集計表２（10時）'!B26</f>
        <v>3814</v>
      </c>
      <c r="C26" s="22">
        <f>'集計表２（10時）'!C26</f>
        <v>4454</v>
      </c>
      <c r="D26" s="22">
        <f>'集計表２（10時）'!D26</f>
        <v>8268</v>
      </c>
      <c r="E26" s="31">
        <v>1211</v>
      </c>
      <c r="F26" s="31">
        <v>1285</v>
      </c>
      <c r="G26" s="31">
        <v>2496</v>
      </c>
      <c r="H26" s="41"/>
      <c r="I26" s="42"/>
      <c r="J26" s="43"/>
    </row>
    <row r="27" spans="1:10" x14ac:dyDescent="0.15">
      <c r="A27" s="15" t="s">
        <v>28</v>
      </c>
      <c r="B27" s="22">
        <f>'集計表２（10時）'!B27</f>
        <v>2372</v>
      </c>
      <c r="C27" s="22">
        <f>'集計表２（10時）'!C27</f>
        <v>2824</v>
      </c>
      <c r="D27" s="22">
        <f>'集計表２（10時）'!D27</f>
        <v>5196</v>
      </c>
      <c r="E27" s="31">
        <v>369</v>
      </c>
      <c r="F27" s="31">
        <v>286</v>
      </c>
      <c r="G27" s="31">
        <v>655</v>
      </c>
      <c r="H27" s="41"/>
      <c r="I27" s="42"/>
      <c r="J27" s="43"/>
    </row>
    <row r="28" spans="1:10" x14ac:dyDescent="0.15">
      <c r="A28" s="15" t="s">
        <v>29</v>
      </c>
      <c r="B28" s="22">
        <f>'集計表２（10時）'!B28</f>
        <v>1972</v>
      </c>
      <c r="C28" s="22">
        <f>'集計表２（10時）'!C28</f>
        <v>2250</v>
      </c>
      <c r="D28" s="22">
        <f>'集計表２（10時）'!D28</f>
        <v>4222</v>
      </c>
      <c r="E28" s="31">
        <v>567</v>
      </c>
      <c r="F28" s="31">
        <v>591</v>
      </c>
      <c r="G28" s="31">
        <v>1158</v>
      </c>
      <c r="H28" s="41"/>
      <c r="I28" s="42"/>
      <c r="J28" s="43"/>
    </row>
    <row r="29" spans="1:10" x14ac:dyDescent="0.15">
      <c r="A29" s="12" t="s">
        <v>30</v>
      </c>
      <c r="B29" s="22">
        <f>'集計表２（10時）'!B29</f>
        <v>1278</v>
      </c>
      <c r="C29" s="22">
        <f>'集計表２（10時）'!C29</f>
        <v>1307</v>
      </c>
      <c r="D29" s="22">
        <f>'集計表２（10時）'!D29</f>
        <v>2585</v>
      </c>
      <c r="E29" s="31">
        <v>451</v>
      </c>
      <c r="F29" s="31">
        <v>429</v>
      </c>
      <c r="G29" s="31">
        <v>880</v>
      </c>
      <c r="H29" s="41"/>
      <c r="I29" s="42"/>
      <c r="J29" s="43"/>
    </row>
    <row r="30" spans="1:10" x14ac:dyDescent="0.15">
      <c r="A30" s="15" t="s">
        <v>31</v>
      </c>
      <c r="B30" s="32" t="str">
        <f>'集計表２（10時）'!B30</f>
        <v>－</v>
      </c>
      <c r="C30" s="32" t="str">
        <f>'集計表２（10時）'!C30</f>
        <v>－</v>
      </c>
      <c r="D30" s="32" t="str">
        <f>'集計表２（10時）'!D30</f>
        <v>－</v>
      </c>
      <c r="E30" s="32" t="s">
        <v>48</v>
      </c>
      <c r="F30" s="32" t="s">
        <v>48</v>
      </c>
      <c r="G30" s="32" t="s">
        <v>48</v>
      </c>
      <c r="H30" s="41"/>
      <c r="I30" s="42"/>
      <c r="J30" s="43"/>
    </row>
    <row r="31" spans="1:10" x14ac:dyDescent="0.15">
      <c r="A31" s="15" t="s">
        <v>32</v>
      </c>
      <c r="B31" s="32" t="str">
        <f>'集計表２（10時）'!B31</f>
        <v>－</v>
      </c>
      <c r="C31" s="32" t="str">
        <f>'集計表２（10時）'!C31</f>
        <v>－</v>
      </c>
      <c r="D31" s="32" t="str">
        <f>'集計表２（10時）'!D31</f>
        <v>－</v>
      </c>
      <c r="E31" s="32" t="s">
        <v>48</v>
      </c>
      <c r="F31" s="32" t="s">
        <v>48</v>
      </c>
      <c r="G31" s="32" t="s">
        <v>48</v>
      </c>
      <c r="H31" s="41"/>
      <c r="I31" s="42"/>
      <c r="J31" s="43"/>
    </row>
    <row r="32" spans="1:10" x14ac:dyDescent="0.15">
      <c r="A32" s="13" t="s">
        <v>33</v>
      </c>
      <c r="B32" s="32" t="str">
        <f>'集計表２（10時）'!B32</f>
        <v>－</v>
      </c>
      <c r="C32" s="32" t="str">
        <f>'集計表２（10時）'!C32</f>
        <v>－</v>
      </c>
      <c r="D32" s="32" t="str">
        <f>'集計表２（10時）'!D32</f>
        <v>－</v>
      </c>
      <c r="E32" s="32" t="s">
        <v>48</v>
      </c>
      <c r="F32" s="32" t="s">
        <v>48</v>
      </c>
      <c r="G32" s="32" t="s">
        <v>48</v>
      </c>
      <c r="H32" s="44"/>
      <c r="I32" s="45"/>
      <c r="J32" s="46"/>
    </row>
    <row r="33" spans="1:10" x14ac:dyDescent="0.15">
      <c r="A33" s="20" t="s">
        <v>11</v>
      </c>
      <c r="B33" s="25">
        <f>'集計表２（10時）'!B33</f>
        <v>22785</v>
      </c>
      <c r="C33" s="25">
        <f>'集計表２（10時）'!C33</f>
        <v>26103</v>
      </c>
      <c r="D33" s="25">
        <f>'集計表２（10時）'!D33</f>
        <v>48888</v>
      </c>
      <c r="E33" s="25">
        <f t="shared" ref="E33:G33" si="1">SUM(E21:E32)</f>
        <v>6134</v>
      </c>
      <c r="F33" s="25">
        <f t="shared" si="1"/>
        <v>5918</v>
      </c>
      <c r="G33" s="25">
        <f t="shared" si="1"/>
        <v>12052</v>
      </c>
      <c r="H33" s="35">
        <f t="shared" ref="H33:J34" si="2">ROUND(E33/B33*100,2)</f>
        <v>26.92</v>
      </c>
      <c r="I33" s="35">
        <f t="shared" si="2"/>
        <v>22.67</v>
      </c>
      <c r="J33" s="35">
        <f t="shared" si="2"/>
        <v>24.65</v>
      </c>
    </row>
    <row r="34" spans="1:10" x14ac:dyDescent="0.15">
      <c r="A34" s="20" t="s">
        <v>9</v>
      </c>
      <c r="B34" s="25">
        <f>'集計表２（10時）'!B34</f>
        <v>245332</v>
      </c>
      <c r="C34" s="25">
        <f>'集計表２（10時）'!C34</f>
        <v>281656</v>
      </c>
      <c r="D34" s="25">
        <f>'集計表２（10時）'!D34</f>
        <v>526988</v>
      </c>
      <c r="E34" s="25">
        <f t="shared" ref="E34:G34" si="3">SUM(E33,E20)</f>
        <v>66867</v>
      </c>
      <c r="F34" s="25">
        <f t="shared" si="3"/>
        <v>62839</v>
      </c>
      <c r="G34" s="25">
        <f t="shared" si="3"/>
        <v>129706</v>
      </c>
      <c r="H34" s="35">
        <f t="shared" si="2"/>
        <v>27.26</v>
      </c>
      <c r="I34" s="35">
        <f t="shared" si="2"/>
        <v>22.31</v>
      </c>
      <c r="J34" s="35">
        <f t="shared" si="2"/>
        <v>24.61</v>
      </c>
    </row>
    <row r="35" spans="1:10" x14ac:dyDescent="0.15">
      <c r="A35" s="3"/>
      <c r="G35" s="33" t="s">
        <v>12</v>
      </c>
      <c r="H35" s="16"/>
      <c r="I35" s="16"/>
      <c r="J35" s="16"/>
    </row>
    <row r="36" spans="1:10" ht="14.25" customHeight="1" x14ac:dyDescent="0.15">
      <c r="A36" s="3"/>
      <c r="G36" s="50" t="s">
        <v>39</v>
      </c>
      <c r="H36" s="51"/>
      <c r="I36" s="47" t="str">
        <f>I3</f>
        <v>１８時００分現在</v>
      </c>
      <c r="J36" s="47"/>
    </row>
    <row r="37" spans="1:10" x14ac:dyDescent="0.15">
      <c r="A37" s="3"/>
      <c r="G37" s="52"/>
      <c r="H37" s="53"/>
      <c r="I37" s="48">
        <v>0.29049999999999998</v>
      </c>
      <c r="J37" s="49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heet="1" objects="1" scenarios="1"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abSelected="1" zoomScaleNormal="100" workbookViewId="0">
      <selection activeCell="M12" sqref="M12"/>
    </sheetView>
  </sheetViews>
  <sheetFormatPr defaultColWidth="9.625" defaultRowHeight="14.25" x14ac:dyDescent="0.15"/>
  <cols>
    <col min="1" max="1" width="12" style="4" customWidth="1"/>
    <col min="2" max="10" width="9.625" style="4" customWidth="1"/>
    <col min="11" max="16384" width="9.625" style="4"/>
  </cols>
  <sheetData>
    <row r="1" spans="1:16" x14ac:dyDescent="0.15">
      <c r="A1" s="4" t="s">
        <v>37</v>
      </c>
      <c r="H1" s="57" t="s">
        <v>38</v>
      </c>
      <c r="I1" s="57"/>
      <c r="J1" s="57"/>
    </row>
    <row r="2" spans="1:16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22.5" x14ac:dyDescent="0.15">
      <c r="A3" s="55" t="s">
        <v>40</v>
      </c>
      <c r="B3" s="55"/>
      <c r="C3" s="55"/>
      <c r="D3" s="55"/>
      <c r="E3" s="55"/>
      <c r="F3" s="55"/>
      <c r="G3" s="55"/>
      <c r="H3" s="56"/>
      <c r="I3" s="58" t="s">
        <v>46</v>
      </c>
      <c r="J3" s="8"/>
    </row>
    <row r="4" spans="1:16" x14ac:dyDescent="0.15">
      <c r="A4" s="3"/>
    </row>
    <row r="5" spans="1:16" x14ac:dyDescent="0.15">
      <c r="A5" s="6" t="s">
        <v>0</v>
      </c>
      <c r="B5" s="17" t="s">
        <v>41</v>
      </c>
      <c r="C5" s="7"/>
      <c r="D5" s="8"/>
      <c r="E5" s="17" t="s">
        <v>35</v>
      </c>
      <c r="F5" s="7"/>
      <c r="G5" s="8"/>
      <c r="H5" s="17" t="s">
        <v>36</v>
      </c>
      <c r="I5" s="7"/>
      <c r="J5" s="8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20" t="s">
        <v>1</v>
      </c>
      <c r="I6" s="20" t="s">
        <v>2</v>
      </c>
      <c r="J6" s="20" t="s">
        <v>3</v>
      </c>
    </row>
    <row r="7" spans="1:16" x14ac:dyDescent="0.15">
      <c r="A7" s="11" t="s">
        <v>4</v>
      </c>
      <c r="B7" s="21">
        <v>121249</v>
      </c>
      <c r="C7" s="21">
        <v>140259</v>
      </c>
      <c r="D7" s="21">
        <v>261508</v>
      </c>
      <c r="E7" s="59">
        <v>32687</v>
      </c>
      <c r="F7" s="59">
        <v>31894</v>
      </c>
      <c r="G7" s="59">
        <v>64581</v>
      </c>
      <c r="H7" s="60"/>
      <c r="I7" s="61"/>
      <c r="J7" s="62"/>
    </row>
    <row r="8" spans="1:16" x14ac:dyDescent="0.15">
      <c r="A8" s="12" t="s">
        <v>5</v>
      </c>
      <c r="B8" s="22">
        <v>21095</v>
      </c>
      <c r="C8" s="22">
        <v>25129</v>
      </c>
      <c r="D8" s="22">
        <v>46224</v>
      </c>
      <c r="E8" s="63">
        <v>6681</v>
      </c>
      <c r="F8" s="63">
        <v>6137</v>
      </c>
      <c r="G8" s="63">
        <v>12818</v>
      </c>
      <c r="H8" s="64"/>
      <c r="I8" s="65"/>
      <c r="J8" s="66"/>
    </row>
    <row r="9" spans="1:16" x14ac:dyDescent="0.15">
      <c r="A9" s="12" t="s">
        <v>6</v>
      </c>
      <c r="B9" s="22">
        <v>36379</v>
      </c>
      <c r="C9" s="22">
        <v>41066</v>
      </c>
      <c r="D9" s="22">
        <v>77445</v>
      </c>
      <c r="E9" s="63">
        <v>13083</v>
      </c>
      <c r="F9" s="63">
        <v>12532</v>
      </c>
      <c r="G9" s="63">
        <v>25615</v>
      </c>
      <c r="H9" s="64"/>
      <c r="I9" s="65"/>
      <c r="J9" s="66"/>
    </row>
    <row r="10" spans="1:16" x14ac:dyDescent="0.15">
      <c r="A10" s="12" t="s">
        <v>7</v>
      </c>
      <c r="B10" s="32" t="s">
        <v>49</v>
      </c>
      <c r="C10" s="32" t="s">
        <v>49</v>
      </c>
      <c r="D10" s="32" t="s">
        <v>49</v>
      </c>
      <c r="E10" s="32" t="s">
        <v>48</v>
      </c>
      <c r="F10" s="32" t="s">
        <v>48</v>
      </c>
      <c r="G10" s="32" t="s">
        <v>48</v>
      </c>
      <c r="H10" s="64"/>
      <c r="I10" s="65"/>
      <c r="J10" s="66"/>
    </row>
    <row r="11" spans="1:16" x14ac:dyDescent="0.15">
      <c r="A11" s="12" t="s">
        <v>13</v>
      </c>
      <c r="B11" s="32" t="s">
        <v>49</v>
      </c>
      <c r="C11" s="32" t="s">
        <v>49</v>
      </c>
      <c r="D11" s="32" t="s">
        <v>49</v>
      </c>
      <c r="E11" s="32" t="s">
        <v>48</v>
      </c>
      <c r="F11" s="32" t="s">
        <v>48</v>
      </c>
      <c r="G11" s="32" t="s">
        <v>48</v>
      </c>
      <c r="H11" s="64"/>
      <c r="I11" s="65"/>
      <c r="J11" s="66"/>
    </row>
    <row r="12" spans="1:16" x14ac:dyDescent="0.15">
      <c r="A12" s="12" t="s">
        <v>14</v>
      </c>
      <c r="B12" s="32" t="s">
        <v>49</v>
      </c>
      <c r="C12" s="32" t="s">
        <v>49</v>
      </c>
      <c r="D12" s="32" t="s">
        <v>49</v>
      </c>
      <c r="E12" s="32" t="s">
        <v>48</v>
      </c>
      <c r="F12" s="32" t="s">
        <v>48</v>
      </c>
      <c r="G12" s="32" t="s">
        <v>48</v>
      </c>
      <c r="H12" s="64"/>
      <c r="I12" s="65"/>
      <c r="J12" s="66"/>
    </row>
    <row r="13" spans="1:16" x14ac:dyDescent="0.15">
      <c r="A13" s="12" t="s">
        <v>15</v>
      </c>
      <c r="B13" s="23">
        <v>12461</v>
      </c>
      <c r="C13" s="23">
        <v>14186</v>
      </c>
      <c r="D13" s="23">
        <v>26647</v>
      </c>
      <c r="E13" s="63">
        <v>4309</v>
      </c>
      <c r="F13" s="63">
        <v>3994</v>
      </c>
      <c r="G13" s="63">
        <v>8303</v>
      </c>
      <c r="H13" s="64"/>
      <c r="I13" s="65"/>
      <c r="J13" s="66"/>
    </row>
    <row r="14" spans="1:16" x14ac:dyDescent="0.15">
      <c r="A14" s="12" t="s">
        <v>16</v>
      </c>
      <c r="B14" s="23">
        <v>31363</v>
      </c>
      <c r="C14" s="23">
        <v>34913</v>
      </c>
      <c r="D14" s="23">
        <v>66276</v>
      </c>
      <c r="E14" s="63">
        <v>9278</v>
      </c>
      <c r="F14" s="63">
        <v>8082</v>
      </c>
      <c r="G14" s="63">
        <v>17360</v>
      </c>
      <c r="H14" s="64"/>
      <c r="I14" s="65"/>
      <c r="J14" s="66"/>
    </row>
    <row r="15" spans="1:16" x14ac:dyDescent="0.15">
      <c r="A15" s="12" t="s">
        <v>17</v>
      </c>
      <c r="B15" s="32" t="s">
        <v>49</v>
      </c>
      <c r="C15" s="32" t="s">
        <v>49</v>
      </c>
      <c r="D15" s="32" t="s">
        <v>49</v>
      </c>
      <c r="E15" s="32" t="s">
        <v>48</v>
      </c>
      <c r="F15" s="32" t="s">
        <v>48</v>
      </c>
      <c r="G15" s="32" t="s">
        <v>48</v>
      </c>
      <c r="H15" s="64"/>
      <c r="I15" s="65"/>
      <c r="J15" s="66"/>
    </row>
    <row r="16" spans="1:16" x14ac:dyDescent="0.15">
      <c r="A16" s="12" t="s">
        <v>18</v>
      </c>
      <c r="B16" s="32" t="s">
        <v>49</v>
      </c>
      <c r="C16" s="32" t="s">
        <v>49</v>
      </c>
      <c r="D16" s="32" t="s">
        <v>49</v>
      </c>
      <c r="E16" s="32" t="s">
        <v>48</v>
      </c>
      <c r="F16" s="32" t="s">
        <v>48</v>
      </c>
      <c r="G16" s="32" t="s">
        <v>48</v>
      </c>
      <c r="H16" s="64"/>
      <c r="I16" s="65"/>
      <c r="J16" s="66"/>
    </row>
    <row r="17" spans="1:10" x14ac:dyDescent="0.15">
      <c r="A17" s="12" t="s">
        <v>19</v>
      </c>
      <c r="B17" s="32" t="s">
        <v>49</v>
      </c>
      <c r="C17" s="32" t="s">
        <v>49</v>
      </c>
      <c r="D17" s="32" t="s">
        <v>49</v>
      </c>
      <c r="E17" s="32" t="s">
        <v>48</v>
      </c>
      <c r="F17" s="32" t="s">
        <v>48</v>
      </c>
      <c r="G17" s="32" t="s">
        <v>48</v>
      </c>
      <c r="H17" s="64"/>
      <c r="I17" s="65"/>
      <c r="J17" s="66"/>
    </row>
    <row r="18" spans="1:10" x14ac:dyDescent="0.15">
      <c r="A18" s="12" t="s">
        <v>20</v>
      </c>
      <c r="B18" s="32" t="s">
        <v>49</v>
      </c>
      <c r="C18" s="32" t="s">
        <v>49</v>
      </c>
      <c r="D18" s="32" t="s">
        <v>49</v>
      </c>
      <c r="E18" s="32" t="s">
        <v>48</v>
      </c>
      <c r="F18" s="32" t="s">
        <v>48</v>
      </c>
      <c r="G18" s="32" t="s">
        <v>48</v>
      </c>
      <c r="H18" s="64"/>
      <c r="I18" s="65"/>
      <c r="J18" s="66"/>
    </row>
    <row r="19" spans="1:10" x14ac:dyDescent="0.15">
      <c r="A19" s="13" t="s">
        <v>21</v>
      </c>
      <c r="B19" s="32" t="s">
        <v>49</v>
      </c>
      <c r="C19" s="32" t="s">
        <v>49</v>
      </c>
      <c r="D19" s="32" t="s">
        <v>49</v>
      </c>
      <c r="E19" s="32" t="s">
        <v>48</v>
      </c>
      <c r="F19" s="32" t="s">
        <v>48</v>
      </c>
      <c r="G19" s="32" t="s">
        <v>48</v>
      </c>
      <c r="H19" s="67"/>
      <c r="I19" s="68"/>
      <c r="J19" s="69"/>
    </row>
    <row r="20" spans="1:10" x14ac:dyDescent="0.15">
      <c r="A20" s="20" t="s">
        <v>8</v>
      </c>
      <c r="B20" s="24">
        <v>222547</v>
      </c>
      <c r="C20" s="24">
        <v>255553</v>
      </c>
      <c r="D20" s="24">
        <v>478100</v>
      </c>
      <c r="E20" s="24">
        <v>66038</v>
      </c>
      <c r="F20" s="24">
        <v>62639</v>
      </c>
      <c r="G20" s="24">
        <v>128677</v>
      </c>
      <c r="H20" s="70">
        <v>29.67</v>
      </c>
      <c r="I20" s="70">
        <v>24.51</v>
      </c>
      <c r="J20" s="70">
        <v>26.91</v>
      </c>
    </row>
    <row r="21" spans="1:10" x14ac:dyDescent="0.15">
      <c r="A21" s="14" t="s">
        <v>23</v>
      </c>
      <c r="B21" s="21">
        <v>2065</v>
      </c>
      <c r="C21" s="21">
        <v>2431</v>
      </c>
      <c r="D21" s="21">
        <v>4496</v>
      </c>
      <c r="E21" s="59">
        <v>542</v>
      </c>
      <c r="F21" s="59">
        <v>638</v>
      </c>
      <c r="G21" s="59">
        <v>1180</v>
      </c>
      <c r="H21" s="60"/>
      <c r="I21" s="61"/>
      <c r="J21" s="62"/>
    </row>
    <row r="22" spans="1:10" x14ac:dyDescent="0.15">
      <c r="A22" s="15" t="s">
        <v>24</v>
      </c>
      <c r="B22" s="32" t="s">
        <v>49</v>
      </c>
      <c r="C22" s="32" t="s">
        <v>49</v>
      </c>
      <c r="D22" s="32" t="s">
        <v>49</v>
      </c>
      <c r="E22" s="32" t="s">
        <v>48</v>
      </c>
      <c r="F22" s="32" t="s">
        <v>48</v>
      </c>
      <c r="G22" s="32" t="s">
        <v>48</v>
      </c>
      <c r="H22" s="64"/>
      <c r="I22" s="65"/>
      <c r="J22" s="66"/>
    </row>
    <row r="23" spans="1:10" x14ac:dyDescent="0.15">
      <c r="A23" s="12" t="s">
        <v>22</v>
      </c>
      <c r="B23" s="22">
        <v>1407</v>
      </c>
      <c r="C23" s="22">
        <v>1521</v>
      </c>
      <c r="D23" s="22">
        <v>2928</v>
      </c>
      <c r="E23" s="63">
        <v>347</v>
      </c>
      <c r="F23" s="63">
        <v>375</v>
      </c>
      <c r="G23" s="63">
        <v>722</v>
      </c>
      <c r="H23" s="64"/>
      <c r="I23" s="65"/>
      <c r="J23" s="66"/>
    </row>
    <row r="24" spans="1:10" x14ac:dyDescent="0.15">
      <c r="A24" s="12" t="s">
        <v>25</v>
      </c>
      <c r="B24" s="22">
        <v>6850</v>
      </c>
      <c r="C24" s="22">
        <v>7946</v>
      </c>
      <c r="D24" s="22">
        <v>14796</v>
      </c>
      <c r="E24" s="63">
        <v>1773</v>
      </c>
      <c r="F24" s="63">
        <v>1582</v>
      </c>
      <c r="G24" s="63">
        <v>3355</v>
      </c>
      <c r="H24" s="64"/>
      <c r="I24" s="65"/>
      <c r="J24" s="66"/>
    </row>
    <row r="25" spans="1:10" x14ac:dyDescent="0.15">
      <c r="A25" s="15" t="s">
        <v>26</v>
      </c>
      <c r="B25" s="22">
        <v>3027</v>
      </c>
      <c r="C25" s="22">
        <v>3370</v>
      </c>
      <c r="D25" s="22">
        <v>6397</v>
      </c>
      <c r="E25" s="63">
        <v>1008</v>
      </c>
      <c r="F25" s="63">
        <v>913</v>
      </c>
      <c r="G25" s="63">
        <v>1921</v>
      </c>
      <c r="H25" s="64"/>
      <c r="I25" s="65"/>
      <c r="J25" s="66"/>
    </row>
    <row r="26" spans="1:10" x14ac:dyDescent="0.15">
      <c r="A26" s="12" t="s">
        <v>27</v>
      </c>
      <c r="B26" s="22">
        <v>3814</v>
      </c>
      <c r="C26" s="22">
        <v>4454</v>
      </c>
      <c r="D26" s="22">
        <v>8268</v>
      </c>
      <c r="E26" s="63">
        <v>1280</v>
      </c>
      <c r="F26" s="63">
        <v>1349</v>
      </c>
      <c r="G26" s="63">
        <v>2629</v>
      </c>
      <c r="H26" s="64"/>
      <c r="I26" s="65"/>
      <c r="J26" s="66"/>
    </row>
    <row r="27" spans="1:10" x14ac:dyDescent="0.15">
      <c r="A27" s="15" t="s">
        <v>28</v>
      </c>
      <c r="B27" s="22">
        <v>2372</v>
      </c>
      <c r="C27" s="22">
        <v>2824</v>
      </c>
      <c r="D27" s="22">
        <v>5196</v>
      </c>
      <c r="E27" s="63">
        <v>387</v>
      </c>
      <c r="F27" s="63">
        <v>299</v>
      </c>
      <c r="G27" s="63">
        <v>686</v>
      </c>
      <c r="H27" s="64"/>
      <c r="I27" s="65"/>
      <c r="J27" s="66"/>
    </row>
    <row r="28" spans="1:10" x14ac:dyDescent="0.15">
      <c r="A28" s="15" t="s">
        <v>29</v>
      </c>
      <c r="B28" s="22">
        <v>1972</v>
      </c>
      <c r="C28" s="22">
        <v>2250</v>
      </c>
      <c r="D28" s="22">
        <v>4222</v>
      </c>
      <c r="E28" s="63">
        <v>594</v>
      </c>
      <c r="F28" s="63">
        <v>615</v>
      </c>
      <c r="G28" s="63">
        <v>1209</v>
      </c>
      <c r="H28" s="64"/>
      <c r="I28" s="65"/>
      <c r="J28" s="66"/>
    </row>
    <row r="29" spans="1:10" x14ac:dyDescent="0.15">
      <c r="A29" s="12" t="s">
        <v>30</v>
      </c>
      <c r="B29" s="22">
        <v>1278</v>
      </c>
      <c r="C29" s="22">
        <v>1307</v>
      </c>
      <c r="D29" s="22">
        <v>2585</v>
      </c>
      <c r="E29" s="63">
        <v>521</v>
      </c>
      <c r="F29" s="63">
        <v>481</v>
      </c>
      <c r="G29" s="63">
        <v>1002</v>
      </c>
      <c r="H29" s="64"/>
      <c r="I29" s="65"/>
      <c r="J29" s="66"/>
    </row>
    <row r="30" spans="1:10" x14ac:dyDescent="0.15">
      <c r="A30" s="15" t="s">
        <v>31</v>
      </c>
      <c r="B30" s="32" t="s">
        <v>49</v>
      </c>
      <c r="C30" s="32" t="s">
        <v>49</v>
      </c>
      <c r="D30" s="32" t="s">
        <v>49</v>
      </c>
      <c r="E30" s="32" t="s">
        <v>48</v>
      </c>
      <c r="F30" s="32" t="s">
        <v>48</v>
      </c>
      <c r="G30" s="32" t="s">
        <v>48</v>
      </c>
      <c r="H30" s="64"/>
      <c r="I30" s="65"/>
      <c r="J30" s="66"/>
    </row>
    <row r="31" spans="1:10" x14ac:dyDescent="0.15">
      <c r="A31" s="15" t="s">
        <v>32</v>
      </c>
      <c r="B31" s="32" t="s">
        <v>49</v>
      </c>
      <c r="C31" s="32" t="s">
        <v>49</v>
      </c>
      <c r="D31" s="32" t="s">
        <v>49</v>
      </c>
      <c r="E31" s="32" t="s">
        <v>48</v>
      </c>
      <c r="F31" s="32" t="s">
        <v>48</v>
      </c>
      <c r="G31" s="32" t="s">
        <v>48</v>
      </c>
      <c r="H31" s="64"/>
      <c r="I31" s="65"/>
      <c r="J31" s="66"/>
    </row>
    <row r="32" spans="1:10" x14ac:dyDescent="0.15">
      <c r="A32" s="13" t="s">
        <v>33</v>
      </c>
      <c r="B32" s="32" t="s">
        <v>49</v>
      </c>
      <c r="C32" s="32" t="s">
        <v>49</v>
      </c>
      <c r="D32" s="32" t="s">
        <v>49</v>
      </c>
      <c r="E32" s="32" t="s">
        <v>48</v>
      </c>
      <c r="F32" s="32" t="s">
        <v>48</v>
      </c>
      <c r="G32" s="32" t="s">
        <v>48</v>
      </c>
      <c r="H32" s="67"/>
      <c r="I32" s="68"/>
      <c r="J32" s="69"/>
    </row>
    <row r="33" spans="1:10" x14ac:dyDescent="0.15">
      <c r="A33" s="20" t="s">
        <v>11</v>
      </c>
      <c r="B33" s="25">
        <v>22785</v>
      </c>
      <c r="C33" s="25">
        <v>26103</v>
      </c>
      <c r="D33" s="25">
        <v>48888</v>
      </c>
      <c r="E33" s="25">
        <v>6452</v>
      </c>
      <c r="F33" s="25">
        <v>6252</v>
      </c>
      <c r="G33" s="25">
        <v>12704</v>
      </c>
      <c r="H33" s="70">
        <v>28.32</v>
      </c>
      <c r="I33" s="70">
        <v>23.95</v>
      </c>
      <c r="J33" s="70">
        <v>25.99</v>
      </c>
    </row>
    <row r="34" spans="1:10" x14ac:dyDescent="0.15">
      <c r="A34" s="20" t="s">
        <v>9</v>
      </c>
      <c r="B34" s="25">
        <v>245332</v>
      </c>
      <c r="C34" s="25">
        <v>281656</v>
      </c>
      <c r="D34" s="25">
        <v>526988</v>
      </c>
      <c r="E34" s="25">
        <v>72490</v>
      </c>
      <c r="F34" s="25">
        <v>68891</v>
      </c>
      <c r="G34" s="25">
        <v>141381</v>
      </c>
      <c r="H34" s="70">
        <v>29.55</v>
      </c>
      <c r="I34" s="70">
        <v>24.46</v>
      </c>
      <c r="J34" s="70">
        <v>26.83</v>
      </c>
    </row>
    <row r="35" spans="1:10" x14ac:dyDescent="0.15">
      <c r="A35" s="3"/>
      <c r="G35" s="71" t="s">
        <v>12</v>
      </c>
      <c r="H35" s="16"/>
      <c r="I35" s="16"/>
      <c r="J35" s="16"/>
    </row>
    <row r="36" spans="1:10" ht="14.25" customHeight="1" x14ac:dyDescent="0.15">
      <c r="A36" s="3"/>
      <c r="G36" s="72" t="s">
        <v>39</v>
      </c>
      <c r="H36" s="73"/>
      <c r="I36" s="47" t="s">
        <v>50</v>
      </c>
      <c r="J36" s="47"/>
    </row>
    <row r="37" spans="1:10" x14ac:dyDescent="0.15">
      <c r="A37" s="3"/>
      <c r="G37" s="74"/>
      <c r="H37" s="75"/>
      <c r="I37" s="48">
        <v>0.31769999999999998</v>
      </c>
      <c r="J37" s="49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集計表２（10時）</vt:lpstr>
      <vt:lpstr>集計表２（11時）</vt:lpstr>
      <vt:lpstr>集計表２（13時）</vt:lpstr>
      <vt:lpstr>集計表２（16時）</vt:lpstr>
      <vt:lpstr>集計表２（18時）</vt:lpstr>
      <vt:lpstr>集計表２（19時30分）</vt:lpstr>
      <vt:lpstr>'集計表２（10時）'!Print_Area</vt:lpstr>
      <vt:lpstr>'集計表２（11時）'!Print_Area</vt:lpstr>
      <vt:lpstr>'集計表２（13時）'!Print_Area</vt:lpstr>
      <vt:lpstr>'集計表２（16時）'!Print_Area</vt:lpstr>
      <vt:lpstr>'集計表２（18時）'!Print_Area</vt:lpstr>
      <vt:lpstr>'集計表２（19時30分）'!Print_Area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 </cp:lastModifiedBy>
  <cp:lastPrinted>2019-03-30T06:21:53Z</cp:lastPrinted>
  <dcterms:created xsi:type="dcterms:W3CDTF">2001-02-13T10:35:27Z</dcterms:created>
  <dcterms:modified xsi:type="dcterms:W3CDTF">2019-04-07T10:48:22Z</dcterms:modified>
</cp:coreProperties>
</file>