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20.9.1\rinmoku\R8\02 調整・経営体支援チーム\E-08-R-33 林業労働力\E-08-R-33-05 林業事業体調査\01_振興局依頼\"/>
    </mc:Choice>
  </mc:AlternateContent>
  <xr:revisionPtr revIDLastSave="0" documentId="13_ncr:1_{F0745213-1602-4135-8C2E-9848F606F481}" xr6:coauthVersionLast="47" xr6:coauthVersionMax="47" xr10:uidLastSave="{00000000-0000-0000-0000-000000000000}"/>
  <bookViews>
    <workbookView xWindow="-120" yWindow="-120" windowWidth="29040" windowHeight="15720" tabRatio="759" activeTab="1" xr2:uid="{00000000-000D-0000-FFFF-FFFF00000000}"/>
  </bookViews>
  <sheets>
    <sheet name="様式1林業事業体調査票" sheetId="10" r:id="rId1"/>
    <sheet name="様式2.雇用者に関する個別表" sheetId="9" r:id="rId2"/>
    <sheet name="転記用" sheetId="11" r:id="rId3"/>
    <sheet name="転記用２" sheetId="14" r:id="rId4"/>
  </sheets>
  <externalReferences>
    <externalReference r:id="rId5"/>
    <externalReference r:id="rId6"/>
    <externalReference r:id="rId7"/>
    <externalReference r:id="rId8"/>
    <externalReference r:id="rId9"/>
  </externalReferences>
  <definedNames>
    <definedName name="_Tgt01">#REF!</definedName>
    <definedName name="_Tgt02">#REF!</definedName>
    <definedName name="_Tgt03">#REF!</definedName>
    <definedName name="_Tgt04">#REF!</definedName>
    <definedName name="_Tgt06">#REF!</definedName>
    <definedName name="_Tgt07">#REF!</definedName>
    <definedName name="_Tgt09">#REF!</definedName>
    <definedName name="_Tgt11">#REF!</definedName>
    <definedName name="_Tgt12">#REF!</definedName>
    <definedName name="_Tgt13">#REF!</definedName>
    <definedName name="_Tgt14">#REF!</definedName>
    <definedName name="_Tgt22">#REF!</definedName>
    <definedName name="_Tgt23">#REF!</definedName>
    <definedName name="■Ｈ１９主票完成版">#REF!</definedName>
    <definedName name="■H20調査対象">#REF!</definedName>
    <definedName name="A">#REF!</definedName>
    <definedName name="dbo_a200506_jmaa_zassi">#REF!</definedName>
    <definedName name="FWB">[1]メーカー一覧!$H$7:$H$37</definedName>
    <definedName name="FWM">[1]メーカー一覧!$I$7:$I$36</definedName>
    <definedName name="HBB">[2]メーカー一覧!$B$31:$B$47</definedName>
    <definedName name="HBM">[2]メーカー一覧!$C$31:$C$53</definedName>
    <definedName name="mitumori">#REF!</definedName>
    <definedName name="PCB">[1]メーカー一覧!$E$27:$E$39</definedName>
    <definedName name="PCM">[1]メーカー一覧!$F$27:$F$40</definedName>
    <definedName name="_xlnm.Print_Area" localSheetId="0">様式1林業事業体調査票!$A$1:$T$129</definedName>
    <definedName name="STB">[1]メーカー一覧!$K$21:$K$51</definedName>
    <definedName name="STM">[1]メーカー一覧!$L$21:$L$43</definedName>
    <definedName name="SYB">[1]メーカー一覧!$E$7:$E$18</definedName>
    <definedName name="SYM">[1]メーカー一覧!$F$7:$F$20</definedName>
    <definedName name="Toukibo">#REF!,#REF!,#REF!,#REF!,#REF!,#REF!,#REF!,#REF!,#REF!,#REF!,#REF!,#REF!,#REF!,#REF!,#REF!,#REF!,#REF!,#REF!,#REF!</definedName>
    <definedName name="事業体">#REF!</definedName>
    <definedName name="事業体名">#REF!</definedName>
    <definedName name="宗谷訂正">'[3]■H21調査対象（全体）'!$A$1:$L$790</definedName>
    <definedName name="調査票１集計範囲">[4]林業機械保有状況集計!$L$45:$AN$48</definedName>
    <definedName name="調査票3">#REF!</definedName>
    <definedName name="範囲">[5]ﾃﾞｰﾀ!$A$4:$CR$197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11" l="1"/>
  <c r="CS4" i="11"/>
  <c r="CR4" i="11"/>
  <c r="CQ4" i="11"/>
  <c r="CP4" i="11"/>
  <c r="CO4" i="11"/>
  <c r="CN4" i="11"/>
  <c r="Q4" i="11" l="1"/>
  <c r="CI4" i="11" l="1"/>
  <c r="CH4" i="11"/>
  <c r="CG4" i="11"/>
  <c r="CF4" i="11"/>
  <c r="CE4" i="11"/>
  <c r="CD4" i="11"/>
  <c r="CC4" i="11"/>
  <c r="CB4" i="11"/>
  <c r="CA4" i="11"/>
  <c r="BZ4" i="11"/>
  <c r="BY4" i="11"/>
  <c r="BX4" i="11"/>
  <c r="O54" i="14" l="1"/>
  <c r="O53" i="14"/>
  <c r="O52" i="14"/>
  <c r="O51" i="14"/>
  <c r="O50" i="14"/>
  <c r="O49" i="14"/>
  <c r="O48" i="14"/>
  <c r="O47" i="14"/>
  <c r="O46" i="14"/>
  <c r="O45" i="14"/>
  <c r="O44" i="14"/>
  <c r="O43" i="14"/>
  <c r="O42" i="14"/>
  <c r="O41" i="14"/>
  <c r="O40" i="14"/>
  <c r="O39" i="14"/>
  <c r="O38" i="14"/>
  <c r="O37" i="14"/>
  <c r="O36" i="14"/>
  <c r="O35" i="14"/>
  <c r="O34" i="14"/>
  <c r="O33" i="14"/>
  <c r="O32" i="14"/>
  <c r="O31" i="14"/>
  <c r="O30" i="14"/>
  <c r="O29" i="14"/>
  <c r="O28" i="14"/>
  <c r="O27" i="14"/>
  <c r="O26" i="14"/>
  <c r="O25" i="14"/>
  <c r="O24" i="14"/>
  <c r="O23" i="14"/>
  <c r="O22" i="14"/>
  <c r="O21" i="14"/>
  <c r="O20" i="14"/>
  <c r="O19" i="14"/>
  <c r="O18" i="14"/>
  <c r="O17" i="14"/>
  <c r="O16" i="14"/>
  <c r="O15" i="14"/>
  <c r="D54" i="14" l="1"/>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AI4" i="11" l="1"/>
  <c r="AJ16" i="14" l="1"/>
  <c r="AJ17" i="14"/>
  <c r="AJ18" i="14"/>
  <c r="AJ19" i="14"/>
  <c r="AJ20" i="14"/>
  <c r="AJ21" i="14"/>
  <c r="AJ22" i="14"/>
  <c r="AJ23" i="14"/>
  <c r="AJ24" i="14"/>
  <c r="AJ25" i="14"/>
  <c r="AJ26" i="14"/>
  <c r="AJ27" i="14"/>
  <c r="AJ28" i="14"/>
  <c r="AJ29" i="14"/>
  <c r="AJ30" i="14"/>
  <c r="AJ31" i="14"/>
  <c r="AJ32" i="14"/>
  <c r="AJ33" i="14"/>
  <c r="AJ34" i="14"/>
  <c r="AJ35" i="14"/>
  <c r="AJ36" i="14"/>
  <c r="AJ37" i="14"/>
  <c r="AJ38" i="14"/>
  <c r="AJ39" i="14"/>
  <c r="AJ40" i="14"/>
  <c r="AJ41" i="14"/>
  <c r="AJ42" i="14"/>
  <c r="AJ43" i="14"/>
  <c r="AJ44" i="14"/>
  <c r="AJ45" i="14"/>
  <c r="AJ46" i="14"/>
  <c r="AJ47" i="14"/>
  <c r="AJ48" i="14"/>
  <c r="AJ49" i="14"/>
  <c r="AJ50" i="14"/>
  <c r="AJ51" i="14"/>
  <c r="AJ52" i="14"/>
  <c r="AJ53" i="14"/>
  <c r="AJ54" i="14"/>
  <c r="AJ15" i="14"/>
  <c r="AI16" i="14"/>
  <c r="AI17" i="14"/>
  <c r="AI18" i="14"/>
  <c r="AI19" i="14"/>
  <c r="AI20" i="14"/>
  <c r="AI21" i="14"/>
  <c r="AI22" i="14"/>
  <c r="AI23" i="14"/>
  <c r="AI24" i="14"/>
  <c r="AI25" i="14"/>
  <c r="AI26" i="14"/>
  <c r="AI27" i="14"/>
  <c r="AI28" i="14"/>
  <c r="AI29" i="14"/>
  <c r="AI30" i="14"/>
  <c r="AI31" i="14"/>
  <c r="AI32" i="14"/>
  <c r="AI33" i="14"/>
  <c r="AI34" i="14"/>
  <c r="AI35" i="14"/>
  <c r="AI36" i="14"/>
  <c r="AI37" i="14"/>
  <c r="AI38" i="14"/>
  <c r="AI39" i="14"/>
  <c r="AI40" i="14"/>
  <c r="AI41" i="14"/>
  <c r="AI42" i="14"/>
  <c r="AI43" i="14"/>
  <c r="AI44" i="14"/>
  <c r="AI45" i="14"/>
  <c r="AI46" i="14"/>
  <c r="AI47" i="14"/>
  <c r="AI48" i="14"/>
  <c r="AI49" i="14"/>
  <c r="AI50" i="14"/>
  <c r="AI51" i="14"/>
  <c r="AI52" i="14"/>
  <c r="AI53" i="14"/>
  <c r="AI54" i="14"/>
  <c r="AI15" i="14"/>
  <c r="AH54" i="14"/>
  <c r="AH53" i="14"/>
  <c r="AH52" i="14"/>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BO4" i="11"/>
  <c r="BP4" i="11"/>
  <c r="BQ4" i="11"/>
  <c r="BR4" i="11"/>
  <c r="BN4" i="11"/>
  <c r="BE4" i="11"/>
  <c r="BF4" i="11"/>
  <c r="BG4" i="11"/>
  <c r="BH4" i="11"/>
  <c r="BD4" i="11"/>
  <c r="AU4" i="11"/>
  <c r="AV4" i="11"/>
  <c r="AW4" i="11"/>
  <c r="AX4" i="11"/>
  <c r="AT4" i="11"/>
  <c r="K4" i="11"/>
  <c r="AK4" i="11"/>
  <c r="AL4" i="11"/>
  <c r="AM4" i="11"/>
  <c r="AN4" i="11"/>
  <c r="AJ4" i="11"/>
  <c r="E16" i="14" l="1"/>
  <c r="F16" i="14"/>
  <c r="G16" i="14"/>
  <c r="H16" i="14"/>
  <c r="I16" i="14"/>
  <c r="J16" i="14"/>
  <c r="K16" i="14"/>
  <c r="L16" i="14"/>
  <c r="M16" i="14"/>
  <c r="N16" i="14"/>
  <c r="P16" i="14"/>
  <c r="Q16" i="14"/>
  <c r="R16" i="14"/>
  <c r="S16" i="14"/>
  <c r="T16" i="14"/>
  <c r="U16" i="14"/>
  <c r="V16" i="14"/>
  <c r="W16" i="14"/>
  <c r="X16" i="14"/>
  <c r="Y16" i="14"/>
  <c r="Z16" i="14"/>
  <c r="AA16" i="14"/>
  <c r="AB16" i="14"/>
  <c r="AC16" i="14"/>
  <c r="AD16" i="14"/>
  <c r="AE16" i="14"/>
  <c r="AF16" i="14"/>
  <c r="AG16" i="14"/>
  <c r="E17" i="14"/>
  <c r="F17" i="14"/>
  <c r="G17" i="14"/>
  <c r="H17" i="14"/>
  <c r="I17" i="14"/>
  <c r="J17" i="14"/>
  <c r="K17" i="14"/>
  <c r="L17" i="14"/>
  <c r="M17" i="14"/>
  <c r="N17" i="14"/>
  <c r="P17" i="14"/>
  <c r="Q17" i="14"/>
  <c r="R17" i="14"/>
  <c r="S17" i="14"/>
  <c r="T17" i="14"/>
  <c r="U17" i="14"/>
  <c r="V17" i="14"/>
  <c r="W17" i="14"/>
  <c r="X17" i="14"/>
  <c r="Y17" i="14"/>
  <c r="Z17" i="14"/>
  <c r="AA17" i="14"/>
  <c r="AB17" i="14"/>
  <c r="AC17" i="14"/>
  <c r="AD17" i="14"/>
  <c r="AE17" i="14"/>
  <c r="AF17" i="14"/>
  <c r="AG17" i="14"/>
  <c r="E18" i="14"/>
  <c r="F18" i="14"/>
  <c r="G18" i="14"/>
  <c r="H18" i="14"/>
  <c r="I18" i="14"/>
  <c r="J18" i="14"/>
  <c r="K18" i="14"/>
  <c r="L18" i="14"/>
  <c r="M18" i="14"/>
  <c r="N18" i="14"/>
  <c r="P18" i="14"/>
  <c r="Q18" i="14"/>
  <c r="R18" i="14"/>
  <c r="S18" i="14"/>
  <c r="T18" i="14"/>
  <c r="U18" i="14"/>
  <c r="V18" i="14"/>
  <c r="W18" i="14"/>
  <c r="X18" i="14"/>
  <c r="Y18" i="14"/>
  <c r="Z18" i="14"/>
  <c r="AA18" i="14"/>
  <c r="AB18" i="14"/>
  <c r="AC18" i="14"/>
  <c r="AD18" i="14"/>
  <c r="AE18" i="14"/>
  <c r="AF18" i="14"/>
  <c r="AG18" i="14"/>
  <c r="E19" i="14"/>
  <c r="F19" i="14"/>
  <c r="G19" i="14"/>
  <c r="H19" i="14"/>
  <c r="I19" i="14"/>
  <c r="J19" i="14"/>
  <c r="K19" i="14"/>
  <c r="L19" i="14"/>
  <c r="M19" i="14"/>
  <c r="N19" i="14"/>
  <c r="P19" i="14"/>
  <c r="Q19" i="14"/>
  <c r="R19" i="14"/>
  <c r="S19" i="14"/>
  <c r="T19" i="14"/>
  <c r="U19" i="14"/>
  <c r="V19" i="14"/>
  <c r="W19" i="14"/>
  <c r="X19" i="14"/>
  <c r="Y19" i="14"/>
  <c r="Z19" i="14"/>
  <c r="AA19" i="14"/>
  <c r="AB19" i="14"/>
  <c r="AC19" i="14"/>
  <c r="AD19" i="14"/>
  <c r="AE19" i="14"/>
  <c r="AF19" i="14"/>
  <c r="AG19" i="14"/>
  <c r="E20" i="14"/>
  <c r="F20" i="14"/>
  <c r="G20" i="14"/>
  <c r="H20" i="14"/>
  <c r="I20" i="14"/>
  <c r="J20" i="14"/>
  <c r="K20" i="14"/>
  <c r="L20" i="14"/>
  <c r="M20" i="14"/>
  <c r="N20" i="14"/>
  <c r="P20" i="14"/>
  <c r="Q20" i="14"/>
  <c r="R20" i="14"/>
  <c r="S20" i="14"/>
  <c r="T20" i="14"/>
  <c r="U20" i="14"/>
  <c r="V20" i="14"/>
  <c r="W20" i="14"/>
  <c r="X20" i="14"/>
  <c r="Y20" i="14"/>
  <c r="Z20" i="14"/>
  <c r="AA20" i="14"/>
  <c r="AB20" i="14"/>
  <c r="AC20" i="14"/>
  <c r="AD20" i="14"/>
  <c r="AE20" i="14"/>
  <c r="AF20" i="14"/>
  <c r="AG20" i="14"/>
  <c r="E21" i="14"/>
  <c r="F21" i="14"/>
  <c r="G21" i="14"/>
  <c r="H21" i="14"/>
  <c r="I21" i="14"/>
  <c r="J21" i="14"/>
  <c r="K21" i="14"/>
  <c r="L21" i="14"/>
  <c r="M21" i="14"/>
  <c r="N21" i="14"/>
  <c r="P21" i="14"/>
  <c r="Q21" i="14"/>
  <c r="R21" i="14"/>
  <c r="S21" i="14"/>
  <c r="T21" i="14"/>
  <c r="U21" i="14"/>
  <c r="V21" i="14"/>
  <c r="W21" i="14"/>
  <c r="X21" i="14"/>
  <c r="Y21" i="14"/>
  <c r="Z21" i="14"/>
  <c r="AA21" i="14"/>
  <c r="AB21" i="14"/>
  <c r="AC21" i="14"/>
  <c r="AD21" i="14"/>
  <c r="AE21" i="14"/>
  <c r="AF21" i="14"/>
  <c r="AG21" i="14"/>
  <c r="E22" i="14"/>
  <c r="F22" i="14"/>
  <c r="G22" i="14"/>
  <c r="H22" i="14"/>
  <c r="I22" i="14"/>
  <c r="J22" i="14"/>
  <c r="K22" i="14"/>
  <c r="L22" i="14"/>
  <c r="M22" i="14"/>
  <c r="N22" i="14"/>
  <c r="P22" i="14"/>
  <c r="Q22" i="14"/>
  <c r="R22" i="14"/>
  <c r="S22" i="14"/>
  <c r="T22" i="14"/>
  <c r="U22" i="14"/>
  <c r="V22" i="14"/>
  <c r="W22" i="14"/>
  <c r="X22" i="14"/>
  <c r="Y22" i="14"/>
  <c r="Z22" i="14"/>
  <c r="AA22" i="14"/>
  <c r="AB22" i="14"/>
  <c r="AC22" i="14"/>
  <c r="AD22" i="14"/>
  <c r="AE22" i="14"/>
  <c r="AF22" i="14"/>
  <c r="AG22" i="14"/>
  <c r="E23" i="14"/>
  <c r="F23" i="14"/>
  <c r="G23" i="14"/>
  <c r="H23" i="14"/>
  <c r="I23" i="14"/>
  <c r="J23" i="14"/>
  <c r="K23" i="14"/>
  <c r="L23" i="14"/>
  <c r="M23" i="14"/>
  <c r="N23" i="14"/>
  <c r="P23" i="14"/>
  <c r="Q23" i="14"/>
  <c r="R23" i="14"/>
  <c r="S23" i="14"/>
  <c r="T23" i="14"/>
  <c r="U23" i="14"/>
  <c r="V23" i="14"/>
  <c r="W23" i="14"/>
  <c r="X23" i="14"/>
  <c r="Y23" i="14"/>
  <c r="Z23" i="14"/>
  <c r="AA23" i="14"/>
  <c r="AB23" i="14"/>
  <c r="AC23" i="14"/>
  <c r="AD23" i="14"/>
  <c r="AE23" i="14"/>
  <c r="AF23" i="14"/>
  <c r="AG23" i="14"/>
  <c r="E24" i="14"/>
  <c r="F24" i="14"/>
  <c r="G24" i="14"/>
  <c r="H24" i="14"/>
  <c r="I24" i="14"/>
  <c r="J24" i="14"/>
  <c r="K24" i="14"/>
  <c r="L24" i="14"/>
  <c r="M24" i="14"/>
  <c r="N24" i="14"/>
  <c r="P24" i="14"/>
  <c r="Q24" i="14"/>
  <c r="R24" i="14"/>
  <c r="S24" i="14"/>
  <c r="T24" i="14"/>
  <c r="U24" i="14"/>
  <c r="V24" i="14"/>
  <c r="W24" i="14"/>
  <c r="X24" i="14"/>
  <c r="Y24" i="14"/>
  <c r="Z24" i="14"/>
  <c r="AA24" i="14"/>
  <c r="AB24" i="14"/>
  <c r="AC24" i="14"/>
  <c r="AD24" i="14"/>
  <c r="AE24" i="14"/>
  <c r="AF24" i="14"/>
  <c r="AG24" i="14"/>
  <c r="E25" i="14"/>
  <c r="F25" i="14"/>
  <c r="G25" i="14"/>
  <c r="H25" i="14"/>
  <c r="I25" i="14"/>
  <c r="J25" i="14"/>
  <c r="K25" i="14"/>
  <c r="L25" i="14"/>
  <c r="M25" i="14"/>
  <c r="N25" i="14"/>
  <c r="P25" i="14"/>
  <c r="Q25" i="14"/>
  <c r="R25" i="14"/>
  <c r="S25" i="14"/>
  <c r="T25" i="14"/>
  <c r="U25" i="14"/>
  <c r="V25" i="14"/>
  <c r="W25" i="14"/>
  <c r="X25" i="14"/>
  <c r="Y25" i="14"/>
  <c r="Z25" i="14"/>
  <c r="AA25" i="14"/>
  <c r="AB25" i="14"/>
  <c r="AC25" i="14"/>
  <c r="AD25" i="14"/>
  <c r="AE25" i="14"/>
  <c r="AF25" i="14"/>
  <c r="AG25" i="14"/>
  <c r="E26" i="14"/>
  <c r="F26" i="14"/>
  <c r="G26" i="14"/>
  <c r="H26" i="14"/>
  <c r="I26" i="14"/>
  <c r="J26" i="14"/>
  <c r="K26" i="14"/>
  <c r="L26" i="14"/>
  <c r="M26" i="14"/>
  <c r="N26" i="14"/>
  <c r="P26" i="14"/>
  <c r="Q26" i="14"/>
  <c r="R26" i="14"/>
  <c r="S26" i="14"/>
  <c r="T26" i="14"/>
  <c r="U26" i="14"/>
  <c r="V26" i="14"/>
  <c r="W26" i="14"/>
  <c r="X26" i="14"/>
  <c r="Y26" i="14"/>
  <c r="Z26" i="14"/>
  <c r="AA26" i="14"/>
  <c r="AB26" i="14"/>
  <c r="AC26" i="14"/>
  <c r="AD26" i="14"/>
  <c r="AE26" i="14"/>
  <c r="AF26" i="14"/>
  <c r="AG26" i="14"/>
  <c r="E27" i="14"/>
  <c r="F27" i="14"/>
  <c r="G27" i="14"/>
  <c r="H27" i="14"/>
  <c r="I27" i="14"/>
  <c r="J27" i="14"/>
  <c r="K27" i="14"/>
  <c r="L27" i="14"/>
  <c r="M27" i="14"/>
  <c r="N27" i="14"/>
  <c r="P27" i="14"/>
  <c r="Q27" i="14"/>
  <c r="R27" i="14"/>
  <c r="S27" i="14"/>
  <c r="T27" i="14"/>
  <c r="U27" i="14"/>
  <c r="V27" i="14"/>
  <c r="W27" i="14"/>
  <c r="X27" i="14"/>
  <c r="Y27" i="14"/>
  <c r="Z27" i="14"/>
  <c r="AA27" i="14"/>
  <c r="AB27" i="14"/>
  <c r="AC27" i="14"/>
  <c r="AD27" i="14"/>
  <c r="AE27" i="14"/>
  <c r="AF27" i="14"/>
  <c r="AG27" i="14"/>
  <c r="E28" i="14"/>
  <c r="F28" i="14"/>
  <c r="G28" i="14"/>
  <c r="H28" i="14"/>
  <c r="I28" i="14"/>
  <c r="J28" i="14"/>
  <c r="K28" i="14"/>
  <c r="L28" i="14"/>
  <c r="M28" i="14"/>
  <c r="N28" i="14"/>
  <c r="P28" i="14"/>
  <c r="Q28" i="14"/>
  <c r="R28" i="14"/>
  <c r="S28" i="14"/>
  <c r="T28" i="14"/>
  <c r="U28" i="14"/>
  <c r="V28" i="14"/>
  <c r="W28" i="14"/>
  <c r="X28" i="14"/>
  <c r="Y28" i="14"/>
  <c r="Z28" i="14"/>
  <c r="AA28" i="14"/>
  <c r="AB28" i="14"/>
  <c r="AC28" i="14"/>
  <c r="AD28" i="14"/>
  <c r="AE28" i="14"/>
  <c r="AF28" i="14"/>
  <c r="AG28" i="14"/>
  <c r="E29" i="14"/>
  <c r="F29" i="14"/>
  <c r="G29" i="14"/>
  <c r="H29" i="14"/>
  <c r="I29" i="14"/>
  <c r="J29" i="14"/>
  <c r="K29" i="14"/>
  <c r="L29" i="14"/>
  <c r="M29" i="14"/>
  <c r="N29" i="14"/>
  <c r="P29" i="14"/>
  <c r="Q29" i="14"/>
  <c r="R29" i="14"/>
  <c r="S29" i="14"/>
  <c r="T29" i="14"/>
  <c r="U29" i="14"/>
  <c r="V29" i="14"/>
  <c r="W29" i="14"/>
  <c r="X29" i="14"/>
  <c r="Y29" i="14"/>
  <c r="Z29" i="14"/>
  <c r="AA29" i="14"/>
  <c r="AB29" i="14"/>
  <c r="AC29" i="14"/>
  <c r="AD29" i="14"/>
  <c r="AE29" i="14"/>
  <c r="AF29" i="14"/>
  <c r="AG29" i="14"/>
  <c r="E30" i="14"/>
  <c r="F30" i="14"/>
  <c r="G30" i="14"/>
  <c r="H30" i="14"/>
  <c r="I30" i="14"/>
  <c r="J30" i="14"/>
  <c r="K30" i="14"/>
  <c r="L30" i="14"/>
  <c r="M30" i="14"/>
  <c r="N30" i="14"/>
  <c r="P30" i="14"/>
  <c r="Q30" i="14"/>
  <c r="R30" i="14"/>
  <c r="S30" i="14"/>
  <c r="T30" i="14"/>
  <c r="U30" i="14"/>
  <c r="V30" i="14"/>
  <c r="W30" i="14"/>
  <c r="X30" i="14"/>
  <c r="Y30" i="14"/>
  <c r="Z30" i="14"/>
  <c r="AA30" i="14"/>
  <c r="AB30" i="14"/>
  <c r="AC30" i="14"/>
  <c r="AD30" i="14"/>
  <c r="AE30" i="14"/>
  <c r="AF30" i="14"/>
  <c r="AG30" i="14"/>
  <c r="E31" i="14"/>
  <c r="F31" i="14"/>
  <c r="G31" i="14"/>
  <c r="H31" i="14"/>
  <c r="I31" i="14"/>
  <c r="J31" i="14"/>
  <c r="K31" i="14"/>
  <c r="L31" i="14"/>
  <c r="M31" i="14"/>
  <c r="N31" i="14"/>
  <c r="P31" i="14"/>
  <c r="Q31" i="14"/>
  <c r="R31" i="14"/>
  <c r="S31" i="14"/>
  <c r="T31" i="14"/>
  <c r="U31" i="14"/>
  <c r="V31" i="14"/>
  <c r="W31" i="14"/>
  <c r="X31" i="14"/>
  <c r="Y31" i="14"/>
  <c r="Z31" i="14"/>
  <c r="AA31" i="14"/>
  <c r="AB31" i="14"/>
  <c r="AC31" i="14"/>
  <c r="AD31" i="14"/>
  <c r="AE31" i="14"/>
  <c r="AF31" i="14"/>
  <c r="AG31" i="14"/>
  <c r="E32" i="14"/>
  <c r="F32" i="14"/>
  <c r="G32" i="14"/>
  <c r="H32" i="14"/>
  <c r="I32" i="14"/>
  <c r="J32" i="14"/>
  <c r="K32" i="14"/>
  <c r="L32" i="14"/>
  <c r="M32" i="14"/>
  <c r="N32" i="14"/>
  <c r="P32" i="14"/>
  <c r="Q32" i="14"/>
  <c r="R32" i="14"/>
  <c r="S32" i="14"/>
  <c r="T32" i="14"/>
  <c r="U32" i="14"/>
  <c r="V32" i="14"/>
  <c r="W32" i="14"/>
  <c r="X32" i="14"/>
  <c r="Y32" i="14"/>
  <c r="Z32" i="14"/>
  <c r="AA32" i="14"/>
  <c r="AB32" i="14"/>
  <c r="AC32" i="14"/>
  <c r="AD32" i="14"/>
  <c r="AE32" i="14"/>
  <c r="AF32" i="14"/>
  <c r="AG32" i="14"/>
  <c r="E33" i="14"/>
  <c r="F33" i="14"/>
  <c r="G33" i="14"/>
  <c r="H33" i="14"/>
  <c r="I33" i="14"/>
  <c r="J33" i="14"/>
  <c r="K33" i="14"/>
  <c r="L33" i="14"/>
  <c r="M33" i="14"/>
  <c r="N33" i="14"/>
  <c r="P33" i="14"/>
  <c r="Q33" i="14"/>
  <c r="R33" i="14"/>
  <c r="S33" i="14"/>
  <c r="T33" i="14"/>
  <c r="U33" i="14"/>
  <c r="V33" i="14"/>
  <c r="W33" i="14"/>
  <c r="X33" i="14"/>
  <c r="Y33" i="14"/>
  <c r="Z33" i="14"/>
  <c r="AA33" i="14"/>
  <c r="AB33" i="14"/>
  <c r="AC33" i="14"/>
  <c r="AD33" i="14"/>
  <c r="AE33" i="14"/>
  <c r="AF33" i="14"/>
  <c r="AG33" i="14"/>
  <c r="E34" i="14"/>
  <c r="F34" i="14"/>
  <c r="G34" i="14"/>
  <c r="H34" i="14"/>
  <c r="I34" i="14"/>
  <c r="J34" i="14"/>
  <c r="K34" i="14"/>
  <c r="L34" i="14"/>
  <c r="M34" i="14"/>
  <c r="N34" i="14"/>
  <c r="P34" i="14"/>
  <c r="Q34" i="14"/>
  <c r="R34" i="14"/>
  <c r="S34" i="14"/>
  <c r="T34" i="14"/>
  <c r="U34" i="14"/>
  <c r="V34" i="14"/>
  <c r="W34" i="14"/>
  <c r="X34" i="14"/>
  <c r="Y34" i="14"/>
  <c r="Z34" i="14"/>
  <c r="AA34" i="14"/>
  <c r="AB34" i="14"/>
  <c r="AC34" i="14"/>
  <c r="AD34" i="14"/>
  <c r="AE34" i="14"/>
  <c r="AF34" i="14"/>
  <c r="AG34" i="14"/>
  <c r="E35" i="14"/>
  <c r="F35" i="14"/>
  <c r="G35" i="14"/>
  <c r="H35" i="14"/>
  <c r="I35" i="14"/>
  <c r="J35" i="14"/>
  <c r="K35" i="14"/>
  <c r="L35" i="14"/>
  <c r="M35" i="14"/>
  <c r="N35" i="14"/>
  <c r="P35" i="14"/>
  <c r="Q35" i="14"/>
  <c r="R35" i="14"/>
  <c r="S35" i="14"/>
  <c r="T35" i="14"/>
  <c r="U35" i="14"/>
  <c r="V35" i="14"/>
  <c r="W35" i="14"/>
  <c r="X35" i="14"/>
  <c r="Y35" i="14"/>
  <c r="Z35" i="14"/>
  <c r="AA35" i="14"/>
  <c r="AB35" i="14"/>
  <c r="AC35" i="14"/>
  <c r="AD35" i="14"/>
  <c r="AE35" i="14"/>
  <c r="AF35" i="14"/>
  <c r="AG35" i="14"/>
  <c r="E36" i="14"/>
  <c r="F36" i="14"/>
  <c r="G36" i="14"/>
  <c r="H36" i="14"/>
  <c r="I36" i="14"/>
  <c r="J36" i="14"/>
  <c r="K36" i="14"/>
  <c r="L36" i="14"/>
  <c r="M36" i="14"/>
  <c r="N36" i="14"/>
  <c r="P36" i="14"/>
  <c r="Q36" i="14"/>
  <c r="R36" i="14"/>
  <c r="S36" i="14"/>
  <c r="T36" i="14"/>
  <c r="U36" i="14"/>
  <c r="V36" i="14"/>
  <c r="W36" i="14"/>
  <c r="X36" i="14"/>
  <c r="Y36" i="14"/>
  <c r="Z36" i="14"/>
  <c r="AA36" i="14"/>
  <c r="AB36" i="14"/>
  <c r="AC36" i="14"/>
  <c r="AD36" i="14"/>
  <c r="AE36" i="14"/>
  <c r="AF36" i="14"/>
  <c r="AG36" i="14"/>
  <c r="E37" i="14"/>
  <c r="F37" i="14"/>
  <c r="G37" i="14"/>
  <c r="H37" i="14"/>
  <c r="I37" i="14"/>
  <c r="J37" i="14"/>
  <c r="K37" i="14"/>
  <c r="L37" i="14"/>
  <c r="M37" i="14"/>
  <c r="N37" i="14"/>
  <c r="P37" i="14"/>
  <c r="Q37" i="14"/>
  <c r="R37" i="14"/>
  <c r="S37" i="14"/>
  <c r="T37" i="14"/>
  <c r="U37" i="14"/>
  <c r="V37" i="14"/>
  <c r="W37" i="14"/>
  <c r="X37" i="14"/>
  <c r="Y37" i="14"/>
  <c r="Z37" i="14"/>
  <c r="AA37" i="14"/>
  <c r="AB37" i="14"/>
  <c r="AC37" i="14"/>
  <c r="AD37" i="14"/>
  <c r="AE37" i="14"/>
  <c r="AF37" i="14"/>
  <c r="AG37" i="14"/>
  <c r="E38" i="14"/>
  <c r="F38" i="14"/>
  <c r="G38" i="14"/>
  <c r="H38" i="14"/>
  <c r="I38" i="14"/>
  <c r="J38" i="14"/>
  <c r="K38" i="14"/>
  <c r="L38" i="14"/>
  <c r="M38" i="14"/>
  <c r="N38" i="14"/>
  <c r="P38" i="14"/>
  <c r="Q38" i="14"/>
  <c r="R38" i="14"/>
  <c r="S38" i="14"/>
  <c r="T38" i="14"/>
  <c r="U38" i="14"/>
  <c r="V38" i="14"/>
  <c r="W38" i="14"/>
  <c r="X38" i="14"/>
  <c r="Y38" i="14"/>
  <c r="Z38" i="14"/>
  <c r="AA38" i="14"/>
  <c r="AB38" i="14"/>
  <c r="AC38" i="14"/>
  <c r="AD38" i="14"/>
  <c r="AE38" i="14"/>
  <c r="AF38" i="14"/>
  <c r="AG38" i="14"/>
  <c r="E39" i="14"/>
  <c r="F39" i="14"/>
  <c r="G39" i="14"/>
  <c r="H39" i="14"/>
  <c r="I39" i="14"/>
  <c r="J39" i="14"/>
  <c r="K39" i="14"/>
  <c r="L39" i="14"/>
  <c r="M39" i="14"/>
  <c r="N39" i="14"/>
  <c r="P39" i="14"/>
  <c r="Q39" i="14"/>
  <c r="R39" i="14"/>
  <c r="S39" i="14"/>
  <c r="T39" i="14"/>
  <c r="U39" i="14"/>
  <c r="V39" i="14"/>
  <c r="W39" i="14"/>
  <c r="X39" i="14"/>
  <c r="Y39" i="14"/>
  <c r="Z39" i="14"/>
  <c r="AA39" i="14"/>
  <c r="AB39" i="14"/>
  <c r="AC39" i="14"/>
  <c r="AD39" i="14"/>
  <c r="AE39" i="14"/>
  <c r="AF39" i="14"/>
  <c r="AG39" i="14"/>
  <c r="E40" i="14"/>
  <c r="F40" i="14"/>
  <c r="G40" i="14"/>
  <c r="H40" i="14"/>
  <c r="I40" i="14"/>
  <c r="J40" i="14"/>
  <c r="K40" i="14"/>
  <c r="L40" i="14"/>
  <c r="M40" i="14"/>
  <c r="N40" i="14"/>
  <c r="P40" i="14"/>
  <c r="Q40" i="14"/>
  <c r="R40" i="14"/>
  <c r="S40" i="14"/>
  <c r="T40" i="14"/>
  <c r="U40" i="14"/>
  <c r="V40" i="14"/>
  <c r="W40" i="14"/>
  <c r="X40" i="14"/>
  <c r="Y40" i="14"/>
  <c r="Z40" i="14"/>
  <c r="AA40" i="14"/>
  <c r="AB40" i="14"/>
  <c r="AC40" i="14"/>
  <c r="AD40" i="14"/>
  <c r="AE40" i="14"/>
  <c r="AF40" i="14"/>
  <c r="AG40" i="14"/>
  <c r="E41" i="14"/>
  <c r="F41" i="14"/>
  <c r="G41" i="14"/>
  <c r="H41" i="14"/>
  <c r="I41" i="14"/>
  <c r="J41" i="14"/>
  <c r="K41" i="14"/>
  <c r="L41" i="14"/>
  <c r="M41" i="14"/>
  <c r="N41" i="14"/>
  <c r="P41" i="14"/>
  <c r="Q41" i="14"/>
  <c r="R41" i="14"/>
  <c r="S41" i="14"/>
  <c r="T41" i="14"/>
  <c r="U41" i="14"/>
  <c r="V41" i="14"/>
  <c r="W41" i="14"/>
  <c r="X41" i="14"/>
  <c r="Y41" i="14"/>
  <c r="Z41" i="14"/>
  <c r="AA41" i="14"/>
  <c r="AB41" i="14"/>
  <c r="AC41" i="14"/>
  <c r="AD41" i="14"/>
  <c r="AE41" i="14"/>
  <c r="AF41" i="14"/>
  <c r="AG41" i="14"/>
  <c r="E42" i="14"/>
  <c r="F42" i="14"/>
  <c r="G42" i="14"/>
  <c r="H42" i="14"/>
  <c r="I42" i="14"/>
  <c r="J42" i="14"/>
  <c r="K42" i="14"/>
  <c r="L42" i="14"/>
  <c r="M42" i="14"/>
  <c r="N42" i="14"/>
  <c r="P42" i="14"/>
  <c r="Q42" i="14"/>
  <c r="R42" i="14"/>
  <c r="S42" i="14"/>
  <c r="T42" i="14"/>
  <c r="U42" i="14"/>
  <c r="V42" i="14"/>
  <c r="W42" i="14"/>
  <c r="X42" i="14"/>
  <c r="Y42" i="14"/>
  <c r="Z42" i="14"/>
  <c r="AA42" i="14"/>
  <c r="AB42" i="14"/>
  <c r="AC42" i="14"/>
  <c r="AD42" i="14"/>
  <c r="AE42" i="14"/>
  <c r="AF42" i="14"/>
  <c r="AG42" i="14"/>
  <c r="E43" i="14"/>
  <c r="F43" i="14"/>
  <c r="G43" i="14"/>
  <c r="H43" i="14"/>
  <c r="I43" i="14"/>
  <c r="J43" i="14"/>
  <c r="K43" i="14"/>
  <c r="L43" i="14"/>
  <c r="M43" i="14"/>
  <c r="N43" i="14"/>
  <c r="P43" i="14"/>
  <c r="Q43" i="14"/>
  <c r="R43" i="14"/>
  <c r="S43" i="14"/>
  <c r="T43" i="14"/>
  <c r="U43" i="14"/>
  <c r="V43" i="14"/>
  <c r="W43" i="14"/>
  <c r="X43" i="14"/>
  <c r="Y43" i="14"/>
  <c r="Z43" i="14"/>
  <c r="AA43" i="14"/>
  <c r="AB43" i="14"/>
  <c r="AC43" i="14"/>
  <c r="AD43" i="14"/>
  <c r="AE43" i="14"/>
  <c r="AF43" i="14"/>
  <c r="AG43" i="14"/>
  <c r="E44" i="14"/>
  <c r="F44" i="14"/>
  <c r="G44" i="14"/>
  <c r="H44" i="14"/>
  <c r="I44" i="14"/>
  <c r="J44" i="14"/>
  <c r="K44" i="14"/>
  <c r="L44" i="14"/>
  <c r="M44" i="14"/>
  <c r="N44" i="14"/>
  <c r="P44" i="14"/>
  <c r="Q44" i="14"/>
  <c r="R44" i="14"/>
  <c r="S44" i="14"/>
  <c r="T44" i="14"/>
  <c r="U44" i="14"/>
  <c r="V44" i="14"/>
  <c r="W44" i="14"/>
  <c r="X44" i="14"/>
  <c r="Y44" i="14"/>
  <c r="Z44" i="14"/>
  <c r="AA44" i="14"/>
  <c r="AB44" i="14"/>
  <c r="AC44" i="14"/>
  <c r="AD44" i="14"/>
  <c r="AE44" i="14"/>
  <c r="AF44" i="14"/>
  <c r="AG44" i="14"/>
  <c r="E45" i="14"/>
  <c r="F45" i="14"/>
  <c r="G45" i="14"/>
  <c r="H45" i="14"/>
  <c r="I45" i="14"/>
  <c r="J45" i="14"/>
  <c r="K45" i="14"/>
  <c r="L45" i="14"/>
  <c r="M45" i="14"/>
  <c r="N45" i="14"/>
  <c r="P45" i="14"/>
  <c r="Q45" i="14"/>
  <c r="R45" i="14"/>
  <c r="S45" i="14"/>
  <c r="T45" i="14"/>
  <c r="U45" i="14"/>
  <c r="V45" i="14"/>
  <c r="W45" i="14"/>
  <c r="X45" i="14"/>
  <c r="Y45" i="14"/>
  <c r="Z45" i="14"/>
  <c r="AA45" i="14"/>
  <c r="AB45" i="14"/>
  <c r="AC45" i="14"/>
  <c r="AD45" i="14"/>
  <c r="AE45" i="14"/>
  <c r="AF45" i="14"/>
  <c r="AG45" i="14"/>
  <c r="E46" i="14"/>
  <c r="F46" i="14"/>
  <c r="G46" i="14"/>
  <c r="H46" i="14"/>
  <c r="I46" i="14"/>
  <c r="J46" i="14"/>
  <c r="K46" i="14"/>
  <c r="L46" i="14"/>
  <c r="M46" i="14"/>
  <c r="N46" i="14"/>
  <c r="P46" i="14"/>
  <c r="Q46" i="14"/>
  <c r="R46" i="14"/>
  <c r="S46" i="14"/>
  <c r="T46" i="14"/>
  <c r="U46" i="14"/>
  <c r="V46" i="14"/>
  <c r="W46" i="14"/>
  <c r="X46" i="14"/>
  <c r="Y46" i="14"/>
  <c r="Z46" i="14"/>
  <c r="AA46" i="14"/>
  <c r="AB46" i="14"/>
  <c r="AC46" i="14"/>
  <c r="AD46" i="14"/>
  <c r="AE46" i="14"/>
  <c r="AF46" i="14"/>
  <c r="AG46" i="14"/>
  <c r="E47" i="14"/>
  <c r="F47" i="14"/>
  <c r="G47" i="14"/>
  <c r="H47" i="14"/>
  <c r="I47" i="14"/>
  <c r="J47" i="14"/>
  <c r="K47" i="14"/>
  <c r="L47" i="14"/>
  <c r="M47" i="14"/>
  <c r="N47" i="14"/>
  <c r="P47" i="14"/>
  <c r="Q47" i="14"/>
  <c r="R47" i="14"/>
  <c r="S47" i="14"/>
  <c r="T47" i="14"/>
  <c r="U47" i="14"/>
  <c r="V47" i="14"/>
  <c r="W47" i="14"/>
  <c r="X47" i="14"/>
  <c r="Y47" i="14"/>
  <c r="Z47" i="14"/>
  <c r="AA47" i="14"/>
  <c r="AB47" i="14"/>
  <c r="AC47" i="14"/>
  <c r="AD47" i="14"/>
  <c r="AE47" i="14"/>
  <c r="AF47" i="14"/>
  <c r="AG47" i="14"/>
  <c r="E48" i="14"/>
  <c r="F48" i="14"/>
  <c r="G48" i="14"/>
  <c r="H48" i="14"/>
  <c r="I48" i="14"/>
  <c r="J48" i="14"/>
  <c r="K48" i="14"/>
  <c r="L48" i="14"/>
  <c r="M48" i="14"/>
  <c r="N48" i="14"/>
  <c r="P48" i="14"/>
  <c r="Q48" i="14"/>
  <c r="R48" i="14"/>
  <c r="S48" i="14"/>
  <c r="T48" i="14"/>
  <c r="U48" i="14"/>
  <c r="V48" i="14"/>
  <c r="W48" i="14"/>
  <c r="X48" i="14"/>
  <c r="Y48" i="14"/>
  <c r="Z48" i="14"/>
  <c r="AA48" i="14"/>
  <c r="AB48" i="14"/>
  <c r="AC48" i="14"/>
  <c r="AD48" i="14"/>
  <c r="AE48" i="14"/>
  <c r="AF48" i="14"/>
  <c r="AG48" i="14"/>
  <c r="E49" i="14"/>
  <c r="F49" i="14"/>
  <c r="G49" i="14"/>
  <c r="H49" i="14"/>
  <c r="I49" i="14"/>
  <c r="J49" i="14"/>
  <c r="K49" i="14"/>
  <c r="L49" i="14"/>
  <c r="M49" i="14"/>
  <c r="N49" i="14"/>
  <c r="P49" i="14"/>
  <c r="Q49" i="14"/>
  <c r="R49" i="14"/>
  <c r="S49" i="14"/>
  <c r="T49" i="14"/>
  <c r="U49" i="14"/>
  <c r="V49" i="14"/>
  <c r="W49" i="14"/>
  <c r="X49" i="14"/>
  <c r="Y49" i="14"/>
  <c r="Z49" i="14"/>
  <c r="AA49" i="14"/>
  <c r="AB49" i="14"/>
  <c r="AC49" i="14"/>
  <c r="AD49" i="14"/>
  <c r="AE49" i="14"/>
  <c r="AF49" i="14"/>
  <c r="AG49" i="14"/>
  <c r="E50" i="14"/>
  <c r="F50" i="14"/>
  <c r="G50" i="14"/>
  <c r="H50" i="14"/>
  <c r="I50" i="14"/>
  <c r="J50" i="14"/>
  <c r="K50" i="14"/>
  <c r="L50" i="14"/>
  <c r="M50" i="14"/>
  <c r="N50" i="14"/>
  <c r="P50" i="14"/>
  <c r="Q50" i="14"/>
  <c r="R50" i="14"/>
  <c r="S50" i="14"/>
  <c r="T50" i="14"/>
  <c r="U50" i="14"/>
  <c r="V50" i="14"/>
  <c r="W50" i="14"/>
  <c r="X50" i="14"/>
  <c r="Y50" i="14"/>
  <c r="Z50" i="14"/>
  <c r="AA50" i="14"/>
  <c r="AB50" i="14"/>
  <c r="AC50" i="14"/>
  <c r="AD50" i="14"/>
  <c r="AE50" i="14"/>
  <c r="AF50" i="14"/>
  <c r="AG50" i="14"/>
  <c r="E51" i="14"/>
  <c r="F51" i="14"/>
  <c r="G51" i="14"/>
  <c r="H51" i="14"/>
  <c r="I51" i="14"/>
  <c r="J51" i="14"/>
  <c r="K51" i="14"/>
  <c r="L51" i="14"/>
  <c r="M51" i="14"/>
  <c r="N51" i="14"/>
  <c r="P51" i="14"/>
  <c r="Q51" i="14"/>
  <c r="R51" i="14"/>
  <c r="S51" i="14"/>
  <c r="T51" i="14"/>
  <c r="U51" i="14"/>
  <c r="V51" i="14"/>
  <c r="W51" i="14"/>
  <c r="X51" i="14"/>
  <c r="Y51" i="14"/>
  <c r="Z51" i="14"/>
  <c r="AA51" i="14"/>
  <c r="AB51" i="14"/>
  <c r="AC51" i="14"/>
  <c r="AD51" i="14"/>
  <c r="AE51" i="14"/>
  <c r="AF51" i="14"/>
  <c r="AG51" i="14"/>
  <c r="E52" i="14"/>
  <c r="F52" i="14"/>
  <c r="G52" i="14"/>
  <c r="H52" i="14"/>
  <c r="I52" i="14"/>
  <c r="J52" i="14"/>
  <c r="K52" i="14"/>
  <c r="L52" i="14"/>
  <c r="M52" i="14"/>
  <c r="N52" i="14"/>
  <c r="P52" i="14"/>
  <c r="Q52" i="14"/>
  <c r="R52" i="14"/>
  <c r="S52" i="14"/>
  <c r="T52" i="14"/>
  <c r="U52" i="14"/>
  <c r="V52" i="14"/>
  <c r="W52" i="14"/>
  <c r="X52" i="14"/>
  <c r="Y52" i="14"/>
  <c r="Z52" i="14"/>
  <c r="AA52" i="14"/>
  <c r="AB52" i="14"/>
  <c r="AC52" i="14"/>
  <c r="AD52" i="14"/>
  <c r="AE52" i="14"/>
  <c r="AF52" i="14"/>
  <c r="AG52" i="14"/>
  <c r="E53" i="14"/>
  <c r="F53" i="14"/>
  <c r="G53" i="14"/>
  <c r="H53" i="14"/>
  <c r="I53" i="14"/>
  <c r="J53" i="14"/>
  <c r="K53" i="14"/>
  <c r="L53" i="14"/>
  <c r="M53" i="14"/>
  <c r="N53" i="14"/>
  <c r="P53" i="14"/>
  <c r="Q53" i="14"/>
  <c r="R53" i="14"/>
  <c r="S53" i="14"/>
  <c r="T53" i="14"/>
  <c r="U53" i="14"/>
  <c r="V53" i="14"/>
  <c r="W53" i="14"/>
  <c r="X53" i="14"/>
  <c r="Y53" i="14"/>
  <c r="Z53" i="14"/>
  <c r="AA53" i="14"/>
  <c r="AB53" i="14"/>
  <c r="AC53" i="14"/>
  <c r="AD53" i="14"/>
  <c r="AE53" i="14"/>
  <c r="AF53" i="14"/>
  <c r="AG53" i="14"/>
  <c r="E54" i="14"/>
  <c r="F54" i="14"/>
  <c r="G54" i="14"/>
  <c r="H54" i="14"/>
  <c r="I54" i="14"/>
  <c r="J54" i="14"/>
  <c r="K54" i="14"/>
  <c r="L54" i="14"/>
  <c r="M54" i="14"/>
  <c r="N54" i="14"/>
  <c r="P54" i="14"/>
  <c r="Q54" i="14"/>
  <c r="R54" i="14"/>
  <c r="S54" i="14"/>
  <c r="T54" i="14"/>
  <c r="U54" i="14"/>
  <c r="V54" i="14"/>
  <c r="W54" i="14"/>
  <c r="X54" i="14"/>
  <c r="Y54" i="14"/>
  <c r="Z54" i="14"/>
  <c r="AA54" i="14"/>
  <c r="AB54" i="14"/>
  <c r="AC54" i="14"/>
  <c r="AD54" i="14"/>
  <c r="AE54" i="14"/>
  <c r="AF54" i="14"/>
  <c r="AG54" i="14"/>
  <c r="N15" i="14"/>
  <c r="P15" i="14"/>
  <c r="Q15" i="14"/>
  <c r="R15" i="14"/>
  <c r="S15" i="14"/>
  <c r="T15" i="14"/>
  <c r="U15" i="14"/>
  <c r="V15" i="14"/>
  <c r="W15" i="14"/>
  <c r="X15" i="14"/>
  <c r="Y15" i="14"/>
  <c r="Z15" i="14"/>
  <c r="AA15" i="14"/>
  <c r="AB15" i="14"/>
  <c r="AC15" i="14"/>
  <c r="AD15" i="14"/>
  <c r="AE15" i="14"/>
  <c r="AF15" i="14"/>
  <c r="AG15" i="14"/>
  <c r="F15" i="14"/>
  <c r="G15" i="14"/>
  <c r="H15" i="14"/>
  <c r="I15" i="14"/>
  <c r="J15" i="14"/>
  <c r="K15" i="14"/>
  <c r="L15" i="14"/>
  <c r="M15" i="14"/>
  <c r="E1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N14" i="14"/>
  <c r="N13" i="14"/>
  <c r="E13" i="14"/>
  <c r="AH4" i="11" l="1"/>
  <c r="AG4" i="11"/>
  <c r="AF4" i="11"/>
  <c r="AE4" i="11"/>
  <c r="AD4" i="11"/>
  <c r="AB4" i="11"/>
  <c r="AC4" i="11"/>
  <c r="Z4" i="11"/>
  <c r="Y4" i="11"/>
  <c r="X4" i="11"/>
  <c r="W4" i="11"/>
  <c r="V4" i="11"/>
  <c r="U4" i="11"/>
  <c r="T4" i="11"/>
  <c r="S4" i="11"/>
  <c r="R4" i="11"/>
  <c r="P4" i="11" l="1"/>
  <c r="O4" i="11"/>
  <c r="N4" i="11"/>
  <c r="M4" i="11"/>
  <c r="L4" i="11"/>
  <c r="J4" i="11"/>
  <c r="A4" i="11" l="1"/>
  <c r="M59" i="9"/>
  <c r="D59" i="9"/>
  <c r="M58" i="9"/>
  <c r="D58" i="9"/>
  <c r="M57" i="9"/>
  <c r="D57" i="9"/>
  <c r="M56" i="9"/>
  <c r="D56" i="9"/>
  <c r="M55" i="9"/>
  <c r="D55" i="9"/>
  <c r="M54" i="9"/>
  <c r="D54" i="9"/>
  <c r="M53" i="9"/>
  <c r="D53" i="9"/>
  <c r="M52" i="9"/>
  <c r="D52" i="9"/>
  <c r="M51" i="9"/>
  <c r="D51" i="9"/>
  <c r="M50" i="9"/>
  <c r="D50" i="9"/>
  <c r="M49" i="9"/>
  <c r="D49" i="9"/>
  <c r="M48" i="9"/>
  <c r="D48" i="9"/>
  <c r="M47" i="9"/>
  <c r="D47" i="9"/>
  <c r="M46" i="9"/>
  <c r="D46" i="9"/>
  <c r="M45" i="9"/>
  <c r="D45" i="9"/>
  <c r="M44" i="9"/>
  <c r="D44" i="9"/>
  <c r="M43" i="9"/>
  <c r="D43" i="9"/>
  <c r="M42" i="9"/>
  <c r="D42" i="9"/>
  <c r="M41" i="9"/>
  <c r="D41" i="9"/>
  <c r="M40" i="9"/>
  <c r="D40" i="9"/>
  <c r="I4" i="11" l="1"/>
  <c r="H4" i="11"/>
  <c r="G4" i="11"/>
  <c r="F4" i="11"/>
  <c r="E4" i="11"/>
  <c r="D4" i="11"/>
  <c r="BW4" i="11" l="1"/>
  <c r="BB4" i="11"/>
  <c r="BV4" i="11"/>
  <c r="BC4" i="11"/>
  <c r="AY4" i="11"/>
  <c r="BU4" i="11"/>
  <c r="BT4" i="11"/>
  <c r="BS4" i="11"/>
  <c r="BM4" i="11"/>
  <c r="BL4" i="11"/>
  <c r="BK4" i="11"/>
  <c r="BJ4" i="11"/>
  <c r="BI4" i="11"/>
  <c r="AZ4" i="11"/>
  <c r="BA4" i="11"/>
  <c r="AP4" i="11"/>
  <c r="AQ4" i="11"/>
  <c r="AR4" i="11"/>
  <c r="AS4" i="11"/>
  <c r="AO4" i="11"/>
  <c r="F40" i="10"/>
  <c r="CM4" i="11" s="1"/>
  <c r="F39" i="10"/>
  <c r="CL4" i="11" s="1"/>
  <c r="N30" i="10"/>
  <c r="CJ4" i="11" s="1"/>
  <c r="N31" i="10"/>
  <c r="CK4" i="11" s="1"/>
  <c r="D20" i="9" l="1"/>
  <c r="D39" i="9"/>
  <c r="D38" i="9"/>
  <c r="D37" i="9"/>
  <c r="D36" i="9"/>
  <c r="D35" i="9"/>
  <c r="D34" i="9"/>
  <c r="D33" i="9"/>
  <c r="D32" i="9"/>
  <c r="D31" i="9"/>
  <c r="D30" i="9"/>
  <c r="D29" i="9"/>
  <c r="D28" i="9"/>
  <c r="D27" i="9"/>
  <c r="D26" i="9"/>
  <c r="D25" i="9"/>
  <c r="D24" i="9"/>
  <c r="D23" i="9"/>
  <c r="D22" i="9"/>
  <c r="D21" i="9"/>
  <c r="D18" i="9"/>
  <c r="B4" i="11"/>
  <c r="M20" i="9"/>
  <c r="M21" i="9"/>
  <c r="M22" i="9"/>
  <c r="M23" i="9"/>
  <c r="M24" i="9"/>
  <c r="M25" i="9"/>
  <c r="M26" i="9"/>
  <c r="M27" i="9"/>
  <c r="M28" i="9"/>
  <c r="M29" i="9"/>
  <c r="M30" i="9"/>
  <c r="M31" i="9"/>
  <c r="M32" i="9"/>
  <c r="M33" i="9"/>
  <c r="M34" i="9"/>
  <c r="M35" i="9"/>
  <c r="M36" i="9"/>
  <c r="M37" i="9"/>
  <c r="M38" i="9"/>
  <c r="M39" i="9"/>
  <c r="M19" i="9"/>
  <c r="M1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阿部 拓也</author>
  </authors>
  <commentList>
    <comment ref="O12" authorId="0" shapeId="0" xr:uid="{9E577907-B0F6-4F95-9B9F-ABA44D7D1DE4}">
      <text>
        <r>
          <rPr>
            <b/>
            <sz val="9"/>
            <color indexed="81"/>
            <rFont val="MS P ゴシック"/>
            <family val="3"/>
            <charset val="128"/>
          </rPr>
          <t>1:素材生産が多い
2:造林＋種苗が多い
空白：1,2同じ日数</t>
        </r>
      </text>
    </comment>
  </commentList>
</comments>
</file>

<file path=xl/sharedStrings.xml><?xml version="1.0" encoding="utf-8"?>
<sst xmlns="http://schemas.openxmlformats.org/spreadsheetml/2006/main" count="474" uniqueCount="293">
  <si>
    <t>（電話番号）</t>
  </si>
  <si>
    <t>面積（ｈａ）</t>
    <rPh sb="0" eb="2">
      <t>メンセキ</t>
    </rPh>
    <phoneticPr fontId="1"/>
  </si>
  <si>
    <t>間　伐</t>
    <rPh sb="0" eb="1">
      <t>アイダ</t>
    </rPh>
    <rPh sb="2" eb="3">
      <t>バツ</t>
    </rPh>
    <phoneticPr fontId="1"/>
  </si>
  <si>
    <t>①　　　皆　　　伐</t>
    <rPh sb="4" eb="5">
      <t>ミナ</t>
    </rPh>
    <rPh sb="8" eb="9">
      <t>バツ</t>
    </rPh>
    <phoneticPr fontId="1"/>
  </si>
  <si>
    <t>種　　　類</t>
    <rPh sb="0" eb="1">
      <t>タネ</t>
    </rPh>
    <rPh sb="4" eb="5">
      <t>タグイ</t>
    </rPh>
    <phoneticPr fontId="1"/>
  </si>
  <si>
    <t>丸太材積（ｍ3）</t>
    <rPh sb="0" eb="2">
      <t>マルタ</t>
    </rPh>
    <rPh sb="2" eb="4">
      <t>ザイセキ</t>
    </rPh>
    <phoneticPr fontId="1"/>
  </si>
  <si>
    <t>ha</t>
    <phoneticPr fontId="1"/>
  </si>
  <si>
    <t>合計</t>
    <rPh sb="0" eb="2">
      <t>ゴウケイ</t>
    </rPh>
    <phoneticPr fontId="1"/>
  </si>
  <si>
    <t>m3</t>
    <phoneticPr fontId="1"/>
  </si>
  <si>
    <t>NO</t>
    <phoneticPr fontId="1"/>
  </si>
  <si>
    <t>①</t>
    <phoneticPr fontId="1"/>
  </si>
  <si>
    <t>②</t>
    <phoneticPr fontId="1"/>
  </si>
  <si>
    <t>③</t>
    <phoneticPr fontId="1"/>
  </si>
  <si>
    <t>④</t>
    <phoneticPr fontId="1"/>
  </si>
  <si>
    <t>⑤</t>
    <phoneticPr fontId="1"/>
  </si>
  <si>
    <t>⑥</t>
    <phoneticPr fontId="1"/>
  </si>
  <si>
    <t>⑦</t>
    <phoneticPr fontId="1"/>
  </si>
  <si>
    <t>⑩</t>
    <phoneticPr fontId="1"/>
  </si>
  <si>
    <t>⑪</t>
    <phoneticPr fontId="1"/>
  </si>
  <si>
    <t>⑫</t>
    <phoneticPr fontId="1"/>
  </si>
  <si>
    <t>⑬</t>
    <phoneticPr fontId="1"/>
  </si>
  <si>
    <t>⑭</t>
    <phoneticPr fontId="1"/>
  </si>
  <si>
    <t>⑯</t>
    <phoneticPr fontId="1"/>
  </si>
  <si>
    <t>⑰</t>
    <phoneticPr fontId="1"/>
  </si>
  <si>
    <t>⑳</t>
    <phoneticPr fontId="1"/>
  </si>
  <si>
    <t>㉑</t>
    <phoneticPr fontId="1"/>
  </si>
  <si>
    <t>年齢</t>
    <rPh sb="0" eb="2">
      <t>ネンレイ</t>
    </rPh>
    <phoneticPr fontId="1"/>
  </si>
  <si>
    <t>性別</t>
    <rPh sb="0" eb="2">
      <t>セイベツ</t>
    </rPh>
    <phoneticPr fontId="1"/>
  </si>
  <si>
    <t>1：男</t>
    <rPh sb="2" eb="3">
      <t>オトコ</t>
    </rPh>
    <phoneticPr fontId="1"/>
  </si>
  <si>
    <t>2：女</t>
    <rPh sb="2" eb="3">
      <t>オンナ</t>
    </rPh>
    <phoneticPr fontId="1"/>
  </si>
  <si>
    <t>賃金形態</t>
    <rPh sb="0" eb="2">
      <t>チンギン</t>
    </rPh>
    <rPh sb="2" eb="4">
      <t>ケイタイ</t>
    </rPh>
    <phoneticPr fontId="1"/>
  </si>
  <si>
    <t>1:月給制</t>
    <rPh sb="2" eb="5">
      <t>ゲッキュウセイ</t>
    </rPh>
    <phoneticPr fontId="1"/>
  </si>
  <si>
    <t>2:定額日給</t>
    <rPh sb="2" eb="4">
      <t>テイガク</t>
    </rPh>
    <rPh sb="4" eb="6">
      <t>ニッキュウ</t>
    </rPh>
    <phoneticPr fontId="1"/>
  </si>
  <si>
    <t>3:出来高給</t>
    <rPh sb="2" eb="5">
      <t>デキダカ</t>
    </rPh>
    <rPh sb="5" eb="6">
      <t>キュウ</t>
    </rPh>
    <phoneticPr fontId="1"/>
  </si>
  <si>
    <t>4:月給・出来高給併用</t>
    <rPh sb="2" eb="4">
      <t>ゲッキュウ</t>
    </rPh>
    <rPh sb="5" eb="8">
      <t>デキダカ</t>
    </rPh>
    <rPh sb="8" eb="9">
      <t>キュウ</t>
    </rPh>
    <rPh sb="9" eb="11">
      <t>ヘイヨウ</t>
    </rPh>
    <phoneticPr fontId="1"/>
  </si>
  <si>
    <t>5:日給・出来高給併用</t>
    <rPh sb="2" eb="4">
      <t>ニッキュウ</t>
    </rPh>
    <rPh sb="5" eb="8">
      <t>デキダカ</t>
    </rPh>
    <rPh sb="8" eb="9">
      <t>キュウ</t>
    </rPh>
    <rPh sb="9" eb="11">
      <t>ヘイヨウ</t>
    </rPh>
    <phoneticPr fontId="1"/>
  </si>
  <si>
    <t>6:その他</t>
    <rPh sb="4" eb="5">
      <t>タ</t>
    </rPh>
    <phoneticPr fontId="1"/>
  </si>
  <si>
    <t>林業経験年数</t>
    <rPh sb="0" eb="2">
      <t>リンギョウ</t>
    </rPh>
    <rPh sb="2" eb="4">
      <t>ケイケン</t>
    </rPh>
    <rPh sb="4" eb="6">
      <t>ネンスウ</t>
    </rPh>
    <phoneticPr fontId="1"/>
  </si>
  <si>
    <t>素材</t>
    <rPh sb="0" eb="2">
      <t>ソザイ</t>
    </rPh>
    <phoneticPr fontId="1"/>
  </si>
  <si>
    <t>造林</t>
    <rPh sb="0" eb="2">
      <t>ゾウリン</t>
    </rPh>
    <phoneticPr fontId="1"/>
  </si>
  <si>
    <t>労災保険</t>
    <rPh sb="0" eb="2">
      <t>ロウサイ</t>
    </rPh>
    <rPh sb="2" eb="4">
      <t>ホケン</t>
    </rPh>
    <phoneticPr fontId="1"/>
  </si>
  <si>
    <t>1:加入</t>
    <rPh sb="2" eb="4">
      <t>カニュウ</t>
    </rPh>
    <phoneticPr fontId="1"/>
  </si>
  <si>
    <t>2:未加入</t>
    <rPh sb="2" eb="5">
      <t>ミカニュウ</t>
    </rPh>
    <phoneticPr fontId="1"/>
  </si>
  <si>
    <t>雇用保険</t>
    <rPh sb="0" eb="2">
      <t>コヨウ</t>
    </rPh>
    <rPh sb="2" eb="4">
      <t>ホケン</t>
    </rPh>
    <phoneticPr fontId="1"/>
  </si>
  <si>
    <t>健康保険</t>
    <rPh sb="0" eb="2">
      <t>ケンコウ</t>
    </rPh>
    <rPh sb="2" eb="4">
      <t>ホケン</t>
    </rPh>
    <phoneticPr fontId="1"/>
  </si>
  <si>
    <t>年金</t>
    <rPh sb="0" eb="2">
      <t>ネンキン</t>
    </rPh>
    <phoneticPr fontId="1"/>
  </si>
  <si>
    <t>1:社保</t>
    <rPh sb="2" eb="4">
      <t>シャホ</t>
    </rPh>
    <phoneticPr fontId="1"/>
  </si>
  <si>
    <t>2:国保</t>
    <rPh sb="2" eb="4">
      <t>コクホ</t>
    </rPh>
    <phoneticPr fontId="1"/>
  </si>
  <si>
    <t>1:厚生</t>
    <rPh sb="2" eb="4">
      <t>コウセイ</t>
    </rPh>
    <phoneticPr fontId="1"/>
  </si>
  <si>
    <t>2:国民</t>
    <rPh sb="2" eb="4">
      <t>コクミン</t>
    </rPh>
    <phoneticPr fontId="1"/>
  </si>
  <si>
    <t>退職金</t>
    <rPh sb="0" eb="3">
      <t>タイショクキン</t>
    </rPh>
    <phoneticPr fontId="1"/>
  </si>
  <si>
    <t>1:中退共</t>
    <rPh sb="2" eb="3">
      <t>チュウ</t>
    </rPh>
    <phoneticPr fontId="1"/>
  </si>
  <si>
    <t>2:林退共</t>
    <rPh sb="2" eb="3">
      <t>リン</t>
    </rPh>
    <rPh sb="3" eb="4">
      <t>タイ</t>
    </rPh>
    <rPh sb="4" eb="5">
      <t>トモ</t>
    </rPh>
    <phoneticPr fontId="1"/>
  </si>
  <si>
    <t>3:建退共</t>
    <rPh sb="2" eb="5">
      <t>ケンタイキョウ</t>
    </rPh>
    <phoneticPr fontId="1"/>
  </si>
  <si>
    <t>現在の状況</t>
    <rPh sb="0" eb="2">
      <t>ゲンザイ</t>
    </rPh>
    <rPh sb="3" eb="5">
      <t>ジョウキョウ</t>
    </rPh>
    <phoneticPr fontId="1"/>
  </si>
  <si>
    <t>1:就業中</t>
    <rPh sb="2" eb="4">
      <t>シュウギョウ</t>
    </rPh>
    <rPh sb="4" eb="5">
      <t>チュウ</t>
    </rPh>
    <phoneticPr fontId="1"/>
  </si>
  <si>
    <t>2:退職</t>
    <rPh sb="2" eb="4">
      <t>タイショク</t>
    </rPh>
    <phoneticPr fontId="1"/>
  </si>
  <si>
    <t>4:その他</t>
    <rPh sb="4" eb="5">
      <t>タ</t>
    </rPh>
    <phoneticPr fontId="1"/>
  </si>
  <si>
    <t>5:なし</t>
    <phoneticPr fontId="1"/>
  </si>
  <si>
    <t>1:有り</t>
    <rPh sb="2" eb="3">
      <t>ア</t>
    </rPh>
    <phoneticPr fontId="1"/>
  </si>
  <si>
    <t>2:無し</t>
    <rPh sb="2" eb="3">
      <t>ナ</t>
    </rPh>
    <phoneticPr fontId="1"/>
  </si>
  <si>
    <t>「緑の雇用」</t>
    <rPh sb="1" eb="2">
      <t>ミドリ</t>
    </rPh>
    <rPh sb="3" eb="5">
      <t>コヨウ</t>
    </rPh>
    <phoneticPr fontId="1"/>
  </si>
  <si>
    <t>ﾌｫﾚｽﾄ</t>
    <phoneticPr fontId="1"/>
  </si>
  <si>
    <t>ﾜｰｶｰ</t>
    <phoneticPr fontId="1"/>
  </si>
  <si>
    <t>1年次生</t>
    <rPh sb="1" eb="3">
      <t>ネンジ</t>
    </rPh>
    <rPh sb="3" eb="4">
      <t>セイ</t>
    </rPh>
    <phoneticPr fontId="1"/>
  </si>
  <si>
    <t>1:○</t>
    <phoneticPr fontId="1"/>
  </si>
  <si>
    <t>2:×</t>
    <phoneticPr fontId="1"/>
  </si>
  <si>
    <t>⑮</t>
    <phoneticPr fontId="1"/>
  </si>
  <si>
    <t>1:出身市町村</t>
    <rPh sb="2" eb="4">
      <t>シュッシン</t>
    </rPh>
    <rPh sb="4" eb="7">
      <t>シチョウソン</t>
    </rPh>
    <phoneticPr fontId="1"/>
  </si>
  <si>
    <t>2:出身外県内市町村</t>
    <rPh sb="2" eb="4">
      <t>シュッシン</t>
    </rPh>
    <rPh sb="4" eb="5">
      <t>ガイ</t>
    </rPh>
    <rPh sb="5" eb="7">
      <t>ケンナイ</t>
    </rPh>
    <rPh sb="7" eb="10">
      <t>シチョウソン</t>
    </rPh>
    <phoneticPr fontId="1"/>
  </si>
  <si>
    <t>1:就業時転居なし</t>
    <rPh sb="2" eb="5">
      <t>シュウギョウジ</t>
    </rPh>
    <rPh sb="5" eb="7">
      <t>テンキョ</t>
    </rPh>
    <phoneticPr fontId="1"/>
  </si>
  <si>
    <t>2:就業時転居</t>
    <rPh sb="2" eb="5">
      <t>シュウギョウジ</t>
    </rPh>
    <rPh sb="5" eb="7">
      <t>テンキョ</t>
    </rPh>
    <phoneticPr fontId="1"/>
  </si>
  <si>
    <t>1:Uターン</t>
    <phoneticPr fontId="1"/>
  </si>
  <si>
    <t>3:秋田県外から現住所へ</t>
    <rPh sb="2" eb="5">
      <t>アキタケン</t>
    </rPh>
    <rPh sb="5" eb="6">
      <t>ソト</t>
    </rPh>
    <rPh sb="8" eb="9">
      <t>ゲン</t>
    </rPh>
    <rPh sb="9" eb="11">
      <t>ジュウショ</t>
    </rPh>
    <phoneticPr fontId="1"/>
  </si>
  <si>
    <t>形態</t>
    <rPh sb="0" eb="2">
      <t>ケイタイ</t>
    </rPh>
    <phoneticPr fontId="1"/>
  </si>
  <si>
    <t>雇用</t>
    <rPh sb="0" eb="2">
      <t>コヨウ</t>
    </rPh>
    <phoneticPr fontId="1"/>
  </si>
  <si>
    <t>(日)</t>
    <rPh sb="1" eb="2">
      <t>ニチ</t>
    </rPh>
    <phoneticPr fontId="1"/>
  </si>
  <si>
    <t>生産</t>
    <rPh sb="0" eb="2">
      <t>セイサン</t>
    </rPh>
    <phoneticPr fontId="1"/>
  </si>
  <si>
    <t>⑧</t>
    <phoneticPr fontId="1"/>
  </si>
  <si>
    <t>⑨</t>
    <phoneticPr fontId="1"/>
  </si>
  <si>
    <t>例</t>
    <rPh sb="0" eb="1">
      <t>レイ</t>
    </rPh>
    <phoneticPr fontId="1"/>
  </si>
  <si>
    <t>⑱</t>
    <phoneticPr fontId="1"/>
  </si>
  <si>
    <t>⑲</t>
    <phoneticPr fontId="1"/>
  </si>
  <si>
    <t>㉒</t>
    <phoneticPr fontId="1"/>
  </si>
  <si>
    <t>㉓</t>
    <phoneticPr fontId="1"/>
  </si>
  <si>
    <t>㉔</t>
    <phoneticPr fontId="1"/>
  </si>
  <si>
    <t>退職
理由</t>
    <rPh sb="0" eb="2">
      <t>タイショク</t>
    </rPh>
    <rPh sb="3" eb="5">
      <t>リユウ</t>
    </rPh>
    <phoneticPr fontId="1"/>
  </si>
  <si>
    <t>就業後の居住地(1～3のいずれか選択し１を記載)</t>
    <rPh sb="0" eb="2">
      <t>シュウギョウ</t>
    </rPh>
    <rPh sb="2" eb="3">
      <t>ゴ</t>
    </rPh>
    <rPh sb="4" eb="7">
      <t>キョジュウチ</t>
    </rPh>
    <rPh sb="16" eb="18">
      <t>センタク</t>
    </rPh>
    <rPh sb="21" eb="23">
      <t>キサイ</t>
    </rPh>
    <phoneticPr fontId="1"/>
  </si>
  <si>
    <t>おおよそで結構です</t>
    <rPh sb="5" eb="7">
      <t>ケッコウ</t>
    </rPh>
    <phoneticPr fontId="1"/>
  </si>
  <si>
    <t>①．調査の目的</t>
    <rPh sb="2" eb="4">
      <t>チョウサ</t>
    </rPh>
    <rPh sb="5" eb="7">
      <t>モクテキ</t>
    </rPh>
    <phoneticPr fontId="1"/>
  </si>
  <si>
    <t>②．調査対象</t>
    <rPh sb="2" eb="4">
      <t>チョウサ</t>
    </rPh>
    <rPh sb="4" eb="6">
      <t>タイショウ</t>
    </rPh>
    <phoneticPr fontId="1"/>
  </si>
  <si>
    <t>③．調査対象期間</t>
    <rPh sb="2" eb="4">
      <t>チョウサ</t>
    </rPh>
    <rPh sb="4" eb="6">
      <t>タイショウ</t>
    </rPh>
    <rPh sb="6" eb="8">
      <t>キカン</t>
    </rPh>
    <phoneticPr fontId="1"/>
  </si>
  <si>
    <t>林業
経験</t>
    <rPh sb="0" eb="2">
      <t>リンギョウ</t>
    </rPh>
    <rPh sb="3" eb="5">
      <t>ケイケン</t>
    </rPh>
    <phoneticPr fontId="1"/>
  </si>
  <si>
    <t>↓</t>
    <phoneticPr fontId="1"/>
  </si>
  <si>
    <t>②　今後３年間の貴社の退職者の補充や事業量の拡大を見越した新規採用見込みについて教えてください。</t>
    <rPh sb="2" eb="4">
      <t>コンゴ</t>
    </rPh>
    <rPh sb="5" eb="7">
      <t>ネンカン</t>
    </rPh>
    <rPh sb="8" eb="9">
      <t>キ</t>
    </rPh>
    <rPh sb="9" eb="10">
      <t>シャ</t>
    </rPh>
    <rPh sb="11" eb="14">
      <t>タイショクシャ</t>
    </rPh>
    <rPh sb="15" eb="17">
      <t>ホジュウ</t>
    </rPh>
    <rPh sb="18" eb="20">
      <t>ジギョウ</t>
    </rPh>
    <rPh sb="20" eb="21">
      <t>リョウ</t>
    </rPh>
    <rPh sb="22" eb="24">
      <t>カクダイ</t>
    </rPh>
    <rPh sb="25" eb="27">
      <t>ミコ</t>
    </rPh>
    <rPh sb="29" eb="31">
      <t>シンキ</t>
    </rPh>
    <rPh sb="31" eb="33">
      <t>サイヨウ</t>
    </rPh>
    <rPh sb="33" eb="35">
      <t>ミコ</t>
    </rPh>
    <rPh sb="40" eb="41">
      <t>オシ</t>
    </rPh>
    <phoneticPr fontId="1"/>
  </si>
  <si>
    <t>新規採用見込み数(人)</t>
    <rPh sb="0" eb="2">
      <t>シンキ</t>
    </rPh>
    <rPh sb="2" eb="4">
      <t>サイヨウ</t>
    </rPh>
    <rPh sb="4" eb="6">
      <t>ミコ</t>
    </rPh>
    <rPh sb="7" eb="8">
      <t>スウ</t>
    </rPh>
    <rPh sb="9" eb="10">
      <t>ニン</t>
    </rPh>
    <phoneticPr fontId="1"/>
  </si>
  <si>
    <t>新規採用者数(人)</t>
    <rPh sb="0" eb="2">
      <t>シンキ</t>
    </rPh>
    <rPh sb="2" eb="4">
      <t>サイヨウ</t>
    </rPh>
    <rPh sb="4" eb="5">
      <t>シャ</t>
    </rPh>
    <rPh sb="5" eb="6">
      <t>スウ</t>
    </rPh>
    <rPh sb="7" eb="8">
      <t>ニン</t>
    </rPh>
    <phoneticPr fontId="1"/>
  </si>
  <si>
    <t>上記のうち現在も在籍中(人)</t>
    <rPh sb="0" eb="2">
      <t>ジョウキ</t>
    </rPh>
    <rPh sb="5" eb="7">
      <t>ゲンザイ</t>
    </rPh>
    <rPh sb="8" eb="10">
      <t>ザイセキ</t>
    </rPh>
    <rPh sb="10" eb="11">
      <t>チュウ</t>
    </rPh>
    <rPh sb="12" eb="13">
      <t>ニン</t>
    </rPh>
    <phoneticPr fontId="1"/>
  </si>
  <si>
    <t>前職歴</t>
    <rPh sb="0" eb="1">
      <t>マエ</t>
    </rPh>
    <rPh sb="1" eb="3">
      <t>ショクレキ</t>
    </rPh>
    <phoneticPr fontId="1"/>
  </si>
  <si>
    <t>1:常用</t>
    <rPh sb="2" eb="4">
      <t>ジョウヨウ</t>
    </rPh>
    <phoneticPr fontId="1"/>
  </si>
  <si>
    <t>種苗</t>
    <rPh sb="0" eb="2">
      <t>シュビョウ</t>
    </rPh>
    <phoneticPr fontId="1"/>
  </si>
  <si>
    <r>
      <t xml:space="preserve">年間就労日数
</t>
    </r>
    <r>
      <rPr>
        <b/>
        <sz val="11"/>
        <rFont val="ＭＳ Ｐゴシック"/>
        <family val="3"/>
        <charset val="128"/>
      </rPr>
      <t>（休日を除いた日数）</t>
    </r>
    <rPh sb="0" eb="2">
      <t>ネンカン</t>
    </rPh>
    <rPh sb="2" eb="4">
      <t>シュウロウ</t>
    </rPh>
    <rPh sb="4" eb="6">
      <t>ニッスウ</t>
    </rPh>
    <rPh sb="8" eb="10">
      <t>キュウジツ</t>
    </rPh>
    <rPh sb="11" eb="12">
      <t>ノゾ</t>
    </rPh>
    <rPh sb="14" eb="16">
      <t>ニッスウ</t>
    </rPh>
    <phoneticPr fontId="1"/>
  </si>
  <si>
    <t>　　　２．個別就労状況調査票</t>
    <rPh sb="5" eb="7">
      <t>コベツ</t>
    </rPh>
    <rPh sb="7" eb="9">
      <t>シュウロウ</t>
    </rPh>
    <rPh sb="9" eb="11">
      <t>ジョウキョウ</t>
    </rPh>
    <rPh sb="11" eb="13">
      <t>チョウサ</t>
    </rPh>
    <rPh sb="13" eb="14">
      <t>ヒョウ</t>
    </rPh>
    <phoneticPr fontId="1"/>
  </si>
  <si>
    <t>　　　３．労働者確保対策について</t>
    <rPh sb="5" eb="8">
      <t>ロウドウシャ</t>
    </rPh>
    <rPh sb="8" eb="10">
      <t>カクホ</t>
    </rPh>
    <rPh sb="10" eb="12">
      <t>タイサク</t>
    </rPh>
    <phoneticPr fontId="1"/>
  </si>
  <si>
    <t>（内「緑の雇用」研修生数）</t>
    <rPh sb="11" eb="12">
      <t>スウ</t>
    </rPh>
    <phoneticPr fontId="1"/>
  </si>
  <si>
    <t>　 調査対象は、素材生産、造林（地拵、植栽、下刈り等）及びその他の森林施業（森林作業道の開設、森林病虫害防除等）、現場作業に従事する労働者を雇用して行っている事業体（個人事業主、一人親方を含む）です。</t>
    <rPh sb="2" eb="4">
      <t>チョウサ</t>
    </rPh>
    <rPh sb="4" eb="6">
      <t>タイショウ</t>
    </rPh>
    <rPh sb="8" eb="10">
      <t>ソザイ</t>
    </rPh>
    <rPh sb="10" eb="12">
      <t>セイサン</t>
    </rPh>
    <rPh sb="13" eb="15">
      <t>ゾウリン</t>
    </rPh>
    <rPh sb="16" eb="17">
      <t>ジ</t>
    </rPh>
    <rPh sb="17" eb="18">
      <t>コシラ</t>
    </rPh>
    <rPh sb="19" eb="21">
      <t>ショクサイ</t>
    </rPh>
    <rPh sb="22" eb="24">
      <t>シタガ</t>
    </rPh>
    <rPh sb="25" eb="26">
      <t>トウ</t>
    </rPh>
    <rPh sb="27" eb="28">
      <t>オヨ</t>
    </rPh>
    <rPh sb="31" eb="32">
      <t>タ</t>
    </rPh>
    <rPh sb="33" eb="35">
      <t>シンリン</t>
    </rPh>
    <rPh sb="35" eb="37">
      <t>セギョウ</t>
    </rPh>
    <rPh sb="38" eb="40">
      <t>シンリン</t>
    </rPh>
    <rPh sb="40" eb="43">
      <t>サギョウドウ</t>
    </rPh>
    <rPh sb="44" eb="46">
      <t>カイセツ</t>
    </rPh>
    <rPh sb="47" eb="49">
      <t>シンリン</t>
    </rPh>
    <rPh sb="49" eb="52">
      <t>ビョウチュウガイ</t>
    </rPh>
    <rPh sb="52" eb="54">
      <t>ボウジョ</t>
    </rPh>
    <rPh sb="54" eb="55">
      <t>トウ</t>
    </rPh>
    <rPh sb="57" eb="59">
      <t>ゲンバ</t>
    </rPh>
    <rPh sb="59" eb="61">
      <t>サギョウ</t>
    </rPh>
    <rPh sb="62" eb="64">
      <t>ジュウジ</t>
    </rPh>
    <rPh sb="66" eb="69">
      <t>ロウドウシャ</t>
    </rPh>
    <rPh sb="70" eb="72">
      <t>コヨウ</t>
    </rPh>
    <rPh sb="74" eb="75">
      <t>オコナ</t>
    </rPh>
    <rPh sb="79" eb="82">
      <t>ジギョウタイ</t>
    </rPh>
    <rPh sb="83" eb="85">
      <t>コジン</t>
    </rPh>
    <rPh sb="85" eb="87">
      <t>ジギョウ</t>
    </rPh>
    <rPh sb="87" eb="88">
      <t>シュ</t>
    </rPh>
    <rPh sb="89" eb="91">
      <t>ヒトリ</t>
    </rPh>
    <rPh sb="91" eb="93">
      <t>オヤカタ</t>
    </rPh>
    <rPh sb="94" eb="95">
      <t>フク</t>
    </rPh>
    <phoneticPr fontId="1"/>
  </si>
  <si>
    <t>様式２：雇用者に関する個別票において、雇用実績の記載をお願いします。</t>
    <rPh sb="0" eb="2">
      <t>ヨウシキ</t>
    </rPh>
    <rPh sb="4" eb="7">
      <t>コヨウシャ</t>
    </rPh>
    <rPh sb="8" eb="9">
      <t>カン</t>
    </rPh>
    <rPh sb="11" eb="13">
      <t>コベツ</t>
    </rPh>
    <rPh sb="13" eb="14">
      <t>ヒョウ</t>
    </rPh>
    <rPh sb="19" eb="21">
      <t>コヨウ</t>
    </rPh>
    <rPh sb="21" eb="23">
      <t>ジッセキ</t>
    </rPh>
    <rPh sb="24" eb="26">
      <t>キサイ</t>
    </rPh>
    <rPh sb="28" eb="29">
      <t>ネガ</t>
    </rPh>
    <phoneticPr fontId="1"/>
  </si>
  <si>
    <t>　この調査は、今後の林業労働力対策の施策立案の基礎資料にすることを目的としています。統計資料として集計結果を活用するため、個別事業体ごとの内容を公表することはありませんので、ありのままの実態を記載してください。</t>
    <rPh sb="3" eb="5">
      <t>チョウサ</t>
    </rPh>
    <rPh sb="7" eb="9">
      <t>コンゴ</t>
    </rPh>
    <rPh sb="10" eb="12">
      <t>リンギョウ</t>
    </rPh>
    <rPh sb="12" eb="15">
      <t>ロウドウリョク</t>
    </rPh>
    <rPh sb="15" eb="17">
      <t>タイサク</t>
    </rPh>
    <rPh sb="18" eb="20">
      <t>セサク</t>
    </rPh>
    <rPh sb="20" eb="22">
      <t>リツアン</t>
    </rPh>
    <rPh sb="23" eb="25">
      <t>キソ</t>
    </rPh>
    <rPh sb="25" eb="27">
      <t>シリョウ</t>
    </rPh>
    <rPh sb="33" eb="35">
      <t>モクテキ</t>
    </rPh>
    <rPh sb="42" eb="44">
      <t>トウケイ</t>
    </rPh>
    <rPh sb="44" eb="46">
      <t>シリョウ</t>
    </rPh>
    <rPh sb="49" eb="51">
      <t>シュウケイ</t>
    </rPh>
    <rPh sb="51" eb="53">
      <t>ケッカ</t>
    </rPh>
    <rPh sb="54" eb="56">
      <t>カツヨウ</t>
    </rPh>
    <rPh sb="61" eb="63">
      <t>コベツ</t>
    </rPh>
    <rPh sb="63" eb="65">
      <t>ジギョウ</t>
    </rPh>
    <rPh sb="65" eb="66">
      <t>タイ</t>
    </rPh>
    <rPh sb="69" eb="71">
      <t>ナイヨウ</t>
    </rPh>
    <rPh sb="72" eb="74">
      <t>コウヒョウ</t>
    </rPh>
    <rPh sb="93" eb="95">
      <t>ジッタイ</t>
    </rPh>
    <rPh sb="96" eb="98">
      <t>キサイ</t>
    </rPh>
    <phoneticPr fontId="1"/>
  </si>
  <si>
    <t>（Fax番号）</t>
    <rPh sb="4" eb="6">
      <t>バンゴウ</t>
    </rPh>
    <phoneticPr fontId="1"/>
  </si>
  <si>
    <t>（E-mailアドレス）</t>
    <phoneticPr fontId="1"/>
  </si>
  <si>
    <t>役職・代表者名</t>
    <rPh sb="0" eb="2">
      <t>ヤクショク</t>
    </rPh>
    <rPh sb="3" eb="6">
      <t>ダイヒョウシャ</t>
    </rPh>
    <rPh sb="6" eb="7">
      <t>メイ</t>
    </rPh>
    <phoneticPr fontId="1"/>
  </si>
  <si>
    <t>郵便番号</t>
    <rPh sb="0" eb="2">
      <t>ユウビン</t>
    </rPh>
    <rPh sb="2" eb="4">
      <t>バンゴウ</t>
    </rPh>
    <phoneticPr fontId="1"/>
  </si>
  <si>
    <t>住所</t>
    <phoneticPr fontId="1"/>
  </si>
  <si>
    <t>事業体名</t>
    <phoneticPr fontId="1"/>
  </si>
  <si>
    <t>・・・入力セル</t>
    <rPh sb="3" eb="5">
      <t>ニュウリョク</t>
    </rPh>
    <phoneticPr fontId="1"/>
  </si>
  <si>
    <t>・・・自動計算（計算式が入っています）</t>
    <rPh sb="3" eb="5">
      <t>ジドウ</t>
    </rPh>
    <rPh sb="5" eb="7">
      <t>ケイサン</t>
    </rPh>
    <rPh sb="8" eb="11">
      <t>ケイサンシキ</t>
    </rPh>
    <rPh sb="12" eb="13">
      <t>ハイ</t>
    </rPh>
    <phoneticPr fontId="1"/>
  </si>
  <si>
    <r>
      <t>　●　貴社の労働者が実施した事業が対象ですので、下請として受けた分は対象ですが、</t>
    </r>
    <r>
      <rPr>
        <u/>
        <sz val="16"/>
        <rFont val="ＭＳ Ｐゴシック"/>
        <family val="3"/>
        <charset val="128"/>
      </rPr>
      <t>下請に出した分は対象外</t>
    </r>
    <r>
      <rPr>
        <sz val="16"/>
        <rFont val="ＭＳ Ｐゴシック"/>
        <family val="3"/>
        <charset val="128"/>
      </rPr>
      <t>です。</t>
    </r>
    <rPh sb="3" eb="4">
      <t>キ</t>
    </rPh>
    <rPh sb="4" eb="5">
      <t>シャ</t>
    </rPh>
    <rPh sb="6" eb="8">
      <t>ロウドウ</t>
    </rPh>
    <rPh sb="8" eb="9">
      <t>シャ</t>
    </rPh>
    <rPh sb="10" eb="12">
      <t>ジッシ</t>
    </rPh>
    <rPh sb="14" eb="16">
      <t>ジギョウ</t>
    </rPh>
    <rPh sb="17" eb="19">
      <t>タイショウ</t>
    </rPh>
    <rPh sb="24" eb="26">
      <t>シタウケ</t>
    </rPh>
    <rPh sb="29" eb="30">
      <t>ウ</t>
    </rPh>
    <rPh sb="32" eb="33">
      <t>ブン</t>
    </rPh>
    <rPh sb="34" eb="36">
      <t>タイショウ</t>
    </rPh>
    <rPh sb="40" eb="42">
      <t>シタウケ</t>
    </rPh>
    <rPh sb="43" eb="44">
      <t>ダ</t>
    </rPh>
    <rPh sb="46" eb="47">
      <t>ブン</t>
    </rPh>
    <rPh sb="48" eb="51">
      <t>タイショウガイ</t>
    </rPh>
    <phoneticPr fontId="1"/>
  </si>
  <si>
    <t>　　　　設問は以上です。御協力ありがとうございました。</t>
    <rPh sb="4" eb="6">
      <t>セツモン</t>
    </rPh>
    <rPh sb="7" eb="9">
      <t>イジョウ</t>
    </rPh>
    <rPh sb="12" eb="15">
      <t>ゴキョウリョク</t>
    </rPh>
    <phoneticPr fontId="1"/>
  </si>
  <si>
    <t>※行が足りない場合は適宜追加してください。</t>
    <rPh sb="1" eb="2">
      <t>ギョウ</t>
    </rPh>
    <rPh sb="3" eb="4">
      <t>タ</t>
    </rPh>
    <rPh sb="7" eb="9">
      <t>バアイ</t>
    </rPh>
    <rPh sb="10" eb="12">
      <t>テキギ</t>
    </rPh>
    <rPh sb="12" eb="14">
      <t>ツイカ</t>
    </rPh>
    <phoneticPr fontId="1"/>
  </si>
  <si>
    <t xml:space="preserve">   </t>
    <phoneticPr fontId="1"/>
  </si>
  <si>
    <t>１：技能実習生を雇用　　</t>
    <rPh sb="2" eb="4">
      <t>ギノウ</t>
    </rPh>
    <rPh sb="4" eb="7">
      <t>ジッシュウセイ</t>
    </rPh>
    <rPh sb="8" eb="10">
      <t>コヨウ</t>
    </rPh>
    <phoneticPr fontId="1"/>
  </si>
  <si>
    <t>２：技能実習生以外の在留資格のある外国人を雇用</t>
    <phoneticPr fontId="1"/>
  </si>
  <si>
    <t>３：技能実習生の受け入れを検討</t>
    <rPh sb="2" eb="4">
      <t>ギノウ</t>
    </rPh>
    <rPh sb="4" eb="7">
      <t>ジッシュウセイ</t>
    </rPh>
    <rPh sb="8" eb="9">
      <t>ウ</t>
    </rPh>
    <rPh sb="10" eb="11">
      <t>イ</t>
    </rPh>
    <rPh sb="13" eb="15">
      <t>ケントウ</t>
    </rPh>
    <phoneticPr fontId="1"/>
  </si>
  <si>
    <t>４：予定なし</t>
    <phoneticPr fontId="1"/>
  </si>
  <si>
    <t>１：障がい者を直接雇用　</t>
    <rPh sb="2" eb="3">
      <t>ショウ</t>
    </rPh>
    <rPh sb="5" eb="6">
      <t>シャ</t>
    </rPh>
    <rPh sb="7" eb="9">
      <t>チョクセツ</t>
    </rPh>
    <rPh sb="9" eb="11">
      <t>コヨウ</t>
    </rPh>
    <phoneticPr fontId="1"/>
  </si>
  <si>
    <t>２：障がい者就労施設へ作業委託</t>
    <rPh sb="2" eb="3">
      <t>ショウ</t>
    </rPh>
    <rPh sb="5" eb="6">
      <t>シャ</t>
    </rPh>
    <rPh sb="6" eb="8">
      <t>シュウロウ</t>
    </rPh>
    <rPh sb="8" eb="10">
      <t>シセツ</t>
    </rPh>
    <rPh sb="11" eb="13">
      <t>サギョウ</t>
    </rPh>
    <rPh sb="13" eb="15">
      <t>イタク</t>
    </rPh>
    <phoneticPr fontId="1"/>
  </si>
  <si>
    <t>３：受け入れ等検討中（直接雇用なり、作業委託なり何らかの検討をしている）</t>
    <rPh sb="2" eb="3">
      <t>ウ</t>
    </rPh>
    <rPh sb="4" eb="5">
      <t>イ</t>
    </rPh>
    <rPh sb="6" eb="7">
      <t>トウ</t>
    </rPh>
    <rPh sb="7" eb="10">
      <t>ケントウチュウ</t>
    </rPh>
    <rPh sb="11" eb="13">
      <t>チョクセツ</t>
    </rPh>
    <rPh sb="13" eb="15">
      <t>コヨウ</t>
    </rPh>
    <rPh sb="18" eb="20">
      <t>サギョウ</t>
    </rPh>
    <rPh sb="20" eb="22">
      <t>イタク</t>
    </rPh>
    <rPh sb="24" eb="25">
      <t>ナン</t>
    </rPh>
    <rPh sb="28" eb="30">
      <t>ケントウ</t>
    </rPh>
    <phoneticPr fontId="1"/>
  </si>
  <si>
    <t>４：予定なし</t>
    <rPh sb="2" eb="4">
      <t>ヨテイ</t>
    </rPh>
    <phoneticPr fontId="1"/>
  </si>
  <si>
    <t>４：作業効率が上がらなかった</t>
    <phoneticPr fontId="1"/>
  </si>
  <si>
    <t>R７</t>
    <phoneticPr fontId="1"/>
  </si>
  <si>
    <t>１：前年から賃金を上げた</t>
    <rPh sb="2" eb="3">
      <t>マエ</t>
    </rPh>
    <rPh sb="3" eb="4">
      <t>トシ</t>
    </rPh>
    <rPh sb="6" eb="8">
      <t>チンギン</t>
    </rPh>
    <rPh sb="9" eb="10">
      <t>ア</t>
    </rPh>
    <phoneticPr fontId="1"/>
  </si>
  <si>
    <t>３：前年並み</t>
    <rPh sb="2" eb="4">
      <t>ゼンネン</t>
    </rPh>
    <rPh sb="4" eb="5">
      <t>ナ</t>
    </rPh>
    <phoneticPr fontId="1"/>
  </si>
  <si>
    <t>R５</t>
  </si>
  <si>
    <t>㉕</t>
    <phoneticPr fontId="1"/>
  </si>
  <si>
    <t>出身都道府県名</t>
    <rPh sb="0" eb="7">
      <t>シュッシントドウフケンメイ</t>
    </rPh>
    <phoneticPr fontId="1"/>
  </si>
  <si>
    <t>⑮退職理由の具体的内容（可能な範囲で記載）</t>
    <rPh sb="1" eb="5">
      <t>タイショクリユウ</t>
    </rPh>
    <rPh sb="6" eb="9">
      <t>グタイテキ</t>
    </rPh>
    <rPh sb="9" eb="11">
      <t>ナイヨウ</t>
    </rPh>
    <rPh sb="12" eb="14">
      <t>カノウ</t>
    </rPh>
    <rPh sb="15" eb="17">
      <t>ハンイ</t>
    </rPh>
    <rPh sb="18" eb="20">
      <t>キサイ</t>
    </rPh>
    <phoneticPr fontId="1"/>
  </si>
  <si>
    <t>R３</t>
  </si>
  <si>
    <t>R４</t>
  </si>
  <si>
    <t>R８</t>
    <phoneticPr fontId="1"/>
  </si>
  <si>
    <t>R９</t>
    <phoneticPr fontId="1"/>
  </si>
  <si>
    <t>R６</t>
    <phoneticPr fontId="1"/>
  </si>
  <si>
    <t>③　過去５年間の新規採用者の定着について教えてください。また、新規採用者の内「緑の雇用」フォレストワーカー１年次研修生は（　）に内数で記載してください。</t>
    <rPh sb="2" eb="4">
      <t>カコ</t>
    </rPh>
    <rPh sb="5" eb="7">
      <t>ネンカン</t>
    </rPh>
    <rPh sb="8" eb="10">
      <t>シンキ</t>
    </rPh>
    <rPh sb="10" eb="13">
      <t>サイヨウシャ</t>
    </rPh>
    <rPh sb="14" eb="16">
      <t>テイチャク</t>
    </rPh>
    <rPh sb="20" eb="21">
      <t>オシ</t>
    </rPh>
    <rPh sb="31" eb="33">
      <t>シンキ</t>
    </rPh>
    <rPh sb="33" eb="36">
      <t>サイヨウシャ</t>
    </rPh>
    <rPh sb="37" eb="38">
      <t>ウチ</t>
    </rPh>
    <rPh sb="39" eb="40">
      <t>ミドリ</t>
    </rPh>
    <rPh sb="41" eb="43">
      <t>コヨウ</t>
    </rPh>
    <rPh sb="54" eb="56">
      <t>ネンジ</t>
    </rPh>
    <rPh sb="56" eb="59">
      <t>ケンシュウセイ</t>
    </rPh>
    <rPh sb="64" eb="66">
      <t>ウチスウ</t>
    </rPh>
    <rPh sb="67" eb="69">
      <t>キサイ</t>
    </rPh>
    <phoneticPr fontId="1"/>
  </si>
  <si>
    <t>転職先</t>
    <rPh sb="0" eb="3">
      <t>テンショクサキ</t>
    </rPh>
    <phoneticPr fontId="1"/>
  </si>
  <si>
    <t>㉖</t>
    <phoneticPr fontId="1"/>
  </si>
  <si>
    <t>２：前年から賃金を下げた</t>
    <rPh sb="2" eb="4">
      <t>ゼンネン</t>
    </rPh>
    <rPh sb="6" eb="8">
      <t>チンギン</t>
    </rPh>
    <rPh sb="9" eb="10">
      <t>サ</t>
    </rPh>
    <phoneticPr fontId="1"/>
  </si>
  <si>
    <t>令和７年度の新規採用者調査(中途採用も含む)</t>
    <rPh sb="0" eb="2">
      <t>レイワ</t>
    </rPh>
    <rPh sb="3" eb="5">
      <t>ネンド</t>
    </rPh>
    <rPh sb="6" eb="8">
      <t>シンキ</t>
    </rPh>
    <rPh sb="8" eb="11">
      <t>サイヨウシャ</t>
    </rPh>
    <rPh sb="11" eb="13">
      <t>チョウサ</t>
    </rPh>
    <rPh sb="14" eb="16">
      <t>チュウト</t>
    </rPh>
    <rPh sb="16" eb="18">
      <t>サイヨウ</t>
    </rPh>
    <rPh sb="19" eb="20">
      <t>フク</t>
    </rPh>
    <phoneticPr fontId="1"/>
  </si>
  <si>
    <t>生年
月日</t>
    <rPh sb="0" eb="2">
      <t>セイネン</t>
    </rPh>
    <rPh sb="3" eb="5">
      <t>ガッピ</t>
    </rPh>
    <phoneticPr fontId="1"/>
  </si>
  <si>
    <t>年齢が自動で計算されます
※必須ではありません</t>
    <rPh sb="0" eb="2">
      <t>ネンレイ</t>
    </rPh>
    <rPh sb="3" eb="5">
      <t>ジドウ</t>
    </rPh>
    <rPh sb="6" eb="8">
      <t>ケイサン</t>
    </rPh>
    <rPh sb="14" eb="16">
      <t>ヒッス</t>
    </rPh>
    <phoneticPr fontId="1"/>
  </si>
  <si>
    <t>備考欄</t>
    <rPh sb="0" eb="3">
      <t>ビコウラン</t>
    </rPh>
    <phoneticPr fontId="1"/>
  </si>
  <si>
    <t>サトウタ</t>
    <phoneticPr fontId="1"/>
  </si>
  <si>
    <t>スズキヒ</t>
    <phoneticPr fontId="1"/>
  </si>
  <si>
    <t>名前のメモ等ご自由にお使いください
※必須ではありません</t>
    <rPh sb="0" eb="2">
      <t>ナマエ</t>
    </rPh>
    <rPh sb="5" eb="6">
      <t>ナド</t>
    </rPh>
    <rPh sb="7" eb="9">
      <t>ジユウ</t>
    </rPh>
    <rPh sb="11" eb="12">
      <t>ツカ</t>
    </rPh>
    <rPh sb="19" eb="21">
      <t>ヒッス</t>
    </rPh>
    <phoneticPr fontId="1"/>
  </si>
  <si>
    <t>R10</t>
    <phoneticPr fontId="1"/>
  </si>
  <si>
    <r>
      <t>②収入</t>
    </r>
    <r>
      <rPr>
        <sz val="11"/>
        <rFont val="ＭＳ Ｐゴシック"/>
        <family val="3"/>
        <charset val="128"/>
      </rPr>
      <t>（搬出を伴う）</t>
    </r>
    <r>
      <rPr>
        <sz val="14"/>
        <rFont val="ＭＳ Ｐゴシック"/>
        <family val="3"/>
        <charset val="128"/>
      </rPr>
      <t>間伐</t>
    </r>
    <rPh sb="1" eb="3">
      <t>シュウニュウ</t>
    </rPh>
    <rPh sb="10" eb="12">
      <t>カンバツ</t>
    </rPh>
    <phoneticPr fontId="1"/>
  </si>
  <si>
    <t>③保育（切り捨て）間伐</t>
    <rPh sb="1" eb="3">
      <t>ホイク</t>
    </rPh>
    <rPh sb="4" eb="5">
      <t>キ</t>
    </rPh>
    <rPh sb="6" eb="7">
      <t>ス</t>
    </rPh>
    <rPh sb="9" eb="11">
      <t>カンバツ</t>
    </rPh>
    <phoneticPr fontId="1"/>
  </si>
  <si>
    <t>④　　　植　　　栽</t>
    <rPh sb="4" eb="5">
      <t>ウエ</t>
    </rPh>
    <rPh sb="8" eb="9">
      <t>サイ</t>
    </rPh>
    <phoneticPr fontId="1"/>
  </si>
  <si>
    <t>⑤　　　下　　　刈</t>
    <rPh sb="4" eb="5">
      <t>シタ</t>
    </rPh>
    <rPh sb="8" eb="9">
      <t>カリ</t>
    </rPh>
    <phoneticPr fontId="1"/>
  </si>
  <si>
    <t>労働投下量（人日）</t>
    <rPh sb="0" eb="2">
      <t>ロウドウ</t>
    </rPh>
    <rPh sb="2" eb="4">
      <t>トウカ</t>
    </rPh>
    <rPh sb="4" eb="5">
      <t>リョウ</t>
    </rPh>
    <rPh sb="6" eb="7">
      <t>ニン</t>
    </rPh>
    <rPh sb="7" eb="8">
      <t>ニチ</t>
    </rPh>
    <phoneticPr fontId="1"/>
  </si>
  <si>
    <t>⑥　　　除　　　伐</t>
    <rPh sb="4" eb="5">
      <t>ジョ</t>
    </rPh>
    <rPh sb="8" eb="9">
      <t>バツ</t>
    </rPh>
    <phoneticPr fontId="1"/>
  </si>
  <si>
    <t>⑦その他（病害虫防除等）</t>
    <rPh sb="3" eb="4">
      <t>タ</t>
    </rPh>
    <rPh sb="5" eb="8">
      <t>ビョウガイチュウ</t>
    </rPh>
    <rPh sb="8" eb="10">
      <t>ボウジョ</t>
    </rPh>
    <rPh sb="10" eb="11">
      <t>トウ</t>
    </rPh>
    <phoneticPr fontId="1"/>
  </si>
  <si>
    <t>素材生産
①＋②</t>
    <rPh sb="0" eb="2">
      <t>ソザイ</t>
    </rPh>
    <rPh sb="2" eb="4">
      <t>セイサン</t>
    </rPh>
    <phoneticPr fontId="1"/>
  </si>
  <si>
    <t>造林(保育)
③＋④＋⑤＋⑥</t>
    <rPh sb="0" eb="2">
      <t>ゾウリン</t>
    </rPh>
    <rPh sb="3" eb="5">
      <t>ホイク</t>
    </rPh>
    <phoneticPr fontId="1"/>
  </si>
  <si>
    <t>生産性（㎥/人日）</t>
    <rPh sb="0" eb="3">
      <t>セイサンセイ</t>
    </rPh>
    <phoneticPr fontId="1"/>
  </si>
  <si>
    <r>
      <t>　　　１．令和７年度事業量</t>
    </r>
    <r>
      <rPr>
        <sz val="16"/>
        <rFont val="ＭＳ Ｐゴシック"/>
        <family val="3"/>
        <charset val="128"/>
      </rPr>
      <t>（重複を避けるため、下請として受けた分は対象ですが、下請に出した分は対象外です。）</t>
    </r>
    <rPh sb="5" eb="7">
      <t>レイワ</t>
    </rPh>
    <rPh sb="8" eb="10">
      <t>ネンド</t>
    </rPh>
    <rPh sb="14" eb="16">
      <t>ジュウフク</t>
    </rPh>
    <rPh sb="17" eb="18">
      <t>サ</t>
    </rPh>
    <phoneticPr fontId="1"/>
  </si>
  <si>
    <t>区分</t>
    <rPh sb="0" eb="2">
      <t>クブン</t>
    </rPh>
    <phoneticPr fontId="1"/>
  </si>
  <si>
    <t>事業体名</t>
    <rPh sb="0" eb="3">
      <t>ジギョウタイ</t>
    </rPh>
    <rPh sb="3" eb="4">
      <t>メイ</t>
    </rPh>
    <phoneticPr fontId="1"/>
  </si>
  <si>
    <t>営業組織</t>
    <rPh sb="0" eb="2">
      <t>エイギョウ</t>
    </rPh>
    <rPh sb="2" eb="4">
      <t>ソシキ</t>
    </rPh>
    <phoneticPr fontId="1"/>
  </si>
  <si>
    <t>業態</t>
    <rPh sb="0" eb="2">
      <t>ギョウタイ</t>
    </rPh>
    <phoneticPr fontId="1"/>
  </si>
  <si>
    <t>A:育成経営体</t>
  </si>
  <si>
    <t>役職・代表者名</t>
    <phoneticPr fontId="1"/>
  </si>
  <si>
    <t>電話番号</t>
    <phoneticPr fontId="1"/>
  </si>
  <si>
    <t>FAX番号</t>
    <phoneticPr fontId="1"/>
  </si>
  <si>
    <t>メールアドレス</t>
    <phoneticPr fontId="1"/>
  </si>
  <si>
    <t>認定事業主</t>
    <rPh sb="0" eb="2">
      <t>ニンテイ</t>
    </rPh>
    <rPh sb="2" eb="5">
      <t>ジギョウヌシ</t>
    </rPh>
    <phoneticPr fontId="1"/>
  </si>
  <si>
    <t>認定年月日</t>
    <rPh sb="0" eb="2">
      <t>ニンテイ</t>
    </rPh>
    <rPh sb="2" eb="5">
      <t>ネンガッピ</t>
    </rPh>
    <phoneticPr fontId="1"/>
  </si>
  <si>
    <t>改善計画期間</t>
    <rPh sb="0" eb="2">
      <t>カイゼン</t>
    </rPh>
    <rPh sb="2" eb="4">
      <t>ケイカク</t>
    </rPh>
    <rPh sb="4" eb="6">
      <t>キカン</t>
    </rPh>
    <phoneticPr fontId="1"/>
  </si>
  <si>
    <t>森林経営管理法（第36条）に基づく民間事業者</t>
    <phoneticPr fontId="1"/>
  </si>
  <si>
    <t>育成経営体</t>
    <phoneticPr fontId="1"/>
  </si>
  <si>
    <t>常雇</t>
    <rPh sb="0" eb="1">
      <t>ツネ</t>
    </rPh>
    <phoneticPr fontId="1"/>
  </si>
  <si>
    <t>うち女性</t>
    <rPh sb="2" eb="4">
      <t>ジョセイ</t>
    </rPh>
    <phoneticPr fontId="1"/>
  </si>
  <si>
    <t>臨時</t>
    <rPh sb="0" eb="2">
      <t>リンジ</t>
    </rPh>
    <phoneticPr fontId="1"/>
  </si>
  <si>
    <t>従業員数</t>
    <rPh sb="0" eb="3">
      <t>ジュウギョウイン</t>
    </rPh>
    <rPh sb="3" eb="4">
      <t>スウ</t>
    </rPh>
    <phoneticPr fontId="1"/>
  </si>
  <si>
    <t>新規採用見込人数</t>
    <rPh sb="0" eb="2">
      <t>シンキ</t>
    </rPh>
    <rPh sb="2" eb="4">
      <t>サイヨウ</t>
    </rPh>
    <rPh sb="4" eb="6">
      <t>ミコ</t>
    </rPh>
    <rPh sb="6" eb="8">
      <t>ニンズウ</t>
    </rPh>
    <phoneticPr fontId="1"/>
  </si>
  <si>
    <t>R8</t>
  </si>
  <si>
    <t>R9</t>
  </si>
  <si>
    <t>林災防加入</t>
    <rPh sb="0" eb="1">
      <t>ハヤシ</t>
    </rPh>
    <rPh sb="1" eb="2">
      <t>サイ</t>
    </rPh>
    <rPh sb="2" eb="3">
      <t>ボウ</t>
    </rPh>
    <rPh sb="3" eb="5">
      <t>カニュウ</t>
    </rPh>
    <phoneticPr fontId="10"/>
  </si>
  <si>
    <t>労災保険加入</t>
    <rPh sb="0" eb="2">
      <t>ロウサイ</t>
    </rPh>
    <rPh sb="2" eb="4">
      <t>ホケン</t>
    </rPh>
    <rPh sb="4" eb="6">
      <t>カニュウ</t>
    </rPh>
    <phoneticPr fontId="10"/>
  </si>
  <si>
    <t>雇用保険加入</t>
    <rPh sb="0" eb="2">
      <t>コヨウ</t>
    </rPh>
    <rPh sb="2" eb="4">
      <t>ホケン</t>
    </rPh>
    <rPh sb="4" eb="6">
      <t>カニュウ</t>
    </rPh>
    <phoneticPr fontId="10"/>
  </si>
  <si>
    <t>健康保険加入</t>
    <rPh sb="0" eb="2">
      <t>ケンコウ</t>
    </rPh>
    <rPh sb="2" eb="4">
      <t>ホケン</t>
    </rPh>
    <rPh sb="4" eb="6">
      <t>カニュウ</t>
    </rPh>
    <phoneticPr fontId="10"/>
  </si>
  <si>
    <t>厚生年金加入</t>
    <rPh sb="0" eb="2">
      <t>コウセイ</t>
    </rPh>
    <rPh sb="2" eb="4">
      <t>ネンキン</t>
    </rPh>
    <rPh sb="4" eb="6">
      <t>カニュウ</t>
    </rPh>
    <phoneticPr fontId="10"/>
  </si>
  <si>
    <t>林退共加入</t>
    <rPh sb="0" eb="1">
      <t>リン</t>
    </rPh>
    <rPh sb="1" eb="2">
      <t>タイ</t>
    </rPh>
    <rPh sb="2" eb="3">
      <t>キョウ</t>
    </rPh>
    <rPh sb="3" eb="5">
      <t>カニュウ</t>
    </rPh>
    <phoneticPr fontId="10"/>
  </si>
  <si>
    <t>中退共加入</t>
    <rPh sb="0" eb="3">
      <t>チュウタイキョウ</t>
    </rPh>
    <rPh sb="3" eb="5">
      <t>カニュウ</t>
    </rPh>
    <phoneticPr fontId="10"/>
  </si>
  <si>
    <t>主たる給与支払方法</t>
    <rPh sb="0" eb="1">
      <t>シュ</t>
    </rPh>
    <rPh sb="3" eb="5">
      <t>キュウヨ</t>
    </rPh>
    <rPh sb="5" eb="7">
      <t>シハライ</t>
    </rPh>
    <rPh sb="7" eb="9">
      <t>ホウホウ</t>
    </rPh>
    <phoneticPr fontId="10"/>
  </si>
  <si>
    <t>外国人雇用状況</t>
    <rPh sb="0" eb="2">
      <t>ガイコク</t>
    </rPh>
    <rPh sb="2" eb="3">
      <t>ジン</t>
    </rPh>
    <rPh sb="3" eb="5">
      <t>コヨウ</t>
    </rPh>
    <rPh sb="5" eb="7">
      <t>ジョウキョウ</t>
    </rPh>
    <phoneticPr fontId="10"/>
  </si>
  <si>
    <t>林福連携</t>
    <rPh sb="0" eb="1">
      <t>リン</t>
    </rPh>
    <rPh sb="1" eb="2">
      <t>フク</t>
    </rPh>
    <rPh sb="2" eb="4">
      <t>レンケイ</t>
    </rPh>
    <phoneticPr fontId="10"/>
  </si>
  <si>
    <t>経営状況</t>
    <rPh sb="0" eb="2">
      <t>ケイエイ</t>
    </rPh>
    <rPh sb="2" eb="4">
      <t>ジョウキョウ</t>
    </rPh>
    <phoneticPr fontId="10"/>
  </si>
  <si>
    <t>賃上げ状況</t>
    <rPh sb="0" eb="2">
      <t>チンア</t>
    </rPh>
    <rPh sb="3" eb="5">
      <t>ジョウキョウ</t>
    </rPh>
    <phoneticPr fontId="10"/>
  </si>
  <si>
    <t>A：森林組合、森林組合連合会、生産森林組合</t>
    <rPh sb="2" eb="4">
      <t>シンリン</t>
    </rPh>
    <rPh sb="4" eb="6">
      <t>クミアイ</t>
    </rPh>
    <rPh sb="7" eb="9">
      <t>シンリン</t>
    </rPh>
    <rPh sb="9" eb="11">
      <t>クミアイ</t>
    </rPh>
    <rPh sb="11" eb="14">
      <t>レンゴウカイ</t>
    </rPh>
    <rPh sb="15" eb="17">
      <t>セイサン</t>
    </rPh>
    <rPh sb="17" eb="19">
      <t>シンリン</t>
    </rPh>
    <rPh sb="19" eb="21">
      <t>クミアイ</t>
    </rPh>
    <phoneticPr fontId="1"/>
  </si>
  <si>
    <t>C：造林業、育林業、素材生産業者</t>
    <rPh sb="2" eb="4">
      <t>ゾウリン</t>
    </rPh>
    <rPh sb="4" eb="5">
      <t>ギョウ</t>
    </rPh>
    <rPh sb="6" eb="8">
      <t>イクリン</t>
    </rPh>
    <rPh sb="8" eb="9">
      <t>ギョウ</t>
    </rPh>
    <rPh sb="10" eb="12">
      <t>ソザイ</t>
    </rPh>
    <rPh sb="12" eb="14">
      <t>セイサン</t>
    </rPh>
    <rPh sb="14" eb="16">
      <t>ギョウシャ</t>
    </rPh>
    <phoneticPr fontId="1"/>
  </si>
  <si>
    <t>B：その他森林所有者で組織する団体</t>
    <rPh sb="4" eb="5">
      <t>タ</t>
    </rPh>
    <rPh sb="5" eb="7">
      <t>シンリン</t>
    </rPh>
    <rPh sb="7" eb="10">
      <t>ショユウシャ</t>
    </rPh>
    <rPh sb="11" eb="13">
      <t>ソシキ</t>
    </rPh>
    <rPh sb="15" eb="17">
      <t>ダンタイ</t>
    </rPh>
    <phoneticPr fontId="1"/>
  </si>
  <si>
    <t>D：造林業、育林業、素材生産業者で組織する団体</t>
    <rPh sb="2" eb="4">
      <t>ゾウリン</t>
    </rPh>
    <rPh sb="4" eb="5">
      <t>ギョウ</t>
    </rPh>
    <rPh sb="6" eb="8">
      <t>イクリン</t>
    </rPh>
    <rPh sb="8" eb="9">
      <t>ギョウ</t>
    </rPh>
    <rPh sb="10" eb="12">
      <t>ソザイ</t>
    </rPh>
    <rPh sb="12" eb="14">
      <t>セイサン</t>
    </rPh>
    <rPh sb="14" eb="16">
      <t>ギョウシャ</t>
    </rPh>
    <rPh sb="17" eb="19">
      <t>ソシキ</t>
    </rPh>
    <rPh sb="21" eb="23">
      <t>ダンタイ</t>
    </rPh>
    <phoneticPr fontId="1"/>
  </si>
  <si>
    <t>次の中で該当するものを選び、記入してください。</t>
    <rPh sb="0" eb="1">
      <t>ツギ</t>
    </rPh>
    <rPh sb="2" eb="3">
      <t>ナカ</t>
    </rPh>
    <rPh sb="4" eb="6">
      <t>ガイトウ</t>
    </rPh>
    <rPh sb="11" eb="12">
      <t>エラ</t>
    </rPh>
    <rPh sb="14" eb="16">
      <t>キニュウ</t>
    </rPh>
    <phoneticPr fontId="1"/>
  </si>
  <si>
    <t>A:株式会社</t>
    <phoneticPr fontId="1"/>
  </si>
  <si>
    <t>B:有限会社</t>
    <phoneticPr fontId="1"/>
  </si>
  <si>
    <t>C:その他会社</t>
    <phoneticPr fontId="1"/>
  </si>
  <si>
    <t>D:森林組合</t>
    <phoneticPr fontId="1"/>
  </si>
  <si>
    <t>E:協同組合</t>
    <phoneticPr fontId="1"/>
  </si>
  <si>
    <t>F:その他法人</t>
    <phoneticPr fontId="1"/>
  </si>
  <si>
    <t>G:個人</t>
    <phoneticPr fontId="1"/>
  </si>
  <si>
    <t>H:その他</t>
    <phoneticPr fontId="1"/>
  </si>
  <si>
    <t>○区分</t>
    <rPh sb="1" eb="3">
      <t>クブン</t>
    </rPh>
    <phoneticPr fontId="1"/>
  </si>
  <si>
    <t>○営業組織</t>
    <rPh sb="1" eb="3">
      <t>エイギョウ</t>
    </rPh>
    <rPh sb="3" eb="5">
      <t>ソシキ</t>
    </rPh>
    <phoneticPr fontId="1"/>
  </si>
  <si>
    <t>※改善計画を立てていない場合は空欄にしてください。</t>
    <rPh sb="1" eb="3">
      <t>カイゼン</t>
    </rPh>
    <rPh sb="3" eb="5">
      <t>ケイカク</t>
    </rPh>
    <rPh sb="6" eb="7">
      <t>タ</t>
    </rPh>
    <rPh sb="12" eb="14">
      <t>バアイ</t>
    </rPh>
    <rPh sb="15" eb="17">
      <t>クウラン</t>
    </rPh>
    <phoneticPr fontId="1"/>
  </si>
  <si>
    <t>※記載例：　R4.4.1～Ｒ9.3.31</t>
    <rPh sb="1" eb="4">
      <t>キサイレイ</t>
    </rPh>
    <phoneticPr fontId="1"/>
  </si>
  <si>
    <t>A:森林経営管理法に基づく民間事業者</t>
    <phoneticPr fontId="1"/>
  </si>
  <si>
    <t>B:森林経営管理法に基づく民間事業者ではない</t>
  </si>
  <si>
    <t>B:育成経営体ではない</t>
  </si>
  <si>
    <t>A:加入</t>
    <rPh sb="2" eb="4">
      <t>カニュウ</t>
    </rPh>
    <phoneticPr fontId="1"/>
  </si>
  <si>
    <t>B:未加入</t>
    <rPh sb="2" eb="5">
      <t>ミカニュウ</t>
    </rPh>
    <phoneticPr fontId="1"/>
  </si>
  <si>
    <t>A:伐木が主　　B:造林が主　　C:伐木と造林が半々　　D:伐木のみ　　E:造林のみ　　F:その他</t>
    <phoneticPr fontId="1"/>
  </si>
  <si>
    <t>A:単独認定　　B:複数事業主による共同認定　　C:単独事業主と労確センターによる共同認定　　D:複数事業主と労確センターによる共同認定　　E:認定事業主でない</t>
    <phoneticPr fontId="1"/>
  </si>
  <si>
    <t>A:月給制　B:日給制　C:出来高給　D:月給・出来高給併用　E:日給・出来高給併用　F:その他</t>
    <phoneticPr fontId="1"/>
  </si>
  <si>
    <t>１：不足していた　　２：やや不足していた　　３：足りていた</t>
    <phoneticPr fontId="1"/>
  </si>
  <si>
    <t>※</t>
    <phoneticPr fontId="1"/>
  </si>
  <si>
    <t>５：その他</t>
    <phoneticPr fontId="1"/>
  </si>
  <si>
    <t>１：売上増　　２：例年並み　　３：売上減</t>
    <phoneticPr fontId="1"/>
  </si>
  <si>
    <t>４．認定事業主</t>
    <rPh sb="2" eb="4">
      <t>ニンテイ</t>
    </rPh>
    <rPh sb="4" eb="7">
      <t>ジギョウヌシ</t>
    </rPh>
    <phoneticPr fontId="1"/>
  </si>
  <si>
    <t>５．改善計画期間</t>
    <rPh sb="2" eb="4">
      <t>カイゼン</t>
    </rPh>
    <rPh sb="4" eb="6">
      <t>ケイカク</t>
    </rPh>
    <rPh sb="6" eb="8">
      <t>キカン</t>
    </rPh>
    <phoneticPr fontId="1"/>
  </si>
  <si>
    <t>７．育成経営体</t>
    <rPh sb="2" eb="4">
      <t>イクセイ</t>
    </rPh>
    <rPh sb="4" eb="7">
      <t>ケイエイタイ</t>
    </rPh>
    <phoneticPr fontId="1"/>
  </si>
  <si>
    <t>８．林業・木材製造業労働災害防止協会への加入</t>
    <rPh sb="2" eb="4">
      <t>リンギョウ</t>
    </rPh>
    <rPh sb="5" eb="7">
      <t>モクザイ</t>
    </rPh>
    <rPh sb="7" eb="10">
      <t>セイゾウギョウ</t>
    </rPh>
    <rPh sb="10" eb="12">
      <t>ロウドウ</t>
    </rPh>
    <rPh sb="12" eb="14">
      <t>サイガイ</t>
    </rPh>
    <rPh sb="14" eb="16">
      <t>ボウシ</t>
    </rPh>
    <rPh sb="16" eb="18">
      <t>キョウカイ</t>
    </rPh>
    <rPh sb="20" eb="22">
      <t>カニュウ</t>
    </rPh>
    <phoneticPr fontId="1"/>
  </si>
  <si>
    <t>９．業態</t>
    <rPh sb="2" eb="4">
      <t>ギョウタイ</t>
    </rPh>
    <phoneticPr fontId="1"/>
  </si>
  <si>
    <t>10．主な給与支払い方法</t>
    <rPh sb="3" eb="4">
      <t>シュ</t>
    </rPh>
    <rPh sb="5" eb="7">
      <t>キュウヨ</t>
    </rPh>
    <rPh sb="7" eb="9">
      <t>シハラ</t>
    </rPh>
    <rPh sb="10" eb="12">
      <t>ホウホウ</t>
    </rPh>
    <phoneticPr fontId="1"/>
  </si>
  <si>
    <t>　　　11．令和７年度末時点での経営状況について適当なものを選んでください</t>
    <rPh sb="6" eb="8">
      <t>レイワ</t>
    </rPh>
    <rPh sb="9" eb="11">
      <t>ネンド</t>
    </rPh>
    <rPh sb="11" eb="12">
      <t>マツ</t>
    </rPh>
    <rPh sb="12" eb="14">
      <t>ジテン</t>
    </rPh>
    <rPh sb="16" eb="18">
      <t>ケイエイ</t>
    </rPh>
    <rPh sb="18" eb="20">
      <t>ジョウキョウ</t>
    </rPh>
    <rPh sb="24" eb="26">
      <t>テキトウ</t>
    </rPh>
    <rPh sb="30" eb="31">
      <t>エラ</t>
    </rPh>
    <phoneticPr fontId="1"/>
  </si>
  <si>
    <t>　　　12．外国人の雇用状況及び在留資格について選択してください。</t>
    <rPh sb="6" eb="9">
      <t>ガイコクジン</t>
    </rPh>
    <rPh sb="10" eb="12">
      <t>コヨウ</t>
    </rPh>
    <rPh sb="12" eb="14">
      <t>ジョウキョウ</t>
    </rPh>
    <rPh sb="14" eb="15">
      <t>オヨ</t>
    </rPh>
    <rPh sb="16" eb="18">
      <t>ザイリュウ</t>
    </rPh>
    <rPh sb="18" eb="20">
      <t>シカク</t>
    </rPh>
    <rPh sb="24" eb="26">
      <t>センタク</t>
    </rPh>
    <phoneticPr fontId="1"/>
  </si>
  <si>
    <t>　　　13．障がい者の雇用状況について選択してください。</t>
    <rPh sb="6" eb="7">
      <t>ショウ</t>
    </rPh>
    <rPh sb="9" eb="10">
      <t>シャ</t>
    </rPh>
    <rPh sb="11" eb="13">
      <t>コヨウ</t>
    </rPh>
    <rPh sb="13" eb="15">
      <t>ジョウキョウ</t>
    </rPh>
    <rPh sb="19" eb="21">
      <t>センタク</t>
    </rPh>
    <phoneticPr fontId="1"/>
  </si>
  <si>
    <t>　　　14．令和７年度における賃金について選択してください。</t>
    <rPh sb="6" eb="8">
      <t>レイワ</t>
    </rPh>
    <rPh sb="9" eb="11">
      <t>ネンド</t>
    </rPh>
    <rPh sb="15" eb="17">
      <t>チンギン</t>
    </rPh>
    <rPh sb="21" eb="23">
      <t>センタク</t>
    </rPh>
    <phoneticPr fontId="1"/>
  </si>
  <si>
    <t>最終頁から選択</t>
    <rPh sb="0" eb="2">
      <t>サイシュウ</t>
    </rPh>
    <rPh sb="2" eb="3">
      <t>ページ</t>
    </rPh>
    <rPh sb="5" eb="7">
      <t>センタク</t>
    </rPh>
    <phoneticPr fontId="1"/>
  </si>
  <si>
    <t>次の中で該当するものを選び、記入してください。また、認定年月日を記入してください。</t>
    <rPh sb="0" eb="1">
      <t>ツギ</t>
    </rPh>
    <rPh sb="2" eb="3">
      <t>ナカ</t>
    </rPh>
    <rPh sb="4" eb="6">
      <t>ガイトウ</t>
    </rPh>
    <rPh sb="11" eb="12">
      <t>エラ</t>
    </rPh>
    <rPh sb="14" eb="16">
      <t>キニュウ</t>
    </rPh>
    <rPh sb="26" eb="28">
      <t>ニンテイ</t>
    </rPh>
    <rPh sb="28" eb="31">
      <t>ネンガッピ</t>
    </rPh>
    <rPh sb="32" eb="34">
      <t>キニュウ</t>
    </rPh>
    <phoneticPr fontId="1"/>
  </si>
  <si>
    <t>R8.3.31を含む改善計画期間を記入してください。</t>
    <phoneticPr fontId="1"/>
  </si>
  <si>
    <t>2:県外からのUターン</t>
    <phoneticPr fontId="1"/>
  </si>
  <si>
    <t>2:就業時転居(県内)</t>
    <rPh sb="2" eb="5">
      <t>シュウギョウジ</t>
    </rPh>
    <rPh sb="5" eb="7">
      <t>テンキョ</t>
    </rPh>
    <rPh sb="8" eb="10">
      <t>ケンナイ</t>
    </rPh>
    <phoneticPr fontId="1"/>
  </si>
  <si>
    <t>3:就業時転居(県外)</t>
    <rPh sb="9" eb="10">
      <t>ソト</t>
    </rPh>
    <phoneticPr fontId="1"/>
  </si>
  <si>
    <t>2:臨時・季節・その他</t>
    <rPh sb="2" eb="4">
      <t>リンジ</t>
    </rPh>
    <rPh sb="5" eb="7">
      <t>キセツ</t>
    </rPh>
    <rPh sb="10" eb="11">
      <t>タ</t>
    </rPh>
    <phoneticPr fontId="1"/>
  </si>
  <si>
    <t>新規就業者</t>
    <rPh sb="0" eb="2">
      <t>シンキ</t>
    </rPh>
    <rPh sb="2" eb="5">
      <t>シュウギョウシャ</t>
    </rPh>
    <phoneticPr fontId="1"/>
  </si>
  <si>
    <t>新規就業者定着状況</t>
    <rPh sb="0" eb="2">
      <t>シンキ</t>
    </rPh>
    <rPh sb="2" eb="5">
      <t>シュウギョウシャ</t>
    </rPh>
    <rPh sb="5" eb="7">
      <t>テイチャク</t>
    </rPh>
    <rPh sb="7" eb="9">
      <t>ジョウキョウ</t>
    </rPh>
    <phoneticPr fontId="1"/>
  </si>
  <si>
    <t>R3</t>
  </si>
  <si>
    <t>R3</t>
    <phoneticPr fontId="1"/>
  </si>
  <si>
    <t>R4</t>
  </si>
  <si>
    <t>R4</t>
    <phoneticPr fontId="1"/>
  </si>
  <si>
    <t>R5</t>
  </si>
  <si>
    <t>R6</t>
  </si>
  <si>
    <t>R7</t>
  </si>
  <si>
    <t>うち森組</t>
    <rPh sb="2" eb="4">
      <t>シンクミ</t>
    </rPh>
    <phoneticPr fontId="16"/>
  </si>
  <si>
    <t>在籍中</t>
    <rPh sb="0" eb="3">
      <t>ザイセキチュウ</t>
    </rPh>
    <phoneticPr fontId="1"/>
  </si>
  <si>
    <t>新規就業者（緑の雇用）</t>
    <rPh sb="0" eb="2">
      <t>シンキ</t>
    </rPh>
    <rPh sb="2" eb="5">
      <t>シュウギョウシャ</t>
    </rPh>
    <rPh sb="6" eb="7">
      <t>ミドリ</t>
    </rPh>
    <rPh sb="8" eb="10">
      <t>コヨウ</t>
    </rPh>
    <phoneticPr fontId="1"/>
  </si>
  <si>
    <t>在籍中（緑の雇用）</t>
    <rPh sb="0" eb="3">
      <t>ザイセキチュウ</t>
    </rPh>
    <rPh sb="4" eb="5">
      <t>ミドリ</t>
    </rPh>
    <rPh sb="6" eb="8">
      <t>コヨウ</t>
    </rPh>
    <phoneticPr fontId="1"/>
  </si>
  <si>
    <t>うち森組（緑の雇用）</t>
    <rPh sb="2" eb="4">
      <t>シンクミ</t>
    </rPh>
    <rPh sb="5" eb="6">
      <t>ミドリ</t>
    </rPh>
    <rPh sb="7" eb="9">
      <t>コヨウ</t>
    </rPh>
    <phoneticPr fontId="16"/>
  </si>
  <si>
    <t>生産森林組合</t>
    <rPh sb="0" eb="6">
      <t>セイサンシンリンクミアイ</t>
    </rPh>
    <phoneticPr fontId="1"/>
  </si>
  <si>
    <t>or</t>
    <phoneticPr fontId="1"/>
  </si>
  <si>
    <t>事業実績</t>
    <rPh sb="0" eb="2">
      <t>ジギョウ</t>
    </rPh>
    <rPh sb="2" eb="4">
      <t>ジッセキ</t>
    </rPh>
    <phoneticPr fontId="16"/>
  </si>
  <si>
    <t>面積</t>
    <rPh sb="0" eb="2">
      <t>メンセキ</t>
    </rPh>
    <phoneticPr fontId="1"/>
  </si>
  <si>
    <t>皆伐</t>
    <rPh sb="0" eb="2">
      <t>カイバツ</t>
    </rPh>
    <phoneticPr fontId="1"/>
  </si>
  <si>
    <t>収入間伐</t>
    <rPh sb="0" eb="2">
      <t>シュウニュウ</t>
    </rPh>
    <rPh sb="2" eb="4">
      <t>カンバツ</t>
    </rPh>
    <phoneticPr fontId="1"/>
  </si>
  <si>
    <t>保育間伐</t>
    <rPh sb="0" eb="2">
      <t>ホイク</t>
    </rPh>
    <rPh sb="2" eb="4">
      <t>カンバツ</t>
    </rPh>
    <phoneticPr fontId="1"/>
  </si>
  <si>
    <t>植栽</t>
    <rPh sb="0" eb="2">
      <t>ショクサイ</t>
    </rPh>
    <phoneticPr fontId="1"/>
  </si>
  <si>
    <t>下刈</t>
    <rPh sb="0" eb="2">
      <t>シタガ</t>
    </rPh>
    <phoneticPr fontId="1"/>
  </si>
  <si>
    <t>除伐</t>
    <rPh sb="0" eb="2">
      <t>ジョバツ</t>
    </rPh>
    <phoneticPr fontId="1"/>
  </si>
  <si>
    <t>病害虫</t>
    <rPh sb="0" eb="3">
      <t>ビョウガイチュウ</t>
    </rPh>
    <phoneticPr fontId="1"/>
  </si>
  <si>
    <t>森林作業道</t>
    <rPh sb="0" eb="2">
      <t>シンリン</t>
    </rPh>
    <rPh sb="2" eb="4">
      <t>サギョウ</t>
    </rPh>
    <rPh sb="4" eb="5">
      <t>ドウ</t>
    </rPh>
    <phoneticPr fontId="1"/>
  </si>
  <si>
    <t>材積</t>
    <rPh sb="0" eb="2">
      <t>ザイセキ</t>
    </rPh>
    <phoneticPr fontId="1"/>
  </si>
  <si>
    <t>労働投下量</t>
    <rPh sb="0" eb="2">
      <t>ロウドウ</t>
    </rPh>
    <rPh sb="2" eb="5">
      <t>トウカリョウ</t>
    </rPh>
    <phoneticPr fontId="1"/>
  </si>
  <si>
    <t>生産性</t>
    <rPh sb="0" eb="3">
      <t>セイサンセイ</t>
    </rPh>
    <phoneticPr fontId="1"/>
  </si>
  <si>
    <t>保育</t>
    <rPh sb="0" eb="2">
      <t>ホイク</t>
    </rPh>
    <phoneticPr fontId="1"/>
  </si>
  <si>
    <t>⑧その他（森林作業道開設）（ｍ）</t>
    <rPh sb="3" eb="4">
      <t>タ</t>
    </rPh>
    <rPh sb="5" eb="7">
      <t>シンリン</t>
    </rPh>
    <rPh sb="7" eb="10">
      <t>サギョウドウ</t>
    </rPh>
    <rPh sb="10" eb="12">
      <t>カイセツ</t>
    </rPh>
    <phoneticPr fontId="1"/>
  </si>
  <si>
    <t>※認定年月日→</t>
    <phoneticPr fontId="1"/>
  </si>
  <si>
    <t>就労状況</t>
    <rPh sb="0" eb="2">
      <t>シュウロウ</t>
    </rPh>
    <rPh sb="2" eb="4">
      <t>ジョウキョウ</t>
    </rPh>
    <phoneticPr fontId="16"/>
  </si>
  <si>
    <t>労働力</t>
    <rPh sb="0" eb="3">
      <t>ロウドウリョク</t>
    </rPh>
    <phoneticPr fontId="10"/>
  </si>
  <si>
    <t>不足していた原因</t>
    <rPh sb="0" eb="2">
      <t>フソク</t>
    </rPh>
    <rPh sb="6" eb="8">
      <t>ゲンイン</t>
    </rPh>
    <phoneticPr fontId="10"/>
  </si>
  <si>
    <t>１：事業量が増えた</t>
    <phoneticPr fontId="1"/>
  </si>
  <si>
    <t>２：退職者があった</t>
    <phoneticPr fontId="1"/>
  </si>
  <si>
    <t>３：求人したが採用に至らなかった</t>
    <phoneticPr fontId="1"/>
  </si>
  <si>
    <t>1:県内でのUターン</t>
    <rPh sb="2" eb="4">
      <t>ケンナイ</t>
    </rPh>
    <phoneticPr fontId="1"/>
  </si>
  <si>
    <t>3:就業時転居(県外から)</t>
    <rPh sb="9" eb="10">
      <t>ソト</t>
    </rPh>
    <phoneticPr fontId="1"/>
  </si>
  <si>
    <t>事業量や就労日数などから勘案し、次の中で該当するものを選び、記入してください。</t>
    <rPh sb="0" eb="3">
      <t>ジギョウリョウ</t>
    </rPh>
    <rPh sb="4" eb="6">
      <t>シュウロウ</t>
    </rPh>
    <rPh sb="6" eb="8">
      <t>ニッスウ</t>
    </rPh>
    <rPh sb="12" eb="14">
      <t>カンアン</t>
    </rPh>
    <rPh sb="16" eb="17">
      <t>ツギ</t>
    </rPh>
    <rPh sb="18" eb="19">
      <t>ナカ</t>
    </rPh>
    <rPh sb="20" eb="22">
      <t>ガイトウ</t>
    </rPh>
    <rPh sb="27" eb="28">
      <t>エラ</t>
    </rPh>
    <rPh sb="30" eb="32">
      <t>キニュウ</t>
    </rPh>
    <phoneticPr fontId="1"/>
  </si>
  <si>
    <t>次の中で主要だと思うものを選び、記入してください。</t>
    <rPh sb="0" eb="1">
      <t>ツギ</t>
    </rPh>
    <rPh sb="2" eb="3">
      <t>ナカ</t>
    </rPh>
    <rPh sb="4" eb="6">
      <t>シュヨウ</t>
    </rPh>
    <rPh sb="8" eb="9">
      <t>オモ</t>
    </rPh>
    <rPh sb="13" eb="14">
      <t>エラ</t>
    </rPh>
    <rPh sb="16" eb="18">
      <t>キニュウ</t>
    </rPh>
    <phoneticPr fontId="1"/>
  </si>
  <si>
    <t>　令和７年度（令和７年４月１日～令和８年３月３１日）</t>
    <rPh sb="1" eb="3">
      <t>レイワ</t>
    </rPh>
    <rPh sb="4" eb="5">
      <t>ネン</t>
    </rPh>
    <rPh sb="5" eb="6">
      <t>ド</t>
    </rPh>
    <rPh sb="7" eb="9">
      <t>レイワ</t>
    </rPh>
    <rPh sb="10" eb="11">
      <t>ネン</t>
    </rPh>
    <rPh sb="11" eb="12">
      <t>ヘイネン</t>
    </rPh>
    <rPh sb="12" eb="13">
      <t>ガツ</t>
    </rPh>
    <rPh sb="14" eb="15">
      <t>ニチ</t>
    </rPh>
    <rPh sb="16" eb="18">
      <t>レイワ</t>
    </rPh>
    <rPh sb="19" eb="20">
      <t>ネン</t>
    </rPh>
    <rPh sb="21" eb="22">
      <t>ガツ</t>
    </rPh>
    <rPh sb="24" eb="25">
      <t>ニチ</t>
    </rPh>
    <phoneticPr fontId="1"/>
  </si>
  <si>
    <t>・・・プルダウンから選択</t>
    <rPh sb="10" eb="12">
      <t>センタク</t>
    </rPh>
    <phoneticPr fontId="1"/>
  </si>
  <si>
    <t>・・・記述</t>
    <rPh sb="3" eb="5">
      <t>キジュツ</t>
    </rPh>
    <phoneticPr fontId="1"/>
  </si>
  <si>
    <t>※（１：不足していた、２：やや不足していたと答えた方のみ）不足した原因を教えてください。（１～４には○を記入し、５には文章でお書きください。）</t>
    <rPh sb="22" eb="23">
      <t>コタ</t>
    </rPh>
    <rPh sb="25" eb="26">
      <t>カタ</t>
    </rPh>
    <rPh sb="29" eb="31">
      <t>フソク</t>
    </rPh>
    <rPh sb="33" eb="35">
      <t>ゲンイン</t>
    </rPh>
    <rPh sb="36" eb="37">
      <t>オシ</t>
    </rPh>
    <rPh sb="52" eb="54">
      <t>キニュウ</t>
    </rPh>
    <rPh sb="59" eb="61">
      <t>ブンショウ</t>
    </rPh>
    <rPh sb="63" eb="64">
      <t>カ</t>
    </rPh>
    <phoneticPr fontId="1"/>
  </si>
  <si>
    <t>①　令和７年度の雇用労働者は足りていましたか。（一つを記入）また、不足した場合はその原因を教えてください。（複数可）</t>
    <rPh sb="2" eb="4">
      <t>レイワ</t>
    </rPh>
    <rPh sb="5" eb="7">
      <t>ネンド</t>
    </rPh>
    <rPh sb="8" eb="10">
      <t>コヨウ</t>
    </rPh>
    <rPh sb="10" eb="13">
      <t>ロウドウシャ</t>
    </rPh>
    <rPh sb="14" eb="15">
      <t>タ</t>
    </rPh>
    <rPh sb="24" eb="25">
      <t>ヒト</t>
    </rPh>
    <rPh sb="27" eb="29">
      <t>キニュウ</t>
    </rPh>
    <rPh sb="33" eb="35">
      <t>フソク</t>
    </rPh>
    <rPh sb="37" eb="39">
      <t>バアイ</t>
    </rPh>
    <rPh sb="42" eb="44">
      <t>ゲンイン</t>
    </rPh>
    <rPh sb="45" eb="46">
      <t>オシ</t>
    </rPh>
    <rPh sb="54" eb="56">
      <t>フクスウ</t>
    </rPh>
    <rPh sb="56" eb="57">
      <t>カ</t>
    </rPh>
    <phoneticPr fontId="1"/>
  </si>
  <si>
    <r>
      <t>６．</t>
    </r>
    <r>
      <rPr>
        <sz val="14"/>
        <rFont val="ＭＳ Ｐゴシック"/>
        <family val="3"/>
        <charset val="128"/>
      </rPr>
      <t>森林経営管理法（第36条）に基づく民間事業者（秋田県意欲と能力のある林業経営者）</t>
    </r>
    <rPh sb="2" eb="4">
      <t>シンリン</t>
    </rPh>
    <rPh sb="4" eb="6">
      <t>ケイエイ</t>
    </rPh>
    <rPh sb="6" eb="9">
      <t>カンリホウ</t>
    </rPh>
    <rPh sb="10" eb="11">
      <t>ダイ</t>
    </rPh>
    <rPh sb="13" eb="14">
      <t>ジョウ</t>
    </rPh>
    <rPh sb="16" eb="17">
      <t>モト</t>
    </rPh>
    <rPh sb="19" eb="21">
      <t>ミンカン</t>
    </rPh>
    <rPh sb="21" eb="24">
      <t>ジギョウシャ</t>
    </rPh>
    <rPh sb="25" eb="28">
      <t>アキタケン</t>
    </rPh>
    <rPh sb="28" eb="30">
      <t>イヨク</t>
    </rPh>
    <rPh sb="31" eb="33">
      <t>ノウリョク</t>
    </rPh>
    <rPh sb="36" eb="38">
      <t>リンギョウ</t>
    </rPh>
    <rPh sb="38" eb="41">
      <t>ケイエイシャ</t>
    </rPh>
    <phoneticPr fontId="1"/>
  </si>
  <si>
    <t>↓生産森林組合の場合は下欄にも○を記入してください。</t>
    <rPh sb="1" eb="7">
      <t>セイサンシンリンクミアイ</t>
    </rPh>
    <rPh sb="8" eb="10">
      <t>バアイ</t>
    </rPh>
    <rPh sb="11" eb="12">
      <t>シタ</t>
    </rPh>
    <rPh sb="12" eb="13">
      <t>ラン</t>
    </rPh>
    <rPh sb="17" eb="19">
      <t>キニュウ</t>
    </rPh>
    <phoneticPr fontId="1"/>
  </si>
  <si>
    <t>　●　調査単位は、事業者が支社、事業所、出張所等の出先を設置している場合は、その出先機関等としますが、雇用の管理、事業の実施・事業量の把握等を本社で一括
　　管理している場合は、本社で出先分を含めて記入してください。</t>
    <rPh sb="3" eb="5">
      <t>チョウサ</t>
    </rPh>
    <rPh sb="5" eb="7">
      <t>タンイ</t>
    </rPh>
    <rPh sb="9" eb="12">
      <t>ジギョウシャ</t>
    </rPh>
    <rPh sb="13" eb="15">
      <t>シシャ</t>
    </rPh>
    <rPh sb="16" eb="19">
      <t>ジギョウショ</t>
    </rPh>
    <rPh sb="20" eb="23">
      <t>シュッチョウショ</t>
    </rPh>
    <rPh sb="23" eb="24">
      <t>トウ</t>
    </rPh>
    <rPh sb="25" eb="27">
      <t>デサキ</t>
    </rPh>
    <rPh sb="28" eb="30">
      <t>セッチ</t>
    </rPh>
    <rPh sb="34" eb="36">
      <t>バアイ</t>
    </rPh>
    <rPh sb="40" eb="42">
      <t>デサキ</t>
    </rPh>
    <rPh sb="42" eb="44">
      <t>キカン</t>
    </rPh>
    <rPh sb="44" eb="45">
      <t>トウ</t>
    </rPh>
    <rPh sb="51" eb="53">
      <t>コヨウ</t>
    </rPh>
    <rPh sb="54" eb="56">
      <t>カンリ</t>
    </rPh>
    <rPh sb="57" eb="59">
      <t>ジギョウ</t>
    </rPh>
    <rPh sb="60" eb="62">
      <t>ジッシ</t>
    </rPh>
    <rPh sb="63" eb="66">
      <t>ジギョウリョウ</t>
    </rPh>
    <rPh sb="67" eb="69">
      <t>ハアク</t>
    </rPh>
    <rPh sb="69" eb="70">
      <t>トウ</t>
    </rPh>
    <rPh sb="71" eb="73">
      <t>ホンシャ</t>
    </rPh>
    <rPh sb="74" eb="76">
      <t>イッカツ</t>
    </rPh>
    <rPh sb="79" eb="81">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</si>
</sst>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yyyy&quot;.&quot;m&quot;.&quot;d&quot;&quot;"/>
  </numFmts>
  <fonts count="20">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b/>
      <sz val="18"/>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6"/>
      <name val="ＭＳ Ｐゴシック"/>
      <family val="3"/>
      <charset val="128"/>
    </font>
    <font>
      <sz val="20"/>
      <name val="ＭＳ Ｐゴシック"/>
      <family val="3"/>
      <charset val="128"/>
    </font>
    <font>
      <u/>
      <sz val="16"/>
      <name val="ＭＳ Ｐゴシック"/>
      <family val="3"/>
      <charset val="128"/>
    </font>
    <font>
      <b/>
      <sz val="14"/>
      <color rgb="FFFF0000"/>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font>
    <font>
      <u/>
      <sz val="11"/>
      <color theme="10"/>
      <name val="ＭＳ Ｐゴシック"/>
      <family val="3"/>
      <charset val="128"/>
    </font>
    <font>
      <b/>
      <sz val="9"/>
      <color indexed="81"/>
      <name val="MS P ゴシック"/>
      <family val="3"/>
      <charset val="128"/>
    </font>
    <font>
      <sz val="11"/>
      <color theme="1"/>
      <name val="ＭＳ Ｐゴシック"/>
      <family val="3"/>
      <charset val="128"/>
    </font>
  </fonts>
  <fills count="13">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9"/>
        <bgColor indexed="64"/>
      </patternFill>
    </fill>
    <fill>
      <patternFill patternType="solid">
        <fgColor theme="8"/>
        <bgColor indexed="64"/>
      </patternFill>
    </fill>
    <fill>
      <patternFill patternType="solid">
        <fgColor rgb="FFFFCCCC"/>
        <bgColor indexed="64"/>
      </patternFill>
    </fill>
  </fills>
  <borders count="9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n">
        <color indexed="64"/>
      </right>
      <top/>
      <bottom style="thin">
        <color indexed="64"/>
      </bottom>
      <diagonal/>
    </border>
    <border>
      <left style="dashed">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ck">
        <color indexed="64"/>
      </bottom>
      <diagonal/>
    </border>
    <border>
      <left style="thick">
        <color indexed="64"/>
      </left>
      <right/>
      <top style="thick">
        <color indexed="64"/>
      </top>
      <bottom/>
      <diagonal/>
    </border>
    <border>
      <left style="thin">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dashed">
        <color indexed="64"/>
      </left>
      <right style="thin">
        <color indexed="64"/>
      </right>
      <top style="dashed">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ck">
        <color indexed="64"/>
      </left>
      <right style="thin">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medium">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thin">
        <color indexed="64"/>
      </top>
      <bottom style="double">
        <color indexed="64"/>
      </bottom>
      <diagonal/>
    </border>
    <border>
      <left style="dotted">
        <color indexed="64"/>
      </left>
      <right style="thick">
        <color indexed="64"/>
      </right>
      <top style="thin">
        <color indexed="64"/>
      </top>
      <bottom/>
      <diagonal/>
    </border>
    <border>
      <left style="dotted">
        <color indexed="64"/>
      </left>
      <right style="thick">
        <color indexed="64"/>
      </right>
      <top/>
      <bottom/>
      <diagonal/>
    </border>
    <border>
      <left style="dotted">
        <color indexed="64"/>
      </left>
      <right style="thick">
        <color indexed="64"/>
      </right>
      <top/>
      <bottom style="thin">
        <color indexed="64"/>
      </bottom>
      <diagonal/>
    </border>
    <border diagonalUp="1">
      <left/>
      <right/>
      <top style="thin">
        <color indexed="64"/>
      </top>
      <bottom style="thin">
        <color indexed="64"/>
      </bottom>
      <diagonal style="thin">
        <color indexed="64"/>
      </diagonal>
    </border>
    <border>
      <left style="thin">
        <color indexed="64"/>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ck">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top style="thin">
        <color indexed="64"/>
      </top>
      <bottom style="double">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auto="1"/>
      </right>
      <top/>
      <bottom/>
      <diagonal/>
    </border>
  </borders>
  <cellStyleXfs count="6">
    <xf numFmtId="0" fontId="0" fillId="0" borderId="0"/>
    <xf numFmtId="38" fontId="14" fillId="0" borderId="0" applyFont="0" applyFill="0" applyBorder="0" applyAlignment="0" applyProtection="0">
      <alignment vertical="center"/>
    </xf>
    <xf numFmtId="0" fontId="15" fillId="0" borderId="0">
      <alignment vertical="center"/>
    </xf>
    <xf numFmtId="0" fontId="7" fillId="0" borderId="0"/>
    <xf numFmtId="0" fontId="17" fillId="0" borderId="0" applyNumberFormat="0" applyFill="0" applyBorder="0" applyAlignment="0" applyProtection="0"/>
    <xf numFmtId="0" fontId="14" fillId="0" borderId="0"/>
  </cellStyleXfs>
  <cellXfs count="403">
    <xf numFmtId="0" fontId="0" fillId="0" borderId="0" xfId="0"/>
    <xf numFmtId="0" fontId="0" fillId="0" borderId="0" xfId="0"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0" fillId="0" borderId="1" xfId="0" applyBorder="1"/>
    <xf numFmtId="0" fontId="0" fillId="0" borderId="3" xfId="0" applyBorder="1"/>
    <xf numFmtId="0" fontId="0" fillId="0" borderId="0" xfId="0" applyBorder="1"/>
    <xf numFmtId="0" fontId="0" fillId="0" borderId="4" xfId="0" applyBorder="1"/>
    <xf numFmtId="0" fontId="0" fillId="0" borderId="5" xfId="0" applyBorder="1"/>
    <xf numFmtId="0" fontId="0" fillId="0" borderId="6" xfId="0" applyBorder="1"/>
    <xf numFmtId="0" fontId="7" fillId="0" borderId="6" xfId="0" applyFont="1" applyBorder="1"/>
    <xf numFmtId="0" fontId="7" fillId="0" borderId="6" xfId="0" applyFont="1" applyBorder="1" applyAlignment="1">
      <alignment horizontal="left" vertical="top" wrapText="1"/>
    </xf>
    <xf numFmtId="0" fontId="0" fillId="0" borderId="0"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7" xfId="0" applyBorder="1"/>
    <xf numFmtId="0" fontId="0" fillId="0" borderId="3" xfId="0" applyBorder="1" applyAlignment="1">
      <alignment vertical="top"/>
    </xf>
    <xf numFmtId="0" fontId="0" fillId="0" borderId="8" xfId="0" applyBorder="1" applyAlignment="1">
      <alignment horizontal="center"/>
    </xf>
    <xf numFmtId="0" fontId="0" fillId="0" borderId="9" xfId="0" applyBorder="1"/>
    <xf numFmtId="0" fontId="0" fillId="0" borderId="4" xfId="0" applyBorder="1" applyAlignment="1">
      <alignment horizontal="center"/>
    </xf>
    <xf numFmtId="0" fontId="0" fillId="0" borderId="10" xfId="0" applyBorder="1" applyAlignment="1">
      <alignment horizontal="center"/>
    </xf>
    <xf numFmtId="0" fontId="0" fillId="0" borderId="11" xfId="0" applyBorder="1"/>
    <xf numFmtId="0" fontId="0" fillId="0" borderId="0" xfId="0" applyBorder="1" applyAlignment="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8" xfId="0" applyBorder="1"/>
    <xf numFmtId="0" fontId="2" fillId="0" borderId="12" xfId="0" applyFont="1" applyBorder="1" applyAlignment="1"/>
    <xf numFmtId="0" fontId="2" fillId="0" borderId="14" xfId="0" applyFont="1" applyBorder="1" applyAlignment="1"/>
    <xf numFmtId="0" fontId="0" fillId="0" borderId="15" xfId="0" applyBorder="1" applyAlignment="1"/>
    <xf numFmtId="0" fontId="0" fillId="0" borderId="18" xfId="0" applyBorder="1" applyAlignment="1"/>
    <xf numFmtId="0" fontId="0" fillId="0" borderId="19" xfId="0" applyBorder="1" applyAlignment="1"/>
    <xf numFmtId="0" fontId="0" fillId="0" borderId="20" xfId="0" applyBorder="1" applyAlignment="1"/>
    <xf numFmtId="0" fontId="0" fillId="0" borderId="21" xfId="0" applyBorder="1"/>
    <xf numFmtId="0" fontId="0" fillId="0" borderId="22" xfId="0" applyBorder="1"/>
    <xf numFmtId="0" fontId="0" fillId="0" borderId="21" xfId="0" applyBorder="1" applyAlignment="1"/>
    <xf numFmtId="0" fontId="0" fillId="0" borderId="23" xfId="0" applyBorder="1" applyAlignment="1"/>
    <xf numFmtId="0" fontId="4" fillId="0" borderId="2" xfId="0" applyFont="1" applyBorder="1" applyAlignment="1">
      <alignment horizontal="center"/>
    </xf>
    <xf numFmtId="0" fontId="4" fillId="0" borderId="5" xfId="0" applyFont="1" applyBorder="1" applyAlignment="1">
      <alignment horizontal="center"/>
    </xf>
    <xf numFmtId="0" fontId="4" fillId="0" borderId="16"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0" fillId="0" borderId="7" xfId="0" applyBorder="1" applyAlignment="1">
      <alignment horizontal="center"/>
    </xf>
    <xf numFmtId="0" fontId="7" fillId="0" borderId="28" xfId="0" applyFont="1" applyBorder="1"/>
    <xf numFmtId="0" fontId="0" fillId="0" borderId="10" xfId="0" applyBorder="1"/>
    <xf numFmtId="0" fontId="0" fillId="0" borderId="29" xfId="0" applyBorder="1"/>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xf>
    <xf numFmtId="0" fontId="6" fillId="0" borderId="34" xfId="0" applyFont="1" applyBorder="1" applyAlignment="1">
      <alignment vertical="center"/>
    </xf>
    <xf numFmtId="0" fontId="0" fillId="0" borderId="0" xfId="0" applyFont="1" applyAlignment="1">
      <alignment vertical="center"/>
    </xf>
    <xf numFmtId="0" fontId="0" fillId="0" borderId="35" xfId="0" applyFont="1" applyBorder="1" applyAlignment="1">
      <alignment vertical="center"/>
    </xf>
    <xf numFmtId="0" fontId="0" fillId="0" borderId="36" xfId="0" applyFont="1" applyBorder="1" applyAlignment="1">
      <alignment vertical="center"/>
    </xf>
    <xf numFmtId="0" fontId="0" fillId="0" borderId="30" xfId="0" applyFont="1" applyBorder="1" applyAlignment="1">
      <alignment vertical="center"/>
    </xf>
    <xf numFmtId="0" fontId="0" fillId="0" borderId="0" xfId="0" applyFont="1" applyBorder="1" applyAlignment="1">
      <alignment vertical="center"/>
    </xf>
    <xf numFmtId="0" fontId="0" fillId="0" borderId="31" xfId="0" applyFont="1" applyBorder="1" applyAlignment="1">
      <alignment vertical="center"/>
    </xf>
    <xf numFmtId="0" fontId="0" fillId="0" borderId="0" xfId="0" applyFont="1" applyBorder="1" applyAlignment="1">
      <alignment horizontal="center" vertical="center"/>
    </xf>
    <xf numFmtId="0" fontId="0" fillId="0" borderId="33" xfId="0" applyFont="1" applyBorder="1" applyAlignment="1">
      <alignment vertical="center"/>
    </xf>
    <xf numFmtId="0" fontId="9" fillId="0" borderId="0" xfId="0" applyFont="1" applyBorder="1" applyAlignment="1">
      <alignment horizontal="left" vertical="center" wrapText="1"/>
    </xf>
    <xf numFmtId="0" fontId="5" fillId="0" borderId="0" xfId="0" applyFont="1" applyBorder="1" applyAlignment="1">
      <alignment vertical="center"/>
    </xf>
    <xf numFmtId="0" fontId="0" fillId="0" borderId="0" xfId="0" applyFont="1" applyFill="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9" fillId="0" borderId="0" xfId="0" applyFont="1" applyBorder="1" applyAlignment="1">
      <alignment vertical="center"/>
    </xf>
    <xf numFmtId="0" fontId="11" fillId="0" borderId="0" xfId="0" applyFont="1" applyBorder="1" applyAlignment="1">
      <alignment vertical="center"/>
    </xf>
    <xf numFmtId="0" fontId="6" fillId="0" borderId="12" xfId="0" applyFont="1" applyBorder="1" applyAlignment="1">
      <alignment horizontal="center" vertical="center"/>
    </xf>
    <xf numFmtId="0" fontId="9" fillId="0" borderId="0" xfId="0" applyFont="1" applyBorder="1" applyAlignment="1">
      <alignment horizontal="left" vertical="center"/>
    </xf>
    <xf numFmtId="0" fontId="3" fillId="0" borderId="30" xfId="0" applyFont="1" applyBorder="1" applyAlignment="1">
      <alignment vertical="center"/>
    </xf>
    <xf numFmtId="0" fontId="0" fillId="0" borderId="31" xfId="0" applyFont="1" applyBorder="1" applyAlignment="1">
      <alignment horizontal="distributed" vertical="center"/>
    </xf>
    <xf numFmtId="0" fontId="0" fillId="0" borderId="34" xfId="0" applyFont="1" applyBorder="1" applyAlignment="1">
      <alignmen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1" xfId="0" applyFont="1" applyBorder="1" applyAlignment="1">
      <alignment horizontal="left" vertical="center" wrapText="1"/>
    </xf>
    <xf numFmtId="0" fontId="0" fillId="0" borderId="32" xfId="0" applyFont="1" applyBorder="1" applyAlignment="1">
      <alignment vertical="center"/>
    </xf>
    <xf numFmtId="0" fontId="10" fillId="0" borderId="30" xfId="0" applyFont="1" applyBorder="1" applyAlignment="1">
      <alignment vertical="center"/>
    </xf>
    <xf numFmtId="0" fontId="6" fillId="0" borderId="30" xfId="0" applyFont="1" applyFill="1" applyBorder="1" applyAlignment="1">
      <alignment horizontal="right" vertical="center"/>
    </xf>
    <xf numFmtId="0" fontId="6" fillId="0" borderId="30" xfId="0" applyFont="1" applyFill="1" applyBorder="1" applyAlignment="1">
      <alignment vertical="center"/>
    </xf>
    <xf numFmtId="0" fontId="6" fillId="0" borderId="31" xfId="0" applyFont="1" applyBorder="1" applyAlignment="1">
      <alignment horizontal="center" vertical="center"/>
    </xf>
    <xf numFmtId="0" fontId="0" fillId="0" borderId="0" xfId="0" applyFont="1" applyBorder="1" applyAlignment="1">
      <alignment vertical="top"/>
    </xf>
    <xf numFmtId="0" fontId="0" fillId="0" borderId="31" xfId="0" applyFont="1" applyBorder="1" applyAlignment="1">
      <alignment vertical="top"/>
    </xf>
    <xf numFmtId="0" fontId="0" fillId="0" borderId="0" xfId="0" applyFont="1" applyFill="1" applyBorder="1" applyAlignment="1">
      <alignment horizontal="right" vertical="top"/>
    </xf>
    <xf numFmtId="0" fontId="0" fillId="2" borderId="12" xfId="0" applyFont="1" applyFill="1" applyBorder="1" applyAlignment="1">
      <alignment vertical="center"/>
    </xf>
    <xf numFmtId="0" fontId="0" fillId="3" borderId="12" xfId="0" applyFont="1" applyFill="1" applyBorder="1" applyAlignment="1">
      <alignment vertical="center"/>
    </xf>
    <xf numFmtId="0" fontId="0" fillId="0" borderId="0" xfId="0" applyFont="1" applyBorder="1"/>
    <xf numFmtId="0" fontId="0" fillId="0" borderId="0" xfId="0" applyBorder="1" applyAlignment="1">
      <alignment vertical="center" wrapText="1"/>
    </xf>
    <xf numFmtId="0" fontId="6" fillId="0" borderId="35" xfId="0" applyFont="1" applyBorder="1" applyAlignment="1">
      <alignment vertical="center"/>
    </xf>
    <xf numFmtId="0" fontId="6" fillId="0" borderId="36" xfId="0" applyFont="1" applyBorder="1" applyAlignment="1">
      <alignment vertical="center"/>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6" fillId="0" borderId="0" xfId="0" applyFont="1" applyBorder="1" applyAlignment="1">
      <alignment vertical="top" wrapText="1"/>
    </xf>
    <xf numFmtId="0" fontId="3" fillId="0" borderId="30" xfId="0" applyFont="1" applyBorder="1" applyAlignment="1">
      <alignment horizontal="left" vertical="center"/>
    </xf>
    <xf numFmtId="0" fontId="10" fillId="0" borderId="32" xfId="0" applyFont="1" applyBorder="1" applyAlignment="1">
      <alignment horizontal="left" vertical="center"/>
    </xf>
    <xf numFmtId="0" fontId="6" fillId="0" borderId="40" xfId="0" applyFont="1" applyBorder="1" applyAlignment="1">
      <alignment vertical="center"/>
    </xf>
    <xf numFmtId="0" fontId="0" fillId="0" borderId="3" xfId="0" applyBorder="1" applyAlignment="1">
      <alignment wrapText="1"/>
    </xf>
    <xf numFmtId="0" fontId="11" fillId="0" borderId="30" xfId="0" applyFont="1" applyBorder="1" applyAlignment="1">
      <alignment vertical="center"/>
    </xf>
    <xf numFmtId="0" fontId="0" fillId="0" borderId="41"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0" xfId="0" applyFont="1" applyBorder="1" applyAlignment="1">
      <alignment vertical="center"/>
    </xf>
    <xf numFmtId="0" fontId="5" fillId="0" borderId="0" xfId="0" applyFont="1" applyFill="1" applyBorder="1" applyAlignment="1">
      <alignment vertical="center"/>
    </xf>
    <xf numFmtId="0" fontId="10" fillId="0" borderId="40" xfId="0" applyFont="1" applyBorder="1" applyAlignment="1">
      <alignment horizontal="left" vertical="center"/>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0" fillId="3" borderId="10" xfId="0" applyFill="1" applyBorder="1"/>
    <xf numFmtId="0" fontId="0" fillId="3" borderId="12" xfId="0" applyFill="1" applyBorder="1"/>
    <xf numFmtId="0" fontId="7" fillId="0" borderId="11" xfId="0" applyFont="1" applyBorder="1" applyAlignment="1">
      <alignment wrapText="1"/>
    </xf>
    <xf numFmtId="0" fontId="5" fillId="0" borderId="0" xfId="0" applyFont="1" applyBorder="1" applyAlignment="1">
      <alignment horizontal="left" vertical="center"/>
    </xf>
    <xf numFmtId="0" fontId="5" fillId="0" borderId="31" xfId="0" applyFont="1" applyBorder="1" applyAlignment="1">
      <alignment vertical="center"/>
    </xf>
    <xf numFmtId="20" fontId="5" fillId="0" borderId="0" xfId="0" applyNumberFormat="1" applyFont="1" applyBorder="1" applyAlignment="1">
      <alignment vertical="center"/>
    </xf>
    <xf numFmtId="0" fontId="0" fillId="0" borderId="0" xfId="0" applyFont="1" applyBorder="1" applyAlignment="1">
      <alignment vertical="center" wrapText="1"/>
    </xf>
    <xf numFmtId="0" fontId="0" fillId="0" borderId="31" xfId="0" applyFont="1" applyBorder="1" applyAlignment="1">
      <alignment vertical="center" wrapText="1"/>
    </xf>
    <xf numFmtId="0" fontId="0" fillId="0" borderId="59" xfId="0" applyBorder="1"/>
    <xf numFmtId="0" fontId="7" fillId="0" borderId="59" xfId="0" applyFont="1" applyBorder="1" applyAlignment="1">
      <alignment horizontal="left" wrapText="1"/>
    </xf>
    <xf numFmtId="0" fontId="0" fillId="0" borderId="60" xfId="0" applyBorder="1"/>
    <xf numFmtId="0" fontId="0" fillId="0" borderId="61" xfId="0" applyBorder="1"/>
    <xf numFmtId="0" fontId="0" fillId="0" borderId="39" xfId="0" applyBorder="1"/>
    <xf numFmtId="0" fontId="0" fillId="0" borderId="64" xfId="0" applyBorder="1"/>
    <xf numFmtId="0" fontId="0" fillId="0" borderId="37" xfId="0" applyBorder="1"/>
    <xf numFmtId="0" fontId="0" fillId="0" borderId="52" xfId="0" applyBorder="1"/>
    <xf numFmtId="0" fontId="4" fillId="0" borderId="63" xfId="0" applyFont="1" applyBorder="1" applyAlignment="1">
      <alignment horizontal="center"/>
    </xf>
    <xf numFmtId="0" fontId="4" fillId="0" borderId="65" xfId="0" applyFont="1" applyBorder="1" applyAlignment="1">
      <alignment horizontal="center"/>
    </xf>
    <xf numFmtId="0" fontId="0" fillId="0" borderId="66" xfId="0" applyBorder="1"/>
    <xf numFmtId="0" fontId="0" fillId="0" borderId="66" xfId="0" applyBorder="1" applyAlignment="1">
      <alignment wrapText="1"/>
    </xf>
    <xf numFmtId="0" fontId="0" fillId="0" borderId="67" xfId="0" applyBorder="1" applyAlignment="1">
      <alignment wrapText="1"/>
    </xf>
    <xf numFmtId="14" fontId="1" fillId="0" borderId="12" xfId="0" applyNumberFormat="1" applyFont="1" applyBorder="1"/>
    <xf numFmtId="0" fontId="0" fillId="0" borderId="0" xfId="0" applyFill="1" applyBorder="1"/>
    <xf numFmtId="0" fontId="6" fillId="0" borderId="0" xfId="0" applyFont="1" applyFill="1" applyBorder="1" applyAlignment="1">
      <alignment vertical="center" wrapText="1"/>
    </xf>
    <xf numFmtId="0" fontId="9" fillId="0" borderId="0" xfId="0" applyFont="1" applyFill="1" applyBorder="1" applyAlignment="1">
      <alignment vertical="center"/>
    </xf>
    <xf numFmtId="176" fontId="6" fillId="0" borderId="0" xfId="0" applyNumberFormat="1" applyFont="1" applyFill="1" applyBorder="1" applyAlignment="1">
      <alignment vertical="center"/>
    </xf>
    <xf numFmtId="0" fontId="6" fillId="0" borderId="0" xfId="0" applyFont="1" applyBorder="1" applyAlignment="1">
      <alignment vertical="center"/>
    </xf>
    <xf numFmtId="0" fontId="5" fillId="0" borderId="0" xfId="0" applyFont="1" applyBorder="1" applyAlignment="1">
      <alignment vertical="center"/>
    </xf>
    <xf numFmtId="0" fontId="7" fillId="0" borderId="59" xfId="0" applyFont="1" applyBorder="1" applyAlignment="1">
      <alignment horizontal="left" wrapText="1"/>
    </xf>
    <xf numFmtId="0" fontId="0" fillId="5" borderId="0" xfId="0" applyFill="1"/>
    <xf numFmtId="0" fontId="6" fillId="0" borderId="0" xfId="0" applyFont="1" applyBorder="1" applyAlignment="1">
      <alignment vertical="center" shrinkToFit="1"/>
    </xf>
    <xf numFmtId="0" fontId="6" fillId="0" borderId="31" xfId="0" applyFont="1" applyBorder="1" applyAlignment="1">
      <alignment vertical="center" shrinkToFit="1"/>
    </xf>
    <xf numFmtId="0" fontId="5" fillId="0" borderId="35" xfId="0" applyFont="1" applyBorder="1" applyAlignment="1">
      <alignment vertical="center"/>
    </xf>
    <xf numFmtId="0" fontId="6" fillId="0" borderId="0" xfId="0" applyFont="1" applyBorder="1" applyAlignment="1"/>
    <xf numFmtId="0" fontId="5" fillId="0" borderId="0" xfId="0" applyFont="1" applyBorder="1" applyAlignment="1">
      <alignment horizontal="center" vertical="center"/>
    </xf>
    <xf numFmtId="0" fontId="4" fillId="0" borderId="16" xfId="0" applyFont="1" applyBorder="1" applyAlignment="1">
      <alignment horizontal="center"/>
    </xf>
    <xf numFmtId="0" fontId="4" fillId="0" borderId="52" xfId="0" applyFont="1" applyBorder="1" applyAlignment="1">
      <alignment horizontal="center"/>
    </xf>
    <xf numFmtId="0" fontId="7" fillId="0" borderId="59" xfId="0" applyFont="1" applyBorder="1" applyAlignment="1">
      <alignment horizontal="left" wrapText="1"/>
    </xf>
    <xf numFmtId="0" fontId="6" fillId="2" borderId="10" xfId="0" applyFont="1" applyFill="1" applyBorder="1" applyAlignment="1">
      <alignment vertical="center"/>
    </xf>
    <xf numFmtId="0" fontId="6" fillId="0" borderId="0" xfId="0" applyFont="1" applyBorder="1" applyAlignment="1">
      <alignment horizontal="right" vertical="center"/>
    </xf>
    <xf numFmtId="0" fontId="0" fillId="0" borderId="69" xfId="0" applyBorder="1"/>
    <xf numFmtId="0" fontId="0" fillId="0" borderId="70" xfId="0" applyBorder="1"/>
    <xf numFmtId="0" fontId="0" fillId="0" borderId="71" xfId="0" applyBorder="1"/>
    <xf numFmtId="0" fontId="0" fillId="0" borderId="72" xfId="0" applyBorder="1"/>
    <xf numFmtId="0" fontId="2" fillId="0" borderId="71" xfId="0" applyFont="1" applyBorder="1" applyAlignment="1"/>
    <xf numFmtId="0" fontId="2" fillId="0" borderId="21" xfId="0" applyFont="1" applyBorder="1" applyAlignment="1"/>
    <xf numFmtId="0" fontId="0" fillId="0" borderId="73" xfId="0" applyBorder="1" applyAlignment="1"/>
    <xf numFmtId="0" fontId="0" fillId="0" borderId="71" xfId="0" applyBorder="1" applyAlignment="1"/>
    <xf numFmtId="0" fontId="0" fillId="0" borderId="74" xfId="0" applyBorder="1"/>
    <xf numFmtId="0" fontId="0" fillId="0" borderId="75" xfId="0" applyBorder="1"/>
    <xf numFmtId="0" fontId="0" fillId="0" borderId="76" xfId="0" applyBorder="1"/>
    <xf numFmtId="0" fontId="2" fillId="0" borderId="75" xfId="0" applyFont="1" applyBorder="1" applyAlignment="1"/>
    <xf numFmtId="0" fontId="0" fillId="0" borderId="77" xfId="0" applyBorder="1" applyAlignment="1"/>
    <xf numFmtId="0" fontId="0" fillId="6" borderId="0" xfId="0" applyFill="1"/>
    <xf numFmtId="177" fontId="0" fillId="5" borderId="0" xfId="0" applyNumberFormat="1" applyFill="1"/>
    <xf numFmtId="0" fontId="0" fillId="7" borderId="0" xfId="0" applyFill="1"/>
    <xf numFmtId="0" fontId="0" fillId="0" borderId="2" xfId="0" applyBorder="1"/>
    <xf numFmtId="0" fontId="4" fillId="0" borderId="78" xfId="0" applyFont="1" applyBorder="1" applyAlignment="1">
      <alignment horizontal="center"/>
    </xf>
    <xf numFmtId="0" fontId="0" fillId="0" borderId="79" xfId="0" applyBorder="1"/>
    <xf numFmtId="0" fontId="0" fillId="0" borderId="79" xfId="0" applyBorder="1" applyAlignment="1">
      <alignment wrapText="1"/>
    </xf>
    <xf numFmtId="0" fontId="0" fillId="0" borderId="80" xfId="0" applyBorder="1" applyAlignment="1">
      <alignment wrapText="1"/>
    </xf>
    <xf numFmtId="0" fontId="0" fillId="0" borderId="49" xfId="0" applyBorder="1"/>
    <xf numFmtId="0" fontId="0" fillId="0" borderId="81" xfId="0" applyBorder="1"/>
    <xf numFmtId="0" fontId="0" fillId="0" borderId="29" xfId="0" applyBorder="1" applyAlignment="1">
      <alignment horizontal="center"/>
    </xf>
    <xf numFmtId="0" fontId="0" fillId="0" borderId="37" xfId="0" applyBorder="1" applyAlignment="1">
      <alignment horizontal="center"/>
    </xf>
    <xf numFmtId="0" fontId="4" fillId="0" borderId="40" xfId="0" applyFont="1" applyBorder="1" applyAlignment="1">
      <alignment horizontal="center"/>
    </xf>
    <xf numFmtId="0" fontId="4" fillId="0" borderId="82" xfId="0" applyFont="1" applyBorder="1" applyAlignment="1">
      <alignment horizontal="center"/>
    </xf>
    <xf numFmtId="0" fontId="4" fillId="0" borderId="35" xfId="0" applyFont="1" applyBorder="1" applyAlignment="1">
      <alignment horizontal="center"/>
    </xf>
    <xf numFmtId="0" fontId="4" fillId="0" borderId="83" xfId="0" applyFont="1" applyBorder="1" applyAlignment="1">
      <alignment horizontal="center"/>
    </xf>
    <xf numFmtId="0" fontId="0" fillId="0" borderId="87" xfId="0" applyBorder="1" applyAlignment="1">
      <alignment horizontal="center"/>
    </xf>
    <xf numFmtId="0" fontId="0" fillId="0" borderId="89" xfId="0" applyBorder="1"/>
    <xf numFmtId="0" fontId="0" fillId="0" borderId="30" xfId="0" applyBorder="1" applyAlignment="1">
      <alignment horizontal="center"/>
    </xf>
    <xf numFmtId="0" fontId="0" fillId="0" borderId="30" xfId="0" applyBorder="1"/>
    <xf numFmtId="0" fontId="0" fillId="0" borderId="90" xfId="0" applyBorder="1"/>
    <xf numFmtId="0" fontId="0" fillId="0" borderId="91" xfId="0" applyBorder="1"/>
    <xf numFmtId="0" fontId="0" fillId="0" borderId="92" xfId="0" applyBorder="1"/>
    <xf numFmtId="0" fontId="0" fillId="0" borderId="93" xfId="0" applyBorder="1"/>
    <xf numFmtId="0" fontId="0" fillId="4" borderId="0" xfId="0" applyFill="1"/>
    <xf numFmtId="178" fontId="0" fillId="5" borderId="0" xfId="0" applyNumberFormat="1" applyFill="1"/>
    <xf numFmtId="0" fontId="6" fillId="2" borderId="12" xfId="0" applyFont="1" applyFill="1" applyBorder="1" applyAlignment="1">
      <alignment vertical="center"/>
    </xf>
    <xf numFmtId="0" fontId="6" fillId="2" borderId="38" xfId="0" applyFont="1" applyFill="1" applyBorder="1" applyAlignment="1">
      <alignment vertical="center"/>
    </xf>
    <xf numFmtId="0" fontId="4" fillId="0" borderId="16" xfId="0" applyFont="1" applyBorder="1" applyAlignment="1">
      <alignment horizontal="center"/>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14" fillId="0" borderId="6" xfId="5" applyBorder="1"/>
    <xf numFmtId="0" fontId="0" fillId="8" borderId="0" xfId="0" applyFill="1"/>
    <xf numFmtId="0" fontId="0" fillId="9" borderId="0" xfId="0" applyFill="1"/>
    <xf numFmtId="0" fontId="0" fillId="10" borderId="0" xfId="0" applyFill="1"/>
    <xf numFmtId="0" fontId="0" fillId="11" borderId="0" xfId="0" applyFill="1"/>
    <xf numFmtId="0" fontId="19" fillId="5" borderId="0" xfId="0" applyFont="1" applyFill="1"/>
    <xf numFmtId="177" fontId="19" fillId="5" borderId="0" xfId="0" applyNumberFormat="1" applyFont="1" applyFill="1"/>
    <xf numFmtId="0" fontId="0" fillId="5" borderId="10" xfId="0" applyFill="1" applyBorder="1"/>
    <xf numFmtId="0" fontId="0" fillId="5" borderId="4" xfId="0" applyFill="1" applyBorder="1"/>
    <xf numFmtId="0" fontId="0" fillId="5" borderId="88" xfId="0" applyFill="1" applyBorder="1"/>
    <xf numFmtId="0" fontId="0" fillId="5" borderId="94" xfId="0" applyFill="1" applyBorder="1"/>
    <xf numFmtId="0" fontId="0" fillId="5" borderId="37" xfId="0" applyFill="1" applyBorder="1"/>
    <xf numFmtId="0" fontId="0" fillId="5" borderId="12" xfId="0" applyFill="1" applyBorder="1"/>
    <xf numFmtId="0" fontId="0" fillId="5" borderId="39" xfId="0" applyFill="1" applyBorder="1"/>
    <xf numFmtId="0" fontId="0" fillId="5" borderId="95" xfId="0" applyFill="1" applyBorder="1"/>
    <xf numFmtId="0" fontId="0" fillId="5" borderId="96" xfId="0" applyFill="1" applyBorder="1"/>
    <xf numFmtId="0" fontId="0" fillId="5" borderId="97" xfId="0" applyFill="1" applyBorder="1"/>
    <xf numFmtId="0" fontId="5" fillId="0" borderId="30" xfId="0" applyFont="1" applyBorder="1" applyAlignment="1">
      <alignment vertical="center"/>
    </xf>
    <xf numFmtId="0" fontId="5"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31" xfId="0" applyFont="1" applyBorder="1" applyAlignment="1">
      <alignment horizontal="left" vertical="center" wrapText="1"/>
    </xf>
    <xf numFmtId="0" fontId="0" fillId="12" borderId="12" xfId="0" applyFont="1" applyFill="1" applyBorder="1" applyAlignment="1">
      <alignment vertical="center"/>
    </xf>
    <xf numFmtId="0" fontId="5" fillId="12" borderId="12" xfId="0" applyFont="1" applyFill="1" applyBorder="1" applyAlignment="1">
      <alignment vertical="center"/>
    </xf>
    <xf numFmtId="0" fontId="5" fillId="0" borderId="30" xfId="0" applyFont="1" applyBorder="1" applyAlignment="1">
      <alignment vertical="center" justifyLastLine="1"/>
    </xf>
    <xf numFmtId="0" fontId="6" fillId="0" borderId="98" xfId="0" applyFont="1" applyBorder="1" applyAlignment="1">
      <alignment vertical="center"/>
    </xf>
    <xf numFmtId="0" fontId="6" fillId="0" borderId="59" xfId="0" applyFont="1" applyBorder="1" applyAlignment="1">
      <alignment vertical="center"/>
    </xf>
    <xf numFmtId="0" fontId="0" fillId="0" borderId="59" xfId="0" applyFont="1" applyBorder="1" applyAlignment="1">
      <alignment vertical="center"/>
    </xf>
    <xf numFmtId="0" fontId="5" fillId="0" borderId="33" xfId="0" applyFont="1" applyBorder="1" applyAlignment="1">
      <alignment vertical="center"/>
    </xf>
    <xf numFmtId="20" fontId="5" fillId="0" borderId="33" xfId="0" applyNumberFormat="1" applyFont="1" applyBorder="1" applyAlignment="1">
      <alignment vertical="center"/>
    </xf>
    <xf numFmtId="0" fontId="5" fillId="0" borderId="0" xfId="0" applyFont="1" applyBorder="1" applyAlignment="1">
      <alignment vertical="center"/>
    </xf>
    <xf numFmtId="0" fontId="5" fillId="0" borderId="31" xfId="0" applyFont="1" applyBorder="1" applyAlignment="1">
      <alignment vertical="center"/>
    </xf>
    <xf numFmtId="2" fontId="6" fillId="2" borderId="12" xfId="0" applyNumberFormat="1" applyFont="1" applyFill="1" applyBorder="1" applyAlignment="1">
      <alignment horizontal="right" vertical="center"/>
    </xf>
    <xf numFmtId="0" fontId="6" fillId="0" borderId="50" xfId="0" applyFont="1" applyFill="1" applyBorder="1" applyAlignment="1">
      <alignment horizontal="right" vertical="center"/>
    </xf>
    <xf numFmtId="0" fontId="6" fillId="0" borderId="51" xfId="0" applyFont="1" applyFill="1" applyBorder="1" applyAlignment="1">
      <alignment horizontal="right" vertical="center"/>
    </xf>
    <xf numFmtId="38" fontId="6" fillId="2" borderId="12" xfId="1" applyFont="1" applyFill="1" applyBorder="1" applyAlignment="1">
      <alignment horizontal="right" vertical="center"/>
    </xf>
    <xf numFmtId="0" fontId="6" fillId="0" borderId="13" xfId="0" applyFont="1" applyFill="1" applyBorder="1" applyAlignment="1">
      <alignment horizontal="center" vertical="center"/>
    </xf>
    <xf numFmtId="0" fontId="6" fillId="0" borderId="49"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12" borderId="13" xfId="0" applyFont="1" applyFill="1" applyBorder="1" applyAlignment="1">
      <alignment vertical="center"/>
    </xf>
    <xf numFmtId="0" fontId="6" fillId="12" borderId="49" xfId="0" applyFont="1" applyFill="1" applyBorder="1" applyAlignment="1">
      <alignment vertical="center"/>
    </xf>
    <xf numFmtId="0" fontId="6" fillId="12" borderId="39" xfId="0" applyFont="1" applyFill="1" applyBorder="1" applyAlignment="1">
      <alignment vertical="center"/>
    </xf>
    <xf numFmtId="57" fontId="6" fillId="2" borderId="13" xfId="0" applyNumberFormat="1" applyFont="1" applyFill="1" applyBorder="1" applyAlignment="1">
      <alignment horizontal="left" vertical="center"/>
    </xf>
    <xf numFmtId="0" fontId="6" fillId="2" borderId="49" xfId="0" applyFont="1" applyFill="1" applyBorder="1" applyAlignment="1">
      <alignment horizontal="left" vertical="center"/>
    </xf>
    <xf numFmtId="0" fontId="6" fillId="2" borderId="39" xfId="0" applyFont="1" applyFill="1" applyBorder="1" applyAlignment="1">
      <alignment horizontal="left" vertical="center"/>
    </xf>
    <xf numFmtId="0" fontId="5" fillId="12" borderId="13" xfId="0" applyFont="1" applyFill="1" applyBorder="1" applyAlignment="1">
      <alignment vertical="center" shrinkToFit="1"/>
    </xf>
    <xf numFmtId="0" fontId="5" fillId="12" borderId="49" xfId="0" applyFont="1" applyFill="1" applyBorder="1" applyAlignment="1">
      <alignment vertical="center" shrinkToFit="1"/>
    </xf>
    <xf numFmtId="0" fontId="5" fillId="12" borderId="39" xfId="0" applyFont="1" applyFill="1" applyBorder="1" applyAlignment="1">
      <alignment vertical="center" shrinkToFit="1"/>
    </xf>
    <xf numFmtId="0" fontId="5" fillId="12" borderId="13" xfId="0" applyFont="1" applyFill="1" applyBorder="1" applyAlignment="1">
      <alignment vertical="center"/>
    </xf>
    <xf numFmtId="0" fontId="5" fillId="12" borderId="49" xfId="0" applyFont="1" applyFill="1" applyBorder="1" applyAlignment="1">
      <alignment vertical="center"/>
    </xf>
    <xf numFmtId="0" fontId="5" fillId="12" borderId="39" xfId="0" applyFont="1" applyFill="1" applyBorder="1" applyAlignment="1">
      <alignment vertical="center"/>
    </xf>
    <xf numFmtId="0" fontId="10" fillId="0" borderId="12" xfId="0" applyFont="1" applyBorder="1" applyAlignment="1">
      <alignment horizontal="center" vertical="center" wrapText="1"/>
    </xf>
    <xf numFmtId="0" fontId="0" fillId="0" borderId="12" xfId="0" applyFont="1" applyBorder="1" applyAlignment="1">
      <alignment horizontal="center" vertical="center"/>
    </xf>
    <xf numFmtId="0" fontId="5" fillId="0" borderId="30" xfId="0" applyFont="1" applyBorder="1" applyAlignment="1">
      <alignment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2" borderId="53" xfId="0" applyFont="1" applyFill="1" applyBorder="1" applyAlignment="1">
      <alignment vertical="center"/>
    </xf>
    <xf numFmtId="0" fontId="0" fillId="2" borderId="53" xfId="0" applyFont="1" applyFill="1" applyBorder="1" applyAlignment="1">
      <alignment vertical="center"/>
    </xf>
    <xf numFmtId="0" fontId="5" fillId="0" borderId="30" xfId="0" applyFont="1" applyBorder="1" applyAlignment="1">
      <alignment horizontal="distributed" vertical="center"/>
    </xf>
    <xf numFmtId="0" fontId="5" fillId="0" borderId="0" xfId="0" applyFont="1" applyBorder="1" applyAlignment="1">
      <alignment horizontal="distributed" vertical="center"/>
    </xf>
    <xf numFmtId="0" fontId="10" fillId="0" borderId="30" xfId="0" applyFont="1" applyBorder="1" applyAlignment="1">
      <alignment horizontal="left" vertical="center" wrapText="1"/>
    </xf>
    <xf numFmtId="0" fontId="10" fillId="0" borderId="0" xfId="0" applyFont="1" applyBorder="1" applyAlignment="1">
      <alignment horizontal="left" vertical="center" wrapText="1"/>
    </xf>
    <xf numFmtId="0" fontId="10" fillId="0" borderId="31" xfId="0" applyFont="1" applyBorder="1" applyAlignment="1">
      <alignment horizontal="left" vertical="center" wrapText="1"/>
    </xf>
    <xf numFmtId="0" fontId="17" fillId="2" borderId="1" xfId="4" applyFill="1" applyBorder="1" applyAlignment="1">
      <alignment vertical="center"/>
    </xf>
    <xf numFmtId="0" fontId="0" fillId="2" borderId="1" xfId="0" applyFont="1" applyFill="1" applyBorder="1" applyAlignment="1">
      <alignment vertical="center"/>
    </xf>
    <xf numFmtId="0" fontId="10" fillId="0" borderId="30"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5" fillId="0" borderId="40" xfId="0" applyFont="1" applyBorder="1" applyAlignment="1">
      <alignment horizontal="distributed" vertical="center"/>
    </xf>
    <xf numFmtId="0" fontId="5" fillId="0" borderId="35" xfId="0" applyFont="1" applyBorder="1" applyAlignment="1">
      <alignment horizontal="distributed" vertical="center"/>
    </xf>
    <xf numFmtId="0" fontId="6" fillId="2" borderId="1" xfId="0" applyFont="1" applyFill="1" applyBorder="1" applyAlignment="1">
      <alignment vertical="center"/>
    </xf>
    <xf numFmtId="0" fontId="6" fillId="12" borderId="13" xfId="0" applyFont="1" applyFill="1" applyBorder="1" applyAlignment="1">
      <alignment horizontal="left" vertical="center"/>
    </xf>
    <xf numFmtId="0" fontId="6" fillId="12" borderId="49" xfId="0" applyFont="1" applyFill="1" applyBorder="1" applyAlignment="1">
      <alignment horizontal="left" vertical="center"/>
    </xf>
    <xf numFmtId="0" fontId="6" fillId="12" borderId="39" xfId="0" applyFont="1" applyFill="1" applyBorder="1" applyAlignment="1">
      <alignment horizontal="left" vertical="center"/>
    </xf>
    <xf numFmtId="0" fontId="10" fillId="0" borderId="30" xfId="0" applyFont="1" applyBorder="1" applyAlignment="1">
      <alignment horizontal="left" vertical="top" wrapText="1"/>
    </xf>
    <xf numFmtId="0" fontId="10" fillId="0" borderId="0" xfId="0" applyFont="1" applyBorder="1" applyAlignment="1">
      <alignment horizontal="left" vertical="top" wrapText="1"/>
    </xf>
    <xf numFmtId="0" fontId="10" fillId="0" borderId="31" xfId="0" applyFont="1" applyBorder="1" applyAlignment="1">
      <alignment horizontal="left" vertical="top" wrapText="1"/>
    </xf>
    <xf numFmtId="0" fontId="6" fillId="2" borderId="49" xfId="0" applyFont="1" applyFill="1" applyBorder="1" applyAlignment="1">
      <alignment vertical="center"/>
    </xf>
    <xf numFmtId="0" fontId="0" fillId="2" borderId="49" xfId="0" applyFont="1" applyFill="1" applyBorder="1" applyAlignment="1">
      <alignment vertical="center"/>
    </xf>
    <xf numFmtId="0" fontId="6" fillId="2" borderId="49" xfId="0" applyFont="1" applyFill="1" applyBorder="1" applyAlignment="1">
      <alignment horizontal="center" vertical="center"/>
    </xf>
    <xf numFmtId="0" fontId="0" fillId="2" borderId="49" xfId="0" applyFont="1" applyFill="1" applyBorder="1" applyAlignment="1">
      <alignment horizontal="center" vertical="center"/>
    </xf>
    <xf numFmtId="0" fontId="0" fillId="0" borderId="0" xfId="0" applyFont="1" applyFill="1" applyBorder="1" applyAlignment="1">
      <alignment horizontal="center" vertical="center"/>
    </xf>
    <xf numFmtId="0" fontId="5" fillId="12" borderId="13" xfId="0" applyFont="1" applyFill="1" applyBorder="1" applyAlignment="1">
      <alignment horizontal="left" vertical="center"/>
    </xf>
    <xf numFmtId="0" fontId="5" fillId="12" borderId="39" xfId="0" applyFont="1" applyFill="1" applyBorder="1" applyAlignment="1">
      <alignment horizontal="left" vertical="center"/>
    </xf>
    <xf numFmtId="0" fontId="9" fillId="0" borderId="0" xfId="0" applyFont="1" applyBorder="1" applyAlignment="1">
      <alignment horizontal="center" vertical="center"/>
    </xf>
    <xf numFmtId="0" fontId="5" fillId="0" borderId="0" xfId="0" applyFont="1" applyBorder="1" applyAlignment="1">
      <alignment vertical="center" shrinkToFit="1"/>
    </xf>
    <xf numFmtId="0" fontId="5" fillId="0" borderId="29" xfId="0" applyFont="1" applyBorder="1" applyAlignment="1">
      <alignment vertical="center" shrinkToFit="1"/>
    </xf>
    <xf numFmtId="2" fontId="6" fillId="3" borderId="1" xfId="0" applyNumberFormat="1" applyFont="1" applyFill="1" applyBorder="1" applyAlignment="1">
      <alignment horizontal="center" vertical="center" wrapText="1"/>
    </xf>
    <xf numFmtId="38" fontId="6" fillId="3" borderId="49" xfId="1" applyFont="1" applyFill="1" applyBorder="1" applyAlignment="1">
      <alignment horizontal="center" vertical="center"/>
    </xf>
    <xf numFmtId="2" fontId="6" fillId="3" borderId="13" xfId="0" applyNumberFormat="1" applyFont="1" applyFill="1" applyBorder="1" applyAlignment="1">
      <alignment horizontal="center" vertical="center"/>
    </xf>
    <xf numFmtId="2" fontId="6" fillId="3" borderId="39" xfId="0" applyNumberFormat="1" applyFont="1" applyFill="1" applyBorder="1" applyAlignment="1">
      <alignment horizontal="center" vertical="center"/>
    </xf>
    <xf numFmtId="0" fontId="6" fillId="2" borderId="13" xfId="0" applyFont="1" applyFill="1" applyBorder="1" applyAlignment="1">
      <alignment horizontal="right" vertical="center"/>
    </xf>
    <xf numFmtId="0" fontId="6" fillId="2" borderId="39" xfId="0"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176" fontId="6" fillId="0" borderId="16" xfId="0" applyNumberFormat="1" applyFont="1" applyFill="1" applyBorder="1" applyAlignment="1">
      <alignment horizontal="center" vertical="center"/>
    </xf>
    <xf numFmtId="176" fontId="6" fillId="0" borderId="52" xfId="0" applyNumberFormat="1" applyFont="1" applyFill="1" applyBorder="1" applyAlignment="1">
      <alignment horizontal="center" vertical="center"/>
    </xf>
    <xf numFmtId="176" fontId="6" fillId="0" borderId="4" xfId="0" applyNumberFormat="1" applyFont="1" applyFill="1" applyBorder="1" applyAlignment="1">
      <alignment horizontal="center" vertical="center"/>
    </xf>
    <xf numFmtId="176" fontId="6" fillId="0" borderId="37" xfId="0" applyNumberFormat="1" applyFont="1" applyFill="1" applyBorder="1" applyAlignment="1">
      <alignment horizontal="center" vertical="center"/>
    </xf>
    <xf numFmtId="0" fontId="6" fillId="0" borderId="16"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38" fontId="6" fillId="2" borderId="13" xfId="1" applyFont="1" applyFill="1" applyBorder="1" applyAlignment="1">
      <alignment horizontal="right" vertical="center"/>
    </xf>
    <xf numFmtId="38" fontId="6" fillId="2" borderId="49" xfId="1" applyFont="1" applyFill="1" applyBorder="1" applyAlignment="1">
      <alignment horizontal="right" vertical="center"/>
    </xf>
    <xf numFmtId="38" fontId="6" fillId="2" borderId="39" xfId="1" applyFont="1" applyFill="1" applyBorder="1" applyAlignment="1">
      <alignment horizontal="right" vertical="center"/>
    </xf>
    <xf numFmtId="0" fontId="6" fillId="0" borderId="50"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51"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2" borderId="13" xfId="0" applyFont="1" applyFill="1" applyBorder="1" applyAlignment="1">
      <alignment vertical="center"/>
    </xf>
    <xf numFmtId="0" fontId="6" fillId="2" borderId="39" xfId="0" applyFont="1" applyFill="1" applyBorder="1" applyAlignment="1">
      <alignment vertical="center"/>
    </xf>
    <xf numFmtId="0" fontId="6" fillId="0" borderId="10" xfId="0" applyFont="1" applyBorder="1" applyAlignment="1">
      <alignment horizontal="left" vertical="center"/>
    </xf>
    <xf numFmtId="0" fontId="6" fillId="0" borderId="13" xfId="0" applyFont="1" applyBorder="1" applyAlignment="1">
      <alignment vertical="center"/>
    </xf>
    <xf numFmtId="0" fontId="6" fillId="0" borderId="49" xfId="0" applyFont="1" applyBorder="1" applyAlignment="1">
      <alignment vertical="center"/>
    </xf>
    <xf numFmtId="0" fontId="6" fillId="0" borderId="39" xfId="0" applyFont="1" applyBorder="1" applyAlignment="1">
      <alignment vertical="center"/>
    </xf>
    <xf numFmtId="0" fontId="6" fillId="2" borderId="16" xfId="0" applyFont="1" applyFill="1" applyBorder="1" applyAlignment="1">
      <alignment vertical="center"/>
    </xf>
    <xf numFmtId="0" fontId="6" fillId="2" borderId="2" xfId="0" applyFont="1" applyFill="1" applyBorder="1" applyAlignment="1">
      <alignment vertical="center"/>
    </xf>
    <xf numFmtId="0" fontId="6" fillId="2" borderId="52" xfId="0" applyFont="1" applyFill="1" applyBorder="1" applyAlignment="1">
      <alignment vertical="center"/>
    </xf>
    <xf numFmtId="0" fontId="6" fillId="2" borderId="3" xfId="0" applyFont="1" applyFill="1" applyBorder="1" applyAlignment="1">
      <alignment vertical="center"/>
    </xf>
    <xf numFmtId="0" fontId="6" fillId="2" borderId="0" xfId="0" applyFont="1" applyFill="1" applyBorder="1" applyAlignment="1">
      <alignment vertical="center"/>
    </xf>
    <xf numFmtId="0" fontId="6" fillId="2" borderId="29" xfId="0" applyFont="1" applyFill="1" applyBorder="1" applyAlignment="1">
      <alignment vertical="center"/>
    </xf>
    <xf numFmtId="0" fontId="6" fillId="2" borderId="4" xfId="0" applyFont="1" applyFill="1" applyBorder="1" applyAlignment="1">
      <alignment vertical="center"/>
    </xf>
    <xf numFmtId="0" fontId="6" fillId="2" borderId="37" xfId="0" applyFont="1" applyFill="1" applyBorder="1" applyAlignment="1">
      <alignment vertical="center"/>
    </xf>
    <xf numFmtId="0" fontId="6" fillId="0" borderId="38" xfId="0" applyFont="1" applyBorder="1" applyAlignment="1">
      <alignment horizontal="left" vertical="center" wrapText="1"/>
    </xf>
    <xf numFmtId="0" fontId="10" fillId="0" borderId="0" xfId="0" applyFont="1" applyBorder="1" applyAlignment="1">
      <alignment vertical="center" shrinkToFit="1"/>
    </xf>
    <xf numFmtId="0" fontId="10" fillId="0" borderId="29" xfId="0" applyFont="1" applyBorder="1" applyAlignment="1">
      <alignment vertical="center" shrinkToFit="1"/>
    </xf>
    <xf numFmtId="0" fontId="6" fillId="0" borderId="10" xfId="0" applyFont="1" applyBorder="1" applyAlignment="1">
      <alignment horizontal="left" vertical="center" wrapText="1"/>
    </xf>
    <xf numFmtId="0" fontId="0" fillId="2" borderId="13" xfId="0" applyFont="1" applyFill="1" applyBorder="1" applyAlignment="1">
      <alignment vertical="center"/>
    </xf>
    <xf numFmtId="0" fontId="0" fillId="2" borderId="39" xfId="0" applyFont="1" applyFill="1" applyBorder="1" applyAlignment="1">
      <alignment vertical="center"/>
    </xf>
    <xf numFmtId="0" fontId="6" fillId="0" borderId="0" xfId="0" applyFont="1" applyBorder="1" applyAlignment="1">
      <alignment horizontal="lef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0" xfId="0" applyFont="1" applyBorder="1" applyAlignment="1">
      <alignment horizontal="left" vertical="center" wrapText="1"/>
    </xf>
    <xf numFmtId="0" fontId="5" fillId="0" borderId="31" xfId="0" applyFont="1" applyBorder="1" applyAlignment="1">
      <alignment horizontal="left" vertical="center" wrapText="1"/>
    </xf>
    <xf numFmtId="0" fontId="7" fillId="0" borderId="11" xfId="0" applyFont="1" applyBorder="1" applyAlignment="1">
      <alignment vertical="top" wrapText="1"/>
    </xf>
    <xf numFmtId="0" fontId="7" fillId="0" borderId="42" xfId="0" applyFont="1" applyBorder="1" applyAlignment="1">
      <alignment vertical="top" wrapText="1"/>
    </xf>
    <xf numFmtId="0" fontId="7" fillId="0" borderId="28" xfId="0" applyFont="1" applyBorder="1" applyAlignment="1">
      <alignment wrapText="1"/>
    </xf>
    <xf numFmtId="0" fontId="7" fillId="0" borderId="11" xfId="0" applyFont="1" applyBorder="1" applyAlignment="1">
      <alignment wrapText="1"/>
    </xf>
    <xf numFmtId="0" fontId="8" fillId="0" borderId="56" xfId="0" applyFont="1" applyBorder="1" applyAlignment="1">
      <alignment horizontal="center" vertical="center" wrapText="1" shrinkToFit="1"/>
    </xf>
    <xf numFmtId="0" fontId="8" fillId="0" borderId="57" xfId="0" applyFont="1" applyBorder="1" applyAlignment="1">
      <alignment horizontal="center" vertical="center" shrinkToFit="1"/>
    </xf>
    <xf numFmtId="0" fontId="1" fillId="0" borderId="5" xfId="0" applyFont="1" applyBorder="1" applyAlignment="1">
      <alignment horizontal="center" vertical="top" textRotation="255" wrapText="1"/>
    </xf>
    <xf numFmtId="0" fontId="1" fillId="0" borderId="6" xfId="0" applyFont="1" applyBorder="1" applyAlignment="1">
      <alignment horizontal="center" vertical="top" textRotation="255" wrapText="1"/>
    </xf>
    <xf numFmtId="0" fontId="0" fillId="0" borderId="6" xfId="0" applyBorder="1" applyAlignment="1">
      <alignment horizontal="center" wrapText="1"/>
    </xf>
    <xf numFmtId="0" fontId="0" fillId="0" borderId="10" xfId="0" applyBorder="1" applyAlignment="1">
      <alignment horizontal="center" wrapText="1"/>
    </xf>
    <xf numFmtId="0" fontId="0" fillId="0" borderId="5" xfId="0" applyBorder="1" applyAlignment="1">
      <alignment horizontal="center" vertical="top" textRotation="255" wrapText="1"/>
    </xf>
    <xf numFmtId="0" fontId="0" fillId="0" borderId="6" xfId="0" applyBorder="1" applyAlignment="1">
      <alignment horizontal="center" vertical="top" textRotation="255" wrapText="1"/>
    </xf>
    <xf numFmtId="0" fontId="0" fillId="0" borderId="6" xfId="0" applyBorder="1" applyAlignment="1">
      <alignment vertical="top" wrapText="1"/>
    </xf>
    <xf numFmtId="0" fontId="4" fillId="0" borderId="16" xfId="0" applyFont="1" applyBorder="1" applyAlignment="1">
      <alignment horizontal="center"/>
    </xf>
    <xf numFmtId="0" fontId="4" fillId="0" borderId="52" xfId="0" applyFont="1" applyBorder="1" applyAlignment="1">
      <alignment horizontal="center"/>
    </xf>
    <xf numFmtId="0" fontId="0" fillId="0" borderId="3" xfId="0" applyBorder="1" applyAlignment="1">
      <alignment horizontal="left" vertical="top" wrapText="1"/>
    </xf>
    <xf numFmtId="0" fontId="0" fillId="0" borderId="29" xfId="0" applyBorder="1" applyAlignment="1">
      <alignment horizontal="left" vertical="top" wrapText="1"/>
    </xf>
    <xf numFmtId="20" fontId="0" fillId="0" borderId="3" xfId="0" applyNumberFormat="1" applyBorder="1" applyAlignment="1">
      <alignment horizontal="left" vertical="top"/>
    </xf>
    <xf numFmtId="20" fontId="0" fillId="0" borderId="29" xfId="0" applyNumberFormat="1" applyBorder="1" applyAlignment="1">
      <alignment horizontal="left" vertical="top"/>
    </xf>
    <xf numFmtId="0" fontId="0" fillId="0" borderId="17" xfId="0" applyBorder="1" applyAlignment="1">
      <alignment horizontal="center" vertical="center" wrapText="1"/>
    </xf>
    <xf numFmtId="0" fontId="0" fillId="0" borderId="41" xfId="0" applyBorder="1" applyAlignment="1">
      <alignment horizontal="center" vertical="center"/>
    </xf>
    <xf numFmtId="0" fontId="2" fillId="0" borderId="22"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5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37" xfId="0" applyBorder="1" applyAlignment="1">
      <alignment horizontal="center" vertical="center" wrapText="1"/>
    </xf>
    <xf numFmtId="0" fontId="2" fillId="0" borderId="13" xfId="0" applyFont="1" applyBorder="1" applyAlignment="1">
      <alignment horizontal="center" vertical="center"/>
    </xf>
    <xf numFmtId="0" fontId="2" fillId="0" borderId="49" xfId="0" applyFont="1" applyBorder="1" applyAlignment="1">
      <alignment horizontal="center" vertical="center"/>
    </xf>
    <xf numFmtId="0" fontId="2" fillId="0" borderId="39" xfId="0" applyFont="1" applyBorder="1" applyAlignment="1">
      <alignment horizontal="center" vertical="center"/>
    </xf>
    <xf numFmtId="0" fontId="0" fillId="0" borderId="16" xfId="0" applyBorder="1" applyAlignment="1">
      <alignment vertical="top" wrapText="1"/>
    </xf>
    <xf numFmtId="0" fontId="0" fillId="0" borderId="2" xfId="0" applyBorder="1" applyAlignment="1">
      <alignment vertical="top" wrapText="1"/>
    </xf>
    <xf numFmtId="0" fontId="0" fillId="0" borderId="52"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29" xfId="0" applyBorder="1" applyAlignment="1">
      <alignment vertical="top" wrapText="1"/>
    </xf>
    <xf numFmtId="0" fontId="7" fillId="0" borderId="28" xfId="0" applyFont="1" applyBorder="1" applyAlignment="1">
      <alignment vertical="top" wrapText="1"/>
    </xf>
    <xf numFmtId="0" fontId="13" fillId="0" borderId="54" xfId="0" applyFont="1" applyBorder="1" applyAlignment="1">
      <alignment horizontal="center" vertical="center"/>
    </xf>
    <xf numFmtId="0" fontId="13" fillId="0" borderId="1" xfId="0" applyFont="1" applyBorder="1" applyAlignment="1">
      <alignment horizontal="center" vertical="center"/>
    </xf>
    <xf numFmtId="0" fontId="13" fillId="0" borderId="55" xfId="0" applyFont="1" applyBorder="1" applyAlignment="1">
      <alignment horizontal="center" vertical="center"/>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0" fillId="0" borderId="59" xfId="0" applyBorder="1" applyAlignment="1">
      <alignment horizontal="center" wrapText="1"/>
    </xf>
    <xf numFmtId="0" fontId="0" fillId="0" borderId="62" xfId="0" applyBorder="1" applyAlignment="1">
      <alignment horizontal="center" wrapText="1"/>
    </xf>
    <xf numFmtId="0" fontId="7" fillId="0" borderId="28" xfId="0" applyFont="1" applyBorder="1" applyAlignment="1">
      <alignment horizontal="left" wrapText="1"/>
    </xf>
    <xf numFmtId="0" fontId="7" fillId="0" borderId="11" xfId="0" applyFont="1" applyBorder="1" applyAlignment="1">
      <alignment horizontal="left" wrapText="1"/>
    </xf>
    <xf numFmtId="0" fontId="7" fillId="0" borderId="58" xfId="0" applyFont="1" applyBorder="1" applyAlignment="1">
      <alignment horizontal="left" wrapText="1"/>
    </xf>
    <xf numFmtId="0" fontId="7" fillId="0" borderId="59" xfId="0" applyFont="1" applyBorder="1" applyAlignment="1">
      <alignment horizontal="left" wrapText="1"/>
    </xf>
    <xf numFmtId="0" fontId="2" fillId="0" borderId="8"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0" fillId="0" borderId="86" xfId="0" applyBorder="1" applyAlignment="1">
      <alignment horizontal="center" vertical="center" wrapText="1"/>
    </xf>
    <xf numFmtId="0" fontId="0" fillId="0" borderId="88" xfId="0" applyBorder="1" applyAlignment="1">
      <alignment horizontal="center" vertical="center"/>
    </xf>
    <xf numFmtId="0" fontId="1" fillId="0" borderId="52" xfId="0" applyFont="1" applyBorder="1" applyAlignment="1">
      <alignment horizontal="center" vertical="top" textRotation="255" wrapText="1"/>
    </xf>
    <xf numFmtId="0" fontId="1" fillId="0" borderId="29" xfId="0" applyFont="1" applyBorder="1" applyAlignment="1">
      <alignment horizontal="center" vertical="top" textRotation="255" wrapText="1"/>
    </xf>
    <xf numFmtId="0" fontId="2" fillId="0" borderId="63"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87" xfId="0" applyFont="1" applyBorder="1" applyAlignment="1">
      <alignment horizontal="center" vertical="center" textRotation="255" wrapText="1"/>
    </xf>
    <xf numFmtId="0" fontId="2" fillId="0" borderId="89" xfId="0" applyFont="1" applyBorder="1" applyAlignment="1">
      <alignment horizontal="center" vertical="center" textRotation="255" wrapText="1"/>
    </xf>
  </cellXfs>
  <cellStyles count="6">
    <cellStyle name="ハイパーリンク" xfId="4" builtinId="8"/>
    <cellStyle name="桁区切り" xfId="1" builtinId="6"/>
    <cellStyle name="標準" xfId="0" builtinId="0"/>
    <cellStyle name="標準 11" xfId="5" xr:uid="{DFB508AE-664B-4466-8EE6-CEDB300163F5}"/>
    <cellStyle name="標準 11 2" xfId="2" xr:uid="{A30CA67F-2454-4CC5-9F15-625A216875BA}"/>
    <cellStyle name="標準 2 3" xfId="3" xr:uid="{505ACBAA-9C96-44D9-8918-9564F2C8F84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466725</xdr:colOff>
      <xdr:row>63</xdr:row>
      <xdr:rowOff>200026</xdr:rowOff>
    </xdr:from>
    <xdr:to>
      <xdr:col>13</xdr:col>
      <xdr:colOff>600075</xdr:colOff>
      <xdr:row>64</xdr:row>
      <xdr:rowOff>361951</xdr:rowOff>
    </xdr:to>
    <xdr:sp macro="" textlink="">
      <xdr:nvSpPr>
        <xdr:cNvPr id="2" name="吹き出し: 角を丸めた四角形 1">
          <a:extLst>
            <a:ext uri="{FF2B5EF4-FFF2-40B4-BE49-F238E27FC236}">
              <a16:creationId xmlns:a16="http://schemas.microsoft.com/office/drawing/2014/main" id="{00000000-0008-0000-0000-000002000000}"/>
            </a:ext>
          </a:extLst>
        </xdr:cNvPr>
        <xdr:cNvSpPr/>
      </xdr:nvSpPr>
      <xdr:spPr>
        <a:xfrm>
          <a:off x="6610350" y="16983076"/>
          <a:ext cx="3619500" cy="381000"/>
        </a:xfrm>
        <a:prstGeom prst="wedgeRoundRectCallout">
          <a:avLst>
            <a:gd name="adj1" fmla="val -62661"/>
            <a:gd name="adj2" fmla="val 2500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未定、０人の場合は空欄にしてください。</a:t>
          </a:r>
        </a:p>
      </xdr:txBody>
    </xdr:sp>
    <xdr:clientData/>
  </xdr:twoCellAnchor>
  <xdr:twoCellAnchor>
    <xdr:from>
      <xdr:col>10</xdr:col>
      <xdr:colOff>241300</xdr:colOff>
      <xdr:row>74</xdr:row>
      <xdr:rowOff>6349</xdr:rowOff>
    </xdr:from>
    <xdr:to>
      <xdr:col>18</xdr:col>
      <xdr:colOff>257175</xdr:colOff>
      <xdr:row>76</xdr:row>
      <xdr:rowOff>0</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7924800" y="26079449"/>
          <a:ext cx="5083175" cy="762001"/>
        </a:xfrm>
        <a:prstGeom prst="wedgeRoundRectCallout">
          <a:avLst>
            <a:gd name="adj1" fmla="val -73154"/>
            <a:gd name="adj2" fmla="val -68333"/>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400">
              <a:solidFill>
                <a:sysClr val="windowText" lastClr="000000"/>
              </a:solidFill>
            </a:rPr>
            <a:t>※</a:t>
          </a:r>
          <a:r>
            <a:rPr kumimoji="1" lang="ja-JP" altLang="en-US" sz="1400">
              <a:solidFill>
                <a:sysClr val="windowText" lastClr="000000"/>
              </a:solidFill>
            </a:rPr>
            <a:t>現在も在籍中の欄には、当該年度の新規就業者のうち、</a:t>
          </a:r>
          <a:r>
            <a:rPr kumimoji="1" lang="en-US" altLang="ja-JP" sz="1400">
              <a:solidFill>
                <a:sysClr val="windowText" lastClr="000000"/>
              </a:solidFill>
            </a:rPr>
            <a:t>R8.3.31</a:t>
          </a:r>
          <a:r>
            <a:rPr kumimoji="1" lang="ja-JP" altLang="en-US" sz="1400">
              <a:solidFill>
                <a:sysClr val="windowText" lastClr="000000"/>
              </a:solidFill>
            </a:rPr>
            <a:t>時点で就業されている方の人数を記載してください。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38101</xdr:colOff>
      <xdr:row>0</xdr:row>
      <xdr:rowOff>104775</xdr:rowOff>
    </xdr:from>
    <xdr:to>
      <xdr:col>5</xdr:col>
      <xdr:colOff>200027</xdr:colOff>
      <xdr:row>6</xdr:row>
      <xdr:rowOff>9524</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71451" y="104775"/>
          <a:ext cx="809626" cy="933449"/>
        </a:xfrm>
        <a:prstGeom prst="wedgeRectCallout">
          <a:avLst>
            <a:gd name="adj1" fmla="val -8241"/>
            <a:gd name="adj2" fmla="val 80521"/>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j-ea"/>
              <a:ea typeface="+mj-ea"/>
            </a:rPr>
            <a:t>令</a:t>
          </a:r>
          <a:r>
            <a:rPr kumimoji="1" lang="en-US" altLang="ja-JP" sz="1100">
              <a:solidFill>
                <a:schemeClr val="tx1"/>
              </a:solidFill>
              <a:latin typeface="+mj-ea"/>
              <a:ea typeface="+mj-ea"/>
            </a:rPr>
            <a:t>8</a:t>
          </a:r>
          <a:r>
            <a:rPr kumimoji="1" lang="ja-JP" altLang="en-US" sz="1100">
              <a:solidFill>
                <a:schemeClr val="tx1"/>
              </a:solidFill>
              <a:latin typeface="+mj-ea"/>
              <a:ea typeface="+mj-ea"/>
            </a:rPr>
            <a:t>年</a:t>
          </a:r>
          <a:r>
            <a:rPr kumimoji="1" lang="en-US" altLang="ja-JP" sz="1100">
              <a:solidFill>
                <a:schemeClr val="tx1"/>
              </a:solidFill>
              <a:latin typeface="+mj-ea"/>
              <a:ea typeface="+mj-ea"/>
            </a:rPr>
            <a:t>3</a:t>
          </a:r>
          <a:r>
            <a:rPr kumimoji="1" lang="ja-JP" altLang="en-US" sz="1100">
              <a:solidFill>
                <a:schemeClr val="tx1"/>
              </a:solidFill>
              <a:latin typeface="+mj-ea"/>
              <a:ea typeface="+mj-ea"/>
            </a:rPr>
            <a:t>月</a:t>
          </a:r>
          <a:r>
            <a:rPr kumimoji="1" lang="en-US" altLang="ja-JP" sz="1100">
              <a:solidFill>
                <a:schemeClr val="tx1"/>
              </a:solidFill>
              <a:latin typeface="+mj-ea"/>
              <a:ea typeface="+mj-ea"/>
            </a:rPr>
            <a:t>31</a:t>
          </a:r>
          <a:r>
            <a:rPr kumimoji="1" lang="ja-JP" altLang="en-US" sz="1100">
              <a:solidFill>
                <a:schemeClr val="tx1"/>
              </a:solidFill>
              <a:latin typeface="+mj-ea"/>
              <a:ea typeface="+mj-ea"/>
            </a:rPr>
            <a:t>日時の年齢</a:t>
          </a:r>
        </a:p>
      </xdr:txBody>
    </xdr:sp>
    <xdr:clientData/>
  </xdr:twoCellAnchor>
  <xdr:twoCellAnchor>
    <xdr:from>
      <xdr:col>5</xdr:col>
      <xdr:colOff>352426</xdr:colOff>
      <xdr:row>0</xdr:row>
      <xdr:rowOff>114300</xdr:rowOff>
    </xdr:from>
    <xdr:to>
      <xdr:col>7</xdr:col>
      <xdr:colOff>628651</xdr:colOff>
      <xdr:row>6</xdr:row>
      <xdr:rowOff>19049</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209676" y="114300"/>
          <a:ext cx="1238250" cy="933449"/>
        </a:xfrm>
        <a:prstGeom prst="wedgeRectCallout">
          <a:avLst>
            <a:gd name="adj1" fmla="val -22498"/>
            <a:gd name="adj2" fmla="val 7848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000">
              <a:solidFill>
                <a:schemeClr val="tx1"/>
              </a:solidFill>
            </a:rPr>
            <a:t>定期雇用者は、短期雇用特例被保険者</a:t>
          </a:r>
          <a:r>
            <a:rPr kumimoji="1" lang="en-US" altLang="ja-JP" sz="1000">
              <a:solidFill>
                <a:schemeClr val="tx1"/>
              </a:solidFill>
            </a:rPr>
            <a:t>(</a:t>
          </a:r>
          <a:r>
            <a:rPr kumimoji="1" lang="en-US" altLang="ja-JP" sz="1000">
              <a:solidFill>
                <a:schemeClr val="tx1"/>
              </a:solidFill>
              <a:latin typeface="+mn-ea"/>
              <a:ea typeface="+mn-ea"/>
            </a:rPr>
            <a:t>40</a:t>
          </a:r>
          <a:r>
            <a:rPr kumimoji="1" lang="ja-JP" altLang="en-US" sz="1000">
              <a:solidFill>
                <a:schemeClr val="tx1"/>
              </a:solidFill>
            </a:rPr>
            <a:t>日分の特例を一時金を支給された者</a:t>
          </a:r>
          <a:r>
            <a:rPr kumimoji="1" lang="en-US" altLang="ja-JP" sz="1000">
              <a:solidFill>
                <a:schemeClr val="tx1"/>
              </a:solidFill>
            </a:rPr>
            <a:t>)</a:t>
          </a:r>
          <a:r>
            <a:rPr kumimoji="1" lang="ja-JP" altLang="en-US" sz="1000">
              <a:solidFill>
                <a:schemeClr val="tx1"/>
              </a:solidFill>
            </a:rPr>
            <a:t>です。</a:t>
          </a:r>
          <a:endParaRPr kumimoji="1" lang="en-US" altLang="ja-JP" sz="1000">
            <a:solidFill>
              <a:schemeClr val="tx1"/>
            </a:solidFill>
          </a:endParaRPr>
        </a:p>
        <a:p>
          <a:pPr algn="l">
            <a:lnSpc>
              <a:spcPts val="1200"/>
            </a:lnSpc>
          </a:pPr>
          <a:endParaRPr kumimoji="1" lang="ja-JP" altLang="en-US" sz="1100">
            <a:solidFill>
              <a:schemeClr val="tx1"/>
            </a:solidFill>
          </a:endParaRPr>
        </a:p>
      </xdr:txBody>
    </xdr:sp>
    <xdr:clientData/>
  </xdr:twoCellAnchor>
  <xdr:twoCellAnchor>
    <xdr:from>
      <xdr:col>7</xdr:col>
      <xdr:colOff>704850</xdr:colOff>
      <xdr:row>0</xdr:row>
      <xdr:rowOff>114300</xdr:rowOff>
    </xdr:from>
    <xdr:to>
      <xdr:col>12</xdr:col>
      <xdr:colOff>123825</xdr:colOff>
      <xdr:row>6</xdr:row>
      <xdr:rowOff>19049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2524125" y="114300"/>
          <a:ext cx="1562100" cy="933449"/>
        </a:xfrm>
        <a:prstGeom prst="wedgeRectCallout">
          <a:avLst>
            <a:gd name="adj1" fmla="val -66344"/>
            <a:gd name="adj2" fmla="val 79500"/>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000">
              <a:solidFill>
                <a:schemeClr val="tx1"/>
              </a:solidFill>
            </a:rPr>
            <a:t>月給制とは月を単位として賃金を定めらているものです。日給賃金をまとめて月</a:t>
          </a:r>
          <a:r>
            <a:rPr kumimoji="1" lang="en-US" altLang="ja-JP" sz="1000">
              <a:solidFill>
                <a:schemeClr val="tx1"/>
              </a:solidFill>
              <a:latin typeface="+mn-ea"/>
              <a:ea typeface="+mn-ea"/>
            </a:rPr>
            <a:t>1</a:t>
          </a:r>
          <a:r>
            <a:rPr kumimoji="1" lang="ja-JP" altLang="en-US" sz="1000">
              <a:solidFill>
                <a:schemeClr val="tx1"/>
              </a:solidFill>
            </a:rPr>
            <a:t>度支払う賃金は日給制になります。</a:t>
          </a:r>
          <a:endParaRPr kumimoji="1" lang="en-US" altLang="ja-JP" sz="1000">
            <a:solidFill>
              <a:schemeClr val="tx1"/>
            </a:solidFill>
          </a:endParaRPr>
        </a:p>
        <a:p>
          <a:pPr algn="l">
            <a:lnSpc>
              <a:spcPts val="1200"/>
            </a:lnSpc>
          </a:pPr>
          <a:endParaRPr kumimoji="1" lang="ja-JP" altLang="en-US" sz="1100">
            <a:solidFill>
              <a:schemeClr val="tx1"/>
            </a:solidFill>
          </a:endParaRPr>
        </a:p>
      </xdr:txBody>
    </xdr:sp>
    <xdr:clientData/>
  </xdr:twoCellAnchor>
  <xdr:twoCellAnchor>
    <xdr:from>
      <xdr:col>12</xdr:col>
      <xdr:colOff>161925</xdr:colOff>
      <xdr:row>0</xdr:row>
      <xdr:rowOff>57150</xdr:rowOff>
    </xdr:from>
    <xdr:to>
      <xdr:col>14</xdr:col>
      <xdr:colOff>19050</xdr:colOff>
      <xdr:row>6</xdr:row>
      <xdr:rowOff>161925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4524375" y="57150"/>
          <a:ext cx="942975" cy="1133475"/>
        </a:xfrm>
        <a:prstGeom prst="wedgeRectCallout">
          <a:avLst>
            <a:gd name="adj1" fmla="val -131538"/>
            <a:gd name="adj2" fmla="val 160928"/>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地拵え、植栽、下刈、除伐、森林作業道開設等</a:t>
          </a:r>
        </a:p>
      </xdr:txBody>
    </xdr:sp>
    <xdr:clientData/>
  </xdr:twoCellAnchor>
  <xdr:twoCellAnchor>
    <xdr:from>
      <xdr:col>14</xdr:col>
      <xdr:colOff>47625</xdr:colOff>
      <xdr:row>0</xdr:row>
      <xdr:rowOff>123825</xdr:rowOff>
    </xdr:from>
    <xdr:to>
      <xdr:col>16</xdr:col>
      <xdr:colOff>400050</xdr:colOff>
      <xdr:row>6</xdr:row>
      <xdr:rowOff>66675</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5095875" y="123825"/>
          <a:ext cx="1724025" cy="971550"/>
        </a:xfrm>
        <a:prstGeom prst="wedgeRectCallout">
          <a:avLst>
            <a:gd name="adj1" fmla="val -101259"/>
            <a:gd name="adj2" fmla="val 123865"/>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複数事業に従事している場合は、概ねで結構ですので、該当する事業の就労日数を記入してください。</a:t>
          </a:r>
        </a:p>
      </xdr:txBody>
    </xdr:sp>
    <xdr:clientData/>
  </xdr:twoCellAnchor>
  <xdr:twoCellAnchor>
    <xdr:from>
      <xdr:col>17</xdr:col>
      <xdr:colOff>304800</xdr:colOff>
      <xdr:row>0</xdr:row>
      <xdr:rowOff>28576</xdr:rowOff>
    </xdr:from>
    <xdr:to>
      <xdr:col>19</xdr:col>
      <xdr:colOff>238125</xdr:colOff>
      <xdr:row>6</xdr:row>
      <xdr:rowOff>38100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7219950" y="28576"/>
          <a:ext cx="1133475" cy="1038224"/>
        </a:xfrm>
        <a:prstGeom prst="wedgeRectCallout">
          <a:avLst>
            <a:gd name="adj1" fmla="val -1729"/>
            <a:gd name="adj2" fmla="val 67255"/>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000">
              <a:solidFill>
                <a:schemeClr val="tx1"/>
              </a:solidFill>
            </a:rPr>
            <a:t>定期雇用者で、調査時点では離職しているが、次年も引き続き雇用の予定の場合は就業中としてください。</a:t>
          </a:r>
          <a:endParaRPr kumimoji="1" lang="en-US" altLang="ja-JP" sz="1000">
            <a:solidFill>
              <a:schemeClr val="tx1"/>
            </a:solidFill>
          </a:endParaRPr>
        </a:p>
        <a:p>
          <a:pPr algn="l">
            <a:lnSpc>
              <a:spcPts val="1200"/>
            </a:lnSpc>
          </a:pPr>
          <a:endParaRPr kumimoji="1" lang="ja-JP" altLang="en-US" sz="1100">
            <a:solidFill>
              <a:schemeClr val="tx1"/>
            </a:solidFill>
          </a:endParaRPr>
        </a:p>
      </xdr:txBody>
    </xdr:sp>
    <xdr:clientData/>
  </xdr:twoCellAnchor>
  <xdr:twoCellAnchor>
    <xdr:from>
      <xdr:col>21</xdr:col>
      <xdr:colOff>0</xdr:colOff>
      <xdr:row>0</xdr:row>
      <xdr:rowOff>76200</xdr:rowOff>
    </xdr:from>
    <xdr:to>
      <xdr:col>25</xdr:col>
      <xdr:colOff>476249</xdr:colOff>
      <xdr:row>6</xdr:row>
      <xdr:rowOff>38100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9439274" y="76200"/>
          <a:ext cx="3133725" cy="990600"/>
        </a:xfrm>
        <a:prstGeom prst="wedgeRectCallout">
          <a:avLst>
            <a:gd name="adj1" fmla="val 17930"/>
            <a:gd name="adj2" fmla="val 65195"/>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200" b="1">
              <a:solidFill>
                <a:schemeClr val="tx1"/>
              </a:solidFill>
            </a:rPr>
            <a:t>新規雇用者について記載してください。</a:t>
          </a:r>
          <a:endParaRPr kumimoji="1" lang="en-US" altLang="ja-JP" sz="1200" b="1">
            <a:solidFill>
              <a:schemeClr val="tx1"/>
            </a:solidFill>
          </a:endParaRPr>
        </a:p>
        <a:p>
          <a:pPr algn="l">
            <a:lnSpc>
              <a:spcPts val="1000"/>
            </a:lnSpc>
          </a:pPr>
          <a:endParaRPr kumimoji="1" lang="en-US" altLang="ja-JP" sz="1200" b="1">
            <a:solidFill>
              <a:schemeClr val="tx1"/>
            </a:solidFill>
          </a:endParaRPr>
        </a:p>
        <a:p>
          <a:pPr algn="l">
            <a:lnSpc>
              <a:spcPts val="1000"/>
            </a:lnSpc>
          </a:pPr>
          <a:r>
            <a:rPr kumimoji="1" lang="ja-JP" altLang="en-US" sz="1200" b="1">
              <a:solidFill>
                <a:schemeClr val="tx1"/>
              </a:solidFill>
            </a:rPr>
            <a:t>定期雇用者で、前年度に引き続き雇用さ</a:t>
          </a:r>
          <a:endParaRPr kumimoji="1" lang="en-US" altLang="ja-JP" sz="1200" b="1">
            <a:solidFill>
              <a:schemeClr val="tx1"/>
            </a:solidFill>
          </a:endParaRPr>
        </a:p>
        <a:p>
          <a:pPr algn="l">
            <a:lnSpc>
              <a:spcPts val="1000"/>
            </a:lnSpc>
          </a:pPr>
          <a:endParaRPr kumimoji="1" lang="en-US" altLang="ja-JP" sz="1200" b="1">
            <a:solidFill>
              <a:schemeClr val="tx1"/>
            </a:solidFill>
          </a:endParaRPr>
        </a:p>
        <a:p>
          <a:pPr algn="l">
            <a:lnSpc>
              <a:spcPts val="900"/>
            </a:lnSpc>
          </a:pPr>
          <a:r>
            <a:rPr kumimoji="1" lang="ja-JP" altLang="en-US" sz="1200" b="1">
              <a:solidFill>
                <a:schemeClr val="tx1"/>
              </a:solidFill>
            </a:rPr>
            <a:t>れた人は、新規採用者に含みません。</a:t>
          </a:r>
          <a:endParaRPr kumimoji="1" lang="en-US" altLang="ja-JP" sz="1200" b="1">
            <a:solidFill>
              <a:schemeClr val="tx1"/>
            </a:solidFill>
          </a:endParaRPr>
        </a:p>
        <a:p>
          <a:pPr algn="l">
            <a:lnSpc>
              <a:spcPts val="1000"/>
            </a:lnSpc>
          </a:pPr>
          <a:endParaRPr kumimoji="1" lang="en-US" altLang="ja-JP" sz="1200" b="1">
            <a:solidFill>
              <a:schemeClr val="tx1"/>
            </a:solidFill>
          </a:endParaRPr>
        </a:p>
        <a:p>
          <a:pPr algn="l">
            <a:lnSpc>
              <a:spcPts val="900"/>
            </a:lnSpc>
          </a:pPr>
          <a:r>
            <a:rPr kumimoji="1" lang="ja-JP" altLang="en-US" sz="1200" b="1">
              <a:solidFill>
                <a:schemeClr val="tx1"/>
              </a:solidFill>
            </a:rPr>
            <a:t>同業他社からの就業者は含みます。</a:t>
          </a:r>
          <a:endParaRPr kumimoji="1" lang="en-US" altLang="ja-JP" sz="1200" b="1">
            <a:solidFill>
              <a:schemeClr val="tx1"/>
            </a:solidFill>
          </a:endParaRPr>
        </a:p>
        <a:p>
          <a:pPr algn="l">
            <a:lnSpc>
              <a:spcPts val="1200"/>
            </a:lnSpc>
          </a:pPr>
          <a:endParaRPr kumimoji="1" lang="ja-JP" altLang="en-US" sz="1100" b="1">
            <a:solidFill>
              <a:schemeClr val="tx1"/>
            </a:solidFill>
          </a:endParaRPr>
        </a:p>
      </xdr:txBody>
    </xdr:sp>
    <xdr:clientData/>
  </xdr:twoCellAnchor>
  <xdr:twoCellAnchor>
    <xdr:from>
      <xdr:col>26</xdr:col>
      <xdr:colOff>0</xdr:colOff>
      <xdr:row>0</xdr:row>
      <xdr:rowOff>66675</xdr:rowOff>
    </xdr:from>
    <xdr:to>
      <xdr:col>30</xdr:col>
      <xdr:colOff>200025</xdr:colOff>
      <xdr:row>4</xdr:row>
      <xdr:rowOff>57150</xdr:rowOff>
    </xdr:to>
    <xdr:sp macro="" textlink="">
      <xdr:nvSpPr>
        <xdr:cNvPr id="11" name="四角形吹き出し 10">
          <a:extLst>
            <a:ext uri="{FF2B5EF4-FFF2-40B4-BE49-F238E27FC236}">
              <a16:creationId xmlns:a16="http://schemas.microsoft.com/office/drawing/2014/main" id="{00000000-0008-0000-0100-00000B000000}"/>
            </a:ext>
          </a:extLst>
        </xdr:cNvPr>
        <xdr:cNvSpPr/>
      </xdr:nvSpPr>
      <xdr:spPr>
        <a:xfrm>
          <a:off x="11601450" y="66675"/>
          <a:ext cx="1914525" cy="676275"/>
        </a:xfrm>
        <a:prstGeom prst="wedgeRectCallout">
          <a:avLst>
            <a:gd name="adj1" fmla="val -91732"/>
            <a:gd name="adj2" fmla="val 30706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rPr>
            <a:t>Ｕターンとは、出身市町村を就学・就職等で転出し、再び出身市町村へ戻ることをいう。</a:t>
          </a:r>
        </a:p>
      </xdr:txBody>
    </xdr:sp>
    <xdr:clientData/>
  </xdr:twoCellAnchor>
  <xdr:twoCellAnchor>
    <xdr:from>
      <xdr:col>18</xdr:col>
      <xdr:colOff>0</xdr:colOff>
      <xdr:row>67</xdr:row>
      <xdr:rowOff>38100</xdr:rowOff>
    </xdr:from>
    <xdr:to>
      <xdr:col>22</xdr:col>
      <xdr:colOff>171450</xdr:colOff>
      <xdr:row>75</xdr:row>
      <xdr:rowOff>76200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8229600" y="10925175"/>
          <a:ext cx="2457450" cy="16383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「⑮退職理由」の選択肢</a:t>
          </a:r>
          <a:endParaRPr kumimoji="1" lang="en-US" altLang="ja-JP" sz="1200" b="1">
            <a:solidFill>
              <a:schemeClr val="tx1"/>
            </a:solidFill>
          </a:endParaRPr>
        </a:p>
        <a:p>
          <a:pPr algn="l"/>
          <a:r>
            <a:rPr kumimoji="1" lang="ja-JP" altLang="en-US" sz="1100">
              <a:solidFill>
                <a:schemeClr val="tx1"/>
              </a:solidFill>
            </a:rPr>
            <a:t>１：技術的な問題</a:t>
          </a:r>
          <a:endParaRPr kumimoji="1" lang="en-US" altLang="ja-JP" sz="1100">
            <a:solidFill>
              <a:schemeClr val="tx1"/>
            </a:solidFill>
          </a:endParaRPr>
        </a:p>
        <a:p>
          <a:pPr algn="l"/>
          <a:r>
            <a:rPr kumimoji="1" lang="ja-JP" altLang="en-US" sz="1100">
              <a:solidFill>
                <a:schemeClr val="tx1"/>
              </a:solidFill>
            </a:rPr>
            <a:t>２：健康上の問題</a:t>
          </a:r>
          <a:endParaRPr kumimoji="1" lang="en-US" altLang="ja-JP" sz="1100">
            <a:solidFill>
              <a:schemeClr val="tx1"/>
            </a:solidFill>
          </a:endParaRPr>
        </a:p>
        <a:p>
          <a:pPr algn="l"/>
          <a:r>
            <a:rPr kumimoji="1" lang="ja-JP" altLang="en-US" sz="1100">
              <a:solidFill>
                <a:schemeClr val="tx1"/>
              </a:solidFill>
            </a:rPr>
            <a:t>３：賃金等条件の不一致</a:t>
          </a:r>
          <a:endParaRPr kumimoji="1" lang="en-US" altLang="ja-JP" sz="1100">
            <a:solidFill>
              <a:schemeClr val="tx1"/>
            </a:solidFill>
          </a:endParaRPr>
        </a:p>
        <a:p>
          <a:pPr algn="l"/>
          <a:r>
            <a:rPr kumimoji="1" lang="ja-JP" altLang="en-US" sz="1100">
              <a:solidFill>
                <a:schemeClr val="tx1"/>
              </a:solidFill>
            </a:rPr>
            <a:t>４：家庭の事情</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５：定年退職・年齢によるなど</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６</a:t>
          </a:r>
          <a:r>
            <a:rPr kumimoji="1" lang="ja-JP" altLang="ja-JP" sz="1100">
              <a:solidFill>
                <a:schemeClr val="tx1"/>
              </a:solidFill>
              <a:effectLst/>
              <a:latin typeface="+mn-lt"/>
              <a:ea typeface="+mn-ea"/>
              <a:cs typeface="+mn-cs"/>
            </a:rPr>
            <a:t>：その他</a:t>
          </a:r>
          <a:r>
            <a:rPr kumimoji="1" lang="ja-JP" altLang="en-US" sz="1100">
              <a:solidFill>
                <a:schemeClr val="tx1"/>
              </a:solidFill>
              <a:effectLst/>
              <a:latin typeface="+mn-lt"/>
              <a:ea typeface="+mn-ea"/>
              <a:cs typeface="+mn-cs"/>
            </a:rPr>
            <a:t>・不明</a:t>
          </a:r>
          <a:endParaRPr lang="ja-JP" altLang="ja-JP">
            <a:solidFill>
              <a:schemeClr val="tx1"/>
            </a:solidFill>
            <a:effectLst/>
          </a:endParaRPr>
        </a:p>
      </xdr:txBody>
    </xdr:sp>
    <xdr:clientData/>
  </xdr:twoCellAnchor>
  <xdr:twoCellAnchor>
    <xdr:from>
      <xdr:col>24</xdr:col>
      <xdr:colOff>342900</xdr:colOff>
      <xdr:row>76</xdr:row>
      <xdr:rowOff>0</xdr:rowOff>
    </xdr:from>
    <xdr:to>
      <xdr:col>31</xdr:col>
      <xdr:colOff>0</xdr:colOff>
      <xdr:row>91</xdr:row>
      <xdr:rowOff>133350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11201400" y="12658725"/>
          <a:ext cx="3590925" cy="2705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「㉖職歴」の選択肢</a:t>
          </a:r>
          <a:endParaRPr kumimoji="1" lang="en-US" altLang="ja-JP" sz="1200" b="1">
            <a:solidFill>
              <a:schemeClr val="tx1"/>
            </a:solidFill>
          </a:endParaRPr>
        </a:p>
        <a:p>
          <a:pPr algn="l"/>
          <a:r>
            <a:rPr kumimoji="1" lang="ja-JP" altLang="en-US" sz="1100">
              <a:solidFill>
                <a:schemeClr val="tx1"/>
              </a:solidFill>
            </a:rPr>
            <a:t>１：新卒（林業系高校）</a:t>
          </a:r>
          <a:endParaRPr kumimoji="1" lang="en-US" altLang="ja-JP" sz="1100">
            <a:solidFill>
              <a:schemeClr val="tx1"/>
            </a:solidFill>
          </a:endParaRPr>
        </a:p>
        <a:p>
          <a:pPr algn="l"/>
          <a:r>
            <a:rPr kumimoji="1" lang="ja-JP" altLang="en-US" sz="1100">
              <a:solidFill>
                <a:schemeClr val="tx1"/>
              </a:solidFill>
            </a:rPr>
            <a:t>２：新卒（林業系短大・専門学校・林業大学校）</a:t>
          </a:r>
          <a:endParaRPr kumimoji="1" lang="en-US" altLang="ja-JP" sz="1100">
            <a:solidFill>
              <a:schemeClr val="tx1"/>
            </a:solidFill>
          </a:endParaRPr>
        </a:p>
        <a:p>
          <a:pPr algn="l"/>
          <a:r>
            <a:rPr kumimoji="1" lang="ja-JP" altLang="en-US" sz="1100">
              <a:solidFill>
                <a:schemeClr val="tx1"/>
              </a:solidFill>
            </a:rPr>
            <a:t>３：新卒（林業系大学）</a:t>
          </a:r>
          <a:endParaRPr kumimoji="1" lang="en-US" altLang="ja-JP" sz="1100">
            <a:solidFill>
              <a:schemeClr val="tx1"/>
            </a:solidFill>
          </a:endParaRPr>
        </a:p>
        <a:p>
          <a:pPr algn="l"/>
          <a:r>
            <a:rPr kumimoji="1" lang="ja-JP" altLang="en-US" sz="1100">
              <a:solidFill>
                <a:schemeClr val="tx1"/>
              </a:solidFill>
            </a:rPr>
            <a:t>４：新卒（林業関係以外の学校）</a:t>
          </a:r>
          <a:endParaRPr kumimoji="1" lang="en-US" altLang="ja-JP" sz="1100">
            <a:solidFill>
              <a:schemeClr val="tx1"/>
            </a:solidFill>
          </a:endParaRPr>
        </a:p>
        <a:p>
          <a:pPr algn="l"/>
          <a:r>
            <a:rPr kumimoji="1" lang="ja-JP" altLang="en-US" sz="1100">
              <a:solidFill>
                <a:schemeClr val="tx1"/>
              </a:solidFill>
            </a:rPr>
            <a:t>５：会社員・公務員（事務系雇用）</a:t>
          </a:r>
          <a:endParaRPr kumimoji="1" lang="en-US" altLang="ja-JP" sz="1100">
            <a:solidFill>
              <a:schemeClr val="tx1"/>
            </a:solidFill>
          </a:endParaRPr>
        </a:p>
        <a:p>
          <a:pPr algn="l"/>
          <a:r>
            <a:rPr kumimoji="1" lang="ja-JP" altLang="en-US" sz="1100">
              <a:solidFill>
                <a:schemeClr val="tx1"/>
              </a:solidFill>
            </a:rPr>
            <a:t>６：土木業・建設業（現業系雇用）</a:t>
          </a:r>
          <a:endParaRPr kumimoji="1" lang="en-US" altLang="ja-JP" sz="1100">
            <a:solidFill>
              <a:schemeClr val="tx1"/>
            </a:solidFill>
          </a:endParaRPr>
        </a:p>
        <a:p>
          <a:pPr algn="l"/>
          <a:r>
            <a:rPr kumimoji="1" lang="ja-JP" altLang="en-US" sz="1100">
              <a:solidFill>
                <a:schemeClr val="tx1"/>
              </a:solidFill>
            </a:rPr>
            <a:t>７：ほかの林業事業体</a:t>
          </a:r>
          <a:endParaRPr kumimoji="1" lang="en-US" altLang="ja-JP" sz="1100">
            <a:solidFill>
              <a:schemeClr val="tx1"/>
            </a:solidFill>
          </a:endParaRPr>
        </a:p>
        <a:p>
          <a:pPr algn="l"/>
          <a:r>
            <a:rPr kumimoji="1" lang="ja-JP" altLang="en-US" sz="1100">
              <a:solidFill>
                <a:schemeClr val="tx1"/>
              </a:solidFill>
            </a:rPr>
            <a:t>８：農水産業（現業系雇用）</a:t>
          </a:r>
          <a:endParaRPr kumimoji="1" lang="en-US" altLang="ja-JP" sz="1100">
            <a:solidFill>
              <a:schemeClr val="tx1"/>
            </a:solidFill>
          </a:endParaRPr>
        </a:p>
        <a:p>
          <a:pPr algn="l"/>
          <a:r>
            <a:rPr kumimoji="1" lang="ja-JP" altLang="en-US" sz="1100">
              <a:solidFill>
                <a:schemeClr val="tx1"/>
              </a:solidFill>
            </a:rPr>
            <a:t>９：農林漁家（自営）（林家以外）</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１０：</a:t>
          </a:r>
          <a:r>
            <a:rPr kumimoji="1" lang="ja-JP" altLang="ja-JP" sz="1100">
              <a:solidFill>
                <a:schemeClr val="tx1"/>
              </a:solidFill>
              <a:effectLst/>
              <a:latin typeface="+mn-lt"/>
              <a:ea typeface="+mn-ea"/>
              <a:cs typeface="+mn-cs"/>
            </a:rPr>
            <a:t>農林漁家（自営）（林家）</a:t>
          </a:r>
          <a:endParaRPr kumimoji="1" lang="en-US" altLang="ja-JP" sz="1100">
            <a:solidFill>
              <a:schemeClr val="tx1"/>
            </a:solidFill>
          </a:endParaRPr>
        </a:p>
        <a:p>
          <a:pPr algn="l"/>
          <a:r>
            <a:rPr kumimoji="1" lang="ja-JP" altLang="en-US" sz="1100">
              <a:solidFill>
                <a:schemeClr val="tx1"/>
              </a:solidFill>
            </a:rPr>
            <a:t>１１：その他（製造業、運輸業、卸売・小売り業等）</a:t>
          </a:r>
          <a:endParaRPr kumimoji="1" lang="en-US" altLang="ja-JP" sz="1100">
            <a:solidFill>
              <a:schemeClr val="tx1"/>
            </a:solidFill>
          </a:endParaRPr>
        </a:p>
        <a:p>
          <a:pPr algn="l"/>
          <a:r>
            <a:rPr kumimoji="1" lang="ja-JP" altLang="en-US" sz="1100">
              <a:solidFill>
                <a:schemeClr val="tx1"/>
              </a:solidFill>
            </a:rPr>
            <a:t>１２：家事・パート・フリーター等</a:t>
          </a:r>
          <a:endParaRPr kumimoji="1" lang="en-US" altLang="ja-JP" sz="1100">
            <a:solidFill>
              <a:schemeClr val="tx1"/>
            </a:solidFill>
          </a:endParaRPr>
        </a:p>
        <a:p>
          <a:pPr algn="l"/>
          <a:r>
            <a:rPr kumimoji="1" lang="ja-JP" altLang="en-US" sz="1100">
              <a:solidFill>
                <a:schemeClr val="tx1"/>
              </a:solidFill>
            </a:rPr>
            <a:t>１３：無職等</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18</xdr:col>
      <xdr:colOff>247650</xdr:colOff>
      <xdr:row>64</xdr:row>
      <xdr:rowOff>47625</xdr:rowOff>
    </xdr:from>
    <xdr:to>
      <xdr:col>22</xdr:col>
      <xdr:colOff>257175</xdr:colOff>
      <xdr:row>66</xdr:row>
      <xdr:rowOff>152400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039100" y="9896475"/>
          <a:ext cx="1771650" cy="4476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t>選択肢</a:t>
          </a:r>
        </a:p>
      </xdr:txBody>
    </xdr:sp>
    <xdr:clientData/>
  </xdr:twoCellAnchor>
  <xdr:twoCellAnchor>
    <xdr:from>
      <xdr:col>2</xdr:col>
      <xdr:colOff>228601</xdr:colOff>
      <xdr:row>62</xdr:row>
      <xdr:rowOff>104775</xdr:rowOff>
    </xdr:from>
    <xdr:to>
      <xdr:col>16</xdr:col>
      <xdr:colOff>209550</xdr:colOff>
      <xdr:row>95</xdr:row>
      <xdr:rowOff>19050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71476" y="9610725"/>
          <a:ext cx="6657974" cy="55721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15</xdr:col>
          <xdr:colOff>314325</xdr:colOff>
          <xdr:row>90</xdr:row>
          <xdr:rowOff>152400</xdr:rowOff>
        </xdr:to>
        <xdr:sp macro="" textlink="">
          <xdr:nvSpPr>
            <xdr:cNvPr id="7646" name="Object 478" hidden="1">
              <a:extLst>
                <a:ext uri="{63B3BB69-23CF-44E3-9099-C40C66FF867C}">
                  <a14:compatExt spid="_x0000_s7646"/>
                </a:ext>
                <a:ext uri="{FF2B5EF4-FFF2-40B4-BE49-F238E27FC236}">
                  <a16:creationId xmlns:a16="http://schemas.microsoft.com/office/drawing/2014/main" id="{00000000-0008-0000-0100-0000DE1D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18</xdr:col>
      <xdr:colOff>0</xdr:colOff>
      <xdr:row>76</xdr:row>
      <xdr:rowOff>0</xdr:rowOff>
    </xdr:from>
    <xdr:to>
      <xdr:col>24</xdr:col>
      <xdr:colOff>238125</xdr:colOff>
      <xdr:row>91</xdr:row>
      <xdr:rowOff>133350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505700" y="12658725"/>
          <a:ext cx="3590925" cy="27051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「⑯転職先」の選択肢</a:t>
          </a:r>
          <a:endParaRPr kumimoji="1" lang="en-US" altLang="ja-JP" sz="1200" b="1">
            <a:solidFill>
              <a:schemeClr val="tx1"/>
            </a:solidFill>
          </a:endParaRPr>
        </a:p>
        <a:p>
          <a:pPr algn="l"/>
          <a:r>
            <a:rPr kumimoji="1" lang="ja-JP" altLang="en-US" sz="1100">
              <a:solidFill>
                <a:schemeClr val="tx1"/>
              </a:solidFill>
            </a:rPr>
            <a:t>１：会社員・公務員（事務系雇用）</a:t>
          </a:r>
          <a:endParaRPr kumimoji="1" lang="en-US" altLang="ja-JP" sz="1100">
            <a:solidFill>
              <a:schemeClr val="tx1"/>
            </a:solidFill>
          </a:endParaRPr>
        </a:p>
        <a:p>
          <a:pPr algn="l"/>
          <a:r>
            <a:rPr kumimoji="1" lang="ja-JP" altLang="en-US" sz="1100">
              <a:solidFill>
                <a:schemeClr val="tx1"/>
              </a:solidFill>
            </a:rPr>
            <a:t>２：土木業・建設業（現業系雇用）</a:t>
          </a:r>
          <a:endParaRPr kumimoji="1" lang="en-US" altLang="ja-JP" sz="1100">
            <a:solidFill>
              <a:schemeClr val="tx1"/>
            </a:solidFill>
          </a:endParaRPr>
        </a:p>
        <a:p>
          <a:pPr algn="l"/>
          <a:r>
            <a:rPr kumimoji="1" lang="ja-JP" altLang="en-US" sz="1100">
              <a:solidFill>
                <a:schemeClr val="tx1"/>
              </a:solidFill>
            </a:rPr>
            <a:t>３：ほかの林業事業体</a:t>
          </a:r>
          <a:endParaRPr kumimoji="1" lang="en-US" altLang="ja-JP" sz="1100">
            <a:solidFill>
              <a:schemeClr val="tx1"/>
            </a:solidFill>
          </a:endParaRPr>
        </a:p>
        <a:p>
          <a:pPr algn="l"/>
          <a:r>
            <a:rPr kumimoji="1" lang="ja-JP" altLang="en-US" sz="1100">
              <a:solidFill>
                <a:schemeClr val="tx1"/>
              </a:solidFill>
            </a:rPr>
            <a:t>４：農水産業（現業系雇用）</a:t>
          </a:r>
          <a:endParaRPr kumimoji="1" lang="en-US" altLang="ja-JP" sz="1100">
            <a:solidFill>
              <a:schemeClr val="tx1"/>
            </a:solidFill>
          </a:endParaRPr>
        </a:p>
        <a:p>
          <a:pPr algn="l"/>
          <a:r>
            <a:rPr kumimoji="1" lang="ja-JP" altLang="en-US" sz="1100">
              <a:solidFill>
                <a:schemeClr val="tx1"/>
              </a:solidFill>
            </a:rPr>
            <a:t>５：農林漁家（自営）</a:t>
          </a:r>
          <a:endParaRPr kumimoji="1" lang="en-US" altLang="ja-JP" sz="1100">
            <a:solidFill>
              <a:schemeClr val="tx1"/>
            </a:solidFill>
          </a:endParaRPr>
        </a:p>
        <a:p>
          <a:pPr algn="l"/>
          <a:r>
            <a:rPr kumimoji="1" lang="ja-JP" altLang="en-US" sz="1100">
              <a:solidFill>
                <a:schemeClr val="tx1"/>
              </a:solidFill>
            </a:rPr>
            <a:t>６：その他（製造業、運輸業、卸売・小売り業等）</a:t>
          </a:r>
          <a:endParaRPr kumimoji="1" lang="en-US" altLang="ja-JP" sz="1100">
            <a:solidFill>
              <a:schemeClr val="tx1"/>
            </a:solidFill>
          </a:endParaRPr>
        </a:p>
        <a:p>
          <a:pPr algn="l"/>
          <a:r>
            <a:rPr kumimoji="1" lang="ja-JP" altLang="en-US" sz="1100">
              <a:solidFill>
                <a:schemeClr val="tx1"/>
              </a:solidFill>
            </a:rPr>
            <a:t>７：家事・パート・フリーター・無職等</a:t>
          </a:r>
          <a:endParaRPr kumimoji="1" lang="en-US" altLang="ja-JP" sz="1100">
            <a:solidFill>
              <a:schemeClr val="tx1"/>
            </a:solidFill>
          </a:endParaRPr>
        </a:p>
        <a:p>
          <a:pPr algn="l"/>
          <a:r>
            <a:rPr kumimoji="1" lang="ja-JP" altLang="en-US" sz="1100">
              <a:solidFill>
                <a:schemeClr val="tx1"/>
              </a:solidFill>
            </a:rPr>
            <a:t>８：定年退職など</a:t>
          </a:r>
          <a:endParaRPr kumimoji="1" lang="en-US" altLang="ja-JP" sz="1100">
            <a:solidFill>
              <a:schemeClr val="tx1"/>
            </a:solidFill>
          </a:endParaRPr>
        </a:p>
        <a:p>
          <a:pPr algn="l"/>
          <a:r>
            <a:rPr kumimoji="1" lang="ja-JP" altLang="en-US" sz="1100">
              <a:solidFill>
                <a:schemeClr val="tx1"/>
              </a:solidFill>
            </a:rPr>
            <a:t>９：不明</a:t>
          </a:r>
          <a:endParaRPr kumimoji="1" lang="en-US" altLang="ja-JP"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
      <sheetName val="調票1"/>
      <sheetName val="調表2-1"/>
      <sheetName val="調表2-2"/>
      <sheetName val="調査票3"/>
      <sheetName val="調査票4"/>
      <sheetName val="メーカー一覧"/>
      <sheetName val="定義"/>
      <sheetName val="ﾒｰｶｰ一覧"/>
      <sheetName val="3"/>
      <sheetName val="4"/>
      <sheetName val="data"/>
      <sheetName val="※プルダウン"/>
      <sheetName val=".xlsx)労務単価"/>
      <sheetName val=".xlsx)歩掛り"/>
      <sheetName val="利用Ａ単価"/>
      <sheetName val="利用Ａ単価 (仮定)"/>
      <sheetName val="利用Ｂ単価"/>
      <sheetName val="利用Ｂ単価 (仮定)"/>
      <sheetName val="利用C単価"/>
      <sheetName val="利用C単価 (仮定)"/>
      <sheetName val="利用Ｄ50単価"/>
      <sheetName val="利用Ｄ50単価 (仮定)"/>
      <sheetName val="利用Ｄ75単価"/>
      <sheetName val="利用Ｄ75単価 (仮定)"/>
      <sheetName val="利用Ｄ100単価"/>
      <sheetName val="利用Ｄ100単価 (仮定)"/>
      <sheetName val="H22 率"/>
      <sheetName val="標準単価表（人工造林）"/>
      <sheetName val="除間伐単価表"/>
      <sheetName val="利用Ｄ"/>
      <sheetName val="単価表（その他保育）"/>
      <sheetName val="単価表（県単）"/>
      <sheetName val="資材・労務単価"/>
      <sheetName val="2地拵"/>
      <sheetName val="3水田・特地・植栽"/>
      <sheetName val="4階段"/>
      <sheetName val="5-26内訳表（人工造林）"/>
      <sheetName val="27-29除間伐内訳"/>
      <sheetName val="33　利用ABCD算出基準"/>
      <sheetName val="34-35　利用ＡＢＣＤ（車両）総括"/>
      <sheetName val="36-37　利用ＡＢＣＤ（架線）総括"/>
      <sheetName val="38　内訳（下刈・雪起し・枝打ち）"/>
      <sheetName val="39　w=1.5-2.0砂利なし"/>
      <sheetName val="40　w=2.1-3.0敷砂利なし"/>
      <sheetName val="41　w=3.0 傾斜20°（敷砂利幅2.0m）"/>
      <sheetName val="42　w=3.0 傾斜20°（敷砂利幅2.5m）"/>
      <sheetName val="44　内訳（県単）"/>
      <sheetName val="45　内訳（県単・利用）"/>
      <sheetName val="46　参考資料"/>
      <sheetName val="47　W=1.8"/>
      <sheetName val="48　W=3.0"/>
      <sheetName val="敷砂利単価"/>
      <sheetName val="機械運搬　簡易作業路"/>
    </sheetNames>
    <sheetDataSet>
      <sheetData sheetId="0"/>
      <sheetData sheetId="1"/>
      <sheetData sheetId="2"/>
      <sheetData sheetId="3"/>
      <sheetData sheetId="4"/>
      <sheetData sheetId="5"/>
      <sheetData sheetId="6">
        <row r="7">
          <cell r="E7" t="str">
            <v>IHI建機株式会社(石川島建機)</v>
          </cell>
          <cell r="F7" t="str">
            <v>イワフジ工業(株)</v>
          </cell>
          <cell r="H7" t="str">
            <v>(株)諸岡(モロオカ・MOROOKA)</v>
          </cell>
          <cell r="I7" t="str">
            <v>(株)諸岡(モロオカ・MOROOKA)</v>
          </cell>
        </row>
        <row r="8">
          <cell r="E8" t="str">
            <v>イワフジ工業(株)</v>
          </cell>
          <cell r="F8" t="str">
            <v>ｵｶﾀﾞｱｲﾖﾝ(株)</v>
          </cell>
          <cell r="H8" t="str">
            <v>IHI建機株式会社(石川島建機)</v>
          </cell>
          <cell r="I8" t="str">
            <v>［FMV］三菱ふそうｷｬﾝﾀｰのｸﾞﾗｯﾌﾟﾙ</v>
          </cell>
        </row>
        <row r="9">
          <cell r="E9" t="str">
            <v xml:space="preserve">(株)加藤製作所(KATO) </v>
          </cell>
          <cell r="F9" t="str">
            <v>［カ工業］</v>
          </cell>
          <cell r="H9" t="str">
            <v>いすゞ自動車(株)</v>
          </cell>
          <cell r="I9" t="str">
            <v>IHI建機株式会社(石川島建機)</v>
          </cell>
        </row>
        <row r="10">
          <cell r="E10" t="str">
            <v>(株)武田工業所</v>
          </cell>
          <cell r="F10" t="str">
            <v>(株)武田工業所</v>
          </cell>
          <cell r="H10" t="str">
            <v>イワフジ工業(株)</v>
          </cell>
          <cell r="I10" t="str">
            <v>イワフジ工業(株)</v>
          </cell>
        </row>
        <row r="11">
          <cell r="E11" t="str">
            <v>ｷｬﾀﾋﾟﾗｰｼﾞｬﾊﾟﾝ(Caterpillar･三菱)</v>
          </cell>
          <cell r="F11" t="str">
            <v>(株)南星機械</v>
          </cell>
          <cell r="H11" t="str">
            <v>及川自動車(株)</v>
          </cell>
          <cell r="I11" t="str">
            <v>及川自動車(株)</v>
          </cell>
        </row>
        <row r="12">
          <cell r="E12" t="str">
            <v>コベルコ建機(株)KOBELCO</v>
          </cell>
          <cell r="F12" t="str">
            <v>ｷｬﾀﾋﾟﾗｰｼﾞｬﾊﾟﾝ(Caterpillar･三菱)</v>
          </cell>
          <cell r="H12" t="str">
            <v>(株)ウインブルヤマグチ</v>
          </cell>
          <cell r="I12" t="str">
            <v>(株)筑水(ﾁｸｽｲ)キャニコム</v>
          </cell>
        </row>
        <row r="13">
          <cell r="E13" t="str">
            <v>コマツ(KOMATSU・小松)</v>
          </cell>
          <cell r="F13" t="str">
            <v>コベルコ建機(株)KOBELCO</v>
          </cell>
          <cell r="H13" t="str">
            <v>(株)筑水(ﾁｸｽｲ)キャニコム</v>
          </cell>
          <cell r="I13" t="str">
            <v>(株)ブンテツ</v>
          </cell>
        </row>
        <row r="14">
          <cell r="E14" t="str">
            <v>住友建機(株)</v>
          </cell>
          <cell r="F14" t="str">
            <v>コマツ(KOMATSU・小松)</v>
          </cell>
          <cell r="H14" t="str">
            <v>ｷｬﾀﾋﾟﾗｰｼﾞｬﾊﾟﾝ(Caterpillar･三菱)</v>
          </cell>
          <cell r="I14" t="str">
            <v>(株)南星機械</v>
          </cell>
        </row>
        <row r="15">
          <cell r="E15" t="str">
            <v>日野自動車(株)</v>
          </cell>
          <cell r="F15" t="str">
            <v>シー・アイ・イ(株)</v>
          </cell>
          <cell r="H15" t="str">
            <v>魚谷鉄工(株)</v>
          </cell>
          <cell r="I15" t="str">
            <v>魚谷鉄工(株)</v>
          </cell>
        </row>
        <row r="16">
          <cell r="E16" t="str">
            <v>ヤンマー(建機)(株)</v>
          </cell>
          <cell r="F16" t="str">
            <v>長崎進和工機</v>
          </cell>
          <cell r="H16" t="str">
            <v>コベルコ建機(株)KOBELCO</v>
          </cell>
          <cell r="I16" t="str">
            <v>コマツ(KOMATSU・小松)</v>
          </cell>
        </row>
        <row r="17">
          <cell r="E17" t="str">
            <v>㈱クボタ(kubota)</v>
          </cell>
          <cell r="F17" t="str">
            <v>［藤森機械］</v>
          </cell>
          <cell r="H17" t="str">
            <v>コマツ(KOMATSU・小松)</v>
          </cell>
          <cell r="I17" t="str">
            <v>住友建機(株)</v>
          </cell>
        </row>
        <row r="18">
          <cell r="E18" t="str">
            <v>日立建機(HITACHI)</v>
          </cell>
          <cell r="F18" t="str">
            <v>(有)祐崇工業</v>
          </cell>
          <cell r="H18" t="str">
            <v>住友建機(株)</v>
          </cell>
          <cell r="I18" t="str">
            <v>ﾊﾟﾙﾃｯｸ ｶｰｺﾞﾃｯｸ(株)</v>
          </cell>
        </row>
        <row r="19">
          <cell r="F19" t="str">
            <v>松本ｼｽﾃﾑｴﾝｼﾞﾆｱﾘﾝｸﾞ㈱</v>
          </cell>
          <cell r="H19" t="str">
            <v>ハニックス工業(株)</v>
          </cell>
          <cell r="I19" t="str">
            <v>ヤンマー(建機)(株)</v>
          </cell>
        </row>
        <row r="20">
          <cell r="F20" t="str">
            <v>日立建機(HITACHI)</v>
          </cell>
          <cell r="H20" t="str">
            <v>［ﾌｧﾆｱｯｸｽ］</v>
          </cell>
          <cell r="I20" t="str">
            <v>（有）ｼﾝｺｳﾄﾚｰﾃﾞｨﾝｸﾞ</v>
          </cell>
        </row>
        <row r="21">
          <cell r="H21" t="str">
            <v>［ﾌｫﾚｽﾄｷｬﾘｰ］形式MST-650VDLは諸岡</v>
          </cell>
          <cell r="I21" t="str">
            <v>(有)ﾘﾖｳｼﾝﾌｧｸﾄﾘｰ</v>
          </cell>
          <cell r="K21" t="str">
            <v>［ｵﾉﾃﾞﾗ製作所］</v>
          </cell>
          <cell r="L21" t="str">
            <v>［室戸鉄工所･南星］</v>
          </cell>
        </row>
        <row r="22">
          <cell r="H22" t="str">
            <v>(株)ブンテツ</v>
          </cell>
          <cell r="I22" t="str">
            <v>玉置機械工業㈱</v>
          </cell>
          <cell r="K22" t="str">
            <v>イワフジ工業(株)</v>
          </cell>
          <cell r="L22" t="str">
            <v>イワフジ工業(株)</v>
          </cell>
        </row>
        <row r="23">
          <cell r="H23" t="str">
            <v>三菱ふそうﾄﾗｯｸ･ﾊﾞｽ(株)</v>
          </cell>
          <cell r="I23" t="str">
            <v>松本ｼｽﾃﾑｴﾝｼﾞﾆｱﾘﾝｸﾞ㈱</v>
          </cell>
          <cell r="K23" t="str">
            <v>(株)CKS(ｼｰｹｰｴｽ)ﾁｭｰｷ</v>
          </cell>
          <cell r="L23" t="str">
            <v>［ｵﾉﾃﾞﾗ製作所］</v>
          </cell>
        </row>
        <row r="24">
          <cell r="H24" t="str">
            <v>(株)モリショウ</v>
          </cell>
          <cell r="I24" t="str">
            <v>日立建機(HITACHI)</v>
          </cell>
          <cell r="K24" t="str">
            <v>(株)ｲｰﾋﾞｼﾞｮﾝｴﾝｼﾞﾆｱﾘﾝｸﾞ</v>
          </cell>
          <cell r="L24" t="str">
            <v>(株)CKS(ｼｰｹｰｴｽ)ﾁｭｰｷ</v>
          </cell>
        </row>
        <row r="25">
          <cell r="H25" t="str">
            <v>ヤンマー(建機)(株)</v>
          </cell>
          <cell r="I25" t="str">
            <v>ｺﾝﾊﾞｯｸｽｺﾀｰﾚﾝCompactekocare社※ｽｳｪｰﾃﾞﾝ</v>
          </cell>
          <cell r="K25" t="str">
            <v xml:space="preserve">(株)加藤製作所(KATO) </v>
          </cell>
          <cell r="L25" t="str">
            <v>(株)ｲｰﾋﾞｼﾞｮﾝｴﾝｼﾞﾆｱﾘﾝｸﾞ</v>
          </cell>
        </row>
        <row r="26">
          <cell r="H26" t="str">
            <v>（有）ｼﾝｺｳﾄﾚｰﾃﾞｨﾝｸﾞ</v>
          </cell>
          <cell r="I26" t="str">
            <v>ヒアブ(Hiab)株式会社※ﾌｨﾝﾗﾝﾄﾞ</v>
          </cell>
          <cell r="K26" t="str">
            <v>株式会社モリトウ</v>
          </cell>
          <cell r="L26" t="str">
            <v>(株)武田工業所</v>
          </cell>
        </row>
        <row r="27">
          <cell r="E27" t="str">
            <v>IHI建機株式会社(石川島建機)</v>
          </cell>
          <cell r="F27" t="str">
            <v>イワフジ工業(株)</v>
          </cell>
          <cell r="H27" t="str">
            <v>(有)ﾘﾖｳｼﾝﾌｧｸﾄﾘｰ</v>
          </cell>
          <cell r="I27" t="str">
            <v>ケト(KETO･Kone-Ketonen)社※ﾌｨﾝﾗﾝﾄﾞ</v>
          </cell>
          <cell r="K27" t="str">
            <v>(株)武田工業所</v>
          </cell>
          <cell r="L27" t="str">
            <v>(株)室戸製作所</v>
          </cell>
        </row>
        <row r="28">
          <cell r="E28" t="str">
            <v>イワフジ工業(株)</v>
          </cell>
          <cell r="F28" t="str">
            <v>(株)CKS(ｼｰｹｰｴｽ)ﾁｭｰｷ</v>
          </cell>
          <cell r="H28" t="str">
            <v>㈱クボタ(kubota)</v>
          </cell>
          <cell r="I28" t="str">
            <v>［リューレット(Riuttolehto)社］※ﾌｨﾝﾗﾝﾄﾞ</v>
          </cell>
          <cell r="K28" t="str">
            <v>(株)室戸製作所</v>
          </cell>
          <cell r="L28" t="str">
            <v>(株)南星機械</v>
          </cell>
        </row>
        <row r="29">
          <cell r="E29" t="str">
            <v xml:space="preserve">(株)加藤製作所(KATO) </v>
          </cell>
          <cell r="F29" t="str">
            <v>(株)南星機械</v>
          </cell>
          <cell r="H29" t="str">
            <v>㈱伸光商事</v>
          </cell>
          <cell r="I29" t="str">
            <v>Valmet(ﾊﾞﾙﾒｯﾄ)ｺﾏﾂﾌｫﾚｽﾄ※ｽｪｰﾃﾞﾝ</v>
          </cell>
          <cell r="K29" t="str">
            <v>(株)南星機械</v>
          </cell>
          <cell r="L29" t="str">
            <v>丸順工業(株)</v>
          </cell>
        </row>
        <row r="30">
          <cell r="E30" t="str">
            <v>ｷｬﾀﾋﾟﾗｰｼﾞｬﾊﾟﾝ(Caterpillar･三菱)(株)</v>
          </cell>
          <cell r="F30" t="str">
            <v>コマツ(KOMATSU・小松)</v>
          </cell>
          <cell r="H30" t="str">
            <v>松本ｼｽﾃﾑｴﾝｼﾞﾆｱﾘﾝｸﾞ㈱</v>
          </cell>
          <cell r="I30" t="str">
            <v>ｲﾌﾟｼﾛﾝ(epsilon)社※ｵｰｽﾄﾘｱ</v>
          </cell>
          <cell r="K30" t="str">
            <v>ｷｬﾀﾋﾟﾗｰｼﾞｬﾊﾟﾝ(Caterpillar･三菱)(株)</v>
          </cell>
          <cell r="L30" t="str">
            <v>ヤンマー(建機)(株)</v>
          </cell>
        </row>
        <row r="31">
          <cell r="E31" t="str">
            <v>㈱クボタ(kubota)</v>
          </cell>
          <cell r="F31" t="str">
            <v>玉置機械工業㈱</v>
          </cell>
          <cell r="H31" t="str">
            <v>日立建機(HITACHI)</v>
          </cell>
          <cell r="I31" t="str">
            <v>ヴィクラン(ＶＫＲＡＮ)社※ｽｳｪｰﾃﾞﾝ</v>
          </cell>
          <cell r="K31" t="str">
            <v>コベルコ建機(株)KOBELCO</v>
          </cell>
          <cell r="L31" t="str">
            <v>㈱モリトウ</v>
          </cell>
        </row>
        <row r="32">
          <cell r="E32" t="str">
            <v>コベルコ建機(株)KOBELCO</v>
          </cell>
          <cell r="F32" t="str">
            <v>日立建機(HITACHI)</v>
          </cell>
          <cell r="H32" t="str">
            <v>ケト(KETO･Kone-Ketonen)社※ﾌｨﾝﾗﾝﾄﾞ</v>
          </cell>
          <cell r="I32" t="str">
            <v>ｳﾞｨﾒｯｸ(VIMEK)社※ｽｳｪｰﾃﾞﾝ</v>
          </cell>
          <cell r="K32" t="str">
            <v>コマツ(KOMATSU・小松)</v>
          </cell>
          <cell r="L32" t="str">
            <v>三陽機器</v>
          </cell>
        </row>
        <row r="33">
          <cell r="E33" t="str">
            <v>コマツ(KOMATSU・小松)</v>
          </cell>
          <cell r="F33" t="str">
            <v>［FMGﾃｨﾝﾊﾞｰｼﾞｬｯｸ］※ﾌｨﾝﾗﾝﾄﾞ</v>
          </cell>
          <cell r="H33" t="str">
            <v>ｳﾞｨﾒｯｸ(VIMEK)社※ｽｳｪｰﾃﾞﾝ</v>
          </cell>
          <cell r="I33" t="str">
            <v>クラナブ(CRANAB)社※ｽｳｪｰﾃﾞﾝ</v>
          </cell>
          <cell r="K33" t="str">
            <v>住友建機(株)</v>
          </cell>
          <cell r="L33" t="str">
            <v>松本ｼｽﾃﾑｴﾝｼﾞﾆｱﾘﾝｸﾞ㈱</v>
          </cell>
        </row>
        <row r="34">
          <cell r="E34" t="str">
            <v>住友建機(株)</v>
          </cell>
          <cell r="F34" t="str">
            <v>クラナブ(CRANAB)社※ｽｳｪｰﾃﾞﾝ</v>
          </cell>
          <cell r="H34" t="str">
            <v>ｹｽﾗｰ(KESLA)社※ﾌｨﾝﾗﾝﾄﾞ</v>
          </cell>
          <cell r="I34" t="str">
            <v>ｹｽﾗｰ(KESLA)社※ﾌｨﾝﾗﾝﾄﾞ</v>
          </cell>
          <cell r="K34" t="str">
            <v>丸順工業(株)</v>
          </cell>
          <cell r="L34" t="str">
            <v>［ファルメ］</v>
          </cell>
        </row>
        <row r="35">
          <cell r="E35" t="str">
            <v>(株)南星機械</v>
          </cell>
          <cell r="F35" t="str">
            <v>ケト(KETO･Kone-Ketonen)社※ﾌｨﾝﾗﾝﾄﾞ</v>
          </cell>
          <cell r="H35" t="str">
            <v>ｺﾝﾊﾞｯｸｽｺﾀｰﾚﾝCompactekocare社※ｽｳｪｰﾃﾞﾝ</v>
          </cell>
          <cell r="I35" t="str">
            <v>ﾎﾟﾝｾ(Ponsse)社※ﾌｨﾝﾗﾝﾄﾞ</v>
          </cell>
          <cell r="K35" t="str">
            <v>ヤンマー(建機)(株)</v>
          </cell>
          <cell r="L35" t="str">
            <v>［ベルテ/コンラッド］</v>
          </cell>
        </row>
        <row r="36">
          <cell r="E36" t="str">
            <v>日立建機(HITACHI)</v>
          </cell>
          <cell r="F36" t="str">
            <v>ｺﾝﾗｯﾄﾞ(KONRAD)社※ｵｰｽﾄﾘｱ</v>
          </cell>
          <cell r="H36" t="str">
            <v>ヒアブ(Hiab)株式会社※ﾌｨﾝﾗﾝﾄﾞ</v>
          </cell>
          <cell r="I36" t="str">
            <v>リブ(LIV)社 ※ｽﾛｳﾞｪﾆｱ</v>
          </cell>
          <cell r="K36" t="str">
            <v>㈱クボタ(kubota)</v>
          </cell>
          <cell r="L36" t="str">
            <v>AWHI社※ｵｰｽﾄﾗﾘｱ</v>
          </cell>
        </row>
        <row r="37">
          <cell r="E37" t="str">
            <v>ヤンマー(建機)(株)</v>
          </cell>
          <cell r="F37" t="str">
            <v>シングウ※海外ﾒｰｶｰ</v>
          </cell>
          <cell r="H37" t="str">
            <v>ﾎﾟﾝｾ(Ponsse)社※ﾌｨﾝﾗﾝﾄﾞ</v>
          </cell>
          <cell r="K37" t="str">
            <v>三陽機器</v>
          </cell>
          <cell r="L37" t="str">
            <v xml:space="preserve">Holp GmbH社※ﾄﾞｲﾂ </v>
          </cell>
        </row>
        <row r="38">
          <cell r="E38" t="str">
            <v>(株)前田製作所</v>
          </cell>
          <cell r="F38" t="str">
            <v>新宮商行※海外ﾒｰｶｰ</v>
          </cell>
          <cell r="K38" t="str">
            <v>松本ｼｽﾃﾑｴﾝｼﾞﾆｱﾘﾝｸﾞ㈱</v>
          </cell>
          <cell r="L38" t="str">
            <v>LIPA社※ｲﾀﾘｱ</v>
          </cell>
        </row>
        <row r="39">
          <cell r="E39" t="str">
            <v>ｽﾀｲﾔｰ社※ｵｰｽﾄﾘｱ</v>
          </cell>
          <cell r="F39" t="str">
            <v>ﾃｨﾝﾊﾞｰｳﾙﾌ(Timberwolf)社※ｱﾒﾘｶ</v>
          </cell>
          <cell r="K39" t="str">
            <v>日立建機(HITACHI)</v>
          </cell>
          <cell r="L39" t="str">
            <v>クラナブ(CRANAB)社※ｽｳｪｰﾃﾞﾝ</v>
          </cell>
        </row>
        <row r="40">
          <cell r="F40" t="str">
            <v>ﾎﾟﾝｾ(Ponsse)社※ﾌｨﾝﾗﾝﾄﾞ</v>
          </cell>
          <cell r="K40" t="str">
            <v>［ファルメ］</v>
          </cell>
          <cell r="L40" t="str">
            <v>ケト(KETO･Kone-Ketonen)社※ﾌｨﾝﾗﾝﾄﾞ</v>
          </cell>
        </row>
        <row r="41">
          <cell r="K41" t="str">
            <v>AWHI社※ｵｰｽﾄﾗﾘｱ</v>
          </cell>
          <cell r="L41" t="str">
            <v>新宮商行※海外ﾒｰｶｰ</v>
          </cell>
        </row>
        <row r="42">
          <cell r="K42" t="str">
            <v xml:space="preserve">Holp GmbH社※ﾄﾞｲﾂ </v>
          </cell>
          <cell r="L42" t="str">
            <v>ﾃﾞﾆｼﾏﾌ(DENIS CIMAF)社※ｶﾅﾀﾞ</v>
          </cell>
        </row>
        <row r="43">
          <cell r="K43" t="str">
            <v>LIPA社※ｲﾀﾘｱ</v>
          </cell>
          <cell r="L43" t="str">
            <v>ﾍﾞﾙﾃ(Welte)社※ﾄﾞｲﾂ</v>
          </cell>
        </row>
        <row r="44">
          <cell r="K44" t="str">
            <v>クラナブ(CRANAB)社※ｽｳｪｰﾃﾞﾝ</v>
          </cell>
        </row>
        <row r="45">
          <cell r="K45" t="str">
            <v>ケト(KETO･Kone-Ketonen)社※ﾌｨﾝﾗﾝﾄﾞ</v>
          </cell>
        </row>
        <row r="46">
          <cell r="K46" t="str">
            <v>ｺｯﾁｪﾝﾛｲﾀｰ(KOTSCHENREUTHER)社※ﾄﾞｲﾂ</v>
          </cell>
        </row>
        <row r="47">
          <cell r="K47" t="str">
            <v>ｺﾝﾗｯﾄﾞ(KONRAD)社※ｵｰｽﾄﾘｱ</v>
          </cell>
        </row>
        <row r="48">
          <cell r="K48" t="str">
            <v>ﾃﾞﾆｼﾏﾌ(DENIS CIMAF)社※ｶﾅﾀﾞ</v>
          </cell>
        </row>
        <row r="49">
          <cell r="K49" t="str">
            <v>ﾊﾞﾙﾄﾗ(Valtra)※ﾌｨﾝﾗﾝﾄﾞ</v>
          </cell>
        </row>
        <row r="50">
          <cell r="K50" t="str">
            <v>ﾍﾞﾙﾃ(Welte)社※ﾄﾞｲﾂ</v>
          </cell>
        </row>
        <row r="51">
          <cell r="K51" t="str">
            <v>新宮商行※海外ﾒｰｶｰ</v>
          </cell>
        </row>
      </sheetData>
      <sheetData sheetId="7"/>
      <sheetData sheetId="8" refreshError="1"/>
      <sheetData sheetId="9"/>
      <sheetData sheetId="10"/>
      <sheetData sheetId="11">
        <row r="1">
          <cell r="B1" t="str">
            <v>*</v>
          </cell>
        </row>
      </sheetData>
      <sheetData sheetId="12" refreshError="1"/>
      <sheetData sheetId="13" refreshError="1"/>
      <sheetData sheetId="14">
        <row r="22">
          <cell r="C22">
            <v>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
      <sheetName val="調票1"/>
      <sheetName val="調表2-1"/>
      <sheetName val="調表2-2"/>
      <sheetName val="調査票3"/>
      <sheetName val="調査票4"/>
      <sheetName val="メーカー一覧"/>
      <sheetName val="定義"/>
      <sheetName val="2"/>
      <sheetName val="白菊"/>
      <sheetName val="緑川"/>
      <sheetName val="球磨川"/>
      <sheetName val="天草計"/>
      <sheetName val="熊本市なし"/>
      <sheetName val="玉名なし"/>
      <sheetName val="鹿本"/>
      <sheetName val="菊池"/>
      <sheetName val="阿蘇"/>
      <sheetName val="宇城"/>
      <sheetName val="上益城"/>
      <sheetName val="八代"/>
      <sheetName val="芦北"/>
      <sheetName val="球磨"/>
      <sheetName val="天草"/>
      <sheetName val="標準単価表紙"/>
      <sheetName val="第１・２区分と適用"/>
      <sheetName val="第３標準単価の取扱い"/>
      <sheetName val="標準単価（人工造林）"/>
      <sheetName val="単価（下刈等） "/>
      <sheetName val="単価（間伐）"/>
      <sheetName val="単価（更新伐）"/>
      <sheetName val="単価（県単保育）"/>
      <sheetName val="算出基準表紙"/>
      <sheetName val="資材・労務単価"/>
      <sheetName val="１－１人工造林（地拵・水田・特地）"/>
      <sheetName val="１－２人工造林 "/>
      <sheetName val="２－１下刈り"/>
      <sheetName val="２－１筋刈り・坪刈り・除伐"/>
      <sheetName val="２－２雪起こし・枝打ち"/>
      <sheetName val="２－３保育間伐"/>
      <sheetName val="２－４保育間伐 （12齢級まで）"/>
      <sheetName val="２－５　竹林整備"/>
      <sheetName val="３－１　間・更（チェ）無"/>
      <sheetName val="３－１　間・更（チェ）有"/>
      <sheetName val="３－２　間・更 (プロ)有"/>
      <sheetName val="３－２　間・更 (プロ)無"/>
      <sheetName val="３－３　整理伐（ナラ枯対策）"/>
      <sheetName val="４森林作業道"/>
      <sheetName val="５丸太組　木柵"/>
      <sheetName val="５木柵工　横断工"/>
      <sheetName val="参考資料1"/>
      <sheetName val="参考資料2　森林作業道標準断面"/>
      <sheetName val="参考資料3　丸太組工"/>
    </sheetNames>
    <sheetDataSet>
      <sheetData sheetId="0"/>
      <sheetData sheetId="1"/>
      <sheetData sheetId="2"/>
      <sheetData sheetId="3"/>
      <sheetData sheetId="4"/>
      <sheetData sheetId="5"/>
      <sheetData sheetId="6">
        <row r="31">
          <cell r="B31" t="str">
            <v>(株)諸岡(モロオカ・MOROOKA)</v>
          </cell>
          <cell r="C31" t="str">
            <v>イワフジ工業(株)</v>
          </cell>
        </row>
        <row r="32">
          <cell r="B32" t="str">
            <v>IHI建機株式会社(石川島建機)</v>
          </cell>
          <cell r="C32" t="str">
            <v>(株)南星機械</v>
          </cell>
        </row>
        <row r="33">
          <cell r="B33" t="str">
            <v>イワフジ工業(株)</v>
          </cell>
          <cell r="C33" t="str">
            <v>ｷｬﾀﾋﾟﾗｰｼﾞｬﾊﾟﾝ(Caterpillar･三菱)</v>
          </cell>
        </row>
        <row r="34">
          <cell r="B34" t="str">
            <v xml:space="preserve">(株)加藤製作所(KATO) </v>
          </cell>
          <cell r="C34" t="str">
            <v>コマツ(KOMATSU・小松)</v>
          </cell>
        </row>
        <row r="35">
          <cell r="B35" t="str">
            <v>(株)前田製作所</v>
          </cell>
          <cell r="C35" t="str">
            <v>住友建機(株)</v>
          </cell>
        </row>
        <row r="36">
          <cell r="B36" t="str">
            <v>ｷｬﾀﾋﾟﾗｰｼﾞｬﾊﾟﾝ(Caterpillar･三菱)</v>
          </cell>
          <cell r="C36" t="str">
            <v>玉置機械工業㈱</v>
          </cell>
        </row>
        <row r="37">
          <cell r="B37" t="str">
            <v>コベルコ建機(株)KOBELCO</v>
          </cell>
          <cell r="C37" t="str">
            <v>松本ｼｽﾃﾑｴﾝｼﾞﾆｱﾘﾝｸﾞ㈱</v>
          </cell>
        </row>
        <row r="38">
          <cell r="B38" t="str">
            <v>コマツ(KOMATSU・小松)</v>
          </cell>
          <cell r="C38" t="str">
            <v>［CATO］</v>
          </cell>
        </row>
        <row r="39">
          <cell r="B39" t="str">
            <v>住友建機(株)</v>
          </cell>
          <cell r="C39" t="str">
            <v>［KOTO］</v>
          </cell>
        </row>
        <row r="40">
          <cell r="B40" t="str">
            <v>ヤンマー(建機)(株)</v>
          </cell>
          <cell r="C40" t="str">
            <v>［MOROTO］ﾊﾞﾙﾒｯﾄ※ｽｪｰﾃﾞﾝ</v>
          </cell>
        </row>
        <row r="41">
          <cell r="B41" t="str">
            <v>㈱クボタ(kubota)</v>
          </cell>
          <cell r="C41" t="str">
            <v>［リューレット(Riuttolehto)社］※ﾌｨﾝﾗﾝﾄﾞ</v>
          </cell>
        </row>
        <row r="42">
          <cell r="B42" t="str">
            <v>松本ｼｽﾃﾑｴﾝｼﾞﾆｱﾘﾝｸﾞ㈱</v>
          </cell>
          <cell r="C42" t="str">
            <v>AFM※ﾌｨﾝﾗﾝﾄﾞ</v>
          </cell>
        </row>
        <row r="43">
          <cell r="B43" t="str">
            <v>日立建機(HITACHI)</v>
          </cell>
          <cell r="C43" t="str">
            <v>FMG社※ｽｳｪｰﾃﾞﾝ</v>
          </cell>
        </row>
        <row r="44">
          <cell r="B44" t="str">
            <v>ｻﾝﾎﾟ(SAMPO)社※ﾌｨﾝﾗﾝﾄﾞ</v>
          </cell>
          <cell r="C44" t="str">
            <v>LOGSET社※ﾌｨﾝﾗﾝﾄﾞ</v>
          </cell>
        </row>
        <row r="45">
          <cell r="B45" t="str">
            <v>ワリオ(WARIO)社※ﾄﾞｲﾂ</v>
          </cell>
          <cell r="C45" t="str">
            <v>Valmet(ﾊﾞﾙﾒｯﾄ)ｺﾏﾂﾌｫﾚｽﾄ※ｽｪｰﾃﾞﾝ</v>
          </cell>
        </row>
        <row r="46">
          <cell r="B46" t="str">
            <v>ｺﾝﾗｯﾄﾞ(KONRAD)社※ｵｰｽﾄﾘｱ</v>
          </cell>
          <cell r="C46" t="str">
            <v>ｹｽﾗｰ(KESLA)社※ﾌｨﾝﾗﾝﾄﾞ</v>
          </cell>
        </row>
        <row r="47">
          <cell r="B47" t="str">
            <v>ﾎﾟﾝｾ(Ponsse)社※ﾌｨﾝﾗﾝﾄﾞ</v>
          </cell>
          <cell r="C47" t="str">
            <v>ケト(KETO･Kone-Ketonen)社※ﾌｨﾝﾗﾝﾄﾞ</v>
          </cell>
        </row>
        <row r="48">
          <cell r="C48" t="str">
            <v>ｺﾝﾗｯﾄﾞ(KONRAD)社※ｵｰｽﾄﾘｱ</v>
          </cell>
        </row>
        <row r="49">
          <cell r="C49" t="str">
            <v>ｼﾞｮﾝﾃﾞｨｱ(John Deere)社※ｱﾒﾘｶ</v>
          </cell>
        </row>
        <row r="50">
          <cell r="C50" t="str">
            <v>ヒアブ(Hiab)株式会社※ﾌｨﾝﾗﾝﾄﾞ</v>
          </cell>
        </row>
        <row r="51">
          <cell r="C51" t="str">
            <v>ﾎﾟﾝｾ(Ponsse)社※ﾌｨﾝﾗﾝﾄﾞ</v>
          </cell>
        </row>
        <row r="52">
          <cell r="C52" t="str">
            <v>ﾗｺ(Lako)社※ﾌｨﾝﾗﾝﾄﾞ</v>
          </cell>
        </row>
        <row r="53">
          <cell r="C53" t="str">
            <v>ﾜﾗﾀ(Waratah)社※ﾆｭｰｼﾞﾗﾝﾄﾞ</v>
          </cell>
        </row>
      </sheetData>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4">
          <cell r="F4">
            <v>20700</v>
          </cell>
        </row>
      </sheetData>
      <sheetData sheetId="34">
        <row r="21">
          <cell r="F21">
            <v>318107</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1調査対象（全体）"/>
      <sheetName val="渡島"/>
      <sheetName val="檜山"/>
      <sheetName val="後志"/>
      <sheetName val="胆振"/>
      <sheetName val="日高"/>
      <sheetName val="石狩"/>
      <sheetName val="空知"/>
      <sheetName val="上川"/>
      <sheetName val="留萌"/>
      <sheetName val="宗谷"/>
      <sheetName val="網走"/>
      <sheetName val="根室"/>
      <sheetName val="釧路"/>
      <sheetName val="十勝"/>
      <sheetName val="国庫補助金名"/>
      <sheetName val="振興事業"/>
      <sheetName val="地公推進費"/>
      <sheetName val="地公指導費"/>
      <sheetName val="施設整備費"/>
    </sheetNames>
    <sheetDataSet>
      <sheetData sheetId="0">
        <row r="1">
          <cell r="A1" t="str">
            <v>No.</v>
          </cell>
          <cell r="B1" t="str">
            <v>支庁コード</v>
          </cell>
          <cell r="C1" t="str">
            <v>市町村コード</v>
          </cell>
          <cell r="D1" t="str">
            <v>事業体コード</v>
          </cell>
          <cell r="E1" t="str">
            <v>支庁</v>
          </cell>
          <cell r="F1" t="str">
            <v>市町村</v>
          </cell>
          <cell r="G1" t="str">
            <v>事業体名</v>
          </cell>
          <cell r="H1" t="str">
            <v>経営形態</v>
          </cell>
          <cell r="I1" t="str">
            <v>郵便番号</v>
          </cell>
          <cell r="J1" t="str">
            <v>住所</v>
          </cell>
          <cell r="K1" t="str">
            <v>電話番号</v>
          </cell>
          <cell r="L1" t="str">
            <v>認定番号</v>
          </cell>
        </row>
        <row r="2">
          <cell r="A2" t="str">
            <v>1</v>
          </cell>
          <cell r="B2" t="str">
            <v>01</v>
          </cell>
          <cell r="C2" t="str">
            <v>0101</v>
          </cell>
          <cell r="D2" t="str">
            <v>5208001</v>
          </cell>
          <cell r="E2" t="str">
            <v>渡島</v>
          </cell>
          <cell r="F2" t="str">
            <v>松前町</v>
          </cell>
          <cell r="G2" t="str">
            <v>（有）ニシモク</v>
          </cell>
          <cell r="H2" t="str">
            <v>会社</v>
          </cell>
          <cell r="I2" t="str">
            <v>049-1522</v>
          </cell>
          <cell r="J2" t="str">
            <v>松前町字大沢488番地</v>
          </cell>
          <cell r="K2" t="str">
            <v>0139-42-4361</v>
          </cell>
          <cell r="L2" t="str">
            <v>渡21単01</v>
          </cell>
        </row>
        <row r="3">
          <cell r="A3" t="str">
            <v>2</v>
          </cell>
          <cell r="B3" t="str">
            <v>01</v>
          </cell>
          <cell r="C3" t="str">
            <v>0101</v>
          </cell>
          <cell r="D3" t="str">
            <v>7108002</v>
          </cell>
          <cell r="E3" t="str">
            <v>渡島</v>
          </cell>
          <cell r="F3" t="str">
            <v>松前町</v>
          </cell>
          <cell r="G3" t="str">
            <v>松前町森林組合</v>
          </cell>
          <cell r="H3" t="str">
            <v>森林組合</v>
          </cell>
          <cell r="I3" t="str">
            <v>049-1512</v>
          </cell>
          <cell r="J3" t="str">
            <v>松前町字福山93-1</v>
          </cell>
          <cell r="K3" t="str">
            <v>0139-42-4081</v>
          </cell>
        </row>
        <row r="4">
          <cell r="A4" t="str">
            <v>3</v>
          </cell>
          <cell r="B4" t="str">
            <v>01</v>
          </cell>
          <cell r="C4" t="str">
            <v>0102</v>
          </cell>
          <cell r="D4" t="str">
            <v>2108003</v>
          </cell>
          <cell r="E4" t="str">
            <v>渡島</v>
          </cell>
          <cell r="F4" t="str">
            <v>福島町</v>
          </cell>
          <cell r="G4" t="str">
            <v>開洋建設（株）</v>
          </cell>
          <cell r="H4" t="str">
            <v>会社</v>
          </cell>
          <cell r="I4" t="str">
            <v>049-1312</v>
          </cell>
          <cell r="J4" t="str">
            <v>福島町字福島271-30</v>
          </cell>
          <cell r="K4" t="str">
            <v>0139-47-2764</v>
          </cell>
        </row>
        <row r="5">
          <cell r="A5" t="str">
            <v>4</v>
          </cell>
          <cell r="B5" t="str">
            <v>01</v>
          </cell>
          <cell r="C5" t="str">
            <v>0102</v>
          </cell>
          <cell r="D5" t="str">
            <v>6208004</v>
          </cell>
          <cell r="E5" t="str">
            <v>渡島</v>
          </cell>
          <cell r="F5" t="str">
            <v>福島町</v>
          </cell>
          <cell r="G5" t="str">
            <v>久末造材</v>
          </cell>
          <cell r="H5" t="str">
            <v>個人</v>
          </cell>
          <cell r="I5" t="str">
            <v>049-1331</v>
          </cell>
          <cell r="J5" t="str">
            <v>福島町字三岳465-8</v>
          </cell>
          <cell r="K5" t="str">
            <v>0139-47-3914</v>
          </cell>
        </row>
        <row r="6">
          <cell r="A6" t="str">
            <v>5</v>
          </cell>
          <cell r="B6" t="str">
            <v>01</v>
          </cell>
          <cell r="C6" t="str">
            <v>0102</v>
          </cell>
          <cell r="D6" t="str">
            <v>6308005</v>
          </cell>
          <cell r="E6" t="str">
            <v>渡島</v>
          </cell>
          <cell r="F6" t="str">
            <v>福島町</v>
          </cell>
          <cell r="G6" t="str">
            <v>福島町森林組合</v>
          </cell>
          <cell r="H6" t="str">
            <v>森林組合</v>
          </cell>
          <cell r="I6" t="str">
            <v>049-1312</v>
          </cell>
          <cell r="J6" t="str">
            <v>福島町字福島820(福島町役場内)</v>
          </cell>
          <cell r="K6" t="str">
            <v>0139-47-4848</v>
          </cell>
        </row>
        <row r="7">
          <cell r="A7" t="str">
            <v>6</v>
          </cell>
          <cell r="B7" t="str">
            <v>01</v>
          </cell>
          <cell r="C7" t="str">
            <v>0103</v>
          </cell>
          <cell r="D7" t="str">
            <v>1208006</v>
          </cell>
          <cell r="E7" t="str">
            <v>渡島</v>
          </cell>
          <cell r="F7" t="str">
            <v>知内町</v>
          </cell>
          <cell r="G7" t="str">
            <v>（有）石本組造材</v>
          </cell>
          <cell r="H7" t="str">
            <v>会社</v>
          </cell>
          <cell r="I7" t="str">
            <v>049-1101</v>
          </cell>
          <cell r="J7" t="str">
            <v>知内町中ﾉ川120</v>
          </cell>
          <cell r="K7" t="str">
            <v>01392-5-5681</v>
          </cell>
        </row>
        <row r="8">
          <cell r="A8" t="str">
            <v>7</v>
          </cell>
          <cell r="B8" t="str">
            <v>01</v>
          </cell>
          <cell r="C8" t="str">
            <v>0103</v>
          </cell>
          <cell r="D8" t="str">
            <v>2208008</v>
          </cell>
          <cell r="E8" t="str">
            <v>渡島</v>
          </cell>
          <cell r="F8" t="str">
            <v>知内町</v>
          </cell>
          <cell r="G8" t="str">
            <v>木古内地区林産（協）</v>
          </cell>
          <cell r="H8" t="str">
            <v>協同組合等</v>
          </cell>
          <cell r="I8" t="str">
            <v>049-1221</v>
          </cell>
          <cell r="J8" t="str">
            <v>知内町字湯ﾉ里74番地1</v>
          </cell>
          <cell r="K8" t="str">
            <v>01392-5-6871</v>
          </cell>
        </row>
        <row r="9">
          <cell r="A9" t="str">
            <v>8</v>
          </cell>
          <cell r="B9" t="str">
            <v>01</v>
          </cell>
          <cell r="C9" t="str">
            <v>0103</v>
          </cell>
          <cell r="D9" t="str">
            <v>2208009</v>
          </cell>
          <cell r="E9" t="str">
            <v>渡島</v>
          </cell>
          <cell r="F9" t="str">
            <v>知内町</v>
          </cell>
          <cell r="G9" t="str">
            <v>岸本木材（株）</v>
          </cell>
          <cell r="H9" t="str">
            <v>会社</v>
          </cell>
          <cell r="I9" t="str">
            <v>049-1106</v>
          </cell>
          <cell r="J9" t="str">
            <v>知内町字元町304の2</v>
          </cell>
          <cell r="K9" t="str">
            <v>01392-5-5305</v>
          </cell>
          <cell r="L9" t="str">
            <v>渡19単02</v>
          </cell>
        </row>
        <row r="10">
          <cell r="A10" t="str">
            <v>9</v>
          </cell>
          <cell r="B10" t="str">
            <v>01</v>
          </cell>
          <cell r="C10" t="str">
            <v>0103</v>
          </cell>
          <cell r="D10" t="str">
            <v>3208010</v>
          </cell>
          <cell r="E10" t="str">
            <v>渡島</v>
          </cell>
          <cell r="F10" t="str">
            <v>知内町</v>
          </cell>
          <cell r="G10" t="str">
            <v>知内町森林組合</v>
          </cell>
          <cell r="H10" t="str">
            <v>森林組合</v>
          </cell>
          <cell r="I10" t="str">
            <v>049-1103</v>
          </cell>
          <cell r="J10" t="str">
            <v>知内町字重内21-1</v>
          </cell>
          <cell r="K10" t="str">
            <v>01392-5-6031</v>
          </cell>
        </row>
        <row r="11">
          <cell r="A11" t="str">
            <v>10</v>
          </cell>
          <cell r="B11" t="str">
            <v>01</v>
          </cell>
          <cell r="C11" t="str">
            <v>0104</v>
          </cell>
          <cell r="D11" t="str">
            <v>2208014</v>
          </cell>
          <cell r="E11" t="str">
            <v>渡島</v>
          </cell>
          <cell r="F11" t="str">
            <v>木古内町</v>
          </cell>
          <cell r="G11" t="str">
            <v>木古内町森林組合</v>
          </cell>
          <cell r="H11" t="str">
            <v>森林組合</v>
          </cell>
          <cell r="I11" t="str">
            <v>049-0431</v>
          </cell>
          <cell r="J11" t="str">
            <v>木古内町字木古内186-1</v>
          </cell>
          <cell r="K11" t="str">
            <v>01392-2-4392</v>
          </cell>
        </row>
        <row r="12">
          <cell r="A12" t="str">
            <v>11</v>
          </cell>
          <cell r="B12" t="str">
            <v>01</v>
          </cell>
          <cell r="C12" t="str">
            <v>0104</v>
          </cell>
          <cell r="D12" t="str">
            <v>5208015</v>
          </cell>
          <cell r="E12" t="str">
            <v>渡島</v>
          </cell>
          <cell r="F12" t="str">
            <v>木古内町</v>
          </cell>
          <cell r="G12" t="str">
            <v>（株）西根製材所</v>
          </cell>
          <cell r="H12" t="str">
            <v>会社</v>
          </cell>
          <cell r="I12" t="str">
            <v>049-0408</v>
          </cell>
          <cell r="J12" t="str">
            <v>木古内町幸運55-1</v>
          </cell>
          <cell r="K12" t="str">
            <v>01392-2-2333</v>
          </cell>
          <cell r="L12" t="str">
            <v>渡20単01</v>
          </cell>
        </row>
        <row r="13">
          <cell r="A13" t="str">
            <v>12</v>
          </cell>
          <cell r="B13" t="str">
            <v>01</v>
          </cell>
          <cell r="C13" t="str">
            <v>0104</v>
          </cell>
          <cell r="D13" t="str">
            <v>6508016</v>
          </cell>
          <cell r="E13" t="str">
            <v>渡島</v>
          </cell>
          <cell r="F13" t="str">
            <v>木古内町</v>
          </cell>
          <cell r="G13" t="str">
            <v>北海殖産（株） 北海道出張所</v>
          </cell>
          <cell r="H13" t="str">
            <v>会社</v>
          </cell>
          <cell r="I13" t="str">
            <v>049-0405</v>
          </cell>
          <cell r="J13" t="str">
            <v>木古内町字泉沢166-1</v>
          </cell>
          <cell r="K13" t="str">
            <v>01392-2-2332</v>
          </cell>
        </row>
        <row r="14">
          <cell r="A14" t="str">
            <v>13</v>
          </cell>
          <cell r="B14" t="str">
            <v>01</v>
          </cell>
          <cell r="C14" t="str">
            <v>0104</v>
          </cell>
          <cell r="D14" t="str">
            <v>8108017</v>
          </cell>
          <cell r="E14" t="str">
            <v>渡島</v>
          </cell>
          <cell r="F14" t="str">
            <v>木古内町</v>
          </cell>
          <cell r="G14" t="str">
            <v>安岡造林</v>
          </cell>
          <cell r="H14" t="str">
            <v>個人</v>
          </cell>
          <cell r="I14" t="str">
            <v>049-0451</v>
          </cell>
          <cell r="J14" t="str">
            <v>木古内町字新道100-18</v>
          </cell>
          <cell r="K14" t="str">
            <v>01392-2-5005</v>
          </cell>
        </row>
        <row r="15">
          <cell r="A15" t="str">
            <v>14</v>
          </cell>
          <cell r="B15" t="str">
            <v>01</v>
          </cell>
          <cell r="C15" t="str">
            <v>0104</v>
          </cell>
          <cell r="D15" t="str">
            <v>8308018</v>
          </cell>
          <cell r="E15" t="str">
            <v>渡島</v>
          </cell>
          <cell r="F15" t="str">
            <v>木古内町</v>
          </cell>
          <cell r="G15" t="str">
            <v>（有）由布組</v>
          </cell>
          <cell r="H15" t="str">
            <v>会社</v>
          </cell>
          <cell r="I15" t="str">
            <v>049-0451</v>
          </cell>
          <cell r="J15" t="str">
            <v>木古内町新道100-28</v>
          </cell>
          <cell r="K15" t="str">
            <v>01392-2-2460</v>
          </cell>
        </row>
        <row r="16">
          <cell r="A16" t="str">
            <v>15</v>
          </cell>
          <cell r="B16" t="str">
            <v>01</v>
          </cell>
          <cell r="C16" t="str">
            <v>0105</v>
          </cell>
          <cell r="D16" t="str">
            <v>1508019</v>
          </cell>
          <cell r="E16" t="str">
            <v>渡島</v>
          </cell>
          <cell r="F16" t="str">
            <v>北斗市</v>
          </cell>
          <cell r="G16" t="str">
            <v>（有）大宮造材</v>
          </cell>
          <cell r="H16" t="str">
            <v>会社</v>
          </cell>
          <cell r="I16" t="str">
            <v>049-0281</v>
          </cell>
          <cell r="J16" t="str">
            <v>北斗市茂辺地3丁目5-40</v>
          </cell>
          <cell r="K16" t="str">
            <v>0138-75-2004</v>
          </cell>
        </row>
        <row r="17">
          <cell r="A17" t="str">
            <v>16</v>
          </cell>
          <cell r="B17" t="str">
            <v>01</v>
          </cell>
          <cell r="C17" t="str">
            <v>0105</v>
          </cell>
          <cell r="D17" t="str">
            <v>3208021</v>
          </cell>
          <cell r="E17" t="str">
            <v>渡島</v>
          </cell>
          <cell r="F17" t="str">
            <v>北斗市</v>
          </cell>
          <cell r="G17" t="str">
            <v>島津種苗園</v>
          </cell>
          <cell r="H17" t="str">
            <v>個人</v>
          </cell>
          <cell r="I17" t="str">
            <v>041-1222</v>
          </cell>
          <cell r="J17" t="str">
            <v>北斗市千代田300</v>
          </cell>
          <cell r="K17" t="str">
            <v>0138-77-8541</v>
          </cell>
        </row>
        <row r="18">
          <cell r="A18" t="str">
            <v>17</v>
          </cell>
          <cell r="B18" t="str">
            <v>01</v>
          </cell>
          <cell r="C18" t="str">
            <v>0105</v>
          </cell>
          <cell r="D18" t="str">
            <v>3208022</v>
          </cell>
          <cell r="E18" t="str">
            <v>渡島</v>
          </cell>
          <cell r="F18" t="str">
            <v>北斗市</v>
          </cell>
          <cell r="G18" t="str">
            <v>柴田　実</v>
          </cell>
          <cell r="H18" t="str">
            <v>個人</v>
          </cell>
          <cell r="I18" t="str">
            <v>049-0156</v>
          </cell>
          <cell r="J18" t="str">
            <v>北斗市中野通320-27</v>
          </cell>
          <cell r="K18" t="str">
            <v>0138-73-6464</v>
          </cell>
        </row>
        <row r="19">
          <cell r="A19" t="str">
            <v>18</v>
          </cell>
          <cell r="B19" t="str">
            <v>01</v>
          </cell>
          <cell r="C19" t="str">
            <v>0105</v>
          </cell>
          <cell r="D19" t="str">
            <v>3308023</v>
          </cell>
          <cell r="E19" t="str">
            <v>渡島</v>
          </cell>
          <cell r="F19" t="str">
            <v>北斗市</v>
          </cell>
          <cell r="G19" t="str">
            <v>（有）鈴木種苗農園</v>
          </cell>
          <cell r="H19" t="str">
            <v>会社</v>
          </cell>
          <cell r="I19" t="str">
            <v>041-1231</v>
          </cell>
          <cell r="J19" t="str">
            <v>北斗市向野46-39</v>
          </cell>
          <cell r="K19" t="str">
            <v>0138-77-8243</v>
          </cell>
        </row>
        <row r="20">
          <cell r="A20" t="str">
            <v>19</v>
          </cell>
          <cell r="B20" t="str">
            <v>01</v>
          </cell>
          <cell r="C20" t="str">
            <v>0105</v>
          </cell>
          <cell r="D20" t="str">
            <v>4108024</v>
          </cell>
          <cell r="E20" t="str">
            <v>渡島</v>
          </cell>
          <cell r="F20" t="str">
            <v>北斗市</v>
          </cell>
          <cell r="G20" t="str">
            <v>（有）谷口精光園</v>
          </cell>
          <cell r="H20" t="str">
            <v>会社</v>
          </cell>
          <cell r="I20" t="str">
            <v>041-1201</v>
          </cell>
          <cell r="J20" t="str">
            <v>北斗市本町48</v>
          </cell>
          <cell r="K20" t="str">
            <v>0138-77-8101</v>
          </cell>
        </row>
        <row r="21">
          <cell r="A21" t="str">
            <v>20</v>
          </cell>
          <cell r="B21" t="str">
            <v>01</v>
          </cell>
          <cell r="C21" t="str">
            <v>0105</v>
          </cell>
          <cell r="D21" t="str">
            <v>4108025</v>
          </cell>
          <cell r="E21" t="str">
            <v>渡島</v>
          </cell>
          <cell r="F21" t="str">
            <v>北斗市</v>
          </cell>
          <cell r="G21" t="str">
            <v>（株）高田建設</v>
          </cell>
          <cell r="H21" t="str">
            <v>会社</v>
          </cell>
          <cell r="I21" t="str">
            <v>041-1225</v>
          </cell>
          <cell r="J21" t="str">
            <v>北斗市文月123</v>
          </cell>
          <cell r="K21" t="str">
            <v>0138-77-6741</v>
          </cell>
          <cell r="L21" t="str">
            <v>渡16単03</v>
          </cell>
        </row>
        <row r="22">
          <cell r="A22" t="str">
            <v>21</v>
          </cell>
          <cell r="B22" t="str">
            <v>01</v>
          </cell>
          <cell r="C22" t="str">
            <v>0105</v>
          </cell>
          <cell r="D22" t="str">
            <v>4108027</v>
          </cell>
          <cell r="E22" t="str">
            <v>渡島</v>
          </cell>
          <cell r="F22" t="str">
            <v>北斗市</v>
          </cell>
          <cell r="G22" t="str">
            <v>田中　 敏</v>
          </cell>
          <cell r="H22" t="str">
            <v>個人</v>
          </cell>
          <cell r="I22" t="str">
            <v>049-0156</v>
          </cell>
          <cell r="J22" t="str">
            <v>北斗市中野通485</v>
          </cell>
          <cell r="K22" t="str">
            <v>0138-73-1811</v>
          </cell>
        </row>
        <row r="23">
          <cell r="A23" t="str">
            <v>22</v>
          </cell>
          <cell r="B23" t="str">
            <v>01</v>
          </cell>
          <cell r="C23" t="str">
            <v>0105</v>
          </cell>
          <cell r="D23" t="str">
            <v>4108028</v>
          </cell>
          <cell r="E23" t="str">
            <v>渡島</v>
          </cell>
          <cell r="F23" t="str">
            <v>北斗市</v>
          </cell>
          <cell r="G23" t="str">
            <v>高田邦雄</v>
          </cell>
          <cell r="H23" t="str">
            <v>個人</v>
          </cell>
          <cell r="I23" t="str">
            <v>049-0156</v>
          </cell>
          <cell r="J23" t="str">
            <v>北斗市中野通497-2</v>
          </cell>
          <cell r="K23" t="str">
            <v>0138-73-6466</v>
          </cell>
        </row>
        <row r="24">
          <cell r="A24" t="str">
            <v>23</v>
          </cell>
          <cell r="B24" t="str">
            <v>01</v>
          </cell>
          <cell r="C24" t="str">
            <v>0105</v>
          </cell>
          <cell r="D24" t="str">
            <v>4108029</v>
          </cell>
          <cell r="E24" t="str">
            <v>渡島</v>
          </cell>
          <cell r="F24" t="str">
            <v>北斗市</v>
          </cell>
          <cell r="G24" t="str">
            <v>高田拓実</v>
          </cell>
          <cell r="H24" t="str">
            <v>個人</v>
          </cell>
          <cell r="I24" t="str">
            <v>041-1225</v>
          </cell>
          <cell r="J24" t="str">
            <v>北斗市文月16-31</v>
          </cell>
          <cell r="K24" t="str">
            <v>0138-77-7798</v>
          </cell>
        </row>
        <row r="25">
          <cell r="A25" t="str">
            <v>24</v>
          </cell>
          <cell r="B25" t="str">
            <v>01</v>
          </cell>
          <cell r="C25" t="str">
            <v>0105</v>
          </cell>
          <cell r="D25" t="str">
            <v>6108030</v>
          </cell>
          <cell r="E25" t="str">
            <v>渡島</v>
          </cell>
          <cell r="F25" t="str">
            <v>北斗市</v>
          </cell>
          <cell r="G25" t="str">
            <v>はこだて広域森林組合</v>
          </cell>
          <cell r="H25" t="str">
            <v>森林組合</v>
          </cell>
          <cell r="I25" t="str">
            <v>049-0162</v>
          </cell>
          <cell r="J25" t="str">
            <v>北斗市中央1丁目3-10</v>
          </cell>
          <cell r="K25" t="str">
            <v>0138-73-3111</v>
          </cell>
          <cell r="L25" t="str">
            <v>渡19単01</v>
          </cell>
        </row>
        <row r="26">
          <cell r="A26" t="str">
            <v>25</v>
          </cell>
          <cell r="B26" t="str">
            <v>01</v>
          </cell>
          <cell r="C26" t="str">
            <v>0105</v>
          </cell>
          <cell r="D26" t="str">
            <v>7108031</v>
          </cell>
          <cell r="E26" t="str">
            <v>渡島</v>
          </cell>
          <cell r="F26" t="str">
            <v>北斗市</v>
          </cell>
          <cell r="G26" t="str">
            <v>牧野種苗園</v>
          </cell>
          <cell r="H26" t="str">
            <v>個人</v>
          </cell>
          <cell r="I26" t="str">
            <v>041-1201</v>
          </cell>
          <cell r="J26" t="str">
            <v>北斗市本町50</v>
          </cell>
          <cell r="K26" t="str">
            <v>0138-77-8205</v>
          </cell>
        </row>
        <row r="27">
          <cell r="A27" t="str">
            <v>26</v>
          </cell>
          <cell r="B27" t="str">
            <v>01</v>
          </cell>
          <cell r="C27" t="str">
            <v>0105</v>
          </cell>
          <cell r="D27" t="str">
            <v>7208032</v>
          </cell>
          <cell r="E27" t="str">
            <v>渡島</v>
          </cell>
          <cell r="F27" t="str">
            <v>北斗市</v>
          </cell>
          <cell r="G27" t="str">
            <v>（有）南山林種苗農園</v>
          </cell>
          <cell r="H27" t="str">
            <v>会社</v>
          </cell>
          <cell r="I27" t="str">
            <v>041-1225</v>
          </cell>
          <cell r="J27" t="str">
            <v>北斗市文月1</v>
          </cell>
          <cell r="K27" t="str">
            <v>0138-77-8301</v>
          </cell>
        </row>
        <row r="28">
          <cell r="A28" t="str">
            <v>27</v>
          </cell>
          <cell r="B28" t="str">
            <v>01</v>
          </cell>
          <cell r="C28" t="str">
            <v>0105</v>
          </cell>
          <cell r="D28" t="str">
            <v>8108034</v>
          </cell>
          <cell r="E28" t="str">
            <v>渡島</v>
          </cell>
          <cell r="F28" t="str">
            <v>北斗市</v>
          </cell>
          <cell r="G28" t="str">
            <v>（有）山田産業</v>
          </cell>
          <cell r="H28" t="str">
            <v>会社</v>
          </cell>
          <cell r="I28" t="str">
            <v>049-0285</v>
          </cell>
          <cell r="J28" t="str">
            <v>北斗市市ﾉ渡80-1</v>
          </cell>
          <cell r="K28" t="str">
            <v>0138-75-3163</v>
          </cell>
        </row>
        <row r="29">
          <cell r="A29" t="str">
            <v>28</v>
          </cell>
          <cell r="B29" t="str">
            <v>01</v>
          </cell>
          <cell r="C29" t="str">
            <v>0105</v>
          </cell>
          <cell r="D29" t="str">
            <v>8108035</v>
          </cell>
          <cell r="E29" t="str">
            <v>渡島</v>
          </cell>
          <cell r="F29" t="str">
            <v>北斗市</v>
          </cell>
          <cell r="G29" t="str">
            <v>（有）山下林業</v>
          </cell>
          <cell r="H29" t="str">
            <v>会社</v>
          </cell>
          <cell r="I29" t="str">
            <v>049-0151</v>
          </cell>
          <cell r="J29" t="str">
            <v>北斗市桜岱104-5</v>
          </cell>
          <cell r="K29" t="str">
            <v>0138-73-7626</v>
          </cell>
        </row>
        <row r="30">
          <cell r="A30" t="str">
            <v>29</v>
          </cell>
          <cell r="B30" t="str">
            <v>01</v>
          </cell>
          <cell r="C30" t="str">
            <v>0107</v>
          </cell>
          <cell r="D30" t="str">
            <v>1508036</v>
          </cell>
          <cell r="E30" t="str">
            <v>渡島</v>
          </cell>
          <cell r="F30" t="str">
            <v>七飯町</v>
          </cell>
          <cell r="G30" t="str">
            <v>（有）大沼林産</v>
          </cell>
          <cell r="H30" t="str">
            <v>会社</v>
          </cell>
          <cell r="I30" t="str">
            <v>041-1354</v>
          </cell>
          <cell r="J30" t="str">
            <v>七飯町字大沼町557-1</v>
          </cell>
          <cell r="K30" t="str">
            <v>0138-67-2023</v>
          </cell>
        </row>
        <row r="31">
          <cell r="A31" t="str">
            <v>30</v>
          </cell>
          <cell r="B31" t="str">
            <v>01</v>
          </cell>
          <cell r="C31" t="str">
            <v>0107</v>
          </cell>
          <cell r="D31" t="str">
            <v>1508037</v>
          </cell>
          <cell r="E31" t="str">
            <v>渡島</v>
          </cell>
          <cell r="F31" t="str">
            <v>七飯町</v>
          </cell>
          <cell r="G31" t="str">
            <v>大清水木材（有）</v>
          </cell>
          <cell r="H31" t="str">
            <v>会社</v>
          </cell>
          <cell r="I31" t="str">
            <v>041-1103</v>
          </cell>
          <cell r="J31" t="str">
            <v>七飯町字藤城292-5</v>
          </cell>
          <cell r="K31" t="str">
            <v>0138-65-2018</v>
          </cell>
        </row>
        <row r="32">
          <cell r="A32" t="str">
            <v>31</v>
          </cell>
          <cell r="B32" t="str">
            <v>01</v>
          </cell>
          <cell r="C32" t="str">
            <v>0107</v>
          </cell>
          <cell r="D32" t="str">
            <v>5108038</v>
          </cell>
          <cell r="E32" t="str">
            <v>渡島</v>
          </cell>
          <cell r="F32" t="str">
            <v>七飯町</v>
          </cell>
          <cell r="G32" t="str">
            <v>七飯町森林組合</v>
          </cell>
          <cell r="H32" t="str">
            <v>森林組合</v>
          </cell>
          <cell r="I32" t="str">
            <v>041-1111</v>
          </cell>
          <cell r="J32" t="str">
            <v>七飯町字本町612</v>
          </cell>
          <cell r="K32" t="str">
            <v>0138-65-5550</v>
          </cell>
        </row>
        <row r="33">
          <cell r="A33" t="str">
            <v>32</v>
          </cell>
          <cell r="B33" t="str">
            <v>01</v>
          </cell>
          <cell r="C33" t="str">
            <v>0113</v>
          </cell>
          <cell r="D33" t="str">
            <v>2108039</v>
          </cell>
          <cell r="E33" t="str">
            <v>渡島</v>
          </cell>
          <cell r="F33" t="str">
            <v>鹿部町</v>
          </cell>
          <cell r="G33" t="str">
            <v>（有）川村産業</v>
          </cell>
          <cell r="H33" t="str">
            <v>会社</v>
          </cell>
          <cell r="I33" t="str">
            <v>041-1402</v>
          </cell>
          <cell r="J33" t="str">
            <v>鹿部町字鹿部50-3</v>
          </cell>
          <cell r="K33" t="str">
            <v>01372-7-2174</v>
          </cell>
        </row>
        <row r="34">
          <cell r="A34" t="str">
            <v>33</v>
          </cell>
          <cell r="B34" t="str">
            <v>01</v>
          </cell>
          <cell r="C34" t="str">
            <v>0113</v>
          </cell>
          <cell r="D34" t="str">
            <v>3208040</v>
          </cell>
          <cell r="E34" t="str">
            <v>渡島</v>
          </cell>
          <cell r="F34" t="str">
            <v>鹿部町</v>
          </cell>
          <cell r="G34" t="str">
            <v>鹿部製材（有）</v>
          </cell>
          <cell r="H34" t="str">
            <v>会社</v>
          </cell>
          <cell r="I34" t="str">
            <v>041-1402</v>
          </cell>
          <cell r="J34" t="str">
            <v>鹿部町字鹿部98</v>
          </cell>
          <cell r="K34" t="str">
            <v>01372-7-2107</v>
          </cell>
        </row>
        <row r="35">
          <cell r="A35" t="str">
            <v>34</v>
          </cell>
          <cell r="B35" t="str">
            <v>01</v>
          </cell>
          <cell r="C35" t="str">
            <v>0113</v>
          </cell>
          <cell r="D35" t="str">
            <v>3208041</v>
          </cell>
          <cell r="E35" t="str">
            <v>渡島</v>
          </cell>
          <cell r="F35" t="str">
            <v>鹿部町</v>
          </cell>
          <cell r="G35" t="str">
            <v>鹿部町森林組合</v>
          </cell>
          <cell r="H35" t="str">
            <v>森林組合</v>
          </cell>
          <cell r="I35" t="str">
            <v>041-1403</v>
          </cell>
          <cell r="J35" t="str">
            <v>鹿部町字宮浜299番地</v>
          </cell>
          <cell r="K35" t="str">
            <v>01372-7-2111</v>
          </cell>
        </row>
        <row r="36">
          <cell r="A36" t="str">
            <v>35</v>
          </cell>
          <cell r="B36" t="str">
            <v>01</v>
          </cell>
          <cell r="C36" t="str">
            <v>0115</v>
          </cell>
          <cell r="D36" t="str">
            <v>1208044</v>
          </cell>
          <cell r="E36" t="str">
            <v>渡島</v>
          </cell>
          <cell r="F36" t="str">
            <v>森町</v>
          </cell>
          <cell r="G36" t="str">
            <v>石井木材（株）</v>
          </cell>
          <cell r="H36" t="str">
            <v>会社</v>
          </cell>
          <cell r="I36" t="str">
            <v>049-2141</v>
          </cell>
          <cell r="J36" t="str">
            <v>森町字駒ヶ岳85-1</v>
          </cell>
          <cell r="K36" t="str">
            <v>01374-5-2701</v>
          </cell>
        </row>
        <row r="37">
          <cell r="A37" t="str">
            <v>36</v>
          </cell>
          <cell r="B37" t="str">
            <v>01</v>
          </cell>
          <cell r="C37" t="str">
            <v>0115</v>
          </cell>
          <cell r="D37" t="str">
            <v>6108047</v>
          </cell>
          <cell r="E37" t="str">
            <v>渡島</v>
          </cell>
          <cell r="F37" t="str">
            <v>森町</v>
          </cell>
          <cell r="G37" t="str">
            <v>（株）ハルキ</v>
          </cell>
          <cell r="H37" t="str">
            <v>会社</v>
          </cell>
          <cell r="I37" t="str">
            <v>049-2306</v>
          </cell>
          <cell r="J37" t="str">
            <v>森町字姫川11番13</v>
          </cell>
          <cell r="K37" t="str">
            <v>01374-2-5057</v>
          </cell>
        </row>
        <row r="38">
          <cell r="A38" t="str">
            <v>37</v>
          </cell>
          <cell r="B38" t="str">
            <v>01</v>
          </cell>
          <cell r="C38" t="str">
            <v>0115</v>
          </cell>
          <cell r="D38" t="str">
            <v>7208048</v>
          </cell>
          <cell r="E38" t="str">
            <v>渡島</v>
          </cell>
          <cell r="F38" t="str">
            <v>森町</v>
          </cell>
          <cell r="G38" t="str">
            <v>（有）三上製材所</v>
          </cell>
          <cell r="H38" t="str">
            <v>会社</v>
          </cell>
          <cell r="I38" t="str">
            <v>049-2305</v>
          </cell>
          <cell r="J38" t="str">
            <v>森町字常盤町171番地の9</v>
          </cell>
          <cell r="K38" t="str">
            <v>01374-2-6003</v>
          </cell>
        </row>
        <row r="39">
          <cell r="A39" t="str">
            <v>38</v>
          </cell>
          <cell r="B39" t="str">
            <v>01</v>
          </cell>
          <cell r="C39" t="str">
            <v>0115</v>
          </cell>
          <cell r="D39" t="str">
            <v>7508049</v>
          </cell>
          <cell r="E39" t="str">
            <v>渡島</v>
          </cell>
          <cell r="F39" t="str">
            <v>森町</v>
          </cell>
          <cell r="G39" t="str">
            <v>森町森林組合</v>
          </cell>
          <cell r="H39" t="str">
            <v>森林組合</v>
          </cell>
          <cell r="I39" t="str">
            <v>049-2393</v>
          </cell>
          <cell r="J39" t="str">
            <v>森町字御幸町144-1</v>
          </cell>
          <cell r="K39" t="str">
            <v>01374-2-1626</v>
          </cell>
        </row>
        <row r="40">
          <cell r="A40" t="str">
            <v>39</v>
          </cell>
          <cell r="B40" t="str">
            <v>01</v>
          </cell>
          <cell r="C40" t="str">
            <v>0116</v>
          </cell>
          <cell r="D40" t="str">
            <v>8108053</v>
          </cell>
          <cell r="E40" t="str">
            <v>渡島</v>
          </cell>
          <cell r="F40" t="str">
            <v>八雲町</v>
          </cell>
          <cell r="G40" t="str">
            <v>八雲産業（株） 八雲事業所</v>
          </cell>
          <cell r="H40" t="str">
            <v>会社</v>
          </cell>
          <cell r="I40" t="str">
            <v>049-3116</v>
          </cell>
          <cell r="J40" t="str">
            <v>八雲町宮園町120-1</v>
          </cell>
          <cell r="K40" t="str">
            <v>0137-62-2608</v>
          </cell>
        </row>
        <row r="41">
          <cell r="A41" t="str">
            <v>40</v>
          </cell>
          <cell r="B41" t="str">
            <v>01</v>
          </cell>
          <cell r="C41" t="str">
            <v>0116</v>
          </cell>
          <cell r="D41" t="str">
            <v>8108055</v>
          </cell>
          <cell r="E41" t="str">
            <v>渡島</v>
          </cell>
          <cell r="F41" t="str">
            <v>八雲町</v>
          </cell>
          <cell r="G41" t="str">
            <v>山越郡森林組合</v>
          </cell>
          <cell r="H41" t="str">
            <v>森林組合</v>
          </cell>
          <cell r="I41" t="str">
            <v>049-3115</v>
          </cell>
          <cell r="J41" t="str">
            <v>八雲町出雲町19-4</v>
          </cell>
          <cell r="K41" t="str">
            <v>0137-62-3007</v>
          </cell>
          <cell r="L41" t="str">
            <v>渡16単01</v>
          </cell>
        </row>
        <row r="42">
          <cell r="A42" t="str">
            <v>41</v>
          </cell>
          <cell r="B42" t="str">
            <v>01</v>
          </cell>
          <cell r="C42" t="str">
            <v>0116</v>
          </cell>
          <cell r="D42" t="str">
            <v>9208056</v>
          </cell>
          <cell r="E42" t="str">
            <v>渡島</v>
          </cell>
          <cell r="F42" t="str">
            <v>八雲町</v>
          </cell>
          <cell r="G42" t="str">
            <v>（有）緑葉産業</v>
          </cell>
          <cell r="H42" t="str">
            <v>会社</v>
          </cell>
          <cell r="I42" t="str">
            <v>049-3105</v>
          </cell>
          <cell r="J42" t="str">
            <v>八雲町東雲町44-11</v>
          </cell>
          <cell r="K42" t="str">
            <v>0137-63-3440</v>
          </cell>
          <cell r="L42" t="str">
            <v>渡16単04</v>
          </cell>
        </row>
        <row r="43">
          <cell r="A43" t="str">
            <v>42</v>
          </cell>
          <cell r="B43" t="str">
            <v>01</v>
          </cell>
          <cell r="C43" t="str">
            <v>0116</v>
          </cell>
          <cell r="D43" t="str">
            <v>9608057</v>
          </cell>
          <cell r="E43" t="str">
            <v>渡島</v>
          </cell>
          <cell r="F43" t="str">
            <v>八雲町</v>
          </cell>
          <cell r="G43" t="str">
            <v>（株）ワタナベ緑化</v>
          </cell>
          <cell r="H43" t="str">
            <v>会社</v>
          </cell>
          <cell r="I43" t="str">
            <v>049-2674</v>
          </cell>
          <cell r="J43" t="str">
            <v>八雲町わらび野293-1</v>
          </cell>
          <cell r="K43" t="str">
            <v>0137-66-2385</v>
          </cell>
        </row>
        <row r="44">
          <cell r="A44" t="str">
            <v>43</v>
          </cell>
          <cell r="B44" t="str">
            <v>01</v>
          </cell>
          <cell r="C44" t="str">
            <v>0117</v>
          </cell>
          <cell r="D44" t="str">
            <v>1508058</v>
          </cell>
          <cell r="E44" t="str">
            <v>渡島</v>
          </cell>
          <cell r="F44" t="str">
            <v>長万部町</v>
          </cell>
          <cell r="G44" t="str">
            <v>（有）長万部林業</v>
          </cell>
          <cell r="H44" t="str">
            <v>会社</v>
          </cell>
          <cell r="I44" t="str">
            <v>049-3521</v>
          </cell>
          <cell r="J44" t="str">
            <v>長万部町字長万部72-14</v>
          </cell>
          <cell r="K44" t="str">
            <v>01377-2-2031</v>
          </cell>
        </row>
        <row r="45">
          <cell r="A45" t="str">
            <v>44</v>
          </cell>
          <cell r="B45" t="str">
            <v>01</v>
          </cell>
          <cell r="C45" t="str">
            <v>0117</v>
          </cell>
          <cell r="D45" t="str">
            <v>4108059</v>
          </cell>
          <cell r="E45" t="str">
            <v>渡島</v>
          </cell>
          <cell r="F45" t="str">
            <v>長万部町</v>
          </cell>
          <cell r="G45" t="str">
            <v>竹林木材工業（株）</v>
          </cell>
          <cell r="H45" t="str">
            <v>会社</v>
          </cell>
          <cell r="I45" t="str">
            <v>049-3521</v>
          </cell>
          <cell r="J45" t="str">
            <v>長万部町字長万部72の15</v>
          </cell>
          <cell r="K45" t="str">
            <v>01377-2-3161</v>
          </cell>
        </row>
        <row r="46">
          <cell r="A46" t="str">
            <v>45</v>
          </cell>
          <cell r="B46" t="str">
            <v>01</v>
          </cell>
          <cell r="C46" t="str">
            <v>0117</v>
          </cell>
          <cell r="D46" t="str">
            <v>9208060</v>
          </cell>
          <cell r="E46" t="str">
            <v>渡島</v>
          </cell>
          <cell r="F46" t="str">
            <v>長万部町</v>
          </cell>
          <cell r="G46" t="str">
            <v>（有）緑土産業</v>
          </cell>
          <cell r="H46" t="str">
            <v>会社</v>
          </cell>
          <cell r="I46" t="str">
            <v>049-3521</v>
          </cell>
          <cell r="J46" t="str">
            <v>長万部町字長万部429-151</v>
          </cell>
          <cell r="K46" t="str">
            <v>01377-2-2188</v>
          </cell>
        </row>
        <row r="47">
          <cell r="A47" t="str">
            <v>46</v>
          </cell>
          <cell r="B47" t="str">
            <v>01</v>
          </cell>
          <cell r="C47" t="str">
            <v>0119</v>
          </cell>
          <cell r="D47" t="str">
            <v>1108061</v>
          </cell>
          <cell r="E47" t="str">
            <v>渡島</v>
          </cell>
          <cell r="F47" t="str">
            <v>函館市</v>
          </cell>
          <cell r="G47" t="str">
            <v>赤坂造林事業部</v>
          </cell>
          <cell r="H47" t="str">
            <v>個人</v>
          </cell>
          <cell r="I47" t="str">
            <v>041-1623</v>
          </cell>
          <cell r="J47" t="str">
            <v>函館市双見町50番地2</v>
          </cell>
          <cell r="K47" t="str">
            <v>01372-2-5289</v>
          </cell>
        </row>
        <row r="48">
          <cell r="A48" t="str">
            <v>47</v>
          </cell>
          <cell r="B48" t="str">
            <v>01</v>
          </cell>
          <cell r="C48" t="str">
            <v>0119</v>
          </cell>
          <cell r="D48" t="str">
            <v>1508062</v>
          </cell>
          <cell r="E48" t="str">
            <v>渡島</v>
          </cell>
          <cell r="F48" t="str">
            <v>函館市</v>
          </cell>
          <cell r="G48" t="str">
            <v>渡島森づくり事業協同組合</v>
          </cell>
          <cell r="H48" t="str">
            <v>協同組合等</v>
          </cell>
          <cell r="I48" t="str">
            <v>042-0901</v>
          </cell>
          <cell r="J48" t="str">
            <v>函館市蛾眉野町44</v>
          </cell>
          <cell r="K48" t="str">
            <v>0138-58-2407</v>
          </cell>
        </row>
        <row r="49">
          <cell r="A49" t="str">
            <v>48</v>
          </cell>
          <cell r="B49" t="str">
            <v>01</v>
          </cell>
          <cell r="C49" t="str">
            <v>0119</v>
          </cell>
          <cell r="D49" t="str">
            <v>1508063</v>
          </cell>
          <cell r="E49" t="str">
            <v>渡島</v>
          </cell>
          <cell r="F49" t="str">
            <v>函館市</v>
          </cell>
          <cell r="G49" t="str">
            <v>小野寺貞吉</v>
          </cell>
          <cell r="H49" t="str">
            <v>個人</v>
          </cell>
          <cell r="I49" t="str">
            <v>041-1603</v>
          </cell>
          <cell r="J49" t="str">
            <v>函館市尾札部町658</v>
          </cell>
          <cell r="K49" t="str">
            <v>01372-3-2210</v>
          </cell>
        </row>
        <row r="50">
          <cell r="A50" t="str">
            <v>49</v>
          </cell>
          <cell r="B50" t="str">
            <v>01</v>
          </cell>
          <cell r="C50" t="str">
            <v>0119</v>
          </cell>
          <cell r="D50" t="str">
            <v>2108064</v>
          </cell>
          <cell r="E50" t="str">
            <v>渡島</v>
          </cell>
          <cell r="F50" t="str">
            <v>函館市</v>
          </cell>
          <cell r="G50" t="str">
            <v>蛾眉野林産（協）</v>
          </cell>
          <cell r="H50" t="str">
            <v>協同組合等</v>
          </cell>
          <cell r="I50" t="str">
            <v>042-0901</v>
          </cell>
          <cell r="J50" t="str">
            <v>函館市蛾眉野町44</v>
          </cell>
          <cell r="K50" t="str">
            <v>0138-58-2407</v>
          </cell>
          <cell r="L50" t="str">
            <v>渡20単02</v>
          </cell>
        </row>
        <row r="51">
          <cell r="A51" t="str">
            <v>50</v>
          </cell>
          <cell r="B51" t="str">
            <v>01</v>
          </cell>
          <cell r="C51" t="str">
            <v>0119</v>
          </cell>
          <cell r="D51" t="str">
            <v>2508065</v>
          </cell>
          <cell r="E51" t="str">
            <v>渡島</v>
          </cell>
          <cell r="F51" t="str">
            <v>函館市</v>
          </cell>
          <cell r="G51" t="str">
            <v>小林正明</v>
          </cell>
          <cell r="H51" t="str">
            <v>個人</v>
          </cell>
          <cell r="I51" t="str">
            <v>041-1621</v>
          </cell>
          <cell r="J51" t="str">
            <v>函館市豊崎町</v>
          </cell>
          <cell r="K51" t="str">
            <v>01372-2-3046</v>
          </cell>
        </row>
        <row r="52">
          <cell r="A52" t="str">
            <v>51</v>
          </cell>
          <cell r="B52" t="str">
            <v>01</v>
          </cell>
          <cell r="C52" t="str">
            <v>0119</v>
          </cell>
          <cell r="D52" t="str">
            <v>3108066</v>
          </cell>
          <cell r="E52" t="str">
            <v>渡島</v>
          </cell>
          <cell r="F52" t="str">
            <v>函館市</v>
          </cell>
          <cell r="G52" t="str">
            <v>（有）佐藤林業</v>
          </cell>
          <cell r="H52" t="str">
            <v>会社</v>
          </cell>
          <cell r="I52" t="str">
            <v>042-0918</v>
          </cell>
          <cell r="J52" t="str">
            <v>函館市米原町219-3</v>
          </cell>
          <cell r="K52" t="str">
            <v>0138-58-3889</v>
          </cell>
        </row>
        <row r="53">
          <cell r="A53" t="str">
            <v>52</v>
          </cell>
          <cell r="B53" t="str">
            <v>01</v>
          </cell>
          <cell r="C53" t="str">
            <v>0119</v>
          </cell>
          <cell r="D53" t="str">
            <v>4508067</v>
          </cell>
          <cell r="E53" t="str">
            <v>渡島</v>
          </cell>
          <cell r="F53" t="str">
            <v>函館市</v>
          </cell>
          <cell r="G53" t="str">
            <v>（株）土肥建機興業</v>
          </cell>
          <cell r="H53" t="str">
            <v>会社</v>
          </cell>
          <cell r="I53" t="str">
            <v>040-0806</v>
          </cell>
          <cell r="J53" t="str">
            <v>函館市美原3丁目6-2</v>
          </cell>
          <cell r="K53" t="str">
            <v>0138-46-6212</v>
          </cell>
        </row>
        <row r="54">
          <cell r="A54" t="str">
            <v>53</v>
          </cell>
          <cell r="B54" t="str">
            <v>01</v>
          </cell>
          <cell r="C54" t="str">
            <v>0119</v>
          </cell>
          <cell r="D54" t="str">
            <v>6108069</v>
          </cell>
          <cell r="E54" t="str">
            <v>渡島</v>
          </cell>
          <cell r="F54" t="str">
            <v>函館市</v>
          </cell>
          <cell r="G54" t="str">
            <v>函館造林企業組合</v>
          </cell>
          <cell r="H54" t="str">
            <v>協同組合等</v>
          </cell>
          <cell r="I54" t="str">
            <v>041-0851</v>
          </cell>
          <cell r="J54" t="str">
            <v>函館市本通2丁目29番7号</v>
          </cell>
          <cell r="K54" t="str">
            <v>0138-55-8270</v>
          </cell>
          <cell r="L54" t="str">
            <v>渡20単03</v>
          </cell>
        </row>
        <row r="55">
          <cell r="A55" t="str">
            <v>54</v>
          </cell>
          <cell r="B55" t="str">
            <v>01</v>
          </cell>
          <cell r="C55" t="str">
            <v>0119</v>
          </cell>
          <cell r="D55" t="str">
            <v>7108070</v>
          </cell>
          <cell r="E55" t="str">
            <v>渡島</v>
          </cell>
          <cell r="F55" t="str">
            <v>函館市</v>
          </cell>
          <cell r="G55" t="str">
            <v>（株）丸勝林業</v>
          </cell>
          <cell r="H55" t="str">
            <v>会社</v>
          </cell>
          <cell r="I55" t="str">
            <v>040-0062</v>
          </cell>
          <cell r="J55" t="str">
            <v>函館市大縄町19-13</v>
          </cell>
          <cell r="K55" t="str">
            <v>0138-22-4545</v>
          </cell>
        </row>
        <row r="56">
          <cell r="A56" t="str">
            <v>55</v>
          </cell>
          <cell r="B56" t="str">
            <v>01</v>
          </cell>
          <cell r="C56" t="str">
            <v>0119</v>
          </cell>
          <cell r="D56" t="str">
            <v>7208073</v>
          </cell>
          <cell r="E56" t="str">
            <v>渡島</v>
          </cell>
          <cell r="F56" t="str">
            <v>函館市</v>
          </cell>
          <cell r="G56" t="str">
            <v>南茅部林産（協）</v>
          </cell>
          <cell r="H56" t="str">
            <v>協同組合等</v>
          </cell>
          <cell r="I56" t="str">
            <v>041-0806</v>
          </cell>
          <cell r="J56" t="str">
            <v>函館市美原1丁目3番5号</v>
          </cell>
          <cell r="K56" t="str">
            <v>0138-42-4040</v>
          </cell>
          <cell r="L56" t="str">
            <v>渡20単04</v>
          </cell>
        </row>
        <row r="57">
          <cell r="A57" t="str">
            <v>56</v>
          </cell>
          <cell r="B57" t="str">
            <v>01</v>
          </cell>
          <cell r="C57" t="str">
            <v>0119</v>
          </cell>
          <cell r="D57" t="str">
            <v>8108074</v>
          </cell>
          <cell r="E57" t="str">
            <v>渡島</v>
          </cell>
          <cell r="F57" t="str">
            <v>函館市</v>
          </cell>
          <cell r="G57" t="str">
            <v>（有）ヤマキ伊藤林業</v>
          </cell>
          <cell r="H57" t="str">
            <v>会社</v>
          </cell>
          <cell r="I57" t="str">
            <v>040-0903</v>
          </cell>
          <cell r="J57" t="str">
            <v>函館市東畑町173-10</v>
          </cell>
          <cell r="K57" t="str">
            <v>0138-58-3873</v>
          </cell>
        </row>
        <row r="58">
          <cell r="A58" t="str">
            <v>57</v>
          </cell>
          <cell r="B58" t="str">
            <v>01</v>
          </cell>
          <cell r="C58" t="str">
            <v>0119</v>
          </cell>
          <cell r="D58" t="str">
            <v>9208075</v>
          </cell>
          <cell r="E58" t="str">
            <v>渡島</v>
          </cell>
          <cell r="F58" t="str">
            <v>函館市</v>
          </cell>
          <cell r="G58" t="str">
            <v>（財）日本森林林業振興会札幌支部函館支所</v>
          </cell>
          <cell r="H58" t="str">
            <v>協同組合等</v>
          </cell>
          <cell r="I58" t="str">
            <v>042-0935</v>
          </cell>
          <cell r="J58" t="str">
            <v>函館市駒場町5番3号</v>
          </cell>
          <cell r="K58" t="str">
            <v>0138-52-2828</v>
          </cell>
        </row>
        <row r="59">
          <cell r="A59" t="str">
            <v>58</v>
          </cell>
          <cell r="B59" t="str">
            <v>01</v>
          </cell>
          <cell r="C59" t="str">
            <v>0119</v>
          </cell>
          <cell r="D59" t="str">
            <v>1109001</v>
          </cell>
          <cell r="E59" t="str">
            <v>渡島</v>
          </cell>
          <cell r="F59" t="str">
            <v>函館市</v>
          </cell>
          <cell r="G59" t="str">
            <v>（株）あすなろ函館支社</v>
          </cell>
          <cell r="H59" t="str">
            <v>会社</v>
          </cell>
          <cell r="I59" t="str">
            <v>042-0952</v>
          </cell>
          <cell r="J59" t="str">
            <v>函館市高松町320-1</v>
          </cell>
          <cell r="K59" t="str">
            <v>0138-36-6620</v>
          </cell>
          <cell r="L59" t="str">
            <v>渡20単05</v>
          </cell>
        </row>
        <row r="60">
          <cell r="A60" t="str">
            <v>59</v>
          </cell>
          <cell r="B60" t="str">
            <v>02</v>
          </cell>
          <cell r="C60" t="str">
            <v>0201</v>
          </cell>
          <cell r="D60" t="str">
            <v>4108076</v>
          </cell>
          <cell r="E60" t="str">
            <v>檜山</v>
          </cell>
          <cell r="F60" t="str">
            <v>江差町</v>
          </cell>
          <cell r="G60" t="str">
            <v>田中久蔵</v>
          </cell>
          <cell r="H60" t="str">
            <v>個人</v>
          </cell>
          <cell r="I60" t="str">
            <v>043-0014</v>
          </cell>
          <cell r="J60" t="str">
            <v>江差町字小黒部183</v>
          </cell>
          <cell r="K60" t="str">
            <v>0139-53-6415</v>
          </cell>
        </row>
        <row r="61">
          <cell r="A61" t="str">
            <v>60</v>
          </cell>
          <cell r="B61" t="str">
            <v>02</v>
          </cell>
          <cell r="C61" t="str">
            <v>0201</v>
          </cell>
          <cell r="D61" t="str">
            <v>4108077</v>
          </cell>
          <cell r="E61" t="str">
            <v>檜山</v>
          </cell>
          <cell r="F61" t="str">
            <v>江差町</v>
          </cell>
          <cell r="G61" t="str">
            <v>高見造林</v>
          </cell>
          <cell r="H61" t="str">
            <v>個人</v>
          </cell>
          <cell r="I61" t="str">
            <v>043-0017</v>
          </cell>
          <cell r="J61" t="str">
            <v>江差町字水堀町</v>
          </cell>
          <cell r="K61" t="str">
            <v>0139-53-6010</v>
          </cell>
        </row>
        <row r="62">
          <cell r="A62" t="str">
            <v>61</v>
          </cell>
          <cell r="B62" t="str">
            <v>02</v>
          </cell>
          <cell r="C62" t="str">
            <v>0201</v>
          </cell>
          <cell r="D62" t="str">
            <v>6208078</v>
          </cell>
          <cell r="E62" t="str">
            <v>檜山</v>
          </cell>
          <cell r="F62" t="str">
            <v>江差町</v>
          </cell>
          <cell r="G62" t="str">
            <v>桧山南部森林組合</v>
          </cell>
          <cell r="H62" t="str">
            <v>森林組合</v>
          </cell>
          <cell r="I62" t="str">
            <v>043-0034</v>
          </cell>
          <cell r="J62" t="str">
            <v>江差町字中歌町198-6</v>
          </cell>
          <cell r="K62" t="str">
            <v>0139-52-2946</v>
          </cell>
        </row>
        <row r="63">
          <cell r="A63" t="str">
            <v>62</v>
          </cell>
          <cell r="B63" t="str">
            <v>02</v>
          </cell>
          <cell r="C63" t="str">
            <v>0201</v>
          </cell>
          <cell r="D63" t="str">
            <v>7208079</v>
          </cell>
          <cell r="E63" t="str">
            <v>檜山</v>
          </cell>
          <cell r="F63" t="str">
            <v>江差町</v>
          </cell>
          <cell r="G63" t="str">
            <v>南北海道林業総合協同組合</v>
          </cell>
          <cell r="H63" t="str">
            <v>協同組合等</v>
          </cell>
          <cell r="I63" t="str">
            <v>043-0061</v>
          </cell>
          <cell r="J63" t="str">
            <v>江差町字南が丘7番地の289</v>
          </cell>
          <cell r="K63" t="str">
            <v>0139-52-0314</v>
          </cell>
          <cell r="L63" t="str">
            <v>檜19単01</v>
          </cell>
        </row>
        <row r="64">
          <cell r="A64" t="str">
            <v>63</v>
          </cell>
          <cell r="B64" t="str">
            <v>02</v>
          </cell>
          <cell r="C64" t="str">
            <v>0202</v>
          </cell>
          <cell r="D64" t="str">
            <v>2308081</v>
          </cell>
          <cell r="E64" t="str">
            <v>檜山</v>
          </cell>
          <cell r="F64" t="str">
            <v>上ノ国町</v>
          </cell>
          <cell r="G64" t="str">
            <v>（有）工藤木材</v>
          </cell>
          <cell r="H64" t="str">
            <v>会社</v>
          </cell>
          <cell r="I64" t="str">
            <v>049-0562</v>
          </cell>
          <cell r="J64" t="str">
            <v>上ﾉ国町字湯ﾉ岱193-4</v>
          </cell>
          <cell r="K64" t="str">
            <v>0139-56-3368</v>
          </cell>
        </row>
        <row r="65">
          <cell r="A65" t="str">
            <v>64</v>
          </cell>
          <cell r="B65" t="str">
            <v>02</v>
          </cell>
          <cell r="C65" t="str">
            <v>0202</v>
          </cell>
          <cell r="D65" t="str">
            <v>2308082</v>
          </cell>
          <cell r="E65" t="str">
            <v>檜山</v>
          </cell>
          <cell r="F65" t="str">
            <v>上ノ国町</v>
          </cell>
          <cell r="G65" t="str">
            <v>草間安之</v>
          </cell>
          <cell r="H65" t="str">
            <v>個人</v>
          </cell>
          <cell r="I65" t="str">
            <v>049-0627</v>
          </cell>
          <cell r="J65" t="str">
            <v>上ﾉ国町字小森275</v>
          </cell>
          <cell r="K65" t="str">
            <v>0139-55-3096</v>
          </cell>
        </row>
        <row r="66">
          <cell r="A66" t="str">
            <v>65</v>
          </cell>
          <cell r="B66" t="str">
            <v>02</v>
          </cell>
          <cell r="C66" t="str">
            <v>0202</v>
          </cell>
          <cell r="D66" t="str">
            <v>3108083</v>
          </cell>
          <cell r="E66" t="str">
            <v>檜山</v>
          </cell>
          <cell r="F66" t="str">
            <v>上ノ国町</v>
          </cell>
          <cell r="G66" t="str">
            <v>斎藤造材部</v>
          </cell>
          <cell r="H66" t="str">
            <v>個人</v>
          </cell>
          <cell r="I66" t="str">
            <v>049-0606</v>
          </cell>
          <cell r="J66" t="str">
            <v>上ﾉ国町字木ﾉ子</v>
          </cell>
          <cell r="K66" t="str">
            <v>0139-58-5169</v>
          </cell>
        </row>
        <row r="67">
          <cell r="A67" t="str">
            <v>66</v>
          </cell>
          <cell r="B67" t="str">
            <v>02</v>
          </cell>
          <cell r="C67" t="str">
            <v>0202</v>
          </cell>
          <cell r="D67" t="str">
            <v>4508084</v>
          </cell>
          <cell r="E67" t="str">
            <v>檜山</v>
          </cell>
          <cell r="F67" t="str">
            <v>上ノ国町</v>
          </cell>
          <cell r="G67" t="str">
            <v>土肥造材部</v>
          </cell>
          <cell r="H67" t="str">
            <v>個人</v>
          </cell>
          <cell r="I67" t="str">
            <v>049-0562</v>
          </cell>
          <cell r="J67" t="str">
            <v>上ﾉ国町字湯ﾉ岱819</v>
          </cell>
          <cell r="K67" t="str">
            <v>0139-56-3207</v>
          </cell>
        </row>
        <row r="68">
          <cell r="A68" t="str">
            <v>67</v>
          </cell>
          <cell r="B68" t="str">
            <v>02</v>
          </cell>
          <cell r="C68" t="str">
            <v>0202</v>
          </cell>
          <cell r="D68" t="str">
            <v>7108085</v>
          </cell>
          <cell r="E68" t="str">
            <v>檜山</v>
          </cell>
          <cell r="F68" t="str">
            <v>上ノ国町</v>
          </cell>
          <cell r="G68" t="str">
            <v>松前地区林産（協）</v>
          </cell>
          <cell r="H68" t="str">
            <v>協同組合等</v>
          </cell>
          <cell r="I68" t="str">
            <v>049-0626</v>
          </cell>
          <cell r="J68" t="str">
            <v>上ﾉ国町字桂岡</v>
          </cell>
          <cell r="K68" t="str">
            <v>01395-5-2168</v>
          </cell>
        </row>
        <row r="69">
          <cell r="A69" t="str">
            <v>68</v>
          </cell>
          <cell r="B69" t="str">
            <v>02</v>
          </cell>
          <cell r="C69" t="str">
            <v>0202</v>
          </cell>
          <cell r="D69" t="str">
            <v>7208086</v>
          </cell>
          <cell r="E69" t="str">
            <v>檜山</v>
          </cell>
          <cell r="F69" t="str">
            <v>上ノ国町</v>
          </cell>
          <cell r="G69" t="str">
            <v>三国林業（株）</v>
          </cell>
          <cell r="H69" t="str">
            <v>会社</v>
          </cell>
          <cell r="I69" t="str">
            <v>049-0626</v>
          </cell>
          <cell r="J69" t="str">
            <v>上ﾉ国町字桂岡524</v>
          </cell>
          <cell r="K69" t="str">
            <v>0139-55-2168</v>
          </cell>
          <cell r="L69" t="str">
            <v>檜17単01</v>
          </cell>
        </row>
        <row r="70">
          <cell r="A70" t="str">
            <v>69</v>
          </cell>
          <cell r="B70" t="str">
            <v>02</v>
          </cell>
          <cell r="C70" t="str">
            <v>0202</v>
          </cell>
          <cell r="D70" t="str">
            <v>7508087</v>
          </cell>
          <cell r="E70" t="str">
            <v>檜山</v>
          </cell>
          <cell r="F70" t="str">
            <v>上ノ国町</v>
          </cell>
          <cell r="G70" t="str">
            <v>森造材</v>
          </cell>
          <cell r="H70" t="str">
            <v>個人</v>
          </cell>
          <cell r="I70" t="str">
            <v>049-0624</v>
          </cell>
          <cell r="J70" t="str">
            <v>上ﾉ国町字中須田</v>
          </cell>
          <cell r="K70" t="str">
            <v>0139-55-2268</v>
          </cell>
        </row>
        <row r="71">
          <cell r="A71" t="str">
            <v>70</v>
          </cell>
          <cell r="B71" t="str">
            <v>02</v>
          </cell>
          <cell r="C71" t="str">
            <v>0203</v>
          </cell>
          <cell r="D71" t="str">
            <v>1108088</v>
          </cell>
          <cell r="E71" t="str">
            <v>檜山</v>
          </cell>
          <cell r="F71" t="str">
            <v>厚沢部町</v>
          </cell>
          <cell r="G71" t="str">
            <v>飴谷造材（飴谷祐）</v>
          </cell>
          <cell r="H71" t="str">
            <v>個人</v>
          </cell>
          <cell r="I71" t="str">
            <v>043-1111</v>
          </cell>
          <cell r="J71" t="str">
            <v>厚沢部町赤沼200</v>
          </cell>
          <cell r="K71" t="str">
            <v>0139-67-2174</v>
          </cell>
          <cell r="L71" t="str">
            <v>檜17単02</v>
          </cell>
        </row>
        <row r="72">
          <cell r="A72" t="str">
            <v>71</v>
          </cell>
          <cell r="B72" t="str">
            <v>02</v>
          </cell>
          <cell r="C72" t="str">
            <v>0203</v>
          </cell>
          <cell r="D72" t="str">
            <v>1108089</v>
          </cell>
          <cell r="E72" t="str">
            <v>檜山</v>
          </cell>
          <cell r="F72" t="str">
            <v>厚沢部町</v>
          </cell>
          <cell r="G72" t="str">
            <v>（有）飴谷林業</v>
          </cell>
          <cell r="H72" t="str">
            <v>会社</v>
          </cell>
          <cell r="I72" t="str">
            <v>043-1104</v>
          </cell>
          <cell r="J72" t="str">
            <v>厚沢部町字上里71-1</v>
          </cell>
          <cell r="K72" t="str">
            <v>0139-64-3570</v>
          </cell>
        </row>
        <row r="73">
          <cell r="A73" t="str">
            <v>72</v>
          </cell>
          <cell r="B73" t="str">
            <v>02</v>
          </cell>
          <cell r="C73" t="str">
            <v>0203</v>
          </cell>
          <cell r="D73" t="str">
            <v>1108090</v>
          </cell>
          <cell r="E73" t="str">
            <v>檜山</v>
          </cell>
          <cell r="F73" t="str">
            <v>厚沢部町</v>
          </cell>
          <cell r="G73" t="str">
            <v>厚沢部林産工業（株）</v>
          </cell>
          <cell r="H73" t="str">
            <v>会社</v>
          </cell>
          <cell r="I73" t="str">
            <v>043-1237</v>
          </cell>
          <cell r="J73" t="str">
            <v>厚沢部町鶉町255</v>
          </cell>
          <cell r="K73" t="str">
            <v>0139-65-6221</v>
          </cell>
        </row>
        <row r="74">
          <cell r="A74" t="str">
            <v>73</v>
          </cell>
          <cell r="B74" t="str">
            <v>02</v>
          </cell>
          <cell r="C74" t="str">
            <v>0203</v>
          </cell>
          <cell r="D74" t="str">
            <v>1208091</v>
          </cell>
          <cell r="E74" t="str">
            <v>檜山</v>
          </cell>
          <cell r="F74" t="str">
            <v>厚沢部町</v>
          </cell>
          <cell r="G74" t="str">
            <v>伊勢谷木材</v>
          </cell>
          <cell r="H74" t="str">
            <v>個人</v>
          </cell>
          <cell r="I74" t="str">
            <v>043-1365</v>
          </cell>
          <cell r="J74" t="str">
            <v>厚沢部町南館町210-1</v>
          </cell>
          <cell r="K74" t="str">
            <v>0139-66-2258</v>
          </cell>
        </row>
        <row r="75">
          <cell r="A75" t="str">
            <v>74</v>
          </cell>
          <cell r="B75" t="str">
            <v>02</v>
          </cell>
          <cell r="C75" t="str">
            <v>0203</v>
          </cell>
          <cell r="D75" t="str">
            <v>2308092</v>
          </cell>
          <cell r="E75" t="str">
            <v>檜山</v>
          </cell>
          <cell r="F75" t="str">
            <v>厚沢部町</v>
          </cell>
          <cell r="G75" t="str">
            <v>（有）熊谷造材</v>
          </cell>
          <cell r="H75" t="str">
            <v>会社</v>
          </cell>
          <cell r="I75" t="str">
            <v>043-1234</v>
          </cell>
          <cell r="J75" t="str">
            <v>厚沢部町字木間内218</v>
          </cell>
          <cell r="K75" t="str">
            <v>0139-65-6540</v>
          </cell>
        </row>
        <row r="76">
          <cell r="A76" t="str">
            <v>75</v>
          </cell>
          <cell r="B76" t="str">
            <v>02</v>
          </cell>
          <cell r="C76" t="str">
            <v>0203</v>
          </cell>
          <cell r="D76" t="str">
            <v>3108093</v>
          </cell>
          <cell r="E76" t="str">
            <v>檜山</v>
          </cell>
          <cell r="F76" t="str">
            <v>厚沢部町</v>
          </cell>
          <cell r="G76" t="str">
            <v>佐々木正夫</v>
          </cell>
          <cell r="H76" t="str">
            <v>個人</v>
          </cell>
          <cell r="I76" t="str">
            <v>043-1102</v>
          </cell>
          <cell r="J76" t="str">
            <v>厚沢部町字稲見235-4</v>
          </cell>
          <cell r="K76" t="str">
            <v>0139-67-2733</v>
          </cell>
        </row>
        <row r="77">
          <cell r="A77" t="str">
            <v>76</v>
          </cell>
          <cell r="B77" t="str">
            <v>02</v>
          </cell>
          <cell r="C77" t="str">
            <v>0203</v>
          </cell>
          <cell r="D77" t="str">
            <v>3208094</v>
          </cell>
          <cell r="E77" t="str">
            <v>檜山</v>
          </cell>
          <cell r="F77" t="str">
            <v>厚沢部町</v>
          </cell>
          <cell r="G77" t="str">
            <v>（有）新谷造材部</v>
          </cell>
          <cell r="H77" t="str">
            <v>会社</v>
          </cell>
          <cell r="I77" t="str">
            <v>043-1234</v>
          </cell>
          <cell r="J77" t="str">
            <v>厚沢部町字木間内189</v>
          </cell>
          <cell r="K77" t="str">
            <v>0139-65-6176</v>
          </cell>
        </row>
        <row r="78">
          <cell r="A78" t="str">
            <v>77</v>
          </cell>
          <cell r="B78" t="str">
            <v>02</v>
          </cell>
          <cell r="C78" t="str">
            <v>0203</v>
          </cell>
          <cell r="D78" t="str">
            <v>4108095</v>
          </cell>
          <cell r="E78" t="str">
            <v>檜山</v>
          </cell>
          <cell r="F78" t="str">
            <v>厚沢部町</v>
          </cell>
          <cell r="G78" t="str">
            <v>高野林業</v>
          </cell>
          <cell r="H78" t="str">
            <v>個人</v>
          </cell>
          <cell r="I78" t="str">
            <v>043-1113</v>
          </cell>
          <cell r="J78" t="str">
            <v>厚沢部町字新町</v>
          </cell>
          <cell r="K78" t="str">
            <v>0139-67-2647</v>
          </cell>
        </row>
        <row r="79">
          <cell r="A79" t="str">
            <v>78</v>
          </cell>
          <cell r="B79" t="str">
            <v>02</v>
          </cell>
          <cell r="C79" t="str">
            <v>0203</v>
          </cell>
          <cell r="D79" t="str">
            <v>4108096</v>
          </cell>
          <cell r="E79" t="str">
            <v>檜山</v>
          </cell>
          <cell r="F79" t="str">
            <v>厚沢部町</v>
          </cell>
          <cell r="G79" t="str">
            <v>（有）館坂事業所</v>
          </cell>
          <cell r="H79" t="str">
            <v>会社</v>
          </cell>
          <cell r="I79" t="str">
            <v>043-1238</v>
          </cell>
          <cell r="J79" t="str">
            <v>厚沢部町字鶉108-5</v>
          </cell>
          <cell r="K79" t="str">
            <v>0139-65-6767</v>
          </cell>
        </row>
        <row r="80">
          <cell r="A80" t="str">
            <v>79</v>
          </cell>
          <cell r="B80" t="str">
            <v>02</v>
          </cell>
          <cell r="C80" t="str">
            <v>0203</v>
          </cell>
          <cell r="D80" t="str">
            <v>6508097</v>
          </cell>
          <cell r="E80" t="str">
            <v>檜山</v>
          </cell>
          <cell r="F80" t="str">
            <v>厚沢部町</v>
          </cell>
          <cell r="G80" t="str">
            <v>（有）細畑林業</v>
          </cell>
          <cell r="H80" t="str">
            <v>会社</v>
          </cell>
          <cell r="I80" t="str">
            <v>043-1351</v>
          </cell>
          <cell r="J80" t="str">
            <v>厚沢部町館町5</v>
          </cell>
          <cell r="K80" t="str">
            <v>0139-66-2010</v>
          </cell>
          <cell r="L80" t="str">
            <v>檜19単03</v>
          </cell>
        </row>
        <row r="81">
          <cell r="A81" t="str">
            <v>80</v>
          </cell>
          <cell r="B81" t="str">
            <v>02</v>
          </cell>
          <cell r="C81" t="str">
            <v>0203</v>
          </cell>
          <cell r="D81" t="str">
            <v>7508098</v>
          </cell>
          <cell r="E81" t="str">
            <v>檜山</v>
          </cell>
          <cell r="F81" t="str">
            <v>厚沢部町</v>
          </cell>
          <cell r="G81" t="str">
            <v>森高造材</v>
          </cell>
          <cell r="H81" t="str">
            <v>個人</v>
          </cell>
          <cell r="I81" t="str">
            <v>043-1237</v>
          </cell>
          <cell r="J81" t="str">
            <v>厚沢部町鶉町256</v>
          </cell>
          <cell r="K81" t="str">
            <v>0139-65-6058</v>
          </cell>
        </row>
        <row r="82">
          <cell r="A82" t="str">
            <v>81</v>
          </cell>
          <cell r="B82" t="str">
            <v>02</v>
          </cell>
          <cell r="C82" t="str">
            <v>0204</v>
          </cell>
          <cell r="D82" t="str">
            <v>1108099</v>
          </cell>
          <cell r="E82" t="str">
            <v>檜山</v>
          </cell>
          <cell r="F82" t="str">
            <v>乙部町</v>
          </cell>
          <cell r="G82" t="str">
            <v>（株）明石建設</v>
          </cell>
          <cell r="H82" t="str">
            <v>会社</v>
          </cell>
          <cell r="I82" t="str">
            <v>043-0231</v>
          </cell>
          <cell r="J82" t="str">
            <v>乙部町豊浜30-1</v>
          </cell>
          <cell r="K82" t="str">
            <v>0139-63-2568</v>
          </cell>
        </row>
        <row r="83">
          <cell r="A83" t="str">
            <v>82</v>
          </cell>
          <cell r="B83" t="str">
            <v>02</v>
          </cell>
          <cell r="C83" t="str">
            <v>0204</v>
          </cell>
          <cell r="D83" t="str">
            <v>5108101</v>
          </cell>
          <cell r="E83" t="str">
            <v>檜山</v>
          </cell>
          <cell r="F83" t="str">
            <v>乙部町</v>
          </cell>
          <cell r="G83" t="str">
            <v>（株）ナルミ</v>
          </cell>
          <cell r="H83" t="str">
            <v>会社</v>
          </cell>
          <cell r="I83" t="str">
            <v>043-0104</v>
          </cell>
          <cell r="J83" t="str">
            <v>乙部町字館浦686番地の2</v>
          </cell>
          <cell r="K83" t="str">
            <v>0139-62-2139</v>
          </cell>
          <cell r="L83" t="str">
            <v>檜19単02</v>
          </cell>
        </row>
        <row r="84">
          <cell r="A84" t="str">
            <v>83</v>
          </cell>
          <cell r="B84" t="str">
            <v>02</v>
          </cell>
          <cell r="C84" t="str">
            <v>0204</v>
          </cell>
          <cell r="D84" t="str">
            <v>8108102</v>
          </cell>
          <cell r="E84" t="str">
            <v>檜山</v>
          </cell>
          <cell r="F84" t="str">
            <v>乙部町</v>
          </cell>
          <cell r="G84" t="str">
            <v>安沢光弘</v>
          </cell>
          <cell r="H84" t="str">
            <v>個人</v>
          </cell>
          <cell r="I84" t="str">
            <v>043-0017</v>
          </cell>
          <cell r="J84" t="str">
            <v>乙部町字姫川517</v>
          </cell>
          <cell r="K84" t="str">
            <v>0139-62-2585</v>
          </cell>
        </row>
        <row r="85">
          <cell r="A85" t="str">
            <v>84</v>
          </cell>
          <cell r="B85" t="str">
            <v>02</v>
          </cell>
          <cell r="C85" t="str">
            <v>0207</v>
          </cell>
          <cell r="D85" t="str">
            <v>2308103</v>
          </cell>
          <cell r="E85" t="str">
            <v>檜山</v>
          </cell>
          <cell r="F85" t="str">
            <v>奥尻町</v>
          </cell>
          <cell r="G85" t="str">
            <v>工藤建設（株）</v>
          </cell>
          <cell r="H85" t="str">
            <v>会社</v>
          </cell>
          <cell r="I85" t="str">
            <v>043-1400</v>
          </cell>
          <cell r="J85" t="str">
            <v>奥尻町字清苗402番地</v>
          </cell>
          <cell r="K85" t="str">
            <v>01397-3-2658</v>
          </cell>
        </row>
        <row r="86">
          <cell r="A86" t="str">
            <v>85</v>
          </cell>
          <cell r="B86" t="str">
            <v>02</v>
          </cell>
          <cell r="C86" t="str">
            <v>0207</v>
          </cell>
          <cell r="E86" t="str">
            <v>檜山</v>
          </cell>
          <cell r="F86" t="str">
            <v>奥尻町</v>
          </cell>
          <cell r="G86" t="str">
            <v>野口製材所</v>
          </cell>
          <cell r="I86" t="str">
            <v>043-1524</v>
          </cell>
          <cell r="J86" t="str">
            <v>奥尻町字米岡125-5</v>
          </cell>
          <cell r="K86" t="str">
            <v>0139-73-2706</v>
          </cell>
        </row>
        <row r="87">
          <cell r="A87" t="str">
            <v>86</v>
          </cell>
          <cell r="B87" t="str">
            <v>02</v>
          </cell>
          <cell r="C87" t="str">
            <v>0209</v>
          </cell>
          <cell r="D87" t="str">
            <v>2108104</v>
          </cell>
          <cell r="E87" t="str">
            <v>檜山</v>
          </cell>
          <cell r="F87" t="str">
            <v>せたな町</v>
          </cell>
          <cell r="G87" t="str">
            <v>高橋組</v>
          </cell>
          <cell r="H87" t="str">
            <v>個人</v>
          </cell>
          <cell r="I87" t="str">
            <v>049-4434</v>
          </cell>
          <cell r="J87" t="str">
            <v>せたな町北檜山区丹羽377の2</v>
          </cell>
          <cell r="K87" t="str">
            <v>0137-84-4677</v>
          </cell>
        </row>
        <row r="88">
          <cell r="A88" t="str">
            <v>87</v>
          </cell>
          <cell r="B88" t="str">
            <v>02</v>
          </cell>
          <cell r="C88" t="str">
            <v>0209</v>
          </cell>
          <cell r="D88" t="str">
            <v>2208105</v>
          </cell>
          <cell r="E88" t="str">
            <v>檜山</v>
          </cell>
          <cell r="F88" t="str">
            <v>せたな町</v>
          </cell>
          <cell r="G88" t="str">
            <v>（有）北桧山建設</v>
          </cell>
          <cell r="H88" t="str">
            <v>会社</v>
          </cell>
          <cell r="I88" t="str">
            <v>049-4512</v>
          </cell>
          <cell r="J88" t="str">
            <v>せたな町北桧山区字徳島39-5</v>
          </cell>
          <cell r="K88" t="str">
            <v>01378-4-5059</v>
          </cell>
        </row>
        <row r="89">
          <cell r="A89" t="str">
            <v>88</v>
          </cell>
          <cell r="B89" t="str">
            <v>02</v>
          </cell>
          <cell r="C89" t="str">
            <v>0209</v>
          </cell>
          <cell r="D89" t="str">
            <v>2308106</v>
          </cell>
          <cell r="E89" t="str">
            <v>檜山</v>
          </cell>
          <cell r="F89" t="str">
            <v>せたな町</v>
          </cell>
          <cell r="G89" t="str">
            <v>熊沢組</v>
          </cell>
          <cell r="H89" t="str">
            <v>個人</v>
          </cell>
          <cell r="I89" t="str">
            <v>049-4512</v>
          </cell>
          <cell r="J89" t="str">
            <v>せたな町北桧山区字徳島38番4</v>
          </cell>
          <cell r="K89" t="str">
            <v>0137-84-5848</v>
          </cell>
        </row>
        <row r="90">
          <cell r="A90" t="str">
            <v>89</v>
          </cell>
          <cell r="B90" t="str">
            <v>02</v>
          </cell>
          <cell r="C90" t="str">
            <v>0209</v>
          </cell>
          <cell r="E90" t="str">
            <v>檜山</v>
          </cell>
          <cell r="F90" t="str">
            <v>せたな町</v>
          </cell>
          <cell r="G90" t="str">
            <v>北部桧山森林組合</v>
          </cell>
          <cell r="H90" t="str">
            <v>森林組合</v>
          </cell>
          <cell r="I90" t="str">
            <v>049-4501</v>
          </cell>
          <cell r="J90" t="str">
            <v>せたな町北檜山区北檜山88番地の2</v>
          </cell>
          <cell r="K90" t="str">
            <v>01378-4-5033</v>
          </cell>
        </row>
        <row r="91">
          <cell r="A91" t="str">
            <v>90</v>
          </cell>
          <cell r="B91" t="str">
            <v>02</v>
          </cell>
          <cell r="C91" t="str">
            <v>0210</v>
          </cell>
          <cell r="D91" t="str">
            <v>1208108</v>
          </cell>
          <cell r="E91" t="str">
            <v>檜山</v>
          </cell>
          <cell r="F91" t="str">
            <v>今金町</v>
          </cell>
          <cell r="G91" t="str">
            <v>今金町森林組合</v>
          </cell>
          <cell r="H91" t="str">
            <v>森林組合</v>
          </cell>
          <cell r="I91" t="str">
            <v>049-4308</v>
          </cell>
          <cell r="J91" t="str">
            <v>今金町字今金324-5</v>
          </cell>
          <cell r="K91" t="str">
            <v>0137-82-0045</v>
          </cell>
        </row>
        <row r="92">
          <cell r="A92" t="str">
            <v>91</v>
          </cell>
          <cell r="B92" t="str">
            <v>02</v>
          </cell>
          <cell r="C92" t="str">
            <v>0210</v>
          </cell>
          <cell r="D92" t="str">
            <v>2208109</v>
          </cell>
          <cell r="E92" t="str">
            <v>檜山</v>
          </cell>
          <cell r="F92" t="str">
            <v>今金町</v>
          </cell>
          <cell r="G92" t="str">
            <v>協和産業（有）</v>
          </cell>
          <cell r="H92" t="str">
            <v>会社</v>
          </cell>
          <cell r="I92" t="str">
            <v>049-4308</v>
          </cell>
          <cell r="J92" t="str">
            <v>今金町字今金</v>
          </cell>
          <cell r="K92" t="str">
            <v>0137-82-2866</v>
          </cell>
        </row>
        <row r="93">
          <cell r="A93" t="str">
            <v>92</v>
          </cell>
          <cell r="B93" t="str">
            <v>02</v>
          </cell>
          <cell r="C93" t="str">
            <v>0210</v>
          </cell>
          <cell r="D93" t="str">
            <v>2308110</v>
          </cell>
          <cell r="E93" t="str">
            <v>檜山</v>
          </cell>
          <cell r="F93" t="str">
            <v>今金町</v>
          </cell>
          <cell r="G93" t="str">
            <v>（有）久保田林業</v>
          </cell>
          <cell r="H93" t="str">
            <v>会社</v>
          </cell>
          <cell r="I93" t="str">
            <v>049-4308</v>
          </cell>
          <cell r="J93" t="str">
            <v>今金町字今金405-18</v>
          </cell>
          <cell r="K93" t="str">
            <v>0137-82-1409</v>
          </cell>
        </row>
        <row r="94">
          <cell r="A94" t="str">
            <v>93</v>
          </cell>
          <cell r="B94" t="str">
            <v>02</v>
          </cell>
          <cell r="C94" t="str">
            <v>0210</v>
          </cell>
          <cell r="D94" t="str">
            <v>4308111</v>
          </cell>
          <cell r="E94" t="str">
            <v>檜山</v>
          </cell>
          <cell r="F94" t="str">
            <v>今金町</v>
          </cell>
          <cell r="G94" t="str">
            <v>ツリープロデュース</v>
          </cell>
          <cell r="H94" t="str">
            <v>個人</v>
          </cell>
          <cell r="I94" t="str">
            <v>049-4334</v>
          </cell>
          <cell r="J94" t="str">
            <v>今金町字八束11</v>
          </cell>
          <cell r="K94" t="str">
            <v>0137-82-2157</v>
          </cell>
        </row>
        <row r="95">
          <cell r="A95" t="str">
            <v>94</v>
          </cell>
          <cell r="B95" t="str">
            <v>02</v>
          </cell>
          <cell r="C95" t="str">
            <v>0210</v>
          </cell>
          <cell r="D95" t="str">
            <v>7108112</v>
          </cell>
          <cell r="E95" t="str">
            <v>檜山</v>
          </cell>
          <cell r="F95" t="str">
            <v>今金町</v>
          </cell>
          <cell r="G95" t="str">
            <v>松尾造林</v>
          </cell>
          <cell r="H95" t="str">
            <v>個人</v>
          </cell>
          <cell r="I95" t="str">
            <v>049-4324</v>
          </cell>
          <cell r="J95" t="str">
            <v>今金町字種川284-33</v>
          </cell>
          <cell r="K95" t="str">
            <v>0137-82-0484</v>
          </cell>
        </row>
        <row r="96">
          <cell r="A96" t="str">
            <v>95</v>
          </cell>
          <cell r="B96" t="str">
            <v>02</v>
          </cell>
          <cell r="C96" t="str">
            <v>0210</v>
          </cell>
          <cell r="D96" t="str">
            <v>8108113</v>
          </cell>
          <cell r="E96" t="str">
            <v>檜山</v>
          </cell>
          <cell r="F96" t="str">
            <v>今金町</v>
          </cell>
          <cell r="G96" t="str">
            <v>山一木材工業（株）</v>
          </cell>
          <cell r="H96" t="str">
            <v>会社</v>
          </cell>
          <cell r="I96" t="str">
            <v>049-4324</v>
          </cell>
          <cell r="J96" t="str">
            <v>今金町字種川284</v>
          </cell>
          <cell r="K96" t="str">
            <v>0137-82-0501</v>
          </cell>
        </row>
        <row r="97">
          <cell r="A97" t="str">
            <v>96</v>
          </cell>
          <cell r="B97" t="str">
            <v>03</v>
          </cell>
          <cell r="C97" t="str">
            <v>0301</v>
          </cell>
          <cell r="D97" t="str">
            <v>5108114</v>
          </cell>
          <cell r="E97" t="str">
            <v>後志</v>
          </cell>
          <cell r="F97" t="str">
            <v>島牧村</v>
          </cell>
          <cell r="G97" t="str">
            <v>（有）内藤組</v>
          </cell>
          <cell r="H97" t="str">
            <v>会社</v>
          </cell>
          <cell r="I97" t="str">
            <v>048-0602</v>
          </cell>
          <cell r="J97" t="str">
            <v>島牧村字歌島495-2</v>
          </cell>
          <cell r="K97" t="str">
            <v>0136-76-7145</v>
          </cell>
        </row>
        <row r="98">
          <cell r="A98" t="str">
            <v>97</v>
          </cell>
          <cell r="B98" t="str">
            <v>03</v>
          </cell>
          <cell r="C98" t="str">
            <v>0303</v>
          </cell>
          <cell r="D98" t="str">
            <v>3208115</v>
          </cell>
          <cell r="E98" t="str">
            <v>後志</v>
          </cell>
          <cell r="F98" t="str">
            <v>黒松内町</v>
          </cell>
          <cell r="G98" t="str">
            <v>白神林業（有）</v>
          </cell>
          <cell r="H98" t="str">
            <v>会社</v>
          </cell>
          <cell r="I98" t="str">
            <v>048-0101</v>
          </cell>
          <cell r="J98" t="str">
            <v>黒松内町字黒松内329</v>
          </cell>
          <cell r="K98" t="str">
            <v>0136-72-3238</v>
          </cell>
          <cell r="L98" t="str">
            <v>後19共01</v>
          </cell>
        </row>
        <row r="99">
          <cell r="A99" t="str">
            <v>98</v>
          </cell>
          <cell r="B99" t="str">
            <v>03</v>
          </cell>
          <cell r="C99" t="str">
            <v>0304</v>
          </cell>
          <cell r="D99" t="str">
            <v>1208116</v>
          </cell>
          <cell r="E99" t="str">
            <v>後志</v>
          </cell>
          <cell r="F99" t="str">
            <v>蘭越町</v>
          </cell>
          <cell r="G99" t="str">
            <v>石田産業（株）</v>
          </cell>
          <cell r="H99" t="str">
            <v>会社</v>
          </cell>
          <cell r="I99" t="str">
            <v>048-1301</v>
          </cell>
          <cell r="J99" t="str">
            <v>蘭越町字蘭越町431</v>
          </cell>
          <cell r="K99" t="str">
            <v>0136-57-5126</v>
          </cell>
          <cell r="L99" t="str">
            <v>後19単01</v>
          </cell>
        </row>
        <row r="100">
          <cell r="A100" t="str">
            <v>99</v>
          </cell>
          <cell r="B100" t="str">
            <v>03</v>
          </cell>
          <cell r="C100" t="str">
            <v>0304</v>
          </cell>
          <cell r="D100" t="str">
            <v>2308117</v>
          </cell>
          <cell r="E100" t="str">
            <v>後志</v>
          </cell>
          <cell r="F100" t="str">
            <v>蘭越町</v>
          </cell>
          <cell r="G100" t="str">
            <v>楠村商事（株）</v>
          </cell>
          <cell r="H100" t="str">
            <v>会社</v>
          </cell>
          <cell r="I100" t="str">
            <v>048-1302</v>
          </cell>
          <cell r="J100" t="str">
            <v>蘭越町昆布377</v>
          </cell>
          <cell r="K100" t="str">
            <v>0136-58-2117</v>
          </cell>
        </row>
        <row r="101">
          <cell r="A101" t="str">
            <v>100</v>
          </cell>
          <cell r="B101" t="str">
            <v>03</v>
          </cell>
          <cell r="C101" t="str">
            <v>0304</v>
          </cell>
          <cell r="D101" t="str">
            <v>3308118</v>
          </cell>
          <cell r="E101" t="str">
            <v>後志</v>
          </cell>
          <cell r="F101" t="str">
            <v>蘭越町</v>
          </cell>
          <cell r="G101" t="str">
            <v>（株）菅原組</v>
          </cell>
          <cell r="H101" t="str">
            <v>会社</v>
          </cell>
          <cell r="I101" t="str">
            <v>048-1302</v>
          </cell>
          <cell r="J101" t="str">
            <v>蘭越町昆布134-48</v>
          </cell>
          <cell r="K101" t="str">
            <v>0136-58-2207</v>
          </cell>
        </row>
        <row r="102">
          <cell r="A102" t="str">
            <v>101</v>
          </cell>
          <cell r="B102" t="str">
            <v>03</v>
          </cell>
          <cell r="C102" t="str">
            <v>0304</v>
          </cell>
          <cell r="D102" t="str">
            <v>4108119</v>
          </cell>
          <cell r="E102" t="str">
            <v>後志</v>
          </cell>
          <cell r="F102" t="str">
            <v>蘭越町</v>
          </cell>
          <cell r="G102" t="str">
            <v>（株）田中土建</v>
          </cell>
          <cell r="H102" t="str">
            <v>会社</v>
          </cell>
          <cell r="I102" t="str">
            <v>048-1305</v>
          </cell>
          <cell r="J102" t="str">
            <v>蘭越町字大谷246</v>
          </cell>
          <cell r="K102" t="str">
            <v>0136-57-5636</v>
          </cell>
        </row>
        <row r="103">
          <cell r="A103" t="str">
            <v>102</v>
          </cell>
          <cell r="B103" t="str">
            <v>03</v>
          </cell>
          <cell r="C103" t="str">
            <v>0304</v>
          </cell>
          <cell r="D103" t="str">
            <v>4508120</v>
          </cell>
          <cell r="E103" t="str">
            <v>後志</v>
          </cell>
          <cell r="F103" t="str">
            <v>蘭越町</v>
          </cell>
          <cell r="G103" t="str">
            <v>（有）冨樫林業</v>
          </cell>
          <cell r="H103" t="str">
            <v>会社</v>
          </cell>
          <cell r="I103" t="str">
            <v>048-1313</v>
          </cell>
          <cell r="J103" t="str">
            <v>蘭越町字上里57</v>
          </cell>
          <cell r="K103" t="str">
            <v>0136-57-6441</v>
          </cell>
        </row>
        <row r="104">
          <cell r="A104" t="str">
            <v>103</v>
          </cell>
          <cell r="B104" t="str">
            <v>03</v>
          </cell>
          <cell r="C104" t="str">
            <v>0304</v>
          </cell>
          <cell r="D104" t="str">
            <v>5508121</v>
          </cell>
          <cell r="E104" t="str">
            <v>後志</v>
          </cell>
          <cell r="F104" t="str">
            <v>蘭越町</v>
          </cell>
          <cell r="G104" t="str">
            <v>（株）野村重機</v>
          </cell>
          <cell r="H104" t="str">
            <v>会社</v>
          </cell>
          <cell r="I104" t="str">
            <v>048-1301</v>
          </cell>
          <cell r="J104" t="str">
            <v>蘭越町蘭越町148-9</v>
          </cell>
          <cell r="K104" t="str">
            <v>0136-57-5155</v>
          </cell>
        </row>
        <row r="105">
          <cell r="A105" t="str">
            <v>104</v>
          </cell>
          <cell r="B105" t="str">
            <v>03</v>
          </cell>
          <cell r="C105" t="str">
            <v>0304</v>
          </cell>
          <cell r="D105" t="str">
            <v>7208122</v>
          </cell>
          <cell r="E105" t="str">
            <v>後志</v>
          </cell>
          <cell r="F105" t="str">
            <v>蘭越町</v>
          </cell>
          <cell r="G105" t="str">
            <v>水島造材</v>
          </cell>
          <cell r="H105" t="str">
            <v>個人</v>
          </cell>
          <cell r="I105" t="str">
            <v>048-1253</v>
          </cell>
          <cell r="J105" t="str">
            <v>蘭越町字田下248-2</v>
          </cell>
          <cell r="K105" t="str">
            <v>0136-57-6637</v>
          </cell>
        </row>
        <row r="106">
          <cell r="A106" t="str">
            <v>105</v>
          </cell>
          <cell r="B106" t="str">
            <v>03</v>
          </cell>
          <cell r="C106" t="str">
            <v>0304</v>
          </cell>
          <cell r="D106" t="str">
            <v>7208123</v>
          </cell>
          <cell r="E106" t="str">
            <v>後志</v>
          </cell>
          <cell r="F106" t="str">
            <v>蘭越町</v>
          </cell>
          <cell r="G106" t="str">
            <v>三浦組造材部</v>
          </cell>
          <cell r="H106" t="str">
            <v>個人</v>
          </cell>
          <cell r="I106" t="str">
            <v>048-1261</v>
          </cell>
          <cell r="J106" t="str">
            <v>蘭越町目名町121-21</v>
          </cell>
          <cell r="K106" t="str">
            <v>0136-55-3707</v>
          </cell>
        </row>
        <row r="107">
          <cell r="A107" t="str">
            <v>106</v>
          </cell>
          <cell r="B107" t="str">
            <v>03</v>
          </cell>
          <cell r="C107" t="str">
            <v>0304</v>
          </cell>
          <cell r="D107" t="str">
            <v>7208124</v>
          </cell>
          <cell r="E107" t="str">
            <v>後志</v>
          </cell>
          <cell r="F107" t="str">
            <v>蘭越町</v>
          </cell>
          <cell r="G107" t="str">
            <v>南しりべし森林組合</v>
          </cell>
          <cell r="H107" t="str">
            <v>森林組合</v>
          </cell>
          <cell r="I107" t="str">
            <v>048-1301</v>
          </cell>
          <cell r="J107" t="str">
            <v>蘭越町蘭越町635-10</v>
          </cell>
          <cell r="K107" t="str">
            <v>0136-57-5420</v>
          </cell>
          <cell r="L107" t="str">
            <v>後20単02</v>
          </cell>
        </row>
        <row r="108">
          <cell r="A108" t="str">
            <v>107</v>
          </cell>
          <cell r="B108" t="str">
            <v>03</v>
          </cell>
          <cell r="C108" t="str">
            <v>0304</v>
          </cell>
          <cell r="D108" t="str">
            <v>8508125</v>
          </cell>
          <cell r="E108" t="str">
            <v>後志</v>
          </cell>
          <cell r="F108" t="str">
            <v>蘭越町</v>
          </cell>
          <cell r="G108" t="str">
            <v>羊蹄林産（協）</v>
          </cell>
          <cell r="H108" t="str">
            <v>協同組合等</v>
          </cell>
          <cell r="I108" t="str">
            <v>048-1301</v>
          </cell>
          <cell r="J108" t="str">
            <v>蘭越町蘭越町431</v>
          </cell>
          <cell r="K108" t="str">
            <v>0136-57-5955</v>
          </cell>
          <cell r="L108" t="str">
            <v>後16単02</v>
          </cell>
        </row>
        <row r="109">
          <cell r="A109" t="str">
            <v>108</v>
          </cell>
          <cell r="B109" t="str">
            <v>03</v>
          </cell>
          <cell r="C109" t="str">
            <v>0305</v>
          </cell>
          <cell r="D109" t="str">
            <v>2108126</v>
          </cell>
          <cell r="E109" t="str">
            <v>後志</v>
          </cell>
          <cell r="F109" t="str">
            <v>ニセコ町</v>
          </cell>
          <cell r="G109" t="str">
            <v>（有）川原種苗</v>
          </cell>
          <cell r="H109" t="str">
            <v>会社</v>
          </cell>
          <cell r="I109" t="str">
            <v>048-1554</v>
          </cell>
          <cell r="J109" t="str">
            <v>ﾆｾｺ町字富川305-2</v>
          </cell>
          <cell r="K109" t="str">
            <v>0136-44-3259</v>
          </cell>
        </row>
        <row r="110">
          <cell r="A110" t="str">
            <v>109</v>
          </cell>
          <cell r="B110" t="str">
            <v>03</v>
          </cell>
          <cell r="C110" t="str">
            <v>0305</v>
          </cell>
          <cell r="D110" t="str">
            <v>5108127</v>
          </cell>
          <cell r="E110" t="str">
            <v>後志</v>
          </cell>
          <cell r="F110" t="str">
            <v>ニセコ町</v>
          </cell>
          <cell r="G110" t="str">
            <v>（有）中野産業</v>
          </cell>
          <cell r="H110" t="str">
            <v>会社</v>
          </cell>
          <cell r="I110" t="str">
            <v>048-1511</v>
          </cell>
          <cell r="J110" t="str">
            <v>ﾆｾｺ町ﾆｾｺ446</v>
          </cell>
          <cell r="K110" t="str">
            <v>0136-58-2755</v>
          </cell>
        </row>
        <row r="111">
          <cell r="A111" t="str">
            <v>110</v>
          </cell>
          <cell r="B111" t="str">
            <v>03</v>
          </cell>
          <cell r="C111" t="str">
            <v>0305</v>
          </cell>
          <cell r="D111" t="str">
            <v>7108128</v>
          </cell>
          <cell r="E111" t="str">
            <v>後志</v>
          </cell>
          <cell r="F111" t="str">
            <v>ニセコ町</v>
          </cell>
          <cell r="G111" t="str">
            <v>（有）牧野組</v>
          </cell>
          <cell r="H111" t="str">
            <v>会社</v>
          </cell>
          <cell r="I111" t="str">
            <v>048-1562</v>
          </cell>
          <cell r="J111" t="str">
            <v>ﾆｾｺ町字桂台20</v>
          </cell>
          <cell r="K111" t="str">
            <v>0136-58-2474</v>
          </cell>
        </row>
        <row r="112">
          <cell r="A112" t="str">
            <v>111</v>
          </cell>
          <cell r="B112" t="str">
            <v>03</v>
          </cell>
          <cell r="C112" t="str">
            <v>0305</v>
          </cell>
          <cell r="E112" t="str">
            <v>後志</v>
          </cell>
          <cell r="F112" t="str">
            <v>ニセコ町</v>
          </cell>
          <cell r="G112" t="str">
            <v>（有）日向重機工業</v>
          </cell>
          <cell r="H112" t="str">
            <v>会社</v>
          </cell>
          <cell r="I112" t="str">
            <v>048-1544</v>
          </cell>
          <cell r="J112" t="str">
            <v>ﾆｾｺ町字元町79-45</v>
          </cell>
          <cell r="K112" t="str">
            <v>0136-44-2032‎</v>
          </cell>
        </row>
        <row r="113">
          <cell r="A113" t="str">
            <v>112</v>
          </cell>
          <cell r="B113" t="str">
            <v>03</v>
          </cell>
          <cell r="C113" t="str">
            <v>0306</v>
          </cell>
          <cell r="D113" t="str">
            <v>1408129</v>
          </cell>
          <cell r="E113" t="str">
            <v>後志</v>
          </cell>
          <cell r="F113" t="str">
            <v>真狩村</v>
          </cell>
          <cell r="G113" t="str">
            <v>遠藤組</v>
          </cell>
          <cell r="H113" t="str">
            <v>個人</v>
          </cell>
          <cell r="I113" t="str">
            <v>048-1631</v>
          </cell>
          <cell r="J113" t="str">
            <v>真狩村真狩44-2</v>
          </cell>
          <cell r="K113" t="str">
            <v>0136-45-2764</v>
          </cell>
        </row>
        <row r="114">
          <cell r="A114" t="str">
            <v>113</v>
          </cell>
          <cell r="B114" t="str">
            <v>03</v>
          </cell>
          <cell r="C114" t="str">
            <v>0307</v>
          </cell>
          <cell r="D114" t="str">
            <v>7208130</v>
          </cell>
          <cell r="E114" t="str">
            <v>後志</v>
          </cell>
          <cell r="F114" t="str">
            <v>留寿都村</v>
          </cell>
          <cell r="G114" t="str">
            <v>三浦組木材工業（株）</v>
          </cell>
          <cell r="H114" t="str">
            <v>会社</v>
          </cell>
          <cell r="I114" t="str">
            <v>048-1723</v>
          </cell>
          <cell r="J114" t="str">
            <v>留寿都村字三の原17-9</v>
          </cell>
          <cell r="K114" t="str">
            <v>0136-46-3957</v>
          </cell>
        </row>
        <row r="115">
          <cell r="A115" t="str">
            <v>114</v>
          </cell>
          <cell r="B115" t="str">
            <v>03</v>
          </cell>
          <cell r="C115" t="str">
            <v>0308</v>
          </cell>
          <cell r="D115" t="str">
            <v>2308131</v>
          </cell>
          <cell r="E115" t="str">
            <v>後志</v>
          </cell>
          <cell r="F115" t="str">
            <v>喜茂別町</v>
          </cell>
          <cell r="G115" t="str">
            <v>日下木材（株）</v>
          </cell>
          <cell r="H115" t="str">
            <v>会社</v>
          </cell>
          <cell r="I115" t="str">
            <v>044-0222</v>
          </cell>
          <cell r="J115" t="str">
            <v>喜茂別町字栄26</v>
          </cell>
          <cell r="K115" t="str">
            <v>0136-33-2503</v>
          </cell>
        </row>
        <row r="116">
          <cell r="A116" t="str">
            <v>115</v>
          </cell>
          <cell r="B116" t="str">
            <v>03</v>
          </cell>
          <cell r="C116" t="str">
            <v>0308</v>
          </cell>
          <cell r="D116" t="str">
            <v>7108133</v>
          </cell>
          <cell r="E116" t="str">
            <v>後志</v>
          </cell>
          <cell r="F116" t="str">
            <v>喜茂別町</v>
          </cell>
          <cell r="G116" t="str">
            <v>丸協建設林業（株）</v>
          </cell>
          <cell r="H116" t="str">
            <v>会社</v>
          </cell>
          <cell r="I116" t="str">
            <v>044-0201</v>
          </cell>
          <cell r="J116" t="str">
            <v>喜茂別町字喜茂別120-5</v>
          </cell>
          <cell r="K116" t="str">
            <v>0136-33-2322</v>
          </cell>
        </row>
        <row r="117">
          <cell r="A117" t="str">
            <v>116</v>
          </cell>
          <cell r="B117" t="str">
            <v>03</v>
          </cell>
          <cell r="C117" t="str">
            <v>0309</v>
          </cell>
          <cell r="D117" t="str">
            <v>2308134</v>
          </cell>
          <cell r="E117" t="str">
            <v>後志</v>
          </cell>
          <cell r="F117" t="str">
            <v>京極町</v>
          </cell>
          <cell r="G117" t="str">
            <v>（有）グリーンファーム笹原</v>
          </cell>
          <cell r="H117" t="str">
            <v>会社</v>
          </cell>
          <cell r="I117" t="str">
            <v>044-0121</v>
          </cell>
          <cell r="J117" t="str">
            <v>京極町字三崎185番地</v>
          </cell>
          <cell r="K117" t="str">
            <v>0136-42-2718</v>
          </cell>
        </row>
        <row r="118">
          <cell r="A118" t="str">
            <v>117</v>
          </cell>
          <cell r="B118" t="str">
            <v>03</v>
          </cell>
          <cell r="C118" t="str">
            <v>0309</v>
          </cell>
          <cell r="D118" t="str">
            <v>4108135</v>
          </cell>
          <cell r="E118" t="str">
            <v>後志</v>
          </cell>
          <cell r="F118" t="str">
            <v>京極町</v>
          </cell>
          <cell r="G118" t="str">
            <v>（有）田村林業建設</v>
          </cell>
          <cell r="H118" t="str">
            <v>会社</v>
          </cell>
          <cell r="I118" t="str">
            <v>044-0131</v>
          </cell>
          <cell r="J118" t="str">
            <v>京極町川西93</v>
          </cell>
          <cell r="K118" t="str">
            <v>0136-42-3247</v>
          </cell>
        </row>
        <row r="119">
          <cell r="A119" t="str">
            <v>118</v>
          </cell>
          <cell r="B119" t="str">
            <v>03</v>
          </cell>
          <cell r="C119" t="str">
            <v>0309</v>
          </cell>
          <cell r="D119" t="str">
            <v>8508136</v>
          </cell>
          <cell r="E119" t="str">
            <v>後志</v>
          </cell>
          <cell r="F119" t="str">
            <v>京極町</v>
          </cell>
          <cell r="G119" t="str">
            <v>ようてい森林組合</v>
          </cell>
          <cell r="H119" t="str">
            <v>森林組合</v>
          </cell>
          <cell r="I119" t="str">
            <v>044-0112</v>
          </cell>
          <cell r="J119" t="str">
            <v>京極町春日170番地</v>
          </cell>
          <cell r="K119" t="str">
            <v>0136-42-2211</v>
          </cell>
        </row>
        <row r="120">
          <cell r="A120" t="str">
            <v>119</v>
          </cell>
          <cell r="B120" t="str">
            <v>03</v>
          </cell>
          <cell r="C120" t="str">
            <v>0309</v>
          </cell>
          <cell r="D120" t="str">
            <v>9208137</v>
          </cell>
          <cell r="E120" t="str">
            <v>後志</v>
          </cell>
          <cell r="F120" t="str">
            <v>京極町</v>
          </cell>
          <cell r="G120" t="str">
            <v>緑友造林</v>
          </cell>
          <cell r="H120" t="str">
            <v>個人</v>
          </cell>
          <cell r="I120" t="str">
            <v>044-0121</v>
          </cell>
          <cell r="J120" t="str">
            <v>京極町三崎127</v>
          </cell>
          <cell r="K120" t="str">
            <v>0136-42-3321</v>
          </cell>
        </row>
        <row r="121">
          <cell r="A121" t="str">
            <v>120</v>
          </cell>
          <cell r="B121" t="str">
            <v>03</v>
          </cell>
          <cell r="C121" t="str">
            <v>0310</v>
          </cell>
          <cell r="D121" t="str">
            <v>3208132</v>
          </cell>
          <cell r="E121" t="str">
            <v>後志</v>
          </cell>
          <cell r="F121" t="str">
            <v>倶知安町</v>
          </cell>
          <cell r="G121" t="str">
            <v>ＧＩＦ中野造林</v>
          </cell>
          <cell r="H121" t="str">
            <v>個人</v>
          </cell>
          <cell r="I121" t="str">
            <v>044-0072</v>
          </cell>
          <cell r="J121" t="str">
            <v>倶知安町字八幡260番地5</v>
          </cell>
          <cell r="K121" t="str">
            <v>0136-23-3588</v>
          </cell>
        </row>
        <row r="122">
          <cell r="A122" t="str">
            <v>121</v>
          </cell>
          <cell r="B122" t="str">
            <v>03</v>
          </cell>
          <cell r="C122" t="str">
            <v>0310</v>
          </cell>
          <cell r="D122" t="str">
            <v>2208138</v>
          </cell>
          <cell r="E122" t="str">
            <v>後志</v>
          </cell>
          <cell r="F122" t="str">
            <v>倶知安町</v>
          </cell>
          <cell r="G122" t="str">
            <v>共栄興林（有）</v>
          </cell>
          <cell r="H122" t="str">
            <v>会社</v>
          </cell>
          <cell r="I122" t="str">
            <v>044-0076</v>
          </cell>
          <cell r="J122" t="str">
            <v>倶知安町高砂222-74</v>
          </cell>
          <cell r="K122" t="str">
            <v>0136-22-0912</v>
          </cell>
        </row>
        <row r="123">
          <cell r="A123" t="str">
            <v>122</v>
          </cell>
          <cell r="B123" t="str">
            <v>03</v>
          </cell>
          <cell r="C123" t="str">
            <v>0310</v>
          </cell>
          <cell r="D123" t="str">
            <v>2308139</v>
          </cell>
          <cell r="E123" t="str">
            <v>後志</v>
          </cell>
          <cell r="F123" t="str">
            <v>倶知安町</v>
          </cell>
          <cell r="G123" t="str">
            <v>倶知安林産（協）</v>
          </cell>
          <cell r="H123" t="str">
            <v>協同組合等</v>
          </cell>
          <cell r="I123" t="str">
            <v>044-0066</v>
          </cell>
          <cell r="J123" t="str">
            <v>倶知安町字琴平152-27</v>
          </cell>
          <cell r="K123" t="str">
            <v>0136-21-2521</v>
          </cell>
        </row>
        <row r="124">
          <cell r="A124" t="str">
            <v>123</v>
          </cell>
          <cell r="B124" t="str">
            <v>03</v>
          </cell>
          <cell r="C124" t="str">
            <v>0310</v>
          </cell>
          <cell r="D124" t="str">
            <v>2508140</v>
          </cell>
          <cell r="E124" t="str">
            <v>後志</v>
          </cell>
          <cell r="F124" t="str">
            <v>倶知安町</v>
          </cell>
          <cell r="G124" t="str">
            <v>コーリン建設（株）</v>
          </cell>
          <cell r="H124" t="str">
            <v>会社</v>
          </cell>
          <cell r="I124" t="str">
            <v>044-0011</v>
          </cell>
          <cell r="J124" t="str">
            <v>倶知安町北1条東2丁目</v>
          </cell>
          <cell r="K124" t="str">
            <v>0136-22-0304</v>
          </cell>
          <cell r="L124" t="str">
            <v>後19単02</v>
          </cell>
        </row>
        <row r="125">
          <cell r="A125" t="str">
            <v>124</v>
          </cell>
          <cell r="B125" t="str">
            <v>03</v>
          </cell>
          <cell r="C125" t="str">
            <v>0310</v>
          </cell>
          <cell r="D125" t="str">
            <v>3208141</v>
          </cell>
          <cell r="E125" t="str">
            <v>後志</v>
          </cell>
          <cell r="F125" t="str">
            <v>倶知安町</v>
          </cell>
          <cell r="G125" t="str">
            <v>（有）後志産業</v>
          </cell>
          <cell r="H125" t="str">
            <v>会社</v>
          </cell>
          <cell r="I125" t="str">
            <v>044-0004</v>
          </cell>
          <cell r="J125" t="str">
            <v>倶知安町北4条東10丁目10-13</v>
          </cell>
          <cell r="K125" t="str">
            <v>0136-22-4073</v>
          </cell>
        </row>
        <row r="126">
          <cell r="A126" t="str">
            <v>125</v>
          </cell>
          <cell r="B126" t="str">
            <v>03</v>
          </cell>
          <cell r="C126" t="str">
            <v>0310</v>
          </cell>
          <cell r="D126" t="str">
            <v>3308142</v>
          </cell>
          <cell r="E126" t="str">
            <v>後志</v>
          </cell>
          <cell r="F126" t="str">
            <v>倶知安町</v>
          </cell>
          <cell r="G126" t="str">
            <v>（株）スズキ</v>
          </cell>
          <cell r="H126" t="str">
            <v>会社</v>
          </cell>
          <cell r="I126" t="str">
            <v>044-0051</v>
          </cell>
          <cell r="J126" t="str">
            <v>倶知安町北1条西2丁目</v>
          </cell>
          <cell r="K126" t="str">
            <v>0136-22-0304</v>
          </cell>
        </row>
        <row r="127">
          <cell r="A127" t="str">
            <v>126</v>
          </cell>
          <cell r="B127" t="str">
            <v>03</v>
          </cell>
          <cell r="C127" t="str">
            <v>0310</v>
          </cell>
          <cell r="D127" t="str">
            <v>4108143</v>
          </cell>
          <cell r="E127" t="str">
            <v>後志</v>
          </cell>
          <cell r="F127" t="str">
            <v>倶知安町</v>
          </cell>
          <cell r="G127" t="str">
            <v>宝塚千歳興業（株）</v>
          </cell>
          <cell r="H127" t="str">
            <v>会社</v>
          </cell>
          <cell r="I127" t="str">
            <v>044-0085</v>
          </cell>
          <cell r="J127" t="str">
            <v>倶知安町字峠下155</v>
          </cell>
          <cell r="K127" t="str">
            <v>0136-23-3880</v>
          </cell>
        </row>
        <row r="128">
          <cell r="A128" t="str">
            <v>127</v>
          </cell>
          <cell r="B128" t="str">
            <v>03</v>
          </cell>
          <cell r="C128" t="str">
            <v>0310</v>
          </cell>
          <cell r="D128" t="str">
            <v>4208144</v>
          </cell>
          <cell r="E128" t="str">
            <v>後志</v>
          </cell>
          <cell r="F128" t="str">
            <v>倶知安町</v>
          </cell>
          <cell r="G128" t="str">
            <v>千歳林業（株）</v>
          </cell>
          <cell r="H128" t="str">
            <v>会社</v>
          </cell>
          <cell r="I128" t="str">
            <v>044-0066</v>
          </cell>
          <cell r="J128" t="str">
            <v>倶知安町字琴平152-27</v>
          </cell>
          <cell r="K128" t="str">
            <v>0136-23-2112</v>
          </cell>
          <cell r="L128" t="str">
            <v>後16単01</v>
          </cell>
        </row>
        <row r="129">
          <cell r="A129" t="str">
            <v>128</v>
          </cell>
          <cell r="B129" t="str">
            <v>03</v>
          </cell>
          <cell r="C129" t="str">
            <v>0310</v>
          </cell>
          <cell r="D129" t="str">
            <v>8508145</v>
          </cell>
          <cell r="E129" t="str">
            <v>後志</v>
          </cell>
          <cell r="F129" t="str">
            <v>倶知安町</v>
          </cell>
          <cell r="G129" t="str">
            <v>横関建設工業(株）</v>
          </cell>
          <cell r="H129" t="str">
            <v>会社</v>
          </cell>
          <cell r="I129" t="str">
            <v>044-0031</v>
          </cell>
          <cell r="J129" t="str">
            <v>倶知安町南1条西1丁目15番地</v>
          </cell>
          <cell r="K129" t="str">
            <v>0136-22-0138</v>
          </cell>
        </row>
        <row r="130">
          <cell r="A130" t="str">
            <v>129</v>
          </cell>
          <cell r="B130" t="str">
            <v>03</v>
          </cell>
          <cell r="C130" t="str">
            <v>0310</v>
          </cell>
          <cell r="D130" t="str">
            <v>8508146</v>
          </cell>
          <cell r="E130" t="str">
            <v>後志</v>
          </cell>
          <cell r="F130" t="str">
            <v>倶知安町</v>
          </cell>
          <cell r="G130" t="str">
            <v>羊蹄商会（有）</v>
          </cell>
          <cell r="H130" t="str">
            <v>会社</v>
          </cell>
          <cell r="I130" t="str">
            <v>044-0066</v>
          </cell>
          <cell r="J130" t="str">
            <v>倶知安町字琴平20番地104</v>
          </cell>
          <cell r="K130" t="str">
            <v>0136-23-2784</v>
          </cell>
        </row>
        <row r="131">
          <cell r="A131" t="str">
            <v>130</v>
          </cell>
          <cell r="B131" t="str">
            <v>03</v>
          </cell>
          <cell r="C131" t="str">
            <v>0312</v>
          </cell>
          <cell r="D131" t="str">
            <v>2108147</v>
          </cell>
          <cell r="E131" t="str">
            <v>後志</v>
          </cell>
          <cell r="F131" t="str">
            <v>岩内町</v>
          </cell>
          <cell r="G131" t="str">
            <v>（株）川端組</v>
          </cell>
          <cell r="H131" t="str">
            <v>会社</v>
          </cell>
          <cell r="I131" t="str">
            <v>045-0011</v>
          </cell>
          <cell r="J131" t="str">
            <v>岩内町字栄210番地1</v>
          </cell>
          <cell r="K131" t="str">
            <v>0135-62-0058</v>
          </cell>
        </row>
        <row r="132">
          <cell r="A132" t="str">
            <v>131</v>
          </cell>
          <cell r="B132" t="str">
            <v>03</v>
          </cell>
          <cell r="C132" t="str">
            <v>0312</v>
          </cell>
          <cell r="D132" t="str">
            <v>7208148</v>
          </cell>
          <cell r="E132" t="str">
            <v>後志</v>
          </cell>
          <cell r="F132" t="str">
            <v>岩内町</v>
          </cell>
          <cell r="G132" t="str">
            <v>（有）三浦木材</v>
          </cell>
          <cell r="H132" t="str">
            <v>会社</v>
          </cell>
          <cell r="I132" t="str">
            <v>045-0013</v>
          </cell>
          <cell r="J132" t="str">
            <v>岩内町高台270</v>
          </cell>
          <cell r="K132" t="str">
            <v>0135-62-0807</v>
          </cell>
        </row>
        <row r="133">
          <cell r="A133" t="str">
            <v>132</v>
          </cell>
          <cell r="B133" t="str">
            <v>03</v>
          </cell>
          <cell r="C133" t="str">
            <v>0318</v>
          </cell>
          <cell r="D133" t="str">
            <v>1308149</v>
          </cell>
          <cell r="E133" t="str">
            <v>後志</v>
          </cell>
          <cell r="F133" t="str">
            <v>余市町</v>
          </cell>
          <cell r="G133" t="str">
            <v>（有）内山林業</v>
          </cell>
          <cell r="H133" t="str">
            <v>会社</v>
          </cell>
          <cell r="I133" t="str">
            <v>046-0001</v>
          </cell>
          <cell r="J133" t="str">
            <v>余市町栄町1889-4</v>
          </cell>
          <cell r="K133" t="str">
            <v>0135-22-5347</v>
          </cell>
        </row>
        <row r="134">
          <cell r="A134" t="str">
            <v>133</v>
          </cell>
          <cell r="B134" t="str">
            <v>03</v>
          </cell>
          <cell r="C134" t="str">
            <v>0318</v>
          </cell>
          <cell r="D134" t="str">
            <v>8108150</v>
          </cell>
          <cell r="E134" t="str">
            <v>後志</v>
          </cell>
          <cell r="F134" t="str">
            <v>余市町</v>
          </cell>
          <cell r="G134" t="str">
            <v>八重洲産業</v>
          </cell>
          <cell r="H134" t="str">
            <v>個人</v>
          </cell>
          <cell r="I134" t="str">
            <v>046-0012</v>
          </cell>
          <cell r="J134" t="str">
            <v>余市町山田町195</v>
          </cell>
          <cell r="K134" t="str">
            <v>0135-22-2193</v>
          </cell>
        </row>
        <row r="135">
          <cell r="A135" t="str">
            <v>134</v>
          </cell>
          <cell r="B135" t="str">
            <v>03</v>
          </cell>
          <cell r="C135" t="str">
            <v>0318</v>
          </cell>
          <cell r="D135" t="str">
            <v>8108151</v>
          </cell>
          <cell r="E135" t="str">
            <v>後志</v>
          </cell>
          <cell r="F135" t="str">
            <v>余市町</v>
          </cell>
          <cell r="G135" t="str">
            <v>（有）山崎林業</v>
          </cell>
          <cell r="H135" t="str">
            <v>会社</v>
          </cell>
          <cell r="I135" t="str">
            <v>046-0000</v>
          </cell>
          <cell r="J135" t="str">
            <v>余市町黒川12丁目55-14</v>
          </cell>
          <cell r="K135" t="str">
            <v>0135-23-2794</v>
          </cell>
        </row>
        <row r="136">
          <cell r="A136" t="str">
            <v>135</v>
          </cell>
          <cell r="B136" t="str">
            <v>03</v>
          </cell>
          <cell r="C136" t="str">
            <v>0318</v>
          </cell>
          <cell r="D136" t="str">
            <v>8508152</v>
          </cell>
          <cell r="E136" t="str">
            <v>後志</v>
          </cell>
          <cell r="F136" t="str">
            <v>余市町</v>
          </cell>
          <cell r="G136" t="str">
            <v>吉原種苗（株）</v>
          </cell>
          <cell r="H136" t="str">
            <v>会社</v>
          </cell>
          <cell r="I136" t="str">
            <v>046-0000</v>
          </cell>
          <cell r="J136" t="str">
            <v>余市町富沢2-10</v>
          </cell>
          <cell r="K136" t="str">
            <v>0135-22-3366</v>
          </cell>
        </row>
        <row r="137">
          <cell r="A137" t="str">
            <v>136</v>
          </cell>
          <cell r="B137" t="str">
            <v>03</v>
          </cell>
          <cell r="C137" t="str">
            <v>0319</v>
          </cell>
          <cell r="D137" t="str">
            <v>2208153</v>
          </cell>
          <cell r="E137" t="str">
            <v>後志</v>
          </cell>
          <cell r="F137" t="str">
            <v>赤井川村</v>
          </cell>
          <cell r="G137" t="str">
            <v>（有）木村林業</v>
          </cell>
          <cell r="H137" t="str">
            <v>会社</v>
          </cell>
          <cell r="I137" t="str">
            <v>046-0541</v>
          </cell>
          <cell r="J137" t="str">
            <v>赤井川村字都190</v>
          </cell>
          <cell r="K137" t="str">
            <v>0135-34-6800</v>
          </cell>
        </row>
        <row r="138">
          <cell r="A138" t="str">
            <v>137</v>
          </cell>
          <cell r="B138" t="str">
            <v>03</v>
          </cell>
          <cell r="C138" t="str">
            <v>0319</v>
          </cell>
          <cell r="D138" t="str">
            <v>4308154</v>
          </cell>
          <cell r="E138" t="str">
            <v>後志</v>
          </cell>
          <cell r="F138" t="str">
            <v>赤井川村</v>
          </cell>
          <cell r="G138" t="str">
            <v>辻木材（株）赤井川営業所</v>
          </cell>
          <cell r="H138" t="str">
            <v>会社</v>
          </cell>
          <cell r="I138" t="str">
            <v>046-0501</v>
          </cell>
          <cell r="J138" t="str">
            <v>赤井川村字赤井川405</v>
          </cell>
          <cell r="K138" t="str">
            <v>0135-34-6011</v>
          </cell>
          <cell r="L138" t="str">
            <v>後20単01</v>
          </cell>
        </row>
        <row r="139">
          <cell r="A139" t="str">
            <v>138</v>
          </cell>
          <cell r="B139" t="str">
            <v>04</v>
          </cell>
          <cell r="C139" t="str">
            <v>0401</v>
          </cell>
          <cell r="D139" t="str">
            <v>1508155</v>
          </cell>
          <cell r="E139" t="str">
            <v>胆振</v>
          </cell>
          <cell r="F139" t="str">
            <v>豊浦町</v>
          </cell>
          <cell r="G139" t="str">
            <v>（有）小川木材</v>
          </cell>
          <cell r="H139" t="str">
            <v>会社</v>
          </cell>
          <cell r="I139" t="str">
            <v>049-5415</v>
          </cell>
          <cell r="J139" t="str">
            <v>豊浦町浜町1-20</v>
          </cell>
          <cell r="K139" t="str">
            <v>0142-83-2068</v>
          </cell>
        </row>
        <row r="140">
          <cell r="A140" t="str">
            <v>139</v>
          </cell>
          <cell r="B140" t="str">
            <v>04</v>
          </cell>
          <cell r="C140" t="str">
            <v>0401</v>
          </cell>
          <cell r="D140" t="str">
            <v>3108156</v>
          </cell>
          <cell r="E140" t="str">
            <v>胆振</v>
          </cell>
          <cell r="F140" t="str">
            <v>豊浦町</v>
          </cell>
          <cell r="G140" t="str">
            <v>㈱佐々木林業</v>
          </cell>
          <cell r="H140" t="str">
            <v>会社</v>
          </cell>
          <cell r="I140" t="str">
            <v>049-5333</v>
          </cell>
          <cell r="J140" t="str">
            <v>豊浦町字礼文華433-3</v>
          </cell>
          <cell r="K140" t="str">
            <v>0142-85-1185</v>
          </cell>
        </row>
        <row r="141">
          <cell r="A141" t="str">
            <v>140</v>
          </cell>
          <cell r="B141" t="str">
            <v>04</v>
          </cell>
          <cell r="C141" t="str">
            <v>0401</v>
          </cell>
          <cell r="D141" t="str">
            <v>4508157</v>
          </cell>
          <cell r="E141" t="str">
            <v>胆振</v>
          </cell>
          <cell r="F141" t="str">
            <v>豊浦町</v>
          </cell>
          <cell r="G141" t="str">
            <v>豊浦林業</v>
          </cell>
          <cell r="H141" t="str">
            <v>個人</v>
          </cell>
          <cell r="I141" t="str">
            <v>049-5332</v>
          </cell>
          <cell r="J141" t="str">
            <v>豊浦町大岸</v>
          </cell>
          <cell r="K141" t="str">
            <v>0142-84-1418</v>
          </cell>
        </row>
        <row r="142">
          <cell r="A142" t="str">
            <v>141</v>
          </cell>
          <cell r="B142" t="str">
            <v>04</v>
          </cell>
          <cell r="C142" t="str">
            <v>0405</v>
          </cell>
          <cell r="D142" t="str">
            <v>1208158</v>
          </cell>
          <cell r="E142" t="str">
            <v>胆振</v>
          </cell>
          <cell r="F142" t="str">
            <v>壮瞥町</v>
          </cell>
          <cell r="G142" t="str">
            <v>岩倉 幸男</v>
          </cell>
          <cell r="H142" t="str">
            <v>個人</v>
          </cell>
          <cell r="I142" t="str">
            <v>052-0112</v>
          </cell>
          <cell r="J142" t="str">
            <v>壮瞥町久保内39</v>
          </cell>
          <cell r="K142" t="str">
            <v>0142-66-2828</v>
          </cell>
        </row>
        <row r="143">
          <cell r="A143" t="str">
            <v>142</v>
          </cell>
          <cell r="B143" t="str">
            <v>04</v>
          </cell>
          <cell r="C143" t="str">
            <v>0405</v>
          </cell>
          <cell r="D143" t="str">
            <v>1308159</v>
          </cell>
          <cell r="E143" t="str">
            <v>胆振</v>
          </cell>
          <cell r="F143" t="str">
            <v>壮瞥町</v>
          </cell>
          <cell r="G143" t="str">
            <v>植田林業（植田哲司）</v>
          </cell>
          <cell r="H143" t="str">
            <v>個人</v>
          </cell>
          <cell r="I143" t="str">
            <v>052-0105</v>
          </cell>
          <cell r="J143" t="str">
            <v>壮瞥町仲洞爺71-10</v>
          </cell>
          <cell r="K143" t="str">
            <v>0142-66-2578</v>
          </cell>
        </row>
        <row r="144">
          <cell r="A144" t="str">
            <v>143</v>
          </cell>
          <cell r="B144" t="str">
            <v>04</v>
          </cell>
          <cell r="C144" t="str">
            <v>0405</v>
          </cell>
          <cell r="D144" t="str">
            <v>4108160</v>
          </cell>
          <cell r="E144" t="str">
            <v>胆振</v>
          </cell>
          <cell r="F144" t="str">
            <v>壮瞥町</v>
          </cell>
          <cell r="G144" t="str">
            <v>高橋秀幸</v>
          </cell>
          <cell r="H144" t="str">
            <v>個人</v>
          </cell>
          <cell r="I144" t="str">
            <v>052-0104</v>
          </cell>
          <cell r="J144" t="str">
            <v>壮瞥町東湖畔</v>
          </cell>
          <cell r="K144" t="str">
            <v>0142-66-3180</v>
          </cell>
        </row>
        <row r="145">
          <cell r="A145" t="str">
            <v>144</v>
          </cell>
          <cell r="B145" t="str">
            <v>04</v>
          </cell>
          <cell r="C145" t="str">
            <v>0405</v>
          </cell>
          <cell r="D145" t="str">
            <v>4508161</v>
          </cell>
          <cell r="E145" t="str">
            <v>胆振</v>
          </cell>
          <cell r="F145" t="str">
            <v>壮瞥町</v>
          </cell>
          <cell r="G145" t="str">
            <v>道南林業建設(協)</v>
          </cell>
          <cell r="H145" t="str">
            <v>協同組合等</v>
          </cell>
          <cell r="I145" t="str">
            <v>052-0113</v>
          </cell>
          <cell r="J145" t="str">
            <v>壮瞥町盤渓18</v>
          </cell>
          <cell r="K145" t="str">
            <v>0142-65-2020</v>
          </cell>
          <cell r="L145" t="str">
            <v>後19共01</v>
          </cell>
        </row>
        <row r="146">
          <cell r="A146" t="str">
            <v>145</v>
          </cell>
          <cell r="B146" t="str">
            <v>04</v>
          </cell>
          <cell r="C146" t="str">
            <v>0405</v>
          </cell>
          <cell r="D146" t="str">
            <v>5108162</v>
          </cell>
          <cell r="E146" t="str">
            <v>胆振</v>
          </cell>
          <cell r="F146" t="str">
            <v>壮瞥町</v>
          </cell>
          <cell r="G146" t="str">
            <v>長沢明雄</v>
          </cell>
          <cell r="H146" t="str">
            <v>個人</v>
          </cell>
          <cell r="I146" t="str">
            <v>052-0111</v>
          </cell>
          <cell r="J146" t="str">
            <v>壮瞥町字上久保内32</v>
          </cell>
          <cell r="K146" t="str">
            <v>0142-65-2355</v>
          </cell>
        </row>
        <row r="147">
          <cell r="A147" t="str">
            <v>146</v>
          </cell>
          <cell r="B147" t="str">
            <v>04</v>
          </cell>
          <cell r="C147" t="str">
            <v>0405</v>
          </cell>
          <cell r="D147" t="str">
            <v>7208163</v>
          </cell>
          <cell r="E147" t="str">
            <v>胆振</v>
          </cell>
          <cell r="F147" t="str">
            <v>壮瞥町</v>
          </cell>
          <cell r="G147" t="str">
            <v>（有）宮崎造林</v>
          </cell>
          <cell r="H147" t="str">
            <v>会社</v>
          </cell>
          <cell r="I147" t="str">
            <v>052-0113</v>
          </cell>
          <cell r="J147" t="str">
            <v>壮瞥町盤渓18</v>
          </cell>
          <cell r="K147" t="str">
            <v>0142-65-2020</v>
          </cell>
        </row>
        <row r="148">
          <cell r="A148" t="str">
            <v>147</v>
          </cell>
          <cell r="B148" t="str">
            <v>04</v>
          </cell>
          <cell r="C148" t="str">
            <v>0405</v>
          </cell>
          <cell r="D148" t="str">
            <v>8108165</v>
          </cell>
          <cell r="E148" t="str">
            <v>胆振</v>
          </cell>
          <cell r="F148" t="str">
            <v>壮瞥町</v>
          </cell>
          <cell r="G148" t="str">
            <v>安江 征雄</v>
          </cell>
          <cell r="H148" t="str">
            <v>個人</v>
          </cell>
          <cell r="I148" t="str">
            <v>052-0116</v>
          </cell>
          <cell r="J148" t="str">
            <v>壮瞥町南久保内14</v>
          </cell>
          <cell r="K148" t="str">
            <v>0142-65-2338</v>
          </cell>
        </row>
        <row r="149">
          <cell r="A149" t="str">
            <v>148</v>
          </cell>
          <cell r="B149" t="str">
            <v>04</v>
          </cell>
          <cell r="C149" t="str">
            <v>0405</v>
          </cell>
          <cell r="D149" t="str">
            <v>8108166</v>
          </cell>
          <cell r="E149" t="str">
            <v>胆振</v>
          </cell>
          <cell r="F149" t="str">
            <v>壮瞥町</v>
          </cell>
          <cell r="G149" t="str">
            <v>安江　修</v>
          </cell>
          <cell r="H149" t="str">
            <v>個人</v>
          </cell>
          <cell r="I149" t="str">
            <v>052-0112</v>
          </cell>
          <cell r="J149" t="str">
            <v>壮瞥町字久保内42</v>
          </cell>
          <cell r="K149" t="str">
            <v>0142-66-2823</v>
          </cell>
        </row>
        <row r="150">
          <cell r="A150" t="str">
            <v>149</v>
          </cell>
          <cell r="B150" t="str">
            <v>04</v>
          </cell>
          <cell r="C150" t="str">
            <v>0405</v>
          </cell>
          <cell r="D150" t="str">
            <v>9608167</v>
          </cell>
          <cell r="E150" t="str">
            <v>胆振</v>
          </cell>
          <cell r="F150" t="str">
            <v>壮瞥町</v>
          </cell>
          <cell r="G150" t="str">
            <v>渡内一夫</v>
          </cell>
          <cell r="H150" t="str">
            <v>個人</v>
          </cell>
          <cell r="I150" t="str">
            <v>052-0112</v>
          </cell>
          <cell r="J150" t="str">
            <v>壮瞥町字久保内35</v>
          </cell>
          <cell r="K150" t="str">
            <v>0142-66-2832</v>
          </cell>
        </row>
        <row r="151">
          <cell r="A151" t="str">
            <v>150</v>
          </cell>
          <cell r="B151" t="str">
            <v>04</v>
          </cell>
          <cell r="C151" t="str">
            <v>0406</v>
          </cell>
          <cell r="D151" t="str">
            <v>1208168</v>
          </cell>
          <cell r="E151" t="str">
            <v>胆振</v>
          </cell>
          <cell r="F151" t="str">
            <v>伊達市</v>
          </cell>
          <cell r="G151" t="str">
            <v>胆振西部森林組合</v>
          </cell>
          <cell r="H151" t="str">
            <v>森林組合</v>
          </cell>
          <cell r="I151" t="str">
            <v>052-0301</v>
          </cell>
          <cell r="J151" t="str">
            <v>伊達市大滝区本町85-2</v>
          </cell>
          <cell r="K151" t="str">
            <v>0142-68-6412</v>
          </cell>
          <cell r="L151" t="str">
            <v>胆21単01</v>
          </cell>
        </row>
        <row r="152">
          <cell r="A152" t="str">
            <v>151</v>
          </cell>
          <cell r="B152" t="str">
            <v>04</v>
          </cell>
          <cell r="C152" t="str">
            <v>0406</v>
          </cell>
          <cell r="D152" t="str">
            <v>3308169</v>
          </cell>
          <cell r="E152" t="str">
            <v>胆振</v>
          </cell>
          <cell r="F152" t="str">
            <v>伊達市</v>
          </cell>
          <cell r="G152" t="str">
            <v>菅原苗圃</v>
          </cell>
          <cell r="H152" t="str">
            <v>個人</v>
          </cell>
          <cell r="I152" t="str">
            <v>052-0031</v>
          </cell>
          <cell r="J152" t="str">
            <v>伊達市館山町119-2</v>
          </cell>
          <cell r="K152" t="str">
            <v>0142-23-3186</v>
          </cell>
        </row>
        <row r="153">
          <cell r="A153" t="str">
            <v>152</v>
          </cell>
          <cell r="B153" t="str">
            <v>04</v>
          </cell>
          <cell r="C153" t="str">
            <v>0406</v>
          </cell>
          <cell r="D153" t="str">
            <v>6108170</v>
          </cell>
          <cell r="E153" t="str">
            <v>胆振</v>
          </cell>
          <cell r="F153" t="str">
            <v>伊達市</v>
          </cell>
          <cell r="G153" t="str">
            <v>原田組林業（原田孝一）</v>
          </cell>
          <cell r="H153" t="str">
            <v>個人</v>
          </cell>
          <cell r="I153" t="str">
            <v>052-0314</v>
          </cell>
          <cell r="J153" t="str">
            <v>伊達市大滝区円山</v>
          </cell>
          <cell r="K153" t="str">
            <v>0142-68-6719</v>
          </cell>
        </row>
        <row r="154">
          <cell r="A154" t="str">
            <v>153</v>
          </cell>
          <cell r="B154" t="str">
            <v>04</v>
          </cell>
          <cell r="C154" t="str">
            <v>0406</v>
          </cell>
          <cell r="D154" t="str">
            <v>6208171</v>
          </cell>
          <cell r="E154" t="str">
            <v>胆振</v>
          </cell>
          <cell r="F154" t="str">
            <v>伊達市</v>
          </cell>
          <cell r="G154" t="str">
            <v>日下 廣</v>
          </cell>
          <cell r="H154" t="str">
            <v>個人</v>
          </cell>
          <cell r="I154" t="str">
            <v>052-0031</v>
          </cell>
          <cell r="J154" t="str">
            <v>伊達市館山町41</v>
          </cell>
          <cell r="K154" t="str">
            <v>0142-23-2234</v>
          </cell>
        </row>
        <row r="155">
          <cell r="A155" t="str">
            <v>154</v>
          </cell>
          <cell r="B155" t="str">
            <v>04</v>
          </cell>
          <cell r="C155" t="str">
            <v>0406</v>
          </cell>
          <cell r="D155" t="str">
            <v>6308172</v>
          </cell>
          <cell r="E155" t="str">
            <v>胆振</v>
          </cell>
          <cell r="F155" t="str">
            <v>伊達市</v>
          </cell>
          <cell r="G155" t="str">
            <v>藤本林業（株）</v>
          </cell>
          <cell r="H155" t="str">
            <v>会社</v>
          </cell>
          <cell r="I155" t="str">
            <v>052-0013</v>
          </cell>
          <cell r="J155" t="str">
            <v>伊達市弄月町228-4</v>
          </cell>
          <cell r="K155" t="str">
            <v>0142-25-4803</v>
          </cell>
        </row>
        <row r="156">
          <cell r="A156" t="str">
            <v>155</v>
          </cell>
          <cell r="B156" t="str">
            <v>04</v>
          </cell>
          <cell r="C156" t="str">
            <v>0406</v>
          </cell>
          <cell r="D156" t="str">
            <v>7108173</v>
          </cell>
          <cell r="E156" t="str">
            <v>胆振</v>
          </cell>
          <cell r="F156" t="str">
            <v>伊達市</v>
          </cell>
          <cell r="G156" t="str">
            <v>松下 巌</v>
          </cell>
          <cell r="H156" t="str">
            <v>個人</v>
          </cell>
          <cell r="I156" t="str">
            <v>052-0034</v>
          </cell>
          <cell r="J156" t="str">
            <v>伊達市館山下町249</v>
          </cell>
          <cell r="K156" t="str">
            <v>0142-23-3186</v>
          </cell>
        </row>
        <row r="157">
          <cell r="A157" t="str">
            <v>156</v>
          </cell>
          <cell r="B157" t="str">
            <v>04</v>
          </cell>
          <cell r="C157" t="str">
            <v>0408</v>
          </cell>
          <cell r="D157" t="str">
            <v>1508175</v>
          </cell>
          <cell r="E157" t="str">
            <v>胆振</v>
          </cell>
          <cell r="F157" t="str">
            <v>白老町</v>
          </cell>
          <cell r="G157" t="str">
            <v>大浦木材（株）</v>
          </cell>
          <cell r="H157" t="str">
            <v>会社</v>
          </cell>
          <cell r="I157" t="str">
            <v>059-0900</v>
          </cell>
          <cell r="J157" t="str">
            <v>白老町末広1丁目5-27</v>
          </cell>
          <cell r="K157" t="str">
            <v>0144-82-2127</v>
          </cell>
          <cell r="L157" t="str">
            <v>胆20単01</v>
          </cell>
        </row>
        <row r="158">
          <cell r="A158" t="str">
            <v>157</v>
          </cell>
          <cell r="B158" t="str">
            <v>04</v>
          </cell>
          <cell r="C158" t="str">
            <v>0408</v>
          </cell>
          <cell r="D158" t="str">
            <v>8108176</v>
          </cell>
          <cell r="E158" t="str">
            <v>胆振</v>
          </cell>
          <cell r="F158" t="str">
            <v>白老町</v>
          </cell>
          <cell r="G158" t="str">
            <v>（株）ヤマテ三美</v>
          </cell>
          <cell r="H158" t="str">
            <v>会社</v>
          </cell>
          <cell r="I158" t="str">
            <v>059-0921</v>
          </cell>
          <cell r="J158" t="str">
            <v>白老町字石山1</v>
          </cell>
          <cell r="K158" t="str">
            <v>0144-82-2248</v>
          </cell>
        </row>
        <row r="159">
          <cell r="A159" t="str">
            <v>158</v>
          </cell>
          <cell r="B159" t="str">
            <v>04</v>
          </cell>
          <cell r="C159" t="str">
            <v>0408</v>
          </cell>
          <cell r="E159" t="str">
            <v>胆振</v>
          </cell>
          <cell r="F159" t="str">
            <v>白老町</v>
          </cell>
          <cell r="G159" t="str">
            <v>日鉄鉱業（株）白老チップ工場</v>
          </cell>
          <cell r="H159" t="str">
            <v>会社</v>
          </cell>
          <cell r="I159" t="str">
            <v>059-0642</v>
          </cell>
          <cell r="J159" t="str">
            <v>白老町竹浦343-9</v>
          </cell>
          <cell r="K159" t="str">
            <v>0144-87-2791</v>
          </cell>
        </row>
        <row r="160">
          <cell r="A160" t="str">
            <v>159</v>
          </cell>
          <cell r="B160" t="str">
            <v>04</v>
          </cell>
          <cell r="C160" t="str">
            <v>0409</v>
          </cell>
          <cell r="D160" t="str">
            <v>7108177</v>
          </cell>
          <cell r="E160" t="str">
            <v>胆振</v>
          </cell>
          <cell r="F160" t="str">
            <v>安平町</v>
          </cell>
          <cell r="G160" t="str">
            <v>（株）マルコ小林</v>
          </cell>
          <cell r="H160" t="str">
            <v>会社</v>
          </cell>
          <cell r="I160" t="str">
            <v>059-1501</v>
          </cell>
          <cell r="J160" t="str">
            <v>安平町早来大町21</v>
          </cell>
          <cell r="K160" t="str">
            <v>0145-22-2045</v>
          </cell>
        </row>
        <row r="161">
          <cell r="A161" t="str">
            <v>160</v>
          </cell>
          <cell r="B161" t="str">
            <v>04</v>
          </cell>
          <cell r="C161" t="str">
            <v>0411</v>
          </cell>
          <cell r="D161" t="str">
            <v>1108178</v>
          </cell>
          <cell r="E161" t="str">
            <v>胆振</v>
          </cell>
          <cell r="F161" t="str">
            <v>厚真町</v>
          </cell>
          <cell r="G161" t="str">
            <v>青木組</v>
          </cell>
          <cell r="H161" t="str">
            <v>個人</v>
          </cell>
          <cell r="I161" t="str">
            <v>059-1616</v>
          </cell>
          <cell r="J161" t="str">
            <v>厚真町字幌内1016</v>
          </cell>
          <cell r="K161" t="str">
            <v>0145-29-5212</v>
          </cell>
        </row>
        <row r="162">
          <cell r="A162" t="str">
            <v>161</v>
          </cell>
          <cell r="B162" t="str">
            <v>04</v>
          </cell>
          <cell r="C162" t="str">
            <v>0411</v>
          </cell>
          <cell r="D162" t="str">
            <v>5208180</v>
          </cell>
          <cell r="E162" t="str">
            <v>胆振</v>
          </cell>
          <cell r="F162" t="str">
            <v>厚真町</v>
          </cell>
          <cell r="G162" t="str">
            <v>（有）丹羽林業</v>
          </cell>
          <cell r="H162" t="str">
            <v>会社</v>
          </cell>
          <cell r="I162" t="str">
            <v>059-1753</v>
          </cell>
          <cell r="J162" t="str">
            <v>厚真町豊丘269-8</v>
          </cell>
          <cell r="K162" t="str">
            <v>0145-28-3131</v>
          </cell>
        </row>
        <row r="163">
          <cell r="A163" t="str">
            <v>162</v>
          </cell>
          <cell r="B163" t="str">
            <v>04</v>
          </cell>
          <cell r="C163" t="str">
            <v>0412</v>
          </cell>
          <cell r="D163" t="str">
            <v>1308181</v>
          </cell>
          <cell r="E163" t="str">
            <v>胆振</v>
          </cell>
          <cell r="F163" t="str">
            <v>むかわ町</v>
          </cell>
          <cell r="G163" t="str">
            <v>上村林業（上村義昭）</v>
          </cell>
          <cell r="H163" t="str">
            <v>個人</v>
          </cell>
          <cell r="I163" t="str">
            <v>054-0201</v>
          </cell>
          <cell r="J163" t="str">
            <v>むかわ町穂別稲里2</v>
          </cell>
          <cell r="K163" t="str">
            <v>0145-45-2175</v>
          </cell>
        </row>
        <row r="164">
          <cell r="A164" t="str">
            <v>163</v>
          </cell>
          <cell r="B164" t="str">
            <v>04</v>
          </cell>
          <cell r="C164" t="str">
            <v>0412</v>
          </cell>
          <cell r="D164" t="str">
            <v>1508182</v>
          </cell>
          <cell r="E164" t="str">
            <v>胆振</v>
          </cell>
          <cell r="F164" t="str">
            <v>むかわ町</v>
          </cell>
          <cell r="G164" t="str">
            <v>緒方林業</v>
          </cell>
          <cell r="H164" t="str">
            <v>個人</v>
          </cell>
          <cell r="I164" t="str">
            <v>054-0362</v>
          </cell>
          <cell r="J164" t="str">
            <v>むかわ町穂別安住231-9</v>
          </cell>
          <cell r="K164" t="str">
            <v>0145-46-6327</v>
          </cell>
        </row>
        <row r="165">
          <cell r="A165" t="str">
            <v>164</v>
          </cell>
          <cell r="B165" t="str">
            <v>04</v>
          </cell>
          <cell r="C165" t="str">
            <v>0412</v>
          </cell>
          <cell r="D165" t="str">
            <v>2208184</v>
          </cell>
          <cell r="E165" t="str">
            <v>胆振</v>
          </cell>
          <cell r="F165" t="str">
            <v>むかわ町</v>
          </cell>
          <cell r="G165" t="str">
            <v>菊地造材</v>
          </cell>
          <cell r="H165" t="str">
            <v>個人</v>
          </cell>
          <cell r="I165" t="str">
            <v>054-0032</v>
          </cell>
          <cell r="J165" t="str">
            <v>むかわ町福住2丁目114-2</v>
          </cell>
          <cell r="K165" t="str">
            <v>0145-42-2446</v>
          </cell>
        </row>
        <row r="166">
          <cell r="A166" t="str">
            <v>165</v>
          </cell>
          <cell r="B166" t="str">
            <v>04</v>
          </cell>
          <cell r="C166" t="str">
            <v>0412</v>
          </cell>
          <cell r="D166" t="str">
            <v>2508185</v>
          </cell>
          <cell r="E166" t="str">
            <v>胆振</v>
          </cell>
          <cell r="F166" t="str">
            <v>むかわ町</v>
          </cell>
          <cell r="G166" t="str">
            <v>近藤林業（近藤金雄）</v>
          </cell>
          <cell r="H166" t="str">
            <v>個人</v>
          </cell>
          <cell r="I166" t="str">
            <v>054-0004</v>
          </cell>
          <cell r="J166" t="str">
            <v>むかわ町田浦250-6</v>
          </cell>
          <cell r="K166" t="str">
            <v>0145-42-5605</v>
          </cell>
        </row>
        <row r="167">
          <cell r="A167" t="str">
            <v>166</v>
          </cell>
          <cell r="B167" t="str">
            <v>04</v>
          </cell>
          <cell r="C167" t="str">
            <v>0412</v>
          </cell>
          <cell r="D167" t="str">
            <v>3108186</v>
          </cell>
          <cell r="E167" t="str">
            <v>胆振</v>
          </cell>
          <cell r="F167" t="str">
            <v>むかわ町</v>
          </cell>
          <cell r="G167" t="str">
            <v>（株）サカマキ</v>
          </cell>
          <cell r="H167" t="str">
            <v>会社</v>
          </cell>
          <cell r="I167" t="str">
            <v>054-0064</v>
          </cell>
          <cell r="J167" t="str">
            <v>むかわ町晴海106</v>
          </cell>
          <cell r="K167" t="str">
            <v>0145-42-2332</v>
          </cell>
          <cell r="L167" t="str">
            <v>胆18単02</v>
          </cell>
        </row>
        <row r="168">
          <cell r="A168" t="str">
            <v>167</v>
          </cell>
          <cell r="B168" t="str">
            <v>04</v>
          </cell>
          <cell r="C168" t="str">
            <v>0412</v>
          </cell>
          <cell r="D168" t="str">
            <v>3108187</v>
          </cell>
          <cell r="E168" t="str">
            <v>胆振</v>
          </cell>
          <cell r="F168" t="str">
            <v>むかわ町</v>
          </cell>
          <cell r="G168" t="str">
            <v>（有）佐々林業</v>
          </cell>
          <cell r="H168" t="str">
            <v>会社</v>
          </cell>
          <cell r="I168" t="str">
            <v>054-0144</v>
          </cell>
          <cell r="J168" t="str">
            <v>むかわ町穂別豊田294</v>
          </cell>
          <cell r="K168" t="str">
            <v>0145-45-3886</v>
          </cell>
        </row>
        <row r="169">
          <cell r="A169" t="str">
            <v>168</v>
          </cell>
          <cell r="B169" t="str">
            <v>04</v>
          </cell>
          <cell r="C169" t="str">
            <v>0412</v>
          </cell>
          <cell r="D169" t="str">
            <v>3308188</v>
          </cell>
          <cell r="E169" t="str">
            <v>胆振</v>
          </cell>
          <cell r="F169" t="str">
            <v>むかわ町</v>
          </cell>
          <cell r="G169" t="str">
            <v>（株）スエヒロ</v>
          </cell>
          <cell r="H169" t="str">
            <v>会社</v>
          </cell>
          <cell r="I169" t="str">
            <v>054-0023</v>
          </cell>
          <cell r="J169" t="str">
            <v>むかわ町末広1-13</v>
          </cell>
          <cell r="K169" t="str">
            <v>0145-42-3482</v>
          </cell>
        </row>
        <row r="170">
          <cell r="A170" t="str">
            <v>169</v>
          </cell>
          <cell r="B170" t="str">
            <v>04</v>
          </cell>
          <cell r="C170" t="str">
            <v>0412</v>
          </cell>
          <cell r="D170" t="str">
            <v>3408189</v>
          </cell>
          <cell r="E170" t="str">
            <v>胆振</v>
          </cell>
          <cell r="F170" t="str">
            <v>むかわ町</v>
          </cell>
          <cell r="G170" t="str">
            <v>関谷組</v>
          </cell>
          <cell r="H170" t="str">
            <v>個人</v>
          </cell>
          <cell r="I170" t="str">
            <v>054-0364</v>
          </cell>
          <cell r="J170" t="str">
            <v>むかわ町穂別富内46</v>
          </cell>
          <cell r="K170" t="str">
            <v>0145-46-6210</v>
          </cell>
        </row>
        <row r="171">
          <cell r="A171" t="str">
            <v>170</v>
          </cell>
          <cell r="B171" t="str">
            <v>04</v>
          </cell>
          <cell r="C171" t="str">
            <v>0412</v>
          </cell>
          <cell r="D171" t="str">
            <v>4508190</v>
          </cell>
          <cell r="E171" t="str">
            <v>胆振</v>
          </cell>
          <cell r="F171" t="str">
            <v>むかわ町</v>
          </cell>
          <cell r="G171" t="str">
            <v>苫小牧広域森林組合</v>
          </cell>
          <cell r="H171" t="str">
            <v>森林組合</v>
          </cell>
          <cell r="I171" t="str">
            <v>054-0211</v>
          </cell>
          <cell r="J171" t="str">
            <v>むかわ町穂別433</v>
          </cell>
          <cell r="K171" t="str">
            <v>0145-45-2311</v>
          </cell>
        </row>
        <row r="172">
          <cell r="A172" t="str">
            <v>171</v>
          </cell>
          <cell r="B172" t="str">
            <v>04</v>
          </cell>
          <cell r="C172" t="str">
            <v>0412</v>
          </cell>
          <cell r="D172" t="str">
            <v>5108191</v>
          </cell>
          <cell r="E172" t="str">
            <v>胆振</v>
          </cell>
          <cell r="F172" t="str">
            <v>むかわ町</v>
          </cell>
          <cell r="G172" t="str">
            <v>（有）七尾重機</v>
          </cell>
          <cell r="H172" t="str">
            <v>会社</v>
          </cell>
          <cell r="I172" t="str">
            <v>054-0211</v>
          </cell>
          <cell r="J172" t="str">
            <v>むかわ町穂別55-19</v>
          </cell>
          <cell r="K172" t="str">
            <v>0145-45-2570</v>
          </cell>
        </row>
        <row r="173">
          <cell r="A173" t="str">
            <v>172</v>
          </cell>
          <cell r="B173" t="str">
            <v>04</v>
          </cell>
          <cell r="C173" t="str">
            <v>0412</v>
          </cell>
          <cell r="D173" t="str">
            <v>5108192</v>
          </cell>
          <cell r="E173" t="str">
            <v>胆振</v>
          </cell>
          <cell r="F173" t="str">
            <v>むかわ町</v>
          </cell>
          <cell r="G173" t="str">
            <v>長尾工業（株）</v>
          </cell>
          <cell r="H173" t="str">
            <v>会社</v>
          </cell>
          <cell r="I173" t="str">
            <v>054-0143</v>
          </cell>
          <cell r="J173" t="str">
            <v>むかわ町穂別和泉141-4</v>
          </cell>
          <cell r="K173" t="str">
            <v>0145-45-2175</v>
          </cell>
        </row>
        <row r="174">
          <cell r="A174" t="str">
            <v>173</v>
          </cell>
          <cell r="B174" t="str">
            <v>04</v>
          </cell>
          <cell r="C174" t="str">
            <v>0412</v>
          </cell>
          <cell r="D174" t="str">
            <v>6308193</v>
          </cell>
          <cell r="E174" t="str">
            <v>胆振</v>
          </cell>
          <cell r="F174" t="str">
            <v>むかわ町</v>
          </cell>
          <cell r="G174" t="str">
            <v>福本林業</v>
          </cell>
          <cell r="H174" t="str">
            <v>個人</v>
          </cell>
          <cell r="I174" t="str">
            <v>054-0141</v>
          </cell>
          <cell r="J174" t="str">
            <v>むかわ町穂別栄26-1</v>
          </cell>
          <cell r="K174" t="str">
            <v>0145-44-5243</v>
          </cell>
        </row>
        <row r="175">
          <cell r="A175" t="str">
            <v>174</v>
          </cell>
          <cell r="B175" t="str">
            <v>04</v>
          </cell>
          <cell r="C175" t="str">
            <v>0412</v>
          </cell>
          <cell r="D175" t="str">
            <v>7208194</v>
          </cell>
          <cell r="E175" t="str">
            <v>胆振</v>
          </cell>
          <cell r="F175" t="str">
            <v>むかわ町</v>
          </cell>
          <cell r="G175" t="str">
            <v>宮崎木材（宮崎陵滋）</v>
          </cell>
          <cell r="H175" t="str">
            <v>個人</v>
          </cell>
          <cell r="I175" t="str">
            <v>054-0203</v>
          </cell>
          <cell r="J175" t="str">
            <v>むかわ町穂別豊田28</v>
          </cell>
          <cell r="K175" t="str">
            <v>0145-44-5415</v>
          </cell>
        </row>
        <row r="176">
          <cell r="A176" t="str">
            <v>175</v>
          </cell>
          <cell r="B176" t="str">
            <v>04</v>
          </cell>
          <cell r="C176" t="str">
            <v>0412</v>
          </cell>
          <cell r="D176" t="str">
            <v>7208195</v>
          </cell>
          <cell r="E176" t="str">
            <v>胆振</v>
          </cell>
          <cell r="F176" t="str">
            <v>むかわ町</v>
          </cell>
          <cell r="G176" t="str">
            <v>宮田木材（宮田義弘重広）</v>
          </cell>
          <cell r="H176" t="str">
            <v>個人</v>
          </cell>
          <cell r="I176" t="str">
            <v>054-0362</v>
          </cell>
          <cell r="J176" t="str">
            <v>むかわ町穂別安住</v>
          </cell>
          <cell r="K176" t="str">
            <v>0145-46-6246</v>
          </cell>
        </row>
        <row r="177">
          <cell r="A177" t="str">
            <v>176</v>
          </cell>
          <cell r="B177" t="str">
            <v>04</v>
          </cell>
          <cell r="C177" t="str">
            <v>0412</v>
          </cell>
          <cell r="D177" t="str">
            <v>8108196</v>
          </cell>
          <cell r="E177" t="str">
            <v>胆振</v>
          </cell>
          <cell r="F177" t="str">
            <v>むかわ町</v>
          </cell>
          <cell r="G177" t="str">
            <v>（有）山澤木材</v>
          </cell>
          <cell r="H177" t="str">
            <v>会社</v>
          </cell>
          <cell r="I177" t="str">
            <v>054-0023</v>
          </cell>
          <cell r="J177" t="str">
            <v>むかわ町末広2丁目111</v>
          </cell>
          <cell r="K177" t="str">
            <v>0145-42-2509</v>
          </cell>
        </row>
        <row r="178">
          <cell r="A178" t="str">
            <v>177</v>
          </cell>
          <cell r="B178" t="str">
            <v>04</v>
          </cell>
          <cell r="C178" t="str">
            <v>0414</v>
          </cell>
          <cell r="D178" t="str">
            <v>1208197</v>
          </cell>
          <cell r="E178" t="str">
            <v>胆振</v>
          </cell>
          <cell r="F178" t="str">
            <v>苫小牧市</v>
          </cell>
          <cell r="G178" t="str">
            <v>（株）イワクラ林材部 苫小牧出張所</v>
          </cell>
          <cell r="H178" t="str">
            <v>会社</v>
          </cell>
          <cell r="I178" t="str">
            <v>059-1374</v>
          </cell>
          <cell r="J178" t="str">
            <v>苫小牧市晴海町23-1</v>
          </cell>
          <cell r="K178" t="str">
            <v>0144-55-6811</v>
          </cell>
          <cell r="L178" t="str">
            <v>胆19単01</v>
          </cell>
        </row>
        <row r="179">
          <cell r="A179" t="str">
            <v>178</v>
          </cell>
          <cell r="B179" t="str">
            <v>04</v>
          </cell>
          <cell r="C179" t="str">
            <v>0414</v>
          </cell>
          <cell r="D179" t="str">
            <v>1508198</v>
          </cell>
          <cell r="E179" t="str">
            <v>胆振</v>
          </cell>
          <cell r="F179" t="str">
            <v>苫小牧市</v>
          </cell>
          <cell r="G179" t="str">
            <v>王子木材緑化（株） 苫小牧営業所</v>
          </cell>
          <cell r="H179" t="str">
            <v>会社</v>
          </cell>
          <cell r="I179" t="str">
            <v>053-0035</v>
          </cell>
          <cell r="J179" t="str">
            <v>苫小牧市高丘55</v>
          </cell>
          <cell r="K179" t="str">
            <v>0144-73-6026</v>
          </cell>
          <cell r="L179" t="str">
            <v>石19単02</v>
          </cell>
        </row>
        <row r="180">
          <cell r="A180" t="str">
            <v>179</v>
          </cell>
          <cell r="B180" t="str">
            <v>04</v>
          </cell>
          <cell r="C180" t="str">
            <v>0414</v>
          </cell>
          <cell r="D180" t="str">
            <v>2208199</v>
          </cell>
          <cell r="E180" t="str">
            <v>胆振</v>
          </cell>
          <cell r="F180" t="str">
            <v>苫小牧市</v>
          </cell>
          <cell r="G180" t="str">
            <v>鬼頭木材工業（株）</v>
          </cell>
          <cell r="H180" t="str">
            <v>会社</v>
          </cell>
          <cell r="I180" t="str">
            <v>059-1374</v>
          </cell>
          <cell r="J180" t="str">
            <v>苫小牧市晴海町37</v>
          </cell>
          <cell r="K180" t="str">
            <v>0144-55-2641</v>
          </cell>
          <cell r="L180" t="str">
            <v>胆17単01</v>
          </cell>
        </row>
        <row r="181">
          <cell r="A181" t="str">
            <v>180</v>
          </cell>
          <cell r="B181" t="str">
            <v>04</v>
          </cell>
          <cell r="C181" t="str">
            <v>0414</v>
          </cell>
          <cell r="D181" t="str">
            <v>2508200</v>
          </cell>
          <cell r="E181" t="str">
            <v>胆振</v>
          </cell>
          <cell r="F181" t="str">
            <v>苫小牧市</v>
          </cell>
          <cell r="G181" t="str">
            <v>五葉木材建設（株）</v>
          </cell>
          <cell r="H181" t="str">
            <v>会社</v>
          </cell>
          <cell r="I181" t="str">
            <v>059-1271</v>
          </cell>
          <cell r="J181" t="str">
            <v>苫小牧市澄川町6丁目16-21</v>
          </cell>
          <cell r="K181" t="str">
            <v>0144-67-5031</v>
          </cell>
        </row>
        <row r="182">
          <cell r="A182" t="str">
            <v>181</v>
          </cell>
          <cell r="B182" t="str">
            <v>04</v>
          </cell>
          <cell r="C182" t="str">
            <v>0414</v>
          </cell>
          <cell r="D182" t="str">
            <v>2508201</v>
          </cell>
          <cell r="E182" t="str">
            <v>胆振</v>
          </cell>
          <cell r="F182" t="str">
            <v>苫小牧市</v>
          </cell>
          <cell r="G182" t="str">
            <v>（株）小玉</v>
          </cell>
          <cell r="H182" t="str">
            <v>会社</v>
          </cell>
          <cell r="I182" t="str">
            <v>053-0017</v>
          </cell>
          <cell r="J182" t="str">
            <v>苫小牧市栄町2-2-10</v>
          </cell>
          <cell r="K182" t="str">
            <v>0144-36-1166</v>
          </cell>
          <cell r="L182" t="str">
            <v>胆18単01</v>
          </cell>
        </row>
        <row r="183">
          <cell r="A183" t="str">
            <v>182</v>
          </cell>
          <cell r="B183" t="str">
            <v>04</v>
          </cell>
          <cell r="C183" t="str">
            <v>0414</v>
          </cell>
          <cell r="D183" t="str">
            <v>4108202</v>
          </cell>
          <cell r="E183" t="str">
            <v>胆振</v>
          </cell>
          <cell r="F183" t="str">
            <v>苫小牧市</v>
          </cell>
          <cell r="G183" t="str">
            <v>（株）丹治秀工業</v>
          </cell>
          <cell r="H183" t="str">
            <v>会社</v>
          </cell>
          <cell r="I183" t="str">
            <v>059-1365</v>
          </cell>
          <cell r="J183" t="str">
            <v>苫小牧市植苗192-2</v>
          </cell>
          <cell r="K183" t="str">
            <v>0144-55-5555</v>
          </cell>
        </row>
        <row r="184">
          <cell r="A184" t="str">
            <v>183</v>
          </cell>
          <cell r="B184" t="str">
            <v>04</v>
          </cell>
          <cell r="C184" t="str">
            <v>0414</v>
          </cell>
          <cell r="D184" t="str">
            <v>6208204</v>
          </cell>
          <cell r="E184" t="str">
            <v>胆振</v>
          </cell>
          <cell r="F184" t="str">
            <v>苫小牧市</v>
          </cell>
          <cell r="G184" t="str">
            <v>東胆振森づくり協同組合</v>
          </cell>
          <cell r="H184" t="str">
            <v>協同組合等</v>
          </cell>
          <cell r="I184" t="str">
            <v>059-1374</v>
          </cell>
          <cell r="J184" t="str">
            <v>苫小牧市晴海町37</v>
          </cell>
          <cell r="K184" t="str">
            <v>0144-55-6993</v>
          </cell>
        </row>
        <row r="185">
          <cell r="A185" t="str">
            <v>184</v>
          </cell>
          <cell r="B185" t="str">
            <v>04</v>
          </cell>
          <cell r="C185" t="str">
            <v>0414</v>
          </cell>
          <cell r="D185" t="str">
            <v>8108205</v>
          </cell>
          <cell r="E185" t="str">
            <v>胆振</v>
          </cell>
          <cell r="F185" t="str">
            <v>苫小牧市</v>
          </cell>
          <cell r="G185" t="str">
            <v>山大産業（株）</v>
          </cell>
          <cell r="H185" t="str">
            <v>会社</v>
          </cell>
          <cell r="I185" t="str">
            <v>053-0011</v>
          </cell>
          <cell r="J185" t="str">
            <v>苫小牧市末広町3丁目9-21</v>
          </cell>
          <cell r="K185" t="str">
            <v>0144-32-8184</v>
          </cell>
        </row>
        <row r="186">
          <cell r="A186" t="str">
            <v>185</v>
          </cell>
          <cell r="B186" t="str">
            <v>04</v>
          </cell>
          <cell r="C186" t="str">
            <v>0414</v>
          </cell>
          <cell r="D186" t="str">
            <v>9208206</v>
          </cell>
          <cell r="E186" t="str">
            <v>胆振</v>
          </cell>
          <cell r="F186" t="str">
            <v>苫小牧市</v>
          </cell>
          <cell r="G186" t="str">
            <v>緑花建設（株）</v>
          </cell>
          <cell r="H186" t="str">
            <v>会社</v>
          </cell>
          <cell r="I186" t="str">
            <v>053-0842</v>
          </cell>
          <cell r="J186" t="str">
            <v>苫小牧市有珠の沢町7丁目8番2号</v>
          </cell>
          <cell r="K186" t="str">
            <v>0144-72-4047</v>
          </cell>
        </row>
        <row r="187">
          <cell r="A187" t="str">
            <v>186</v>
          </cell>
          <cell r="B187" t="str">
            <v>04</v>
          </cell>
          <cell r="C187" t="str">
            <v>0414</v>
          </cell>
          <cell r="E187" t="str">
            <v>胆振</v>
          </cell>
          <cell r="F187" t="str">
            <v>苫小牧市</v>
          </cell>
          <cell r="G187" t="str">
            <v>苫小牧地区林産（協）</v>
          </cell>
          <cell r="H187" t="str">
            <v>協同組合等</v>
          </cell>
          <cell r="I187" t="str">
            <v>053-0017</v>
          </cell>
          <cell r="J187" t="str">
            <v>苫小牧市栄町2-2-10</v>
          </cell>
          <cell r="K187" t="str">
            <v>0144-36-2620</v>
          </cell>
        </row>
        <row r="188">
          <cell r="A188" t="str">
            <v>187</v>
          </cell>
          <cell r="B188" t="str">
            <v>04</v>
          </cell>
          <cell r="C188" t="str">
            <v>0415</v>
          </cell>
          <cell r="D188" t="str">
            <v>5208207</v>
          </cell>
          <cell r="E188" t="str">
            <v>胆振</v>
          </cell>
          <cell r="F188" t="str">
            <v>室蘭市</v>
          </cell>
          <cell r="G188" t="str">
            <v>日鋼工営（株）</v>
          </cell>
          <cell r="H188" t="str">
            <v>会社</v>
          </cell>
          <cell r="I188" t="str">
            <v>051-0006</v>
          </cell>
          <cell r="J188" t="str">
            <v>室蘭市茶津町2-1</v>
          </cell>
          <cell r="K188" t="str">
            <v>0143-24-2744</v>
          </cell>
        </row>
        <row r="189">
          <cell r="A189" t="str">
            <v>188</v>
          </cell>
          <cell r="B189" t="str">
            <v>05</v>
          </cell>
          <cell r="C189" t="str">
            <v>0502</v>
          </cell>
          <cell r="D189" t="str">
            <v>1108208</v>
          </cell>
          <cell r="E189" t="str">
            <v>日高</v>
          </cell>
          <cell r="F189" t="str">
            <v>平取町</v>
          </cell>
          <cell r="G189" t="str">
            <v>浅道造林部（浅道徳行（のりゆき））</v>
          </cell>
          <cell r="H189" t="str">
            <v>個人</v>
          </cell>
          <cell r="I189" t="str">
            <v>055-0324</v>
          </cell>
          <cell r="J189" t="str">
            <v>平取町荷負74-6</v>
          </cell>
          <cell r="K189" t="str">
            <v>01457-5-5621</v>
          </cell>
        </row>
        <row r="190">
          <cell r="A190" t="str">
            <v>189</v>
          </cell>
          <cell r="B190" t="str">
            <v>05</v>
          </cell>
          <cell r="C190" t="str">
            <v>0502</v>
          </cell>
          <cell r="D190" t="str">
            <v>1508209</v>
          </cell>
          <cell r="E190" t="str">
            <v>日高</v>
          </cell>
          <cell r="F190" t="str">
            <v>平取町</v>
          </cell>
          <cell r="G190" t="str">
            <v>大西 春雄</v>
          </cell>
          <cell r="H190" t="str">
            <v>個人</v>
          </cell>
          <cell r="I190" t="str">
            <v>055-0321</v>
          </cell>
          <cell r="J190" t="str">
            <v>平取町貫気別231-7</v>
          </cell>
          <cell r="K190" t="str">
            <v>01457-5-5125</v>
          </cell>
        </row>
        <row r="191">
          <cell r="A191" t="str">
            <v>190</v>
          </cell>
          <cell r="B191" t="str">
            <v>05</v>
          </cell>
          <cell r="C191" t="str">
            <v>0502</v>
          </cell>
          <cell r="D191" t="str">
            <v>2108210</v>
          </cell>
          <cell r="E191" t="str">
            <v>日高</v>
          </cell>
          <cell r="F191" t="str">
            <v>平取町</v>
          </cell>
          <cell r="G191" t="str">
            <v>川奈野木材（有）</v>
          </cell>
          <cell r="H191" t="str">
            <v>会社</v>
          </cell>
          <cell r="I191" t="str">
            <v>055-0325</v>
          </cell>
          <cell r="J191" t="str">
            <v>平取町字長知内56-2</v>
          </cell>
          <cell r="K191" t="str">
            <v>01457-5-5530</v>
          </cell>
        </row>
        <row r="192">
          <cell r="A192" t="str">
            <v>191</v>
          </cell>
          <cell r="B192" t="str">
            <v>05</v>
          </cell>
          <cell r="C192" t="str">
            <v>0502</v>
          </cell>
          <cell r="D192" t="str">
            <v>2108211</v>
          </cell>
          <cell r="E192" t="str">
            <v>日高</v>
          </cell>
          <cell r="F192" t="str">
            <v>平取町</v>
          </cell>
          <cell r="G192" t="str">
            <v>（有）川上木材</v>
          </cell>
          <cell r="H192" t="str">
            <v>会社</v>
          </cell>
          <cell r="I192" t="str">
            <v>055-0411</v>
          </cell>
          <cell r="J192" t="str">
            <v>平取町振内町52-7</v>
          </cell>
          <cell r="K192" t="str">
            <v>01457-3-3140</v>
          </cell>
        </row>
        <row r="193">
          <cell r="A193" t="str">
            <v>192</v>
          </cell>
          <cell r="B193" t="str">
            <v>05</v>
          </cell>
          <cell r="C193" t="str">
            <v>0502</v>
          </cell>
          <cell r="D193" t="str">
            <v>2108212</v>
          </cell>
          <cell r="E193" t="str">
            <v>日高</v>
          </cell>
          <cell r="F193" t="str">
            <v>平取町</v>
          </cell>
          <cell r="G193" t="str">
            <v>川端 正志</v>
          </cell>
          <cell r="H193" t="str">
            <v>個人</v>
          </cell>
          <cell r="I193" t="str">
            <v>055-0411</v>
          </cell>
          <cell r="J193" t="str">
            <v>平取町振内町49-10</v>
          </cell>
          <cell r="K193" t="str">
            <v>01457-3-3272</v>
          </cell>
        </row>
        <row r="194">
          <cell r="A194" t="str">
            <v>193</v>
          </cell>
          <cell r="B194" t="str">
            <v>05</v>
          </cell>
          <cell r="C194" t="str">
            <v>0502</v>
          </cell>
          <cell r="D194" t="str">
            <v>3108213</v>
          </cell>
          <cell r="E194" t="str">
            <v>日高</v>
          </cell>
          <cell r="F194" t="str">
            <v>平取町</v>
          </cell>
          <cell r="G194" t="str">
            <v>沙流川森林組合</v>
          </cell>
          <cell r="H194" t="str">
            <v>森林組合</v>
          </cell>
          <cell r="I194" t="str">
            <v>055-0107</v>
          </cell>
          <cell r="J194" t="str">
            <v>平取町本町46番地9</v>
          </cell>
          <cell r="K194" t="str">
            <v>01457-2-2544</v>
          </cell>
        </row>
        <row r="195">
          <cell r="A195" t="str">
            <v>194</v>
          </cell>
          <cell r="B195" t="str">
            <v>05</v>
          </cell>
          <cell r="C195" t="str">
            <v>0502</v>
          </cell>
          <cell r="D195" t="str">
            <v>4108214</v>
          </cell>
          <cell r="E195" t="str">
            <v>日高</v>
          </cell>
          <cell r="F195" t="str">
            <v>平取町</v>
          </cell>
          <cell r="G195" t="str">
            <v>田中林業(個人)</v>
          </cell>
          <cell r="H195" t="str">
            <v>個人</v>
          </cell>
          <cell r="I195" t="str">
            <v>055-0325</v>
          </cell>
          <cell r="J195" t="str">
            <v>平取町字長知内26-10</v>
          </cell>
          <cell r="K195" t="str">
            <v>01457-5-5211</v>
          </cell>
        </row>
        <row r="196">
          <cell r="A196" t="str">
            <v>195</v>
          </cell>
          <cell r="B196" t="str">
            <v>05</v>
          </cell>
          <cell r="C196" t="str">
            <v>0502</v>
          </cell>
          <cell r="D196" t="str">
            <v>6308215</v>
          </cell>
          <cell r="E196" t="str">
            <v>日高</v>
          </cell>
          <cell r="F196" t="str">
            <v>平取町</v>
          </cell>
          <cell r="G196" t="str">
            <v>三井物産フォレスト(株)平取山林事務所</v>
          </cell>
          <cell r="H196" t="str">
            <v>会社</v>
          </cell>
          <cell r="I196" t="str">
            <v>055-0107</v>
          </cell>
          <cell r="J196" t="str">
            <v>平取町本町54-1</v>
          </cell>
          <cell r="K196" t="str">
            <v>01457-2-2712</v>
          </cell>
        </row>
        <row r="197">
          <cell r="A197" t="str">
            <v>196</v>
          </cell>
          <cell r="B197" t="str">
            <v>05</v>
          </cell>
          <cell r="C197" t="str">
            <v>0502</v>
          </cell>
          <cell r="E197" t="str">
            <v>日高</v>
          </cell>
          <cell r="F197" t="str">
            <v>平取町</v>
          </cell>
          <cell r="G197" t="str">
            <v>日胆林業共同体</v>
          </cell>
          <cell r="H197" t="str">
            <v>協同組合等</v>
          </cell>
          <cell r="I197" t="str">
            <v>055-0107</v>
          </cell>
          <cell r="J197" t="str">
            <v>平取町本町54-1</v>
          </cell>
        </row>
        <row r="198">
          <cell r="A198" t="str">
            <v>197</v>
          </cell>
          <cell r="B198" t="str">
            <v>05</v>
          </cell>
          <cell r="C198" t="str">
            <v>0503</v>
          </cell>
          <cell r="D198" t="str">
            <v>1108216</v>
          </cell>
          <cell r="E198" t="str">
            <v>日高</v>
          </cell>
          <cell r="F198" t="str">
            <v>日高町</v>
          </cell>
          <cell r="G198" t="str">
            <v>（株）アライ</v>
          </cell>
          <cell r="H198" t="str">
            <v>会社</v>
          </cell>
          <cell r="I198" t="str">
            <v>059-2243</v>
          </cell>
          <cell r="J198" t="str">
            <v>日高町字厚賀町172-3</v>
          </cell>
          <cell r="K198" t="str">
            <v>01456-5-2751</v>
          </cell>
          <cell r="L198" t="str">
            <v>日20単04</v>
          </cell>
        </row>
        <row r="199">
          <cell r="A199" t="str">
            <v>198</v>
          </cell>
          <cell r="B199" t="str">
            <v>05</v>
          </cell>
          <cell r="C199" t="str">
            <v>0503</v>
          </cell>
          <cell r="D199" t="str">
            <v>1508217</v>
          </cell>
          <cell r="E199" t="str">
            <v>日高</v>
          </cell>
          <cell r="F199" t="str">
            <v>日高町</v>
          </cell>
          <cell r="G199" t="str">
            <v>王木林材（株） 富川出張所</v>
          </cell>
          <cell r="H199" t="str">
            <v>会社</v>
          </cell>
          <cell r="I199" t="str">
            <v>055-0006</v>
          </cell>
          <cell r="J199" t="str">
            <v>日高町富川南4丁目5-5</v>
          </cell>
          <cell r="K199" t="str">
            <v>01456-2-0261</v>
          </cell>
          <cell r="L199" t="str">
            <v>日19単01</v>
          </cell>
        </row>
        <row r="200">
          <cell r="A200" t="str">
            <v>199</v>
          </cell>
          <cell r="B200" t="str">
            <v>05</v>
          </cell>
          <cell r="C200" t="str">
            <v>0503</v>
          </cell>
          <cell r="D200" t="str">
            <v>2308218</v>
          </cell>
          <cell r="E200" t="str">
            <v>日高</v>
          </cell>
          <cell r="F200" t="str">
            <v>日高町</v>
          </cell>
          <cell r="G200" t="str">
            <v>（有）グリーンエース</v>
          </cell>
          <cell r="H200" t="str">
            <v>会社</v>
          </cell>
          <cell r="I200" t="str">
            <v>079-2314</v>
          </cell>
          <cell r="J200" t="str">
            <v>日高町字新町2丁目486-32</v>
          </cell>
          <cell r="K200" t="str">
            <v>01457-6-3843</v>
          </cell>
        </row>
        <row r="201">
          <cell r="A201" t="str">
            <v>200</v>
          </cell>
          <cell r="B201" t="str">
            <v>05</v>
          </cell>
          <cell r="C201" t="str">
            <v>0503</v>
          </cell>
          <cell r="D201" t="str">
            <v>3308219</v>
          </cell>
          <cell r="E201" t="str">
            <v>日高</v>
          </cell>
          <cell r="F201" t="str">
            <v>日高町</v>
          </cell>
          <cell r="G201" t="str">
            <v>助川林業</v>
          </cell>
          <cell r="H201" t="str">
            <v>個人</v>
          </cell>
          <cell r="I201" t="str">
            <v>059-2122</v>
          </cell>
          <cell r="J201" t="str">
            <v>日高町字緑町41-36</v>
          </cell>
          <cell r="K201" t="str">
            <v>01456-2-5246</v>
          </cell>
        </row>
        <row r="202">
          <cell r="A202" t="str">
            <v>201</v>
          </cell>
          <cell r="B202" t="str">
            <v>05</v>
          </cell>
          <cell r="C202" t="str">
            <v>0503</v>
          </cell>
          <cell r="D202" t="str">
            <v>4108220</v>
          </cell>
          <cell r="E202" t="str">
            <v>日高</v>
          </cell>
          <cell r="F202" t="str">
            <v>日高町</v>
          </cell>
          <cell r="G202" t="str">
            <v>谷崎木材産業（株）</v>
          </cell>
          <cell r="H202" t="str">
            <v>会社</v>
          </cell>
          <cell r="I202" t="str">
            <v>055-0001</v>
          </cell>
          <cell r="J202" t="str">
            <v>日高町富川北3-3-16</v>
          </cell>
          <cell r="K202" t="str">
            <v>01456-2-0181</v>
          </cell>
          <cell r="L202" t="str">
            <v>日20単01</v>
          </cell>
        </row>
        <row r="203">
          <cell r="A203" t="str">
            <v>202</v>
          </cell>
          <cell r="B203" t="str">
            <v>05</v>
          </cell>
          <cell r="C203" t="str">
            <v>0503</v>
          </cell>
          <cell r="D203" t="str">
            <v>7108221</v>
          </cell>
          <cell r="E203" t="str">
            <v>日高</v>
          </cell>
          <cell r="F203" t="str">
            <v>日高町</v>
          </cell>
          <cell r="G203" t="str">
            <v>（有）マル勇中田産業</v>
          </cell>
          <cell r="H203" t="str">
            <v>会社</v>
          </cell>
          <cell r="I203" t="str">
            <v>059-2126</v>
          </cell>
          <cell r="J203" t="str">
            <v>日高町字豊郷257番地1</v>
          </cell>
          <cell r="K203" t="str">
            <v>01456-7-2133</v>
          </cell>
        </row>
        <row r="204">
          <cell r="A204" t="str">
            <v>203</v>
          </cell>
          <cell r="B204" t="str">
            <v>05</v>
          </cell>
          <cell r="C204" t="str">
            <v>0503</v>
          </cell>
          <cell r="D204" t="str">
            <v>8308222</v>
          </cell>
          <cell r="E204" t="str">
            <v>日高</v>
          </cell>
          <cell r="F204" t="str">
            <v>日高町</v>
          </cell>
          <cell r="G204" t="str">
            <v>（有）豊林業</v>
          </cell>
          <cell r="H204" t="str">
            <v>会社</v>
          </cell>
          <cell r="I204" t="str">
            <v>079-2314</v>
          </cell>
          <cell r="J204" t="str">
            <v>日高町字千栄37</v>
          </cell>
          <cell r="K204" t="str">
            <v>01457-6-3250</v>
          </cell>
        </row>
        <row r="205">
          <cell r="A205" t="str">
            <v>204</v>
          </cell>
          <cell r="B205" t="str">
            <v>05</v>
          </cell>
          <cell r="C205" t="str">
            <v>0504</v>
          </cell>
          <cell r="D205" t="str">
            <v>1208223</v>
          </cell>
          <cell r="E205" t="str">
            <v>日高</v>
          </cell>
          <cell r="F205" t="str">
            <v>新冠町</v>
          </cell>
          <cell r="G205" t="str">
            <v>（株）イワクラ 新冠事業所</v>
          </cell>
          <cell r="H205" t="str">
            <v>会社</v>
          </cell>
          <cell r="I205" t="str">
            <v>059-2402</v>
          </cell>
          <cell r="J205" t="str">
            <v>新冠町中央町4-6</v>
          </cell>
          <cell r="K205" t="str">
            <v>0146-47-2908</v>
          </cell>
        </row>
        <row r="206">
          <cell r="A206" t="str">
            <v>205</v>
          </cell>
          <cell r="B206" t="str">
            <v>05</v>
          </cell>
          <cell r="C206" t="str">
            <v>0504</v>
          </cell>
          <cell r="D206" t="str">
            <v>2108224</v>
          </cell>
          <cell r="E206" t="str">
            <v>日高</v>
          </cell>
          <cell r="F206" t="str">
            <v>新冠町</v>
          </cell>
          <cell r="G206" t="str">
            <v>角田組</v>
          </cell>
          <cell r="H206" t="str">
            <v>個人</v>
          </cell>
          <cell r="I206" t="str">
            <v>059-2403</v>
          </cell>
          <cell r="J206" t="str">
            <v>新冠町字北星町2-51</v>
          </cell>
          <cell r="K206" t="str">
            <v>0146-47-3683</v>
          </cell>
        </row>
        <row r="207">
          <cell r="A207" t="str">
            <v>206</v>
          </cell>
          <cell r="B207" t="str">
            <v>05</v>
          </cell>
          <cell r="C207" t="str">
            <v>0504</v>
          </cell>
          <cell r="D207" t="str">
            <v>4208225</v>
          </cell>
          <cell r="E207" t="str">
            <v>日高</v>
          </cell>
          <cell r="F207" t="str">
            <v>新冠町</v>
          </cell>
          <cell r="G207" t="str">
            <v>千葉林業</v>
          </cell>
          <cell r="H207" t="str">
            <v>個人</v>
          </cell>
          <cell r="I207" t="str">
            <v>059-2404</v>
          </cell>
          <cell r="J207" t="str">
            <v>新冠町東町25-30</v>
          </cell>
          <cell r="K207" t="str">
            <v>0146-47-3328</v>
          </cell>
        </row>
        <row r="208">
          <cell r="A208" t="str">
            <v>207</v>
          </cell>
          <cell r="B208" t="str">
            <v>05</v>
          </cell>
          <cell r="C208" t="str">
            <v>0504</v>
          </cell>
          <cell r="D208" t="str">
            <v>5108226</v>
          </cell>
          <cell r="E208" t="str">
            <v>日高</v>
          </cell>
          <cell r="F208" t="str">
            <v>新冠町</v>
          </cell>
          <cell r="G208" t="str">
            <v>（有）名須川林業</v>
          </cell>
          <cell r="H208" t="str">
            <v>会社</v>
          </cell>
          <cell r="I208" t="str">
            <v>059-2401</v>
          </cell>
          <cell r="J208" t="str">
            <v>新冠町本町69</v>
          </cell>
          <cell r="K208" t="str">
            <v>0146-47-3633</v>
          </cell>
          <cell r="L208" t="str">
            <v>日18単03</v>
          </cell>
        </row>
        <row r="209">
          <cell r="A209" t="str">
            <v>208</v>
          </cell>
          <cell r="B209" t="str">
            <v>05</v>
          </cell>
          <cell r="C209" t="str">
            <v>0504</v>
          </cell>
          <cell r="D209" t="str">
            <v>5208227</v>
          </cell>
          <cell r="E209" t="str">
            <v>日高</v>
          </cell>
          <cell r="F209" t="str">
            <v>新冠町</v>
          </cell>
          <cell r="G209" t="str">
            <v>新冠町里山造林組合</v>
          </cell>
          <cell r="H209" t="str">
            <v>協同組合等</v>
          </cell>
          <cell r="I209" t="str">
            <v>059-2403</v>
          </cell>
          <cell r="J209" t="str">
            <v>新冠町北星町2-54</v>
          </cell>
          <cell r="K209" t="str">
            <v>0146-47-3633</v>
          </cell>
        </row>
        <row r="210">
          <cell r="A210" t="str">
            <v>209</v>
          </cell>
          <cell r="B210" t="str">
            <v>05</v>
          </cell>
          <cell r="C210" t="str">
            <v>0505</v>
          </cell>
          <cell r="D210" t="str">
            <v>1208229</v>
          </cell>
          <cell r="E210" t="str">
            <v>日高</v>
          </cell>
          <cell r="F210" t="str">
            <v>新ひだか町</v>
          </cell>
          <cell r="G210" t="str">
            <v>（有）今村造林</v>
          </cell>
          <cell r="H210" t="str">
            <v>会社</v>
          </cell>
          <cell r="I210" t="str">
            <v>059-3351</v>
          </cell>
          <cell r="J210" t="str">
            <v>新ひだか町三石歌笛88番地7</v>
          </cell>
          <cell r="K210" t="str">
            <v>0146-35-3649</v>
          </cell>
        </row>
        <row r="211">
          <cell r="A211" t="str">
            <v>210</v>
          </cell>
          <cell r="B211" t="str">
            <v>05</v>
          </cell>
          <cell r="C211" t="str">
            <v>0505</v>
          </cell>
          <cell r="D211" t="str">
            <v>1208230</v>
          </cell>
          <cell r="E211" t="str">
            <v>日高</v>
          </cell>
          <cell r="F211" t="str">
            <v>新ひだか町</v>
          </cell>
          <cell r="G211" t="str">
            <v>岩谷組</v>
          </cell>
          <cell r="H211" t="str">
            <v>個人</v>
          </cell>
          <cell r="I211" t="str">
            <v>059-3351</v>
          </cell>
          <cell r="J211" t="str">
            <v>新ひだか町三石歌笛42-1</v>
          </cell>
          <cell r="K211" t="str">
            <v>0146-35-3510</v>
          </cell>
        </row>
        <row r="212">
          <cell r="A212" t="str">
            <v>211</v>
          </cell>
          <cell r="B212" t="str">
            <v>05</v>
          </cell>
          <cell r="C212" t="str">
            <v>0505</v>
          </cell>
          <cell r="D212" t="str">
            <v>2208231</v>
          </cell>
          <cell r="E212" t="str">
            <v>日高</v>
          </cell>
          <cell r="F212" t="str">
            <v>新ひだか町</v>
          </cell>
          <cell r="G212" t="str">
            <v>（株）共林</v>
          </cell>
          <cell r="H212" t="str">
            <v>会社</v>
          </cell>
          <cell r="I212" t="str">
            <v>056-0019</v>
          </cell>
          <cell r="J212" t="str">
            <v>新ひだか町静内青柳町2丁目7-8</v>
          </cell>
          <cell r="K212" t="str">
            <v>0146-42-1482</v>
          </cell>
        </row>
        <row r="213">
          <cell r="A213" t="str">
            <v>212</v>
          </cell>
          <cell r="B213" t="str">
            <v>05</v>
          </cell>
          <cell r="C213" t="str">
            <v>0505</v>
          </cell>
          <cell r="D213" t="str">
            <v>3108232</v>
          </cell>
          <cell r="E213" t="str">
            <v>日高</v>
          </cell>
          <cell r="F213" t="str">
            <v>新ひだか町</v>
          </cell>
          <cell r="G213" t="str">
            <v>（有）三友林業</v>
          </cell>
          <cell r="H213" t="str">
            <v>会社</v>
          </cell>
          <cell r="I213" t="str">
            <v>059-3101</v>
          </cell>
          <cell r="J213" t="str">
            <v>新ひだか町三石富澤132番地の5</v>
          </cell>
          <cell r="K213" t="str">
            <v>0146-32-3265</v>
          </cell>
        </row>
        <row r="214">
          <cell r="A214" t="str">
            <v>213</v>
          </cell>
          <cell r="B214" t="str">
            <v>05</v>
          </cell>
          <cell r="C214" t="str">
            <v>0505</v>
          </cell>
          <cell r="D214" t="str">
            <v>3108233</v>
          </cell>
          <cell r="E214" t="str">
            <v>日高</v>
          </cell>
          <cell r="F214" t="str">
            <v>新ひだか町</v>
          </cell>
          <cell r="G214" t="str">
            <v>（有）三研林業</v>
          </cell>
          <cell r="H214" t="str">
            <v>会社</v>
          </cell>
          <cell r="I214" t="str">
            <v>059-3351</v>
          </cell>
          <cell r="J214" t="str">
            <v>新ひだか町三石歌笛121番地の4</v>
          </cell>
          <cell r="K214" t="str">
            <v>0146-35-3357</v>
          </cell>
        </row>
        <row r="215">
          <cell r="A215" t="str">
            <v>214</v>
          </cell>
          <cell r="B215" t="str">
            <v>05</v>
          </cell>
          <cell r="C215" t="str">
            <v>0505</v>
          </cell>
          <cell r="D215" t="str">
            <v>3308234</v>
          </cell>
          <cell r="E215" t="str">
            <v>日高</v>
          </cell>
          <cell r="F215" t="str">
            <v>新ひだか町</v>
          </cell>
          <cell r="G215" t="str">
            <v>(株)須知林業</v>
          </cell>
          <cell r="H215" t="str">
            <v>会社</v>
          </cell>
          <cell r="I215" t="str">
            <v>056-0142</v>
          </cell>
          <cell r="J215" t="str">
            <v>新ひだか町静内農屋</v>
          </cell>
          <cell r="K215" t="str">
            <v>0146-46-2325</v>
          </cell>
        </row>
        <row r="216">
          <cell r="A216" t="str">
            <v>215</v>
          </cell>
          <cell r="B216" t="str">
            <v>05</v>
          </cell>
          <cell r="C216" t="str">
            <v>0505</v>
          </cell>
          <cell r="D216" t="str">
            <v>4108235</v>
          </cell>
          <cell r="E216" t="str">
            <v>日高</v>
          </cell>
          <cell r="F216" t="str">
            <v>新ひだか町</v>
          </cell>
          <cell r="G216" t="str">
            <v>（有）高野林業</v>
          </cell>
          <cell r="H216" t="str">
            <v>会社</v>
          </cell>
          <cell r="I216" t="str">
            <v>056-0141</v>
          </cell>
          <cell r="J216" t="str">
            <v>新ひだか町静内御園276</v>
          </cell>
          <cell r="K216" t="str">
            <v>0146-46-2366</v>
          </cell>
        </row>
        <row r="217">
          <cell r="A217" t="str">
            <v>216</v>
          </cell>
          <cell r="B217" t="str">
            <v>05</v>
          </cell>
          <cell r="C217" t="str">
            <v>0505</v>
          </cell>
          <cell r="D217" t="str">
            <v>4308236</v>
          </cell>
          <cell r="E217" t="str">
            <v>日高</v>
          </cell>
          <cell r="F217" t="str">
            <v>新ひだか町</v>
          </cell>
          <cell r="G217" t="str">
            <v>対馬林業</v>
          </cell>
          <cell r="H217" t="str">
            <v>個人</v>
          </cell>
          <cell r="I217" t="str">
            <v>056-0006</v>
          </cell>
          <cell r="J217" t="str">
            <v>新ひだか町静内中野町1丁目7-2</v>
          </cell>
          <cell r="K217" t="str">
            <v>0146-42-4813</v>
          </cell>
        </row>
        <row r="218">
          <cell r="A218" t="str">
            <v>217</v>
          </cell>
          <cell r="B218" t="str">
            <v>05</v>
          </cell>
          <cell r="C218" t="str">
            <v>0505</v>
          </cell>
          <cell r="D218" t="str">
            <v>6108237</v>
          </cell>
          <cell r="E218" t="str">
            <v>日高</v>
          </cell>
          <cell r="F218" t="str">
            <v>新ひだか町</v>
          </cell>
          <cell r="G218" t="str">
            <v>畑端造林</v>
          </cell>
          <cell r="H218" t="str">
            <v>個人</v>
          </cell>
          <cell r="I218" t="str">
            <v>059-3231</v>
          </cell>
          <cell r="J218" t="str">
            <v>新ひだか町三石本桐568-65</v>
          </cell>
          <cell r="K218" t="str">
            <v>0146-34-2260</v>
          </cell>
        </row>
        <row r="219">
          <cell r="A219" t="str">
            <v>218</v>
          </cell>
          <cell r="B219" t="str">
            <v>05</v>
          </cell>
          <cell r="C219" t="str">
            <v>0505</v>
          </cell>
          <cell r="D219" t="str">
            <v>6208238</v>
          </cell>
          <cell r="E219" t="str">
            <v>日高</v>
          </cell>
          <cell r="F219" t="str">
            <v>新ひだか町</v>
          </cell>
          <cell r="G219" t="str">
            <v>日高中部森林組合</v>
          </cell>
          <cell r="H219" t="str">
            <v>森林組合</v>
          </cell>
          <cell r="I219" t="str">
            <v>056-0144</v>
          </cell>
          <cell r="J219" t="str">
            <v>新ひだか町静内田原710-1</v>
          </cell>
          <cell r="K219" t="str">
            <v>0146-42-0056</v>
          </cell>
          <cell r="L219" t="str">
            <v>日18単01</v>
          </cell>
        </row>
        <row r="220">
          <cell r="A220" t="str">
            <v>219</v>
          </cell>
          <cell r="B220" t="str">
            <v>05</v>
          </cell>
          <cell r="C220" t="str">
            <v>0505</v>
          </cell>
          <cell r="D220" t="str">
            <v>6208239</v>
          </cell>
          <cell r="E220" t="str">
            <v>日高</v>
          </cell>
          <cell r="F220" t="str">
            <v>新ひだか町</v>
          </cell>
          <cell r="G220" t="str">
            <v>（有）光商事</v>
          </cell>
          <cell r="H220" t="str">
            <v>会社</v>
          </cell>
          <cell r="I220" t="str">
            <v>059-3231</v>
          </cell>
          <cell r="J220" t="str">
            <v>新ひだか町三石本桐203番地の2</v>
          </cell>
          <cell r="K220" t="str">
            <v>0146-34-2253</v>
          </cell>
        </row>
        <row r="221">
          <cell r="A221" t="str">
            <v>220</v>
          </cell>
          <cell r="B221" t="str">
            <v>05</v>
          </cell>
          <cell r="C221" t="str">
            <v>0505</v>
          </cell>
          <cell r="D221" t="str">
            <v>7208240</v>
          </cell>
          <cell r="E221" t="str">
            <v>日高</v>
          </cell>
          <cell r="F221" t="str">
            <v>新ひだか町</v>
          </cell>
          <cell r="G221" t="str">
            <v>（株）三浦興産</v>
          </cell>
          <cell r="H221" t="str">
            <v>会社</v>
          </cell>
          <cell r="I221" t="str">
            <v>059-3354</v>
          </cell>
          <cell r="J221" t="str">
            <v>新ひだか町三石川上94-3</v>
          </cell>
          <cell r="K221" t="str">
            <v>0146-34-2288</v>
          </cell>
          <cell r="L221" t="str">
            <v>日18単02</v>
          </cell>
        </row>
        <row r="222">
          <cell r="A222" t="str">
            <v>221</v>
          </cell>
          <cell r="B222" t="str">
            <v>05</v>
          </cell>
          <cell r="C222" t="str">
            <v>0505</v>
          </cell>
          <cell r="D222" t="str">
            <v>8108241</v>
          </cell>
          <cell r="E222" t="str">
            <v>日高</v>
          </cell>
          <cell r="F222" t="str">
            <v>新ひだか町</v>
          </cell>
          <cell r="G222" t="str">
            <v>山田木材産業（株）</v>
          </cell>
          <cell r="H222" t="str">
            <v>会社</v>
          </cell>
          <cell r="I222" t="str">
            <v>059-3351</v>
          </cell>
          <cell r="J222" t="str">
            <v>新ひだか町三石歌笛165番地</v>
          </cell>
          <cell r="K222" t="str">
            <v>0146-35-3316</v>
          </cell>
        </row>
        <row r="223">
          <cell r="A223" t="str">
            <v>222</v>
          </cell>
          <cell r="B223" t="str">
            <v>05</v>
          </cell>
          <cell r="C223" t="str">
            <v>0505</v>
          </cell>
          <cell r="D223" t="str">
            <v>2108867</v>
          </cell>
          <cell r="E223" t="str">
            <v>日高</v>
          </cell>
          <cell r="F223" t="str">
            <v>新ひだか町</v>
          </cell>
          <cell r="G223" t="str">
            <v>賀集産業（株）</v>
          </cell>
          <cell r="H223" t="str">
            <v>会社</v>
          </cell>
          <cell r="I223" t="str">
            <v>056-0015</v>
          </cell>
          <cell r="J223" t="str">
            <v>新ひだか町静内海岸町1丁目3-16</v>
          </cell>
          <cell r="K223" t="str">
            <v>0146-42-1571</v>
          </cell>
          <cell r="L223" t="str">
            <v>日20単02</v>
          </cell>
        </row>
        <row r="224">
          <cell r="A224" t="str">
            <v>223</v>
          </cell>
          <cell r="B224" t="str">
            <v>05</v>
          </cell>
          <cell r="C224" t="str">
            <v>0507</v>
          </cell>
          <cell r="D224" t="str">
            <v>1208242</v>
          </cell>
          <cell r="E224" t="str">
            <v>日高</v>
          </cell>
          <cell r="F224" t="str">
            <v>浦河町</v>
          </cell>
          <cell r="G224" t="str">
            <v>今井組</v>
          </cell>
          <cell r="H224" t="str">
            <v>個人</v>
          </cell>
          <cell r="I224" t="str">
            <v>057-0026</v>
          </cell>
          <cell r="J224" t="str">
            <v>浦河町向別459-7</v>
          </cell>
          <cell r="K224" t="str">
            <v>0146-22-0652</v>
          </cell>
        </row>
        <row r="225">
          <cell r="A225" t="str">
            <v>224</v>
          </cell>
          <cell r="B225" t="str">
            <v>05</v>
          </cell>
          <cell r="C225" t="str">
            <v>0507</v>
          </cell>
          <cell r="D225" t="str">
            <v>3208243</v>
          </cell>
          <cell r="E225" t="str">
            <v>日高</v>
          </cell>
          <cell r="F225" t="str">
            <v>浦河町</v>
          </cell>
          <cell r="G225" t="str">
            <v>進藤造材部</v>
          </cell>
          <cell r="H225" t="str">
            <v>個人</v>
          </cell>
          <cell r="I225" t="str">
            <v>057-0033</v>
          </cell>
          <cell r="J225" t="str">
            <v>浦河町堺町東3丁目3-4</v>
          </cell>
          <cell r="K225" t="str">
            <v>0146-22-2722</v>
          </cell>
        </row>
        <row r="226">
          <cell r="A226" t="str">
            <v>225</v>
          </cell>
          <cell r="B226" t="str">
            <v>05</v>
          </cell>
          <cell r="C226" t="str">
            <v>0507</v>
          </cell>
          <cell r="D226" t="str">
            <v>4308244</v>
          </cell>
          <cell r="E226" t="str">
            <v>日高</v>
          </cell>
          <cell r="F226" t="str">
            <v>浦河町</v>
          </cell>
          <cell r="G226" t="str">
            <v>（株）津田組</v>
          </cell>
          <cell r="H226" t="str">
            <v>会社</v>
          </cell>
          <cell r="I226" t="str">
            <v>057-0002</v>
          </cell>
          <cell r="J226" t="str">
            <v>浦河町西幌別273の11</v>
          </cell>
          <cell r="K226" t="str">
            <v>0146-28-1128</v>
          </cell>
          <cell r="L226" t="str">
            <v>日21単01</v>
          </cell>
        </row>
        <row r="227">
          <cell r="A227" t="str">
            <v>226</v>
          </cell>
          <cell r="B227" t="str">
            <v>05</v>
          </cell>
          <cell r="C227" t="str">
            <v>0507</v>
          </cell>
          <cell r="D227" t="str">
            <v>6208245</v>
          </cell>
          <cell r="E227" t="str">
            <v>日高</v>
          </cell>
          <cell r="F227" t="str">
            <v>浦河町</v>
          </cell>
          <cell r="G227" t="str">
            <v>日高東部森林組合</v>
          </cell>
          <cell r="H227" t="str">
            <v>森林組合</v>
          </cell>
          <cell r="I227" t="str">
            <v>057-0034</v>
          </cell>
          <cell r="J227" t="str">
            <v>浦河町堺町西1丁目3-17</v>
          </cell>
          <cell r="K227" t="str">
            <v>0146-22-2058</v>
          </cell>
          <cell r="L227" t="str">
            <v>日20単05</v>
          </cell>
        </row>
        <row r="228">
          <cell r="A228" t="str">
            <v>227</v>
          </cell>
          <cell r="B228" t="str">
            <v>05</v>
          </cell>
          <cell r="C228" t="str">
            <v>0507</v>
          </cell>
          <cell r="D228" t="str">
            <v>6508246</v>
          </cell>
          <cell r="E228" t="str">
            <v>日高</v>
          </cell>
          <cell r="F228" t="str">
            <v>浦河町</v>
          </cell>
          <cell r="G228" t="str">
            <v>（有）星組</v>
          </cell>
          <cell r="H228" t="str">
            <v>会社</v>
          </cell>
          <cell r="I228" t="str">
            <v>057-0025</v>
          </cell>
          <cell r="J228" t="str">
            <v>浦河町緑町141-4</v>
          </cell>
          <cell r="K228" t="str">
            <v>0146-22-5154</v>
          </cell>
        </row>
        <row r="229">
          <cell r="A229" t="str">
            <v>228</v>
          </cell>
          <cell r="B229" t="str">
            <v>05</v>
          </cell>
          <cell r="C229" t="str">
            <v>0507</v>
          </cell>
          <cell r="D229" t="str">
            <v>8108247</v>
          </cell>
          <cell r="E229" t="str">
            <v>日高</v>
          </cell>
          <cell r="F229" t="str">
            <v>浦河町</v>
          </cell>
          <cell r="G229" t="str">
            <v>（有）山口造材</v>
          </cell>
          <cell r="H229" t="str">
            <v>会社</v>
          </cell>
          <cell r="I229" t="str">
            <v>057-0027</v>
          </cell>
          <cell r="J229" t="str">
            <v>浦河町字上向別220-9</v>
          </cell>
          <cell r="K229" t="str">
            <v>0146-22-3610</v>
          </cell>
        </row>
        <row r="230">
          <cell r="A230" t="str">
            <v>229</v>
          </cell>
          <cell r="B230" t="str">
            <v>05</v>
          </cell>
          <cell r="C230" t="str">
            <v>0508</v>
          </cell>
          <cell r="D230" t="str">
            <v>1308248</v>
          </cell>
          <cell r="E230" t="str">
            <v>日高</v>
          </cell>
          <cell r="F230" t="str">
            <v>様似町</v>
          </cell>
          <cell r="G230" t="str">
            <v>（株）ビルドランド北海道</v>
          </cell>
          <cell r="H230" t="str">
            <v>会社</v>
          </cell>
          <cell r="I230" t="str">
            <v>058-0023</v>
          </cell>
          <cell r="J230" t="str">
            <v>様似町栄町5番地</v>
          </cell>
          <cell r="K230" t="str">
            <v>0146-36-2477</v>
          </cell>
        </row>
        <row r="231">
          <cell r="A231" t="str">
            <v>230</v>
          </cell>
          <cell r="B231" t="str">
            <v>05</v>
          </cell>
          <cell r="C231" t="str">
            <v>0508</v>
          </cell>
          <cell r="D231" t="str">
            <v>2208249</v>
          </cell>
          <cell r="E231" t="str">
            <v>日高</v>
          </cell>
          <cell r="F231" t="str">
            <v>様似町</v>
          </cell>
          <cell r="G231" t="str">
            <v>鬼頭木材工業（株）様似工場</v>
          </cell>
          <cell r="H231" t="str">
            <v>会社</v>
          </cell>
          <cell r="I231" t="str">
            <v>058-0032</v>
          </cell>
          <cell r="J231" t="str">
            <v>様似町西町65番地</v>
          </cell>
          <cell r="K231" t="str">
            <v>0146-36-2025</v>
          </cell>
          <cell r="L231" t="str">
            <v>胆17単01</v>
          </cell>
        </row>
        <row r="232">
          <cell r="A232" t="str">
            <v>231</v>
          </cell>
          <cell r="B232" t="str">
            <v>05</v>
          </cell>
          <cell r="C232" t="str">
            <v>0508</v>
          </cell>
          <cell r="D232" t="str">
            <v>2508250</v>
          </cell>
          <cell r="E232" t="str">
            <v>日高</v>
          </cell>
          <cell r="F232" t="str">
            <v>様似町</v>
          </cell>
          <cell r="G232" t="str">
            <v>五島組</v>
          </cell>
          <cell r="H232" t="str">
            <v>会社</v>
          </cell>
          <cell r="I232" t="str">
            <v>058-0013</v>
          </cell>
          <cell r="J232" t="str">
            <v>様似町緑町133-22</v>
          </cell>
          <cell r="K232" t="str">
            <v>0146-36-2549</v>
          </cell>
        </row>
        <row r="233">
          <cell r="A233" t="str">
            <v>232</v>
          </cell>
          <cell r="B233" t="str">
            <v>05</v>
          </cell>
          <cell r="C233" t="str">
            <v>0508</v>
          </cell>
          <cell r="D233" t="str">
            <v>3208251</v>
          </cell>
          <cell r="E233" t="str">
            <v>日高</v>
          </cell>
          <cell r="F233" t="str">
            <v>様似町</v>
          </cell>
          <cell r="G233" t="str">
            <v>清水清志</v>
          </cell>
          <cell r="H233" t="str">
            <v>個人</v>
          </cell>
          <cell r="I233" t="str">
            <v>058-0031</v>
          </cell>
          <cell r="J233" t="str">
            <v>様似町西様似</v>
          </cell>
          <cell r="K233" t="str">
            <v>0146-36-4563　（※連絡は孝志（息子）さん　36-4682へ）</v>
          </cell>
        </row>
        <row r="234">
          <cell r="A234" t="str">
            <v>233</v>
          </cell>
          <cell r="B234" t="str">
            <v>05</v>
          </cell>
          <cell r="C234" t="str">
            <v>0508</v>
          </cell>
          <cell r="D234" t="str">
            <v>3408252</v>
          </cell>
          <cell r="E234" t="str">
            <v>日高</v>
          </cell>
          <cell r="F234" t="str">
            <v>様似町</v>
          </cell>
          <cell r="G234" t="str">
            <v>瀬口信正</v>
          </cell>
          <cell r="H234" t="str">
            <v>個人</v>
          </cell>
          <cell r="I234" t="str">
            <v>058-0011</v>
          </cell>
          <cell r="J234" t="str">
            <v>様似町栄町101-14</v>
          </cell>
          <cell r="K234" t="str">
            <v>0146-36-4698</v>
          </cell>
        </row>
        <row r="235">
          <cell r="A235" t="str">
            <v>234</v>
          </cell>
          <cell r="B235" t="str">
            <v>05</v>
          </cell>
          <cell r="C235" t="str">
            <v>0508</v>
          </cell>
          <cell r="D235" t="str">
            <v>6208253</v>
          </cell>
          <cell r="E235" t="str">
            <v>日高</v>
          </cell>
          <cell r="F235" t="str">
            <v>様似町</v>
          </cell>
          <cell r="G235" t="str">
            <v>ひだか南森林組合</v>
          </cell>
          <cell r="H235" t="str">
            <v>森林組合</v>
          </cell>
          <cell r="I235" t="str">
            <v>058-0014</v>
          </cell>
          <cell r="J235" t="str">
            <v>様似町大通2丁目35-4</v>
          </cell>
          <cell r="K235" t="str">
            <v>0146-36-2031</v>
          </cell>
          <cell r="L235" t="str">
            <v>日20単03</v>
          </cell>
        </row>
        <row r="236">
          <cell r="A236" t="str">
            <v>235</v>
          </cell>
          <cell r="B236" t="str">
            <v>05</v>
          </cell>
          <cell r="C236" t="str">
            <v>0508</v>
          </cell>
          <cell r="D236" t="str">
            <v>6208254</v>
          </cell>
          <cell r="E236" t="str">
            <v>日高</v>
          </cell>
          <cell r="F236" t="str">
            <v>様似町</v>
          </cell>
          <cell r="G236" t="str">
            <v>日高森づくり協同組合</v>
          </cell>
          <cell r="H236" t="str">
            <v>協同組合等</v>
          </cell>
          <cell r="I236" t="str">
            <v>058-0032</v>
          </cell>
          <cell r="J236" t="str">
            <v>様似町西町65</v>
          </cell>
          <cell r="K236" t="str">
            <v>01463-6-2064</v>
          </cell>
        </row>
        <row r="237">
          <cell r="A237" t="str">
            <v>236</v>
          </cell>
          <cell r="B237" t="str">
            <v>05</v>
          </cell>
          <cell r="C237" t="str">
            <v>0509</v>
          </cell>
          <cell r="D237" t="str">
            <v>3508255</v>
          </cell>
          <cell r="E237" t="str">
            <v>日高</v>
          </cell>
          <cell r="F237" t="str">
            <v>えりも町</v>
          </cell>
          <cell r="G237" t="str">
            <v>（有）惣田種苗店</v>
          </cell>
          <cell r="H237" t="str">
            <v>会社</v>
          </cell>
          <cell r="I237" t="str">
            <v>058-0422</v>
          </cell>
          <cell r="J237" t="str">
            <v>えりも町目黒</v>
          </cell>
          <cell r="K237" t="str">
            <v>01466-5-3233</v>
          </cell>
        </row>
        <row r="238">
          <cell r="A238" t="str">
            <v>237</v>
          </cell>
          <cell r="B238" t="str">
            <v>06</v>
          </cell>
          <cell r="C238" t="str">
            <v>0601</v>
          </cell>
          <cell r="D238" t="str">
            <v>4208256</v>
          </cell>
          <cell r="E238" t="str">
            <v>石狩</v>
          </cell>
          <cell r="F238" t="str">
            <v>千歳市</v>
          </cell>
          <cell r="G238" t="str">
            <v>（株）中央造園</v>
          </cell>
          <cell r="H238" t="str">
            <v>会社</v>
          </cell>
          <cell r="I238" t="str">
            <v>066-0043</v>
          </cell>
          <cell r="J238" t="str">
            <v>千歳市朝日町4丁目25番地</v>
          </cell>
          <cell r="K238" t="str">
            <v>0123-23-3708</v>
          </cell>
        </row>
        <row r="239">
          <cell r="A239" t="str">
            <v>238</v>
          </cell>
          <cell r="B239" t="str">
            <v>06</v>
          </cell>
          <cell r="C239" t="str">
            <v>0601</v>
          </cell>
          <cell r="D239" t="str">
            <v>4208257</v>
          </cell>
          <cell r="E239" t="str">
            <v>石狩</v>
          </cell>
          <cell r="F239" t="str">
            <v>千歳市</v>
          </cell>
          <cell r="G239" t="str">
            <v>千歳市森林組合</v>
          </cell>
          <cell r="H239" t="str">
            <v>森林組合</v>
          </cell>
          <cell r="I239" t="str">
            <v>066-0029</v>
          </cell>
          <cell r="J239" t="str">
            <v>千歳市稲穂1丁目8ｰ8</v>
          </cell>
          <cell r="K239" t="str">
            <v>0123-23-3044</v>
          </cell>
        </row>
        <row r="240">
          <cell r="A240" t="str">
            <v>239</v>
          </cell>
          <cell r="B240" t="str">
            <v>06</v>
          </cell>
          <cell r="C240" t="str">
            <v>0602</v>
          </cell>
          <cell r="D240" t="str">
            <v>1408258</v>
          </cell>
          <cell r="E240" t="str">
            <v>石狩</v>
          </cell>
          <cell r="F240" t="str">
            <v>恵庭市</v>
          </cell>
          <cell r="G240" t="str">
            <v>エニワ林工（株）</v>
          </cell>
          <cell r="H240" t="str">
            <v>会社</v>
          </cell>
          <cell r="I240" t="str">
            <v>061-1417</v>
          </cell>
          <cell r="J240" t="str">
            <v>恵庭市駒場町1丁目8-2</v>
          </cell>
          <cell r="K240" t="str">
            <v>0123-33-5351</v>
          </cell>
          <cell r="L240" t="str">
            <v>石18単02</v>
          </cell>
        </row>
        <row r="241">
          <cell r="A241" t="str">
            <v>240</v>
          </cell>
          <cell r="B241" t="str">
            <v>06</v>
          </cell>
          <cell r="C241" t="str">
            <v>0602</v>
          </cell>
          <cell r="D241" t="str">
            <v>2108259</v>
          </cell>
          <cell r="E241" t="str">
            <v>石狩</v>
          </cell>
          <cell r="F241" t="str">
            <v>恵庭市</v>
          </cell>
          <cell r="G241" t="str">
            <v>（株）角田産業</v>
          </cell>
          <cell r="H241" t="str">
            <v>会社</v>
          </cell>
          <cell r="I241" t="str">
            <v>061-1424</v>
          </cell>
          <cell r="J241" t="str">
            <v>恵庭市大町4丁目4-17</v>
          </cell>
          <cell r="K241" t="str">
            <v>0123-33-6055</v>
          </cell>
          <cell r="L241" t="str">
            <v>石18単03</v>
          </cell>
        </row>
        <row r="242">
          <cell r="A242" t="str">
            <v>241</v>
          </cell>
          <cell r="B242" t="str">
            <v>06</v>
          </cell>
          <cell r="C242" t="str">
            <v>0603</v>
          </cell>
          <cell r="D242" t="str">
            <v>4108260</v>
          </cell>
          <cell r="E242" t="str">
            <v>石狩</v>
          </cell>
          <cell r="F242" t="str">
            <v>北広島市</v>
          </cell>
          <cell r="G242" t="str">
            <v>（株）太樹興林</v>
          </cell>
          <cell r="H242" t="str">
            <v>会社</v>
          </cell>
          <cell r="I242" t="str">
            <v>061-1274</v>
          </cell>
          <cell r="J242" t="str">
            <v>北広島市大曲工業団地1丁目3-6</v>
          </cell>
          <cell r="K242" t="str">
            <v>011-377-1381</v>
          </cell>
        </row>
        <row r="243">
          <cell r="A243" t="str">
            <v>242</v>
          </cell>
          <cell r="B243" t="str">
            <v>06</v>
          </cell>
          <cell r="C243" t="str">
            <v>0605</v>
          </cell>
          <cell r="D243" t="str">
            <v>1508261</v>
          </cell>
          <cell r="E243" t="str">
            <v>石狩</v>
          </cell>
          <cell r="F243" t="str">
            <v>札幌市</v>
          </cell>
          <cell r="G243" t="str">
            <v>王子木材緑化（株） 北海道支店</v>
          </cell>
          <cell r="H243" t="str">
            <v>会社</v>
          </cell>
          <cell r="I243" t="str">
            <v>004-0862</v>
          </cell>
          <cell r="J243" t="str">
            <v>札幌市清田区北野2条2丁目20番3号</v>
          </cell>
          <cell r="K243" t="str">
            <v>011-881-7281</v>
          </cell>
          <cell r="L243" t="str">
            <v>石19単02</v>
          </cell>
        </row>
        <row r="244">
          <cell r="A244" t="str">
            <v>243</v>
          </cell>
          <cell r="B244" t="str">
            <v>06</v>
          </cell>
          <cell r="C244" t="str">
            <v>0605</v>
          </cell>
          <cell r="D244" t="str">
            <v>2508262</v>
          </cell>
          <cell r="E244" t="str">
            <v>石狩</v>
          </cell>
          <cell r="F244" t="str">
            <v>札幌市</v>
          </cell>
          <cell r="G244" t="str">
            <v>（株）小玉 札幌営業所</v>
          </cell>
          <cell r="H244" t="str">
            <v>会社</v>
          </cell>
          <cell r="I244" t="str">
            <v>001-0910</v>
          </cell>
          <cell r="J244" t="str">
            <v>札幌市北区新琴似十条8丁目1-11</v>
          </cell>
          <cell r="K244" t="str">
            <v>011-765-3331</v>
          </cell>
        </row>
        <row r="245">
          <cell r="A245" t="str">
            <v>244</v>
          </cell>
          <cell r="B245" t="str">
            <v>06</v>
          </cell>
          <cell r="C245" t="str">
            <v>0605</v>
          </cell>
          <cell r="D245" t="str">
            <v>2508263</v>
          </cell>
          <cell r="E245" t="str">
            <v>石狩</v>
          </cell>
          <cell r="F245" t="str">
            <v>札幌市</v>
          </cell>
          <cell r="G245" t="str">
            <v>（有）河野種苗園</v>
          </cell>
          <cell r="H245" t="str">
            <v>会社</v>
          </cell>
          <cell r="I245" t="str">
            <v>004-0866</v>
          </cell>
          <cell r="J245" t="str">
            <v>札幌市清田区北野6条4丁目15-6</v>
          </cell>
          <cell r="K245" t="str">
            <v>011-884-7580</v>
          </cell>
        </row>
        <row r="246">
          <cell r="A246" t="str">
            <v>245</v>
          </cell>
          <cell r="B246" t="str">
            <v>06</v>
          </cell>
          <cell r="C246" t="str">
            <v>0605</v>
          </cell>
          <cell r="D246" t="str">
            <v>3108264</v>
          </cell>
          <cell r="E246" t="str">
            <v>石狩</v>
          </cell>
          <cell r="F246" t="str">
            <v>札幌市</v>
          </cell>
          <cell r="G246" t="str">
            <v>札幌市森林組合</v>
          </cell>
          <cell r="H246" t="str">
            <v>森林組合</v>
          </cell>
          <cell r="I246" t="str">
            <v>060-0010</v>
          </cell>
          <cell r="J246" t="str">
            <v>札幌市中央区北10条西24丁目1番10号</v>
          </cell>
          <cell r="K246" t="str">
            <v>011-631-4911</v>
          </cell>
          <cell r="L246" t="str">
            <v>石18単01</v>
          </cell>
        </row>
        <row r="247">
          <cell r="A247" t="str">
            <v>246</v>
          </cell>
          <cell r="B247" t="str">
            <v>06</v>
          </cell>
          <cell r="C247" t="str">
            <v>0605</v>
          </cell>
          <cell r="D247" t="str">
            <v>3108265</v>
          </cell>
          <cell r="E247" t="str">
            <v>石狩</v>
          </cell>
          <cell r="F247" t="str">
            <v>札幌市</v>
          </cell>
          <cell r="G247" t="str">
            <v>札幌農林（株）</v>
          </cell>
          <cell r="H247" t="str">
            <v>会社</v>
          </cell>
          <cell r="I247" t="str">
            <v>060-0052</v>
          </cell>
          <cell r="J247" t="str">
            <v>札幌市中央区南2条東2丁目9 大都ビル</v>
          </cell>
          <cell r="K247" t="str">
            <v>011-251-1130</v>
          </cell>
        </row>
        <row r="248">
          <cell r="A248" t="str">
            <v>247</v>
          </cell>
          <cell r="B248" t="str">
            <v>06</v>
          </cell>
          <cell r="C248" t="str">
            <v>0605</v>
          </cell>
          <cell r="D248" t="str">
            <v>6208266</v>
          </cell>
          <cell r="E248" t="str">
            <v>石狩</v>
          </cell>
          <cell r="F248" t="str">
            <v>札幌市</v>
          </cell>
          <cell r="G248" t="str">
            <v>（有）広島林業</v>
          </cell>
          <cell r="H248" t="str">
            <v>会社</v>
          </cell>
          <cell r="I248" t="str">
            <v>004-0803</v>
          </cell>
          <cell r="J248" t="str">
            <v>札幌市清田区里塚3条3丁目4-18</v>
          </cell>
          <cell r="K248" t="str">
            <v>011-881-6431</v>
          </cell>
        </row>
        <row r="249">
          <cell r="A249" t="str">
            <v>248</v>
          </cell>
          <cell r="B249" t="str">
            <v>06</v>
          </cell>
          <cell r="C249" t="str">
            <v>0605</v>
          </cell>
          <cell r="D249" t="str">
            <v>6508267</v>
          </cell>
          <cell r="E249" t="str">
            <v>石狩</v>
          </cell>
          <cell r="F249" t="str">
            <v>札幌市</v>
          </cell>
          <cell r="G249" t="str">
            <v>（株）北海道造園ｺﾝｻﾙﾀﾝﾄ</v>
          </cell>
          <cell r="H249" t="str">
            <v>会社</v>
          </cell>
          <cell r="I249" t="str">
            <v>060-0063</v>
          </cell>
          <cell r="J249" t="str">
            <v>札幌市中央区南3条西12丁目320-20 札幌森ﾋﾞﾙ3</v>
          </cell>
          <cell r="K249" t="str">
            <v>011-251-4887</v>
          </cell>
        </row>
        <row r="250">
          <cell r="A250" t="str">
            <v>249</v>
          </cell>
          <cell r="B250" t="str">
            <v>06</v>
          </cell>
          <cell r="C250" t="str">
            <v>0605</v>
          </cell>
          <cell r="D250" t="str">
            <v>6508269</v>
          </cell>
          <cell r="E250" t="str">
            <v>石狩</v>
          </cell>
          <cell r="F250" t="str">
            <v>札幌市</v>
          </cell>
          <cell r="G250" t="str">
            <v>北海緑化興業（株）</v>
          </cell>
          <cell r="H250" t="str">
            <v>会社</v>
          </cell>
          <cell r="I250" t="str">
            <v>004-0866</v>
          </cell>
          <cell r="J250" t="str">
            <v>札幌市清田区北野6条1丁目6-2</v>
          </cell>
          <cell r="K250" t="str">
            <v>011-881-9466</v>
          </cell>
        </row>
        <row r="251">
          <cell r="A251" t="str">
            <v>250</v>
          </cell>
          <cell r="B251" t="str">
            <v>06</v>
          </cell>
          <cell r="C251" t="str">
            <v>0605</v>
          </cell>
          <cell r="D251" t="str">
            <v>7108270</v>
          </cell>
          <cell r="E251" t="str">
            <v>石狩</v>
          </cell>
          <cell r="F251" t="str">
            <v>札幌市</v>
          </cell>
          <cell r="G251" t="str">
            <v>（株）丸大</v>
          </cell>
          <cell r="H251" t="str">
            <v>会社</v>
          </cell>
          <cell r="I251" t="str">
            <v>007-0838</v>
          </cell>
          <cell r="J251" t="str">
            <v>札幌市東区北38条17-2-16</v>
          </cell>
          <cell r="K251" t="str">
            <v>011-786-7748</v>
          </cell>
        </row>
        <row r="252">
          <cell r="A252" t="str">
            <v>251</v>
          </cell>
          <cell r="B252" t="str">
            <v>06</v>
          </cell>
          <cell r="C252" t="str">
            <v>0607</v>
          </cell>
          <cell r="D252" t="str">
            <v>1408272</v>
          </cell>
          <cell r="E252" t="str">
            <v>石狩</v>
          </cell>
          <cell r="F252" t="str">
            <v>当別町</v>
          </cell>
          <cell r="G252" t="str">
            <v>(株)エムエスシー</v>
          </cell>
          <cell r="H252" t="str">
            <v>会社</v>
          </cell>
          <cell r="I252" t="str">
            <v>061-0216</v>
          </cell>
          <cell r="J252" t="str">
            <v>当別町栄町819番地</v>
          </cell>
          <cell r="K252" t="str">
            <v>0133-23-0666</v>
          </cell>
        </row>
        <row r="253">
          <cell r="A253" t="str">
            <v>252</v>
          </cell>
          <cell r="B253" t="str">
            <v>06</v>
          </cell>
          <cell r="C253" t="str">
            <v>0607</v>
          </cell>
          <cell r="D253" t="str">
            <v>7208273</v>
          </cell>
          <cell r="E253" t="str">
            <v>石狩</v>
          </cell>
          <cell r="F253" t="str">
            <v>当別町</v>
          </cell>
          <cell r="G253" t="str">
            <v>宮永建設（株）</v>
          </cell>
          <cell r="H253" t="str">
            <v>会社</v>
          </cell>
          <cell r="I253" t="str">
            <v>061-0216</v>
          </cell>
          <cell r="J253" t="str">
            <v>当別町栄町819番地</v>
          </cell>
          <cell r="K253" t="str">
            <v>0133-23-4567</v>
          </cell>
          <cell r="L253" t="str">
            <v>石19単01</v>
          </cell>
        </row>
        <row r="254">
          <cell r="A254" t="str">
            <v>253</v>
          </cell>
          <cell r="B254" t="str">
            <v>06</v>
          </cell>
          <cell r="C254" t="str">
            <v>0607</v>
          </cell>
          <cell r="D254" t="str">
            <v>8108274</v>
          </cell>
          <cell r="E254" t="str">
            <v>石狩</v>
          </cell>
          <cell r="F254" t="str">
            <v>当別町</v>
          </cell>
          <cell r="G254" t="str">
            <v>（有）山谷林建産業</v>
          </cell>
          <cell r="H254" t="str">
            <v>会社</v>
          </cell>
          <cell r="I254" t="str">
            <v>061-0208</v>
          </cell>
          <cell r="J254" t="str">
            <v>当別町弁華別</v>
          </cell>
          <cell r="K254" t="str">
            <v>0133-22-3636</v>
          </cell>
        </row>
        <row r="255">
          <cell r="A255" t="str">
            <v>254</v>
          </cell>
          <cell r="B255" t="str">
            <v>06</v>
          </cell>
          <cell r="C255" t="str">
            <v>0608</v>
          </cell>
          <cell r="D255" t="str">
            <v>1108275</v>
          </cell>
          <cell r="E255" t="str">
            <v>石狩</v>
          </cell>
          <cell r="F255" t="str">
            <v>石狩市</v>
          </cell>
          <cell r="G255" t="str">
            <v>厚田産業（株）</v>
          </cell>
          <cell r="H255" t="str">
            <v>会社</v>
          </cell>
          <cell r="I255" t="str">
            <v>061-3601</v>
          </cell>
          <cell r="J255" t="str">
            <v>石狩市厚田区厚田7-68</v>
          </cell>
          <cell r="K255" t="str">
            <v>0133-78-2268</v>
          </cell>
        </row>
        <row r="256">
          <cell r="A256" t="str">
            <v>255</v>
          </cell>
          <cell r="B256" t="str">
            <v>06</v>
          </cell>
          <cell r="C256" t="str">
            <v>0608</v>
          </cell>
          <cell r="D256" t="str">
            <v>4108276</v>
          </cell>
          <cell r="E256" t="str">
            <v>石狩</v>
          </cell>
          <cell r="F256" t="str">
            <v>石狩市</v>
          </cell>
          <cell r="G256" t="str">
            <v>（有）田中産業</v>
          </cell>
          <cell r="H256" t="str">
            <v>会社</v>
          </cell>
          <cell r="I256" t="str">
            <v>061-3605</v>
          </cell>
          <cell r="J256" t="str">
            <v>石狩市厚田区別狩18番地</v>
          </cell>
          <cell r="K256" t="str">
            <v>0133-78-2145</v>
          </cell>
        </row>
        <row r="257">
          <cell r="A257" t="str">
            <v>256</v>
          </cell>
          <cell r="B257" t="str">
            <v>06</v>
          </cell>
          <cell r="C257" t="str">
            <v>0608</v>
          </cell>
          <cell r="D257" t="str">
            <v>6508277</v>
          </cell>
          <cell r="E257" t="str">
            <v>石狩</v>
          </cell>
          <cell r="F257" t="str">
            <v>石狩市</v>
          </cell>
          <cell r="G257" t="str">
            <v>堀川林業（株） 浜益出張所</v>
          </cell>
          <cell r="H257" t="str">
            <v>会社</v>
          </cell>
          <cell r="I257" t="str">
            <v>061-3102</v>
          </cell>
          <cell r="J257" t="str">
            <v>石狩市浜益区群別6-36</v>
          </cell>
          <cell r="K257" t="str">
            <v>0133-79-2013</v>
          </cell>
        </row>
        <row r="258">
          <cell r="A258" t="str">
            <v>257</v>
          </cell>
          <cell r="B258" t="str">
            <v>06</v>
          </cell>
          <cell r="C258" t="str">
            <v>0608</v>
          </cell>
          <cell r="D258" t="str">
            <v>2209002</v>
          </cell>
          <cell r="E258" t="str">
            <v>石狩</v>
          </cell>
          <cell r="F258" t="str">
            <v>石狩市</v>
          </cell>
          <cell r="G258" t="str">
            <v>岸本産業（株）</v>
          </cell>
          <cell r="H258" t="str">
            <v>会社</v>
          </cell>
          <cell r="I258" t="str">
            <v>061-3107</v>
          </cell>
          <cell r="J258" t="str">
            <v>石狩市浜益区柏木87</v>
          </cell>
          <cell r="K258" t="str">
            <v>0133-79-3233</v>
          </cell>
        </row>
        <row r="259">
          <cell r="A259" t="str">
            <v>258</v>
          </cell>
          <cell r="B259" t="str">
            <v>07</v>
          </cell>
          <cell r="C259" t="str">
            <v>0701</v>
          </cell>
          <cell r="D259" t="str">
            <v>1208278</v>
          </cell>
          <cell r="E259" t="str">
            <v>空知</v>
          </cell>
          <cell r="F259" t="str">
            <v>夕張市</v>
          </cell>
          <cell r="G259" t="str">
            <v>（株）石川組</v>
          </cell>
          <cell r="H259" t="str">
            <v>会社</v>
          </cell>
          <cell r="I259" t="str">
            <v>068-0752</v>
          </cell>
          <cell r="J259" t="str">
            <v>夕張市真谷地62</v>
          </cell>
          <cell r="K259" t="str">
            <v>0123-57-2106</v>
          </cell>
        </row>
        <row r="260">
          <cell r="A260" t="str">
            <v>259</v>
          </cell>
          <cell r="B260" t="str">
            <v>07</v>
          </cell>
          <cell r="C260" t="str">
            <v>0701</v>
          </cell>
          <cell r="D260" t="str">
            <v>7108280</v>
          </cell>
          <cell r="E260" t="str">
            <v>空知</v>
          </cell>
          <cell r="F260" t="str">
            <v>夕張市</v>
          </cell>
          <cell r="G260" t="str">
            <v>丸庄産業（有）</v>
          </cell>
          <cell r="H260" t="str">
            <v>会社</v>
          </cell>
          <cell r="I260" t="str">
            <v>068-0531</v>
          </cell>
          <cell r="J260" t="str">
            <v>夕張市清水沢2-151</v>
          </cell>
          <cell r="K260" t="str">
            <v>0123-59-5386</v>
          </cell>
          <cell r="L260" t="str">
            <v>空19単05</v>
          </cell>
        </row>
        <row r="261">
          <cell r="A261" t="str">
            <v>260</v>
          </cell>
          <cell r="B261" t="str">
            <v>07</v>
          </cell>
          <cell r="C261" t="str">
            <v>0702</v>
          </cell>
          <cell r="D261" t="str">
            <v>2308281</v>
          </cell>
          <cell r="E261" t="str">
            <v>空知</v>
          </cell>
          <cell r="F261" t="str">
            <v>栗山町</v>
          </cell>
          <cell r="G261" t="str">
            <v>栗山町森林組合</v>
          </cell>
          <cell r="H261" t="str">
            <v>森林組合</v>
          </cell>
          <cell r="I261" t="str">
            <v>069-1512</v>
          </cell>
          <cell r="J261" t="str">
            <v>栗山町松風3丁目252番地</v>
          </cell>
          <cell r="K261" t="str">
            <v>0123-72-1111</v>
          </cell>
          <cell r="L261" t="str">
            <v>空15単03</v>
          </cell>
        </row>
        <row r="262">
          <cell r="A262" t="str">
            <v>261</v>
          </cell>
          <cell r="B262" t="str">
            <v>07</v>
          </cell>
          <cell r="C262" t="str">
            <v>0702</v>
          </cell>
          <cell r="D262" t="str">
            <v>2308282</v>
          </cell>
          <cell r="E262" t="str">
            <v>空知</v>
          </cell>
          <cell r="F262" t="str">
            <v>栗山町</v>
          </cell>
          <cell r="G262" t="str">
            <v>（有）黒田重機</v>
          </cell>
          <cell r="H262" t="str">
            <v>会社</v>
          </cell>
          <cell r="I262" t="str">
            <v>068-0353</v>
          </cell>
          <cell r="J262" t="str">
            <v>栗山町継立28-79</v>
          </cell>
          <cell r="K262" t="str">
            <v>0123-75-2457</v>
          </cell>
          <cell r="L262" t="str">
            <v>空21単01</v>
          </cell>
        </row>
        <row r="263">
          <cell r="A263" t="str">
            <v>262</v>
          </cell>
          <cell r="B263" t="str">
            <v>07</v>
          </cell>
          <cell r="C263" t="str">
            <v>0702</v>
          </cell>
          <cell r="D263" t="str">
            <v>3208283</v>
          </cell>
          <cell r="E263" t="str">
            <v>空知</v>
          </cell>
          <cell r="F263" t="str">
            <v>栗山町</v>
          </cell>
          <cell r="G263" t="str">
            <v>志田商会</v>
          </cell>
          <cell r="H263" t="str">
            <v>個人</v>
          </cell>
          <cell r="I263" t="str">
            <v>069-1511</v>
          </cell>
          <cell r="J263" t="str">
            <v>栗山町中央2丁目300番地8</v>
          </cell>
          <cell r="K263" t="str">
            <v>0123-72-3794</v>
          </cell>
        </row>
        <row r="264">
          <cell r="A264" t="str">
            <v>263</v>
          </cell>
          <cell r="B264" t="str">
            <v>07</v>
          </cell>
          <cell r="C264" t="str">
            <v>0702</v>
          </cell>
          <cell r="D264" t="str">
            <v>6108285</v>
          </cell>
          <cell r="E264" t="str">
            <v>空知</v>
          </cell>
          <cell r="F264" t="str">
            <v>栗山町</v>
          </cell>
          <cell r="G264" t="str">
            <v>（有）旗木材</v>
          </cell>
          <cell r="H264" t="str">
            <v>会社</v>
          </cell>
          <cell r="I264" t="str">
            <v>069-1511</v>
          </cell>
          <cell r="J264" t="str">
            <v>栗山町中央2丁目</v>
          </cell>
          <cell r="K264" t="str">
            <v>0123-72-0211</v>
          </cell>
        </row>
        <row r="265">
          <cell r="A265" t="str">
            <v>264</v>
          </cell>
          <cell r="B265" t="str">
            <v>07</v>
          </cell>
          <cell r="C265" t="str">
            <v>0702</v>
          </cell>
          <cell r="D265" t="str">
            <v>7108286</v>
          </cell>
          <cell r="E265" t="str">
            <v>空知</v>
          </cell>
          <cell r="F265" t="str">
            <v>栗山町</v>
          </cell>
          <cell r="G265" t="str">
            <v>松原産業（株）</v>
          </cell>
          <cell r="H265" t="str">
            <v>会社</v>
          </cell>
          <cell r="I265" t="str">
            <v>069-1511</v>
          </cell>
          <cell r="J265" t="str">
            <v>栗山町中央1丁目1番地</v>
          </cell>
          <cell r="K265" t="str">
            <v>0123-72-1224</v>
          </cell>
          <cell r="L265" t="str">
            <v>空20単04</v>
          </cell>
        </row>
        <row r="266">
          <cell r="A266" t="str">
            <v>265</v>
          </cell>
          <cell r="B266" t="str">
            <v>07</v>
          </cell>
          <cell r="C266" t="str">
            <v>0704</v>
          </cell>
          <cell r="D266" t="str">
            <v>1208287</v>
          </cell>
          <cell r="E266" t="str">
            <v>空知</v>
          </cell>
          <cell r="F266" t="str">
            <v>長沼町</v>
          </cell>
          <cell r="G266" t="str">
            <v>（有）石田農園</v>
          </cell>
          <cell r="H266" t="str">
            <v>会社</v>
          </cell>
          <cell r="I266" t="str">
            <v>069-1317</v>
          </cell>
          <cell r="J266" t="str">
            <v>長沼町東5線北14番地</v>
          </cell>
          <cell r="K266" t="str">
            <v>01238-9-2254</v>
          </cell>
        </row>
        <row r="267">
          <cell r="A267" t="str">
            <v>266</v>
          </cell>
          <cell r="B267" t="str">
            <v>07</v>
          </cell>
          <cell r="C267" t="str">
            <v>0706</v>
          </cell>
          <cell r="D267" t="str">
            <v>4108290</v>
          </cell>
          <cell r="E267" t="str">
            <v>空知</v>
          </cell>
          <cell r="F267" t="str">
            <v>岩見沢市</v>
          </cell>
          <cell r="G267" t="str">
            <v>玉田産業（株）</v>
          </cell>
          <cell r="H267" t="str">
            <v>会社</v>
          </cell>
          <cell r="I267" t="str">
            <v>068-0024</v>
          </cell>
          <cell r="J267" t="str">
            <v>岩見沢市4条西15丁目3番地</v>
          </cell>
          <cell r="K267" t="str">
            <v>0126-25-3333</v>
          </cell>
          <cell r="L267" t="str">
            <v>空19単03</v>
          </cell>
        </row>
        <row r="268">
          <cell r="A268" t="str">
            <v>267</v>
          </cell>
          <cell r="B268" t="str">
            <v>07</v>
          </cell>
          <cell r="C268" t="str">
            <v>0706</v>
          </cell>
          <cell r="D268" t="str">
            <v>4208291</v>
          </cell>
          <cell r="E268" t="str">
            <v>空知</v>
          </cell>
          <cell r="F268" t="str">
            <v>岩見沢市</v>
          </cell>
          <cell r="G268" t="str">
            <v>千歳林業（株）岩見沢出張所</v>
          </cell>
          <cell r="H268" t="str">
            <v>会社</v>
          </cell>
          <cell r="I268" t="str">
            <v>069-0365</v>
          </cell>
          <cell r="J268" t="str">
            <v>岩見沢市上幌向529番地23</v>
          </cell>
          <cell r="K268" t="str">
            <v>0126-32-6588</v>
          </cell>
        </row>
        <row r="269">
          <cell r="A269" t="str">
            <v>268</v>
          </cell>
          <cell r="B269" t="str">
            <v>07</v>
          </cell>
          <cell r="C269" t="str">
            <v>0706</v>
          </cell>
          <cell r="D269" t="str">
            <v>5208292</v>
          </cell>
          <cell r="E269" t="str">
            <v>空知</v>
          </cell>
          <cell r="F269" t="str">
            <v>岩見沢市</v>
          </cell>
          <cell r="G269" t="str">
            <v>（有）西田産業</v>
          </cell>
          <cell r="H269" t="str">
            <v>会社</v>
          </cell>
          <cell r="I269" t="str">
            <v>068-0805</v>
          </cell>
          <cell r="J269" t="str">
            <v>岩見沢市南町5条1丁目4-7</v>
          </cell>
          <cell r="K269" t="str">
            <v>0126-22-2592</v>
          </cell>
          <cell r="L269" t="str">
            <v>空19単04</v>
          </cell>
        </row>
        <row r="270">
          <cell r="A270" t="str">
            <v>269</v>
          </cell>
          <cell r="B270" t="str">
            <v>07</v>
          </cell>
          <cell r="C270" t="str">
            <v>0706</v>
          </cell>
          <cell r="D270" t="str">
            <v>6508293</v>
          </cell>
          <cell r="E270" t="str">
            <v>空知</v>
          </cell>
          <cell r="F270" t="str">
            <v>岩見沢市</v>
          </cell>
          <cell r="G270" t="str">
            <v>(株)北立</v>
          </cell>
          <cell r="H270" t="str">
            <v>会社</v>
          </cell>
          <cell r="I270" t="str">
            <v>068-0001</v>
          </cell>
          <cell r="J270" t="str">
            <v>岩見沢市1条東15丁目2番地</v>
          </cell>
          <cell r="K270" t="str">
            <v>0126-22-3837</v>
          </cell>
        </row>
        <row r="271">
          <cell r="A271" t="str">
            <v>270</v>
          </cell>
          <cell r="B271" t="str">
            <v>07</v>
          </cell>
          <cell r="C271" t="str">
            <v>0706</v>
          </cell>
          <cell r="D271" t="str">
            <v>8108294</v>
          </cell>
          <cell r="E271" t="str">
            <v>空知</v>
          </cell>
          <cell r="F271" t="str">
            <v>岩見沢市</v>
          </cell>
          <cell r="G271" t="str">
            <v>山崎木材（山崎幸夫）</v>
          </cell>
          <cell r="H271" t="str">
            <v>個人</v>
          </cell>
          <cell r="I271" t="str">
            <v>068-3151</v>
          </cell>
          <cell r="J271" t="str">
            <v>岩見沢市栗沢町万字太平24</v>
          </cell>
          <cell r="K271" t="str">
            <v>0126-47-3029</v>
          </cell>
          <cell r="L271" t="str">
            <v>空18単01</v>
          </cell>
        </row>
        <row r="272">
          <cell r="A272" t="str">
            <v>271</v>
          </cell>
          <cell r="B272" t="str">
            <v>07</v>
          </cell>
          <cell r="C272" t="str">
            <v>0706</v>
          </cell>
          <cell r="D272" t="str">
            <v>5209010</v>
          </cell>
          <cell r="E272" t="str">
            <v>空知</v>
          </cell>
          <cell r="F272" t="str">
            <v>岩見沢市</v>
          </cell>
          <cell r="G272" t="str">
            <v>西田産業（株）</v>
          </cell>
          <cell r="H272" t="str">
            <v>会社</v>
          </cell>
          <cell r="I272" t="str">
            <v>068-0111</v>
          </cell>
          <cell r="J272" t="str">
            <v>岩見沢市栗沢町由良740-6</v>
          </cell>
          <cell r="K272" t="str">
            <v>0126-45-4636</v>
          </cell>
        </row>
        <row r="273">
          <cell r="A273" t="str">
            <v>272</v>
          </cell>
          <cell r="B273" t="str">
            <v>07</v>
          </cell>
          <cell r="C273" t="str">
            <v>0707</v>
          </cell>
          <cell r="D273" t="str">
            <v>6508296</v>
          </cell>
          <cell r="E273" t="str">
            <v>空知</v>
          </cell>
          <cell r="F273" t="str">
            <v>三笠市</v>
          </cell>
          <cell r="G273" t="str">
            <v>堀川林業（株）</v>
          </cell>
          <cell r="H273" t="str">
            <v>会社</v>
          </cell>
          <cell r="I273" t="str">
            <v>068-2102</v>
          </cell>
          <cell r="J273" t="str">
            <v>三笠市西桂沢411番地</v>
          </cell>
          <cell r="K273" t="str">
            <v>01267-6-8051</v>
          </cell>
          <cell r="L273" t="str">
            <v>空18単02</v>
          </cell>
        </row>
        <row r="274">
          <cell r="A274" t="str">
            <v>273</v>
          </cell>
          <cell r="B274" t="str">
            <v>07</v>
          </cell>
          <cell r="C274" t="str">
            <v>0711</v>
          </cell>
          <cell r="D274" t="str">
            <v>1508297</v>
          </cell>
          <cell r="E274" t="str">
            <v>空知</v>
          </cell>
          <cell r="F274" t="str">
            <v>奈井江町</v>
          </cell>
          <cell r="G274" t="str">
            <v>（有）尾上苗圃</v>
          </cell>
          <cell r="H274" t="str">
            <v>会社</v>
          </cell>
          <cell r="I274" t="str">
            <v>079-0305</v>
          </cell>
          <cell r="J274" t="str">
            <v>奈井江町茶志内美唄3640</v>
          </cell>
          <cell r="K274" t="str">
            <v>0125-65-2729</v>
          </cell>
        </row>
        <row r="275">
          <cell r="A275" t="str">
            <v>274</v>
          </cell>
          <cell r="B275" t="str">
            <v>07</v>
          </cell>
          <cell r="C275" t="str">
            <v>0711</v>
          </cell>
          <cell r="D275" t="str">
            <v>3108298</v>
          </cell>
          <cell r="E275" t="str">
            <v>空知</v>
          </cell>
          <cell r="F275" t="str">
            <v>奈井江町</v>
          </cell>
          <cell r="G275" t="str">
            <v>（有）笹木緑産</v>
          </cell>
          <cell r="H275" t="str">
            <v>会社</v>
          </cell>
          <cell r="I275" t="str">
            <v>079-0300</v>
          </cell>
          <cell r="J275" t="str">
            <v>奈井江町字奈井江748番地42</v>
          </cell>
          <cell r="K275" t="str">
            <v>0125-65-4055</v>
          </cell>
        </row>
        <row r="276">
          <cell r="A276" t="str">
            <v>275</v>
          </cell>
          <cell r="B276" t="str">
            <v>07</v>
          </cell>
          <cell r="C276" t="str">
            <v>0711</v>
          </cell>
          <cell r="D276" t="str">
            <v>3408299</v>
          </cell>
          <cell r="E276" t="str">
            <v>空知</v>
          </cell>
          <cell r="F276" t="str">
            <v>奈井江町</v>
          </cell>
          <cell r="G276" t="str">
            <v>関口緑化（有）</v>
          </cell>
          <cell r="H276" t="str">
            <v>会社</v>
          </cell>
          <cell r="I276" t="str">
            <v>079-0315</v>
          </cell>
          <cell r="J276" t="str">
            <v>奈井江町字奈江原野2039番地19</v>
          </cell>
          <cell r="K276" t="str">
            <v>0125-65-3143</v>
          </cell>
        </row>
        <row r="277">
          <cell r="A277" t="str">
            <v>276</v>
          </cell>
          <cell r="B277" t="str">
            <v>07</v>
          </cell>
          <cell r="C277" t="str">
            <v>0712</v>
          </cell>
          <cell r="D277" t="str">
            <v>2508303</v>
          </cell>
          <cell r="E277" t="str">
            <v>空知</v>
          </cell>
          <cell r="F277" t="str">
            <v>新十津川町</v>
          </cell>
          <cell r="G277" t="str">
            <v>（株）幸稜</v>
          </cell>
          <cell r="H277" t="str">
            <v>会社</v>
          </cell>
          <cell r="I277" t="str">
            <v>073-1103</v>
          </cell>
          <cell r="J277" t="str">
            <v>新十津川町字中央322-12</v>
          </cell>
          <cell r="K277" t="str">
            <v>0125-76-2503</v>
          </cell>
        </row>
        <row r="278">
          <cell r="A278" t="str">
            <v>277</v>
          </cell>
          <cell r="B278" t="str">
            <v>07</v>
          </cell>
          <cell r="C278" t="str">
            <v>0712</v>
          </cell>
          <cell r="D278" t="str">
            <v>3308307</v>
          </cell>
          <cell r="E278" t="str">
            <v>空知</v>
          </cell>
          <cell r="F278" t="str">
            <v>新十津川町</v>
          </cell>
          <cell r="G278" t="str">
            <v>（有）杉浦建設</v>
          </cell>
          <cell r="H278" t="str">
            <v>会社</v>
          </cell>
          <cell r="I278" t="str">
            <v>073-1103</v>
          </cell>
          <cell r="J278" t="str">
            <v>新十津川町字中央77番地8</v>
          </cell>
          <cell r="K278" t="str">
            <v>0125-76-2510</v>
          </cell>
        </row>
        <row r="279">
          <cell r="A279" t="str">
            <v>278</v>
          </cell>
          <cell r="B279" t="str">
            <v>07</v>
          </cell>
          <cell r="C279" t="str">
            <v>0712</v>
          </cell>
          <cell r="D279" t="str">
            <v>3508308</v>
          </cell>
          <cell r="E279" t="str">
            <v>空知</v>
          </cell>
          <cell r="F279" t="str">
            <v>新十津川町</v>
          </cell>
          <cell r="G279" t="str">
            <v>そらち森林組合</v>
          </cell>
          <cell r="H279" t="str">
            <v>森林組合</v>
          </cell>
          <cell r="I279" t="str">
            <v>073-1103</v>
          </cell>
          <cell r="J279" t="str">
            <v>新十津川町字中央302番地1</v>
          </cell>
          <cell r="K279" t="str">
            <v>0125-76-2051</v>
          </cell>
        </row>
        <row r="280">
          <cell r="A280" t="str">
            <v>279</v>
          </cell>
          <cell r="B280" t="str">
            <v>07</v>
          </cell>
          <cell r="C280" t="str">
            <v>0715</v>
          </cell>
          <cell r="D280" t="str">
            <v>2508318</v>
          </cell>
          <cell r="E280" t="str">
            <v>空知</v>
          </cell>
          <cell r="F280" t="str">
            <v>砂川市</v>
          </cell>
          <cell r="G280" t="str">
            <v>（有）小関林業</v>
          </cell>
          <cell r="H280" t="str">
            <v>会社</v>
          </cell>
          <cell r="I280" t="str">
            <v>072-0126</v>
          </cell>
          <cell r="J280" t="str">
            <v>砂川市東豊沼121</v>
          </cell>
          <cell r="K280" t="str">
            <v>0125-52-4678</v>
          </cell>
        </row>
        <row r="281">
          <cell r="A281" t="str">
            <v>280</v>
          </cell>
          <cell r="B281" t="str">
            <v>07</v>
          </cell>
          <cell r="C281" t="str">
            <v>0716</v>
          </cell>
          <cell r="D281" t="str">
            <v>1108319</v>
          </cell>
          <cell r="E281" t="str">
            <v>空知</v>
          </cell>
          <cell r="F281" t="str">
            <v>赤平市</v>
          </cell>
          <cell r="G281" t="str">
            <v>旭産業（有）</v>
          </cell>
          <cell r="H281" t="str">
            <v>会社</v>
          </cell>
          <cell r="I281" t="str">
            <v>079-1283</v>
          </cell>
          <cell r="J281" t="str">
            <v>赤平市平岸東町6丁目7</v>
          </cell>
          <cell r="K281" t="str">
            <v>0125-38-8216</v>
          </cell>
          <cell r="L281" t="str">
            <v>空19単02</v>
          </cell>
        </row>
        <row r="282">
          <cell r="A282" t="str">
            <v>281</v>
          </cell>
          <cell r="B282" t="str">
            <v>07</v>
          </cell>
          <cell r="C282" t="str">
            <v>0716</v>
          </cell>
          <cell r="D282" t="str">
            <v>5208322</v>
          </cell>
          <cell r="E282" t="str">
            <v>空知</v>
          </cell>
          <cell r="F282" t="str">
            <v>赤平市</v>
          </cell>
          <cell r="G282" t="str">
            <v>西田建設（株）</v>
          </cell>
          <cell r="H282" t="str">
            <v>会社</v>
          </cell>
          <cell r="I282" t="str">
            <v>079-1102</v>
          </cell>
          <cell r="J282" t="str">
            <v>赤平市幌岡町124番地</v>
          </cell>
          <cell r="K282" t="str">
            <v>0125-32-5739</v>
          </cell>
        </row>
        <row r="283">
          <cell r="A283" t="str">
            <v>282</v>
          </cell>
          <cell r="B283" t="str">
            <v>07</v>
          </cell>
          <cell r="C283" t="str">
            <v>0717</v>
          </cell>
          <cell r="D283" t="str">
            <v>3108325</v>
          </cell>
          <cell r="E283" t="str">
            <v>空知</v>
          </cell>
          <cell r="F283" t="str">
            <v>滝川市</v>
          </cell>
          <cell r="G283" t="str">
            <v>（有）三北建設</v>
          </cell>
          <cell r="H283" t="str">
            <v>会社</v>
          </cell>
          <cell r="I283" t="str">
            <v>073-0044</v>
          </cell>
          <cell r="J283" t="str">
            <v>滝川市西町6丁目4番51号</v>
          </cell>
          <cell r="K283" t="str">
            <v>0125-22-5228</v>
          </cell>
        </row>
        <row r="284">
          <cell r="A284" t="str">
            <v>283</v>
          </cell>
          <cell r="B284" t="str">
            <v>07</v>
          </cell>
          <cell r="C284" t="str">
            <v>0717</v>
          </cell>
          <cell r="D284" t="str">
            <v>3208326</v>
          </cell>
          <cell r="E284" t="str">
            <v>空知</v>
          </cell>
          <cell r="F284" t="str">
            <v>滝川市</v>
          </cell>
          <cell r="G284" t="str">
            <v>(株)新谷宍戸建設</v>
          </cell>
          <cell r="H284" t="str">
            <v>会社</v>
          </cell>
          <cell r="I284" t="str">
            <v>073-0042</v>
          </cell>
          <cell r="J284" t="str">
            <v>滝川市泉町135-1</v>
          </cell>
          <cell r="K284" t="str">
            <v>0125-22-0585</v>
          </cell>
        </row>
        <row r="285">
          <cell r="A285" t="str">
            <v>284</v>
          </cell>
          <cell r="B285" t="str">
            <v>07</v>
          </cell>
          <cell r="C285" t="str">
            <v>0717</v>
          </cell>
          <cell r="D285" t="str">
            <v>5208328</v>
          </cell>
          <cell r="E285" t="str">
            <v>空知</v>
          </cell>
          <cell r="F285" t="str">
            <v>滝川市</v>
          </cell>
          <cell r="G285" t="str">
            <v>西村勝利</v>
          </cell>
          <cell r="H285" t="str">
            <v>個人</v>
          </cell>
          <cell r="I285" t="str">
            <v>073-0044</v>
          </cell>
          <cell r="J285" t="str">
            <v>滝川市西町7丁目4-26</v>
          </cell>
          <cell r="K285" t="str">
            <v>0125-24-1471</v>
          </cell>
        </row>
        <row r="286">
          <cell r="A286" t="str">
            <v>285</v>
          </cell>
          <cell r="B286" t="str">
            <v>07</v>
          </cell>
          <cell r="C286" t="str">
            <v>0717</v>
          </cell>
          <cell r="D286" t="str">
            <v>5208329</v>
          </cell>
          <cell r="E286" t="str">
            <v>空知</v>
          </cell>
          <cell r="F286" t="str">
            <v>滝川市</v>
          </cell>
          <cell r="G286" t="str">
            <v>日本緑化施設（株）滝川出張所</v>
          </cell>
          <cell r="H286" t="str">
            <v>会社</v>
          </cell>
          <cell r="I286" t="str">
            <v>073-0044</v>
          </cell>
          <cell r="J286" t="str">
            <v>滝川市西町7丁目1番32号</v>
          </cell>
          <cell r="K286" t="str">
            <v>0125-24-7128</v>
          </cell>
          <cell r="L286" t="str">
            <v>石19単03</v>
          </cell>
        </row>
        <row r="287">
          <cell r="A287" t="str">
            <v>286</v>
          </cell>
          <cell r="B287" t="str">
            <v>07</v>
          </cell>
          <cell r="C287" t="str">
            <v>0717</v>
          </cell>
          <cell r="D287" t="str">
            <v>7108331</v>
          </cell>
          <cell r="E287" t="str">
            <v>空知</v>
          </cell>
          <cell r="F287" t="str">
            <v>滝川市</v>
          </cell>
          <cell r="G287" t="str">
            <v>丸和林産（株）</v>
          </cell>
          <cell r="H287" t="str">
            <v>会社</v>
          </cell>
          <cell r="I287" t="str">
            <v>079-0461</v>
          </cell>
          <cell r="J287" t="str">
            <v>滝川市江部乙町859-3</v>
          </cell>
          <cell r="K287" t="str">
            <v>0125-75-5742</v>
          </cell>
        </row>
        <row r="288">
          <cell r="A288" t="str">
            <v>287</v>
          </cell>
          <cell r="B288" t="str">
            <v>07</v>
          </cell>
          <cell r="C288" t="str">
            <v>0717</v>
          </cell>
          <cell r="D288" t="str">
            <v>7508332</v>
          </cell>
          <cell r="E288" t="str">
            <v>空知</v>
          </cell>
          <cell r="F288" t="str">
            <v>滝川市</v>
          </cell>
          <cell r="G288" t="str">
            <v>松本木材（株）</v>
          </cell>
          <cell r="H288" t="str">
            <v>会社</v>
          </cell>
          <cell r="I288" t="str">
            <v>073-0023</v>
          </cell>
          <cell r="J288" t="str">
            <v>滝川市緑町2丁目7-25</v>
          </cell>
          <cell r="K288" t="str">
            <v>0125-24-7510</v>
          </cell>
        </row>
        <row r="289">
          <cell r="A289" t="str">
            <v>288</v>
          </cell>
          <cell r="B289" t="str">
            <v>07</v>
          </cell>
          <cell r="C289" t="str">
            <v>0718</v>
          </cell>
          <cell r="D289" t="str">
            <v>1308333</v>
          </cell>
          <cell r="E289" t="str">
            <v>空知</v>
          </cell>
          <cell r="F289" t="str">
            <v>芦別市</v>
          </cell>
          <cell r="G289" t="str">
            <v>（株）植田組</v>
          </cell>
          <cell r="H289" t="str">
            <v>会社</v>
          </cell>
          <cell r="I289" t="str">
            <v>079-1371</v>
          </cell>
          <cell r="J289" t="str">
            <v>芦別市上芦別町196番地</v>
          </cell>
          <cell r="K289" t="str">
            <v>0124-22-8834</v>
          </cell>
        </row>
        <row r="290">
          <cell r="A290" t="str">
            <v>289</v>
          </cell>
          <cell r="B290" t="str">
            <v>07</v>
          </cell>
          <cell r="C290" t="str">
            <v>0718</v>
          </cell>
          <cell r="D290" t="str">
            <v>2508334</v>
          </cell>
          <cell r="E290" t="str">
            <v>空知</v>
          </cell>
          <cell r="F290" t="str">
            <v>芦別市</v>
          </cell>
          <cell r="G290" t="str">
            <v>小室産業（株）</v>
          </cell>
          <cell r="H290" t="str">
            <v>会社</v>
          </cell>
          <cell r="I290" t="str">
            <v>075-0004</v>
          </cell>
          <cell r="J290" t="str">
            <v>芦別市北4条西2丁目9-6</v>
          </cell>
          <cell r="K290" t="str">
            <v>0124-23-1920</v>
          </cell>
          <cell r="L290" t="str">
            <v>空19単01</v>
          </cell>
        </row>
        <row r="291">
          <cell r="A291" t="str">
            <v>290</v>
          </cell>
          <cell r="B291" t="str">
            <v>07</v>
          </cell>
          <cell r="C291" t="str">
            <v>0718</v>
          </cell>
          <cell r="D291" t="str">
            <v>3208335</v>
          </cell>
          <cell r="E291" t="str">
            <v>空知</v>
          </cell>
          <cell r="F291" t="str">
            <v>芦別市</v>
          </cell>
          <cell r="G291" t="str">
            <v>新芦別（株）</v>
          </cell>
          <cell r="H291" t="str">
            <v>会社</v>
          </cell>
          <cell r="I291" t="str">
            <v>079-1371</v>
          </cell>
          <cell r="J291" t="str">
            <v>芦別市上芦別町38番地</v>
          </cell>
          <cell r="K291" t="str">
            <v>0124-22-4421</v>
          </cell>
          <cell r="L291" t="str">
            <v>空18単05</v>
          </cell>
        </row>
        <row r="292">
          <cell r="A292" t="str">
            <v>291</v>
          </cell>
          <cell r="B292" t="str">
            <v>07</v>
          </cell>
          <cell r="C292" t="str">
            <v>0718</v>
          </cell>
          <cell r="D292" t="str">
            <v>4108336</v>
          </cell>
          <cell r="E292" t="str">
            <v>空知</v>
          </cell>
          <cell r="F292" t="str">
            <v>芦別市</v>
          </cell>
          <cell r="G292" t="str">
            <v>滝澤ベニヤ（株）</v>
          </cell>
          <cell r="H292" t="str">
            <v>会社</v>
          </cell>
          <cell r="I292" t="str">
            <v>079-1396</v>
          </cell>
          <cell r="J292" t="str">
            <v>芦別市野花南町1000番地</v>
          </cell>
          <cell r="K292" t="str">
            <v>0124-27-3111</v>
          </cell>
          <cell r="L292" t="str">
            <v>空20単03</v>
          </cell>
        </row>
        <row r="293">
          <cell r="A293" t="str">
            <v>292</v>
          </cell>
          <cell r="B293" t="str">
            <v>07</v>
          </cell>
          <cell r="C293" t="str">
            <v>0718</v>
          </cell>
          <cell r="D293" t="str">
            <v>4108337</v>
          </cell>
          <cell r="E293" t="str">
            <v>空知</v>
          </cell>
          <cell r="F293" t="str">
            <v>芦別市</v>
          </cell>
          <cell r="G293" t="str">
            <v>高橋林業（株）</v>
          </cell>
          <cell r="H293" t="str">
            <v>会社</v>
          </cell>
          <cell r="I293" t="str">
            <v>075-0013</v>
          </cell>
          <cell r="J293" t="str">
            <v>芦別市北三条東1丁目8</v>
          </cell>
          <cell r="K293" t="str">
            <v>090-5079-1600</v>
          </cell>
        </row>
        <row r="294">
          <cell r="A294" t="str">
            <v>293</v>
          </cell>
          <cell r="B294" t="str">
            <v>07</v>
          </cell>
          <cell r="C294" t="str">
            <v>0718</v>
          </cell>
          <cell r="D294" t="str">
            <v>6508341</v>
          </cell>
          <cell r="E294" t="str">
            <v>空知</v>
          </cell>
          <cell r="F294" t="str">
            <v>芦別市</v>
          </cell>
          <cell r="G294" t="str">
            <v>三美鉱業（株）芦別事業所</v>
          </cell>
          <cell r="H294" t="str">
            <v>会社</v>
          </cell>
          <cell r="I294" t="str">
            <v>075-0031</v>
          </cell>
          <cell r="J294" t="str">
            <v>芦別市南1条東2丁目8-11</v>
          </cell>
          <cell r="K294" t="str">
            <v>0124-24-2188</v>
          </cell>
          <cell r="L294" t="str">
            <v>空18単04</v>
          </cell>
        </row>
        <row r="295">
          <cell r="A295" t="str">
            <v>294</v>
          </cell>
          <cell r="B295" t="str">
            <v>07</v>
          </cell>
          <cell r="C295" t="str">
            <v>0718</v>
          </cell>
          <cell r="D295" t="str">
            <v>8108342</v>
          </cell>
          <cell r="E295" t="str">
            <v>空知</v>
          </cell>
          <cell r="F295" t="str">
            <v>芦別市</v>
          </cell>
          <cell r="G295" t="str">
            <v>矢田木材（株）</v>
          </cell>
          <cell r="H295" t="str">
            <v>会社</v>
          </cell>
          <cell r="I295" t="str">
            <v>079-1371</v>
          </cell>
          <cell r="J295" t="str">
            <v>芦別市上芦別町517番地11</v>
          </cell>
          <cell r="K295" t="str">
            <v>0124-22-8797</v>
          </cell>
          <cell r="L295" t="str">
            <v>空18単03</v>
          </cell>
        </row>
        <row r="296">
          <cell r="A296" t="str">
            <v>295</v>
          </cell>
          <cell r="B296" t="str">
            <v>07</v>
          </cell>
          <cell r="C296" t="str">
            <v>0718</v>
          </cell>
          <cell r="D296" t="str">
            <v>8108343</v>
          </cell>
          <cell r="E296" t="str">
            <v>空知</v>
          </cell>
          <cell r="F296" t="str">
            <v>芦別市</v>
          </cell>
          <cell r="G296" t="str">
            <v>（株）ヤマダイ</v>
          </cell>
          <cell r="H296" t="str">
            <v>会社</v>
          </cell>
          <cell r="I296" t="str">
            <v>075-0041</v>
          </cell>
          <cell r="J296" t="str">
            <v>芦別市本町1061番地</v>
          </cell>
          <cell r="K296" t="str">
            <v>0124-22-3306</v>
          </cell>
        </row>
        <row r="297">
          <cell r="A297" t="str">
            <v>296</v>
          </cell>
          <cell r="B297" t="str">
            <v>07</v>
          </cell>
          <cell r="C297" t="str">
            <v>0718</v>
          </cell>
          <cell r="D297" t="str">
            <v>9208344</v>
          </cell>
          <cell r="E297" t="str">
            <v>空知</v>
          </cell>
          <cell r="F297" t="str">
            <v>芦別市</v>
          </cell>
          <cell r="G297" t="str">
            <v>（有）林興産業</v>
          </cell>
          <cell r="H297" t="str">
            <v>会社</v>
          </cell>
          <cell r="I297" t="str">
            <v>075-0032</v>
          </cell>
          <cell r="J297" t="str">
            <v>芦別市南2条東2丁目10番地</v>
          </cell>
          <cell r="K297" t="str">
            <v>0124-22-2868</v>
          </cell>
          <cell r="L297" t="str">
            <v>空20単02</v>
          </cell>
        </row>
        <row r="298">
          <cell r="A298" t="str">
            <v>297</v>
          </cell>
          <cell r="B298" t="str">
            <v>07</v>
          </cell>
          <cell r="C298" t="str">
            <v>0721</v>
          </cell>
          <cell r="D298" t="str">
            <v>1508345</v>
          </cell>
          <cell r="E298" t="str">
            <v>空知</v>
          </cell>
          <cell r="F298" t="str">
            <v>深川市</v>
          </cell>
          <cell r="G298" t="str">
            <v>大西造林</v>
          </cell>
          <cell r="H298" t="str">
            <v>個人</v>
          </cell>
          <cell r="I298" t="str">
            <v>074-0031</v>
          </cell>
          <cell r="J298" t="str">
            <v>深川市あけぼの町3番60号</v>
          </cell>
          <cell r="K298" t="str">
            <v>0164-22-2412</v>
          </cell>
        </row>
        <row r="299">
          <cell r="A299" t="str">
            <v>298</v>
          </cell>
          <cell r="B299" t="str">
            <v>07</v>
          </cell>
          <cell r="C299" t="str">
            <v>0721</v>
          </cell>
          <cell r="D299" t="str">
            <v>2208346</v>
          </cell>
          <cell r="E299" t="str">
            <v>空知</v>
          </cell>
          <cell r="F299" t="str">
            <v>深川市</v>
          </cell>
          <cell r="G299" t="str">
            <v>北空知森林組合</v>
          </cell>
          <cell r="H299" t="str">
            <v>森林組合</v>
          </cell>
          <cell r="I299" t="str">
            <v>074-0001</v>
          </cell>
          <cell r="J299" t="str">
            <v>深川市1条19番36</v>
          </cell>
          <cell r="K299" t="str">
            <v>0164-22-7400</v>
          </cell>
        </row>
        <row r="300">
          <cell r="A300" t="str">
            <v>299</v>
          </cell>
          <cell r="B300" t="str">
            <v>07</v>
          </cell>
          <cell r="C300" t="str">
            <v>0721</v>
          </cell>
          <cell r="D300" t="str">
            <v>2308347</v>
          </cell>
          <cell r="E300" t="str">
            <v>空知</v>
          </cell>
          <cell r="F300" t="str">
            <v>深川市</v>
          </cell>
          <cell r="G300" t="str">
            <v>（有）クリーン緑創</v>
          </cell>
          <cell r="H300" t="str">
            <v>会社</v>
          </cell>
          <cell r="I300" t="str">
            <v>074-0031</v>
          </cell>
          <cell r="J300" t="str">
            <v>深川市あけぼの町4番11号</v>
          </cell>
          <cell r="K300" t="str">
            <v>0164-22-5853</v>
          </cell>
        </row>
        <row r="301">
          <cell r="A301" t="str">
            <v>300</v>
          </cell>
          <cell r="B301" t="str">
            <v>07</v>
          </cell>
          <cell r="C301" t="str">
            <v>0721</v>
          </cell>
          <cell r="D301" t="str">
            <v>3208348</v>
          </cell>
          <cell r="E301" t="str">
            <v>空知</v>
          </cell>
          <cell r="F301" t="str">
            <v>深川市</v>
          </cell>
          <cell r="G301" t="str">
            <v>（株）森林産業</v>
          </cell>
          <cell r="H301" t="str">
            <v>会社</v>
          </cell>
          <cell r="I301" t="str">
            <v>074-0141</v>
          </cell>
          <cell r="J301" t="str">
            <v>深川市多度志1240番地</v>
          </cell>
          <cell r="K301" t="str">
            <v>0164-27-2044</v>
          </cell>
        </row>
        <row r="302">
          <cell r="A302" t="str">
            <v>301</v>
          </cell>
          <cell r="B302" t="str">
            <v>07</v>
          </cell>
          <cell r="C302" t="str">
            <v>0721</v>
          </cell>
          <cell r="D302" t="str">
            <v>7108349</v>
          </cell>
          <cell r="E302" t="str">
            <v>空知</v>
          </cell>
          <cell r="F302" t="str">
            <v>深川市</v>
          </cell>
          <cell r="G302" t="str">
            <v>（有）前野林業</v>
          </cell>
          <cell r="H302" t="str">
            <v>会社</v>
          </cell>
          <cell r="I302" t="str">
            <v>074-0028</v>
          </cell>
          <cell r="J302" t="str">
            <v>深川市一已町一已5456-1</v>
          </cell>
          <cell r="K302" t="str">
            <v>0164-22-5492</v>
          </cell>
        </row>
        <row r="303">
          <cell r="A303" t="str">
            <v>302</v>
          </cell>
          <cell r="B303" t="str">
            <v>07</v>
          </cell>
          <cell r="C303" t="str">
            <v>0724</v>
          </cell>
          <cell r="D303" t="str">
            <v>5108350</v>
          </cell>
          <cell r="E303" t="str">
            <v>空知</v>
          </cell>
          <cell r="F303" t="str">
            <v>秩父別町</v>
          </cell>
          <cell r="G303" t="str">
            <v>（有）中野造林</v>
          </cell>
          <cell r="H303" t="str">
            <v>会社</v>
          </cell>
          <cell r="I303" t="str">
            <v>078-2600</v>
          </cell>
          <cell r="J303" t="str">
            <v>秩父別町1204番地80</v>
          </cell>
          <cell r="K303" t="str">
            <v>0164-33-3832</v>
          </cell>
        </row>
        <row r="304">
          <cell r="A304" t="str">
            <v>303</v>
          </cell>
          <cell r="B304" t="str">
            <v>07</v>
          </cell>
          <cell r="C304" t="str">
            <v>0725</v>
          </cell>
          <cell r="D304" t="str">
            <v>1208351</v>
          </cell>
          <cell r="E304" t="str">
            <v>空知</v>
          </cell>
          <cell r="F304" t="str">
            <v>沼田町</v>
          </cell>
          <cell r="G304" t="str">
            <v>岩寺木材産業（株）</v>
          </cell>
          <cell r="H304" t="str">
            <v>会社</v>
          </cell>
          <cell r="I304" t="str">
            <v>078-2201</v>
          </cell>
          <cell r="J304" t="str">
            <v>沼田町旭町1丁目2-10</v>
          </cell>
          <cell r="K304" t="str">
            <v>0164-35-2146</v>
          </cell>
        </row>
        <row r="305">
          <cell r="A305" t="str">
            <v>304</v>
          </cell>
          <cell r="B305" t="str">
            <v>07</v>
          </cell>
          <cell r="C305" t="str">
            <v>0725</v>
          </cell>
          <cell r="D305" t="str">
            <v>1408352</v>
          </cell>
          <cell r="E305" t="str">
            <v>空知</v>
          </cell>
          <cell r="F305" t="str">
            <v>沼田町</v>
          </cell>
          <cell r="G305" t="str">
            <v>（有）エス・ケイ緑化</v>
          </cell>
          <cell r="H305" t="str">
            <v>会社</v>
          </cell>
          <cell r="I305" t="str">
            <v>078-2201</v>
          </cell>
          <cell r="J305" t="str">
            <v>沼田町旭町3丁目5-28</v>
          </cell>
          <cell r="K305" t="str">
            <v>0164-35-2092</v>
          </cell>
        </row>
        <row r="306">
          <cell r="A306" t="str">
            <v>305</v>
          </cell>
          <cell r="B306" t="str">
            <v>07</v>
          </cell>
          <cell r="C306" t="str">
            <v>0725</v>
          </cell>
          <cell r="E306" t="str">
            <v>空知</v>
          </cell>
          <cell r="F306" t="str">
            <v>沼田町</v>
          </cell>
          <cell r="G306" t="str">
            <v>渡部建設（株）</v>
          </cell>
          <cell r="H306" t="str">
            <v>会社</v>
          </cell>
          <cell r="I306" t="str">
            <v>078-2201</v>
          </cell>
          <cell r="J306" t="str">
            <v>沼田町旭町15-9</v>
          </cell>
        </row>
        <row r="307">
          <cell r="A307" t="str">
            <v>306</v>
          </cell>
          <cell r="B307" t="str">
            <v>07</v>
          </cell>
          <cell r="C307" t="str">
            <v>0726</v>
          </cell>
          <cell r="D307" t="str">
            <v>4108353</v>
          </cell>
          <cell r="E307" t="str">
            <v>空知</v>
          </cell>
          <cell r="F307" t="str">
            <v>北竜町</v>
          </cell>
          <cell r="G307" t="str">
            <v>平建設（株）</v>
          </cell>
          <cell r="H307" t="str">
            <v>会社</v>
          </cell>
          <cell r="I307" t="str">
            <v>078-2512</v>
          </cell>
          <cell r="J307" t="str">
            <v>北竜町字和100番地14</v>
          </cell>
          <cell r="K307" t="str">
            <v>0164-34-3131</v>
          </cell>
        </row>
        <row r="308">
          <cell r="A308" t="str">
            <v>307</v>
          </cell>
          <cell r="B308" t="str">
            <v>07</v>
          </cell>
          <cell r="C308" t="str">
            <v>0727</v>
          </cell>
          <cell r="D308" t="str">
            <v>3308355</v>
          </cell>
          <cell r="E308" t="str">
            <v>空知</v>
          </cell>
          <cell r="F308" t="str">
            <v>雨竜町</v>
          </cell>
          <cell r="G308" t="str">
            <v>（有）スリースターズ興業</v>
          </cell>
          <cell r="H308" t="str">
            <v>会社</v>
          </cell>
          <cell r="I308" t="str">
            <v>078-2600</v>
          </cell>
          <cell r="J308" t="str">
            <v>雨竜町字尾白利加92番地16</v>
          </cell>
          <cell r="K308" t="str">
            <v>0125-77-2052</v>
          </cell>
        </row>
        <row r="309">
          <cell r="A309" t="str">
            <v>308</v>
          </cell>
          <cell r="B309" t="str">
            <v>07</v>
          </cell>
          <cell r="C309" t="str">
            <v>0727</v>
          </cell>
          <cell r="D309" t="str">
            <v>7208358</v>
          </cell>
          <cell r="E309" t="str">
            <v>空知</v>
          </cell>
          <cell r="F309" t="str">
            <v>雨竜町</v>
          </cell>
          <cell r="G309" t="str">
            <v>（有）みのしま</v>
          </cell>
          <cell r="H309" t="str">
            <v>会社</v>
          </cell>
          <cell r="I309" t="str">
            <v>078-2641</v>
          </cell>
          <cell r="J309" t="str">
            <v>雨竜町字満寿32-337</v>
          </cell>
          <cell r="K309" t="str">
            <v>01257-8-3542</v>
          </cell>
        </row>
        <row r="310">
          <cell r="A310" t="str">
            <v>309</v>
          </cell>
          <cell r="B310" t="str">
            <v>08</v>
          </cell>
          <cell r="C310" t="str">
            <v>0801</v>
          </cell>
          <cell r="D310" t="str">
            <v>1108362</v>
          </cell>
          <cell r="E310" t="str">
            <v>上川</v>
          </cell>
          <cell r="F310" t="str">
            <v>旭川市</v>
          </cell>
          <cell r="G310" t="str">
            <v>阿部重男</v>
          </cell>
          <cell r="H310" t="str">
            <v>個人</v>
          </cell>
          <cell r="I310" t="str">
            <v>070-8018</v>
          </cell>
          <cell r="J310" t="str">
            <v>旭川市神居8条3丁目1-19</v>
          </cell>
          <cell r="K310" t="str">
            <v>0166-62-2495</v>
          </cell>
        </row>
        <row r="311">
          <cell r="A311" t="str">
            <v>310</v>
          </cell>
          <cell r="B311" t="str">
            <v>08</v>
          </cell>
          <cell r="C311" t="str">
            <v>0801</v>
          </cell>
          <cell r="D311" t="str">
            <v>1108363</v>
          </cell>
          <cell r="E311" t="str">
            <v>上川</v>
          </cell>
          <cell r="F311" t="str">
            <v>旭川市</v>
          </cell>
          <cell r="G311" t="str">
            <v>旭川市森林組合</v>
          </cell>
          <cell r="H311" t="str">
            <v>森林組合</v>
          </cell>
          <cell r="I311" t="str">
            <v>078-8251</v>
          </cell>
          <cell r="J311" t="str">
            <v>旭川市東旭川北1条6丁目2番13号</v>
          </cell>
          <cell r="K311" t="str">
            <v>0166-36-4268</v>
          </cell>
          <cell r="L311" t="str">
            <v>上18単02</v>
          </cell>
        </row>
        <row r="312">
          <cell r="A312" t="str">
            <v>311</v>
          </cell>
          <cell r="B312" t="str">
            <v>08</v>
          </cell>
          <cell r="C312" t="str">
            <v>0801</v>
          </cell>
          <cell r="D312" t="str">
            <v>1108364</v>
          </cell>
          <cell r="E312" t="str">
            <v>上川</v>
          </cell>
          <cell r="F312" t="str">
            <v>旭川市</v>
          </cell>
          <cell r="G312" t="str">
            <v>（株）あすなろ旭川支社</v>
          </cell>
          <cell r="H312" t="str">
            <v>会社</v>
          </cell>
          <cell r="I312" t="str">
            <v>070-8002</v>
          </cell>
          <cell r="J312" t="str">
            <v>旭川市神楽2条5丁目</v>
          </cell>
          <cell r="K312" t="str">
            <v>0166-63-2076</v>
          </cell>
        </row>
        <row r="313">
          <cell r="A313" t="str">
            <v>312</v>
          </cell>
          <cell r="B313" t="str">
            <v>08</v>
          </cell>
          <cell r="C313" t="str">
            <v>0801</v>
          </cell>
          <cell r="D313" t="str">
            <v>1108365</v>
          </cell>
          <cell r="E313" t="str">
            <v>上川</v>
          </cell>
          <cell r="F313" t="str">
            <v>旭川市</v>
          </cell>
          <cell r="G313" t="str">
            <v>麻生木材工業（株）</v>
          </cell>
          <cell r="H313" t="str">
            <v>会社</v>
          </cell>
          <cell r="I313" t="str">
            <v>079-8431</v>
          </cell>
          <cell r="J313" t="str">
            <v>旭川市永山町11丁目36-2</v>
          </cell>
          <cell r="K313" t="str">
            <v>0166-47-4111</v>
          </cell>
          <cell r="L313" t="str">
            <v>上19単01</v>
          </cell>
        </row>
        <row r="314">
          <cell r="A314" t="str">
            <v>313</v>
          </cell>
          <cell r="B314" t="str">
            <v>08</v>
          </cell>
          <cell r="C314" t="str">
            <v>0801</v>
          </cell>
          <cell r="D314" t="str">
            <v>1508366</v>
          </cell>
          <cell r="E314" t="str">
            <v>上川</v>
          </cell>
          <cell r="F314" t="str">
            <v>旭川市</v>
          </cell>
          <cell r="G314" t="str">
            <v>（有）奥野</v>
          </cell>
          <cell r="H314" t="str">
            <v>会社</v>
          </cell>
          <cell r="I314" t="str">
            <v>078-8340</v>
          </cell>
          <cell r="J314" t="str">
            <v>旭川市東旭川町共栄96-1</v>
          </cell>
          <cell r="K314" t="str">
            <v>0166-32-7554</v>
          </cell>
        </row>
        <row r="315">
          <cell r="A315" t="str">
            <v>314</v>
          </cell>
          <cell r="B315" t="str">
            <v>08</v>
          </cell>
          <cell r="C315" t="str">
            <v>0801</v>
          </cell>
          <cell r="D315" t="str">
            <v>1508367</v>
          </cell>
          <cell r="E315" t="str">
            <v>上川</v>
          </cell>
          <cell r="F315" t="str">
            <v>旭川市</v>
          </cell>
          <cell r="G315" t="str">
            <v>王子木材緑化（株）旭川営業所</v>
          </cell>
          <cell r="H315" t="str">
            <v>会社</v>
          </cell>
          <cell r="I315" t="str">
            <v>079-8431</v>
          </cell>
          <cell r="J315" t="str">
            <v>旭川市永山町10丁目74旭川林業会館</v>
          </cell>
          <cell r="K315" t="str">
            <v>0166-46-0781</v>
          </cell>
          <cell r="L315" t="str">
            <v>石19単02</v>
          </cell>
        </row>
        <row r="316">
          <cell r="A316" t="str">
            <v>315</v>
          </cell>
          <cell r="B316" t="str">
            <v>08</v>
          </cell>
          <cell r="C316" t="str">
            <v>0801</v>
          </cell>
          <cell r="D316" t="str">
            <v>1508368</v>
          </cell>
          <cell r="E316" t="str">
            <v>上川</v>
          </cell>
          <cell r="F316" t="str">
            <v>旭川市</v>
          </cell>
          <cell r="G316" t="str">
            <v>王木林材（株） 道北出張所</v>
          </cell>
          <cell r="H316" t="str">
            <v>会社</v>
          </cell>
          <cell r="I316" t="str">
            <v>079-8431</v>
          </cell>
          <cell r="J316" t="str">
            <v>旭川市永山町10丁目74旭川林業会館</v>
          </cell>
          <cell r="K316" t="str">
            <v>0166-46-1841</v>
          </cell>
          <cell r="L316" t="str">
            <v>日19単01</v>
          </cell>
        </row>
        <row r="317">
          <cell r="A317" t="str">
            <v>316</v>
          </cell>
          <cell r="B317" t="str">
            <v>08</v>
          </cell>
          <cell r="C317" t="str">
            <v>0801</v>
          </cell>
          <cell r="D317" t="str">
            <v>1508369</v>
          </cell>
          <cell r="E317" t="str">
            <v>上川</v>
          </cell>
          <cell r="F317" t="str">
            <v>旭川市</v>
          </cell>
          <cell r="G317" t="str">
            <v>（有）オキツ産業</v>
          </cell>
          <cell r="H317" t="str">
            <v>会社</v>
          </cell>
          <cell r="I317" t="str">
            <v>070-0824</v>
          </cell>
          <cell r="J317" t="str">
            <v>旭川市錦町14丁目2951-34</v>
          </cell>
          <cell r="K317" t="str">
            <v>0166-52-2183</v>
          </cell>
        </row>
        <row r="318">
          <cell r="A318" t="str">
            <v>317</v>
          </cell>
          <cell r="B318" t="str">
            <v>08</v>
          </cell>
          <cell r="C318" t="str">
            <v>0801</v>
          </cell>
          <cell r="D318" t="str">
            <v>2108370</v>
          </cell>
          <cell r="E318" t="str">
            <v>上川</v>
          </cell>
          <cell r="F318" t="str">
            <v>旭川市</v>
          </cell>
          <cell r="G318" t="str">
            <v>（有）カネキ鈴木造材</v>
          </cell>
          <cell r="H318" t="str">
            <v>会社</v>
          </cell>
          <cell r="I318" t="str">
            <v>070-8047</v>
          </cell>
          <cell r="J318" t="str">
            <v>旭川市忠和7条3丁目2-5</v>
          </cell>
          <cell r="K318" t="str">
            <v>0166-62-1899</v>
          </cell>
        </row>
        <row r="319">
          <cell r="A319" t="str">
            <v>318</v>
          </cell>
          <cell r="B319" t="str">
            <v>08</v>
          </cell>
          <cell r="C319" t="str">
            <v>0801</v>
          </cell>
          <cell r="D319" t="str">
            <v>2208371</v>
          </cell>
          <cell r="E319" t="str">
            <v>上川</v>
          </cell>
          <cell r="F319" t="str">
            <v>旭川市</v>
          </cell>
          <cell r="G319" t="str">
            <v>（株）旭友興林</v>
          </cell>
          <cell r="H319" t="str">
            <v>会社</v>
          </cell>
          <cell r="I319" t="str">
            <v>070-8004</v>
          </cell>
          <cell r="J319" t="str">
            <v>旭川市神楽4条5丁目1番32号</v>
          </cell>
          <cell r="K319" t="str">
            <v>0166-61-1426</v>
          </cell>
          <cell r="L319" t="str">
            <v>上19単04</v>
          </cell>
        </row>
        <row r="320">
          <cell r="A320" t="str">
            <v>319</v>
          </cell>
          <cell r="B320" t="str">
            <v>08</v>
          </cell>
          <cell r="C320" t="str">
            <v>0801</v>
          </cell>
          <cell r="D320" t="str">
            <v>2208372</v>
          </cell>
          <cell r="E320" t="str">
            <v>上川</v>
          </cell>
          <cell r="F320" t="str">
            <v>旭川市</v>
          </cell>
          <cell r="G320" t="str">
            <v>北村林業（株）</v>
          </cell>
          <cell r="H320" t="str">
            <v>会社</v>
          </cell>
          <cell r="I320" t="str">
            <v>070-0056</v>
          </cell>
          <cell r="J320" t="str">
            <v>旭川市6条西5丁目1-7</v>
          </cell>
          <cell r="K320" t="str">
            <v>0166-22-7515</v>
          </cell>
          <cell r="L320" t="str">
            <v>上20単06</v>
          </cell>
        </row>
        <row r="321">
          <cell r="A321" t="str">
            <v>320</v>
          </cell>
          <cell r="B321" t="str">
            <v>08</v>
          </cell>
          <cell r="C321" t="str">
            <v>0801</v>
          </cell>
          <cell r="D321" t="str">
            <v>2208373</v>
          </cell>
          <cell r="E321" t="str">
            <v>上川</v>
          </cell>
          <cell r="F321" t="str">
            <v>旭川市</v>
          </cell>
          <cell r="G321" t="str">
            <v>北日本木材（株）</v>
          </cell>
          <cell r="H321" t="str">
            <v>会社</v>
          </cell>
          <cell r="I321" t="str">
            <v>070-0028</v>
          </cell>
          <cell r="J321" t="str">
            <v>旭川市東8条8丁目1-32</v>
          </cell>
          <cell r="K321" t="str">
            <v>0166-24-1276</v>
          </cell>
          <cell r="L321" t="str">
            <v>上20単02</v>
          </cell>
        </row>
        <row r="322">
          <cell r="A322" t="str">
            <v>321</v>
          </cell>
          <cell r="B322" t="str">
            <v>08</v>
          </cell>
          <cell r="C322" t="str">
            <v>0801</v>
          </cell>
          <cell r="D322" t="str">
            <v>3208374</v>
          </cell>
          <cell r="E322" t="str">
            <v>上川</v>
          </cell>
          <cell r="F322" t="str">
            <v>旭川市</v>
          </cell>
          <cell r="G322" t="str">
            <v>昭和木材（株）</v>
          </cell>
          <cell r="H322" t="str">
            <v>会社</v>
          </cell>
          <cell r="I322" t="str">
            <v>078-8212</v>
          </cell>
          <cell r="J322" t="str">
            <v>旭川市2条通23丁目右1</v>
          </cell>
          <cell r="K322" t="str">
            <v>0166-31-4781</v>
          </cell>
        </row>
        <row r="323">
          <cell r="A323" t="str">
            <v>322</v>
          </cell>
          <cell r="B323" t="str">
            <v>08</v>
          </cell>
          <cell r="C323" t="str">
            <v>0801</v>
          </cell>
          <cell r="D323" t="str">
            <v>4108375</v>
          </cell>
          <cell r="E323" t="str">
            <v>上川</v>
          </cell>
          <cell r="F323" t="str">
            <v>旭川市</v>
          </cell>
          <cell r="G323" t="str">
            <v>竹村林業</v>
          </cell>
          <cell r="H323" t="str">
            <v>個人</v>
          </cell>
          <cell r="I323" t="str">
            <v>078-8232</v>
          </cell>
          <cell r="J323" t="str">
            <v>旭川市豊岡2条6丁目7-14</v>
          </cell>
          <cell r="K323" t="str">
            <v>0166-32-3499</v>
          </cell>
        </row>
        <row r="324">
          <cell r="A324" t="str">
            <v>323</v>
          </cell>
          <cell r="B324" t="str">
            <v>08</v>
          </cell>
          <cell r="C324" t="str">
            <v>0801</v>
          </cell>
          <cell r="D324" t="str">
            <v>4108376</v>
          </cell>
          <cell r="E324" t="str">
            <v>上川</v>
          </cell>
          <cell r="F324" t="str">
            <v>旭川市</v>
          </cell>
          <cell r="G324" t="str">
            <v>大雪林業（株）</v>
          </cell>
          <cell r="H324" t="str">
            <v>会社</v>
          </cell>
          <cell r="I324" t="str">
            <v>079-8431</v>
          </cell>
          <cell r="J324" t="str">
            <v>旭川市永山町10丁目74 林業会館3階</v>
          </cell>
          <cell r="K324" t="str">
            <v>0166-40-0633</v>
          </cell>
          <cell r="L324" t="str">
            <v>留19共01</v>
          </cell>
        </row>
        <row r="325">
          <cell r="A325" t="str">
            <v>324</v>
          </cell>
          <cell r="B325" t="str">
            <v>08</v>
          </cell>
          <cell r="C325" t="str">
            <v>0801</v>
          </cell>
          <cell r="D325" t="str">
            <v>5108377</v>
          </cell>
          <cell r="E325" t="str">
            <v>上川</v>
          </cell>
          <cell r="F325" t="str">
            <v>旭川市</v>
          </cell>
          <cell r="G325" t="str">
            <v>成田重機工業</v>
          </cell>
          <cell r="H325" t="str">
            <v>個人</v>
          </cell>
          <cell r="I325" t="str">
            <v>079-8419</v>
          </cell>
          <cell r="J325" t="str">
            <v>旭川市永山9条12丁目6-7</v>
          </cell>
          <cell r="K325" t="str">
            <v>0166-47-0098</v>
          </cell>
        </row>
        <row r="326">
          <cell r="A326" t="str">
            <v>325</v>
          </cell>
          <cell r="B326" t="str">
            <v>08</v>
          </cell>
          <cell r="C326" t="str">
            <v>0801</v>
          </cell>
          <cell r="D326" t="str">
            <v>5508378</v>
          </cell>
          <cell r="E326" t="str">
            <v>上川</v>
          </cell>
          <cell r="F326" t="str">
            <v>旭川市</v>
          </cell>
          <cell r="G326" t="str">
            <v>（株）ノムラ</v>
          </cell>
          <cell r="H326" t="str">
            <v>会社</v>
          </cell>
          <cell r="I326" t="str">
            <v>070-8003</v>
          </cell>
          <cell r="J326" t="str">
            <v>旭川市神楽3条2丁目2-9</v>
          </cell>
          <cell r="K326" t="str">
            <v>0166-61-3611</v>
          </cell>
          <cell r="L326" t="str">
            <v>上20単05</v>
          </cell>
        </row>
        <row r="327">
          <cell r="A327" t="str">
            <v>326</v>
          </cell>
          <cell r="B327" t="str">
            <v>08</v>
          </cell>
          <cell r="C327" t="str">
            <v>0801</v>
          </cell>
          <cell r="D327" t="str">
            <v>7108379</v>
          </cell>
          <cell r="E327" t="str">
            <v>上川</v>
          </cell>
          <cell r="F327" t="str">
            <v>旭川市</v>
          </cell>
          <cell r="G327" t="str">
            <v>（株）丸二西尾商店旭川</v>
          </cell>
          <cell r="H327" t="str">
            <v>会社</v>
          </cell>
          <cell r="I327" t="str">
            <v>070-0825</v>
          </cell>
          <cell r="J327" t="str">
            <v>旭川市北門町19丁目</v>
          </cell>
          <cell r="K327" t="str">
            <v>0166-51-7191</v>
          </cell>
        </row>
        <row r="328">
          <cell r="A328" t="str">
            <v>327</v>
          </cell>
          <cell r="B328" t="str">
            <v>08</v>
          </cell>
          <cell r="C328" t="str">
            <v>0801</v>
          </cell>
          <cell r="D328" t="str">
            <v>7208380</v>
          </cell>
          <cell r="E328" t="str">
            <v>上川</v>
          </cell>
          <cell r="F328" t="str">
            <v>旭川市</v>
          </cell>
          <cell r="G328" t="str">
            <v>（株）緑造園</v>
          </cell>
          <cell r="H328" t="str">
            <v>会社</v>
          </cell>
          <cell r="I328" t="str">
            <v>070-0013</v>
          </cell>
          <cell r="J328" t="str">
            <v>旭川市ﾊﾟﾙﾌﾟ町1条5丁目505番地の1</v>
          </cell>
          <cell r="K328" t="str">
            <v>0166-22-6068</v>
          </cell>
        </row>
        <row r="329">
          <cell r="A329" t="str">
            <v>328</v>
          </cell>
          <cell r="B329" t="str">
            <v>08</v>
          </cell>
          <cell r="C329" t="str">
            <v>0801</v>
          </cell>
          <cell r="D329" t="str">
            <v>4109003</v>
          </cell>
          <cell r="E329" t="str">
            <v>上川</v>
          </cell>
          <cell r="F329" t="str">
            <v>旭川市</v>
          </cell>
          <cell r="G329" t="str">
            <v>太陽緑化（株）</v>
          </cell>
          <cell r="H329" t="str">
            <v>会社</v>
          </cell>
          <cell r="I329" t="str">
            <v>070-0023</v>
          </cell>
          <cell r="J329" t="str">
            <v>旭川市東3条9丁目1-13</v>
          </cell>
          <cell r="K329" t="str">
            <v>0166-23-0188?</v>
          </cell>
        </row>
        <row r="330">
          <cell r="A330" t="str">
            <v>329</v>
          </cell>
          <cell r="B330" t="str">
            <v>08</v>
          </cell>
          <cell r="C330" t="str">
            <v>0801</v>
          </cell>
          <cell r="D330" t="str">
            <v>1209004</v>
          </cell>
          <cell r="E330" t="str">
            <v>上川</v>
          </cell>
          <cell r="F330" t="str">
            <v>旭川市</v>
          </cell>
          <cell r="G330" t="str">
            <v>（有）岩戸造園</v>
          </cell>
          <cell r="H330" t="str">
            <v>会社</v>
          </cell>
          <cell r="I330" t="str">
            <v>071-8123</v>
          </cell>
          <cell r="J330" t="str">
            <v>旭川市末広東3条4丁目9-19</v>
          </cell>
          <cell r="K330" t="str">
            <v>0166-51-4381</v>
          </cell>
        </row>
        <row r="331">
          <cell r="A331" t="str">
            <v>330</v>
          </cell>
          <cell r="B331" t="str">
            <v>08</v>
          </cell>
          <cell r="C331" t="str">
            <v>0801</v>
          </cell>
          <cell r="D331" t="str">
            <v>6509005</v>
          </cell>
          <cell r="E331" t="str">
            <v>上川</v>
          </cell>
          <cell r="F331" t="str">
            <v>旭川市</v>
          </cell>
          <cell r="G331" t="str">
            <v>（株）堀部造園</v>
          </cell>
          <cell r="H331" t="str">
            <v>会社</v>
          </cell>
          <cell r="I331" t="str">
            <v>078-8232</v>
          </cell>
          <cell r="J331" t="str">
            <v>旭川市豊岡2条2丁目4-24</v>
          </cell>
          <cell r="K331" t="str">
            <v>0166-33-0970</v>
          </cell>
        </row>
        <row r="332">
          <cell r="A332" t="str">
            <v>331</v>
          </cell>
          <cell r="B332" t="str">
            <v>08</v>
          </cell>
          <cell r="C332" t="str">
            <v>0801</v>
          </cell>
          <cell r="D332" t="str">
            <v>5209006</v>
          </cell>
          <cell r="E332" t="str">
            <v>上川</v>
          </cell>
          <cell r="F332" t="str">
            <v>旭川市</v>
          </cell>
          <cell r="G332" t="str">
            <v>（株）新見産業</v>
          </cell>
          <cell r="H332" t="str">
            <v>会社</v>
          </cell>
          <cell r="I332" t="str">
            <v>070-0810</v>
          </cell>
          <cell r="J332" t="str">
            <v>旭川市本町3丁目437-145</v>
          </cell>
          <cell r="K332" t="str">
            <v>0166-53-9560</v>
          </cell>
        </row>
        <row r="333">
          <cell r="A333" t="str">
            <v>332</v>
          </cell>
          <cell r="B333" t="str">
            <v>08</v>
          </cell>
          <cell r="C333" t="str">
            <v>0801</v>
          </cell>
          <cell r="D333" t="str">
            <v>1209007</v>
          </cell>
          <cell r="E333" t="str">
            <v>上川</v>
          </cell>
          <cell r="F333" t="str">
            <v>旭川市</v>
          </cell>
          <cell r="G333" t="str">
            <v>（株）井原園芸</v>
          </cell>
          <cell r="H333" t="str">
            <v>会社</v>
          </cell>
          <cell r="I333" t="str">
            <v>078-8207</v>
          </cell>
          <cell r="J333" t="str">
            <v>旭川市東旭川町上兵村530</v>
          </cell>
          <cell r="K333" t="str">
            <v>0166-36-2063</v>
          </cell>
        </row>
        <row r="334">
          <cell r="A334" t="str">
            <v>333</v>
          </cell>
          <cell r="B334" t="str">
            <v>08</v>
          </cell>
          <cell r="C334" t="str">
            <v>0801</v>
          </cell>
          <cell r="D334" t="str">
            <v>1509008</v>
          </cell>
          <cell r="E334" t="str">
            <v>上川</v>
          </cell>
          <cell r="F334" t="str">
            <v>旭川市</v>
          </cell>
          <cell r="G334" t="str">
            <v>（株）大芝</v>
          </cell>
          <cell r="H334" t="str">
            <v>会社</v>
          </cell>
          <cell r="I334" t="str">
            <v>079-8423</v>
          </cell>
          <cell r="J334" t="str">
            <v>旭川市永山13条3丁目1-20</v>
          </cell>
          <cell r="K334" t="str">
            <v>0166-23-1979</v>
          </cell>
        </row>
        <row r="335">
          <cell r="A335" t="str">
            <v>334</v>
          </cell>
          <cell r="B335" t="str">
            <v>08</v>
          </cell>
          <cell r="C335" t="str">
            <v>0801</v>
          </cell>
          <cell r="E335" t="str">
            <v>上川</v>
          </cell>
          <cell r="F335" t="str">
            <v>旭川市</v>
          </cell>
          <cell r="G335" t="str">
            <v>旭川総合土木開発（株）</v>
          </cell>
          <cell r="H335" t="str">
            <v>会社</v>
          </cell>
          <cell r="I335" t="str">
            <v>071-8131</v>
          </cell>
          <cell r="J335" t="str">
            <v>旭川市末広1条9丁目</v>
          </cell>
          <cell r="K335" t="str">
            <v>0166-57-7056</v>
          </cell>
        </row>
        <row r="336">
          <cell r="A336" t="str">
            <v>335</v>
          </cell>
          <cell r="B336" t="str">
            <v>08</v>
          </cell>
          <cell r="C336" t="str">
            <v>0803</v>
          </cell>
          <cell r="D336" t="str">
            <v>4108381</v>
          </cell>
          <cell r="E336" t="str">
            <v>上川</v>
          </cell>
          <cell r="F336" t="str">
            <v>鷹栖町</v>
          </cell>
          <cell r="G336" t="str">
            <v>鷹栖町森林組合</v>
          </cell>
          <cell r="H336" t="str">
            <v>森林組合</v>
          </cell>
          <cell r="I336" t="str">
            <v>071-1201</v>
          </cell>
          <cell r="J336" t="str">
            <v>鷹栖町南1条3丁目5-1</v>
          </cell>
          <cell r="K336" t="str">
            <v>0166-87-2277</v>
          </cell>
        </row>
        <row r="337">
          <cell r="A337" t="str">
            <v>336</v>
          </cell>
          <cell r="B337" t="str">
            <v>08</v>
          </cell>
          <cell r="C337" t="str">
            <v>0803</v>
          </cell>
          <cell r="D337" t="str">
            <v>5108382</v>
          </cell>
          <cell r="E337" t="str">
            <v>上川</v>
          </cell>
          <cell r="F337" t="str">
            <v>鷹栖町</v>
          </cell>
          <cell r="G337" t="str">
            <v>長原造材（有）</v>
          </cell>
          <cell r="H337" t="str">
            <v>会社</v>
          </cell>
          <cell r="I337" t="str">
            <v>071-1254</v>
          </cell>
          <cell r="J337" t="str">
            <v>鷹栖町14線15号</v>
          </cell>
          <cell r="K337" t="str">
            <v>0166-87-2553</v>
          </cell>
        </row>
        <row r="338">
          <cell r="A338" t="str">
            <v>337</v>
          </cell>
          <cell r="B338" t="str">
            <v>08</v>
          </cell>
          <cell r="C338" t="str">
            <v>0804</v>
          </cell>
          <cell r="D338" t="str">
            <v>6208384</v>
          </cell>
          <cell r="E338" t="str">
            <v>上川</v>
          </cell>
          <cell r="F338" t="str">
            <v>比布町</v>
          </cell>
          <cell r="G338" t="str">
            <v>比布町森林組合</v>
          </cell>
          <cell r="H338" t="str">
            <v>森林組合</v>
          </cell>
          <cell r="I338" t="str">
            <v>078-0348</v>
          </cell>
          <cell r="J338" t="str">
            <v>比布町北町1丁目2-1</v>
          </cell>
          <cell r="K338" t="str">
            <v>0166-85-2221</v>
          </cell>
        </row>
        <row r="339">
          <cell r="A339" t="str">
            <v>338</v>
          </cell>
          <cell r="B339" t="str">
            <v>08</v>
          </cell>
          <cell r="C339" t="str">
            <v>0807</v>
          </cell>
          <cell r="D339" t="str">
            <v>1208385</v>
          </cell>
          <cell r="E339" t="str">
            <v>上川</v>
          </cell>
          <cell r="F339" t="str">
            <v>美瑛町</v>
          </cell>
          <cell r="G339" t="str">
            <v>（有）井内木材</v>
          </cell>
          <cell r="H339" t="str">
            <v>会社</v>
          </cell>
          <cell r="I339" t="str">
            <v>071-0248</v>
          </cell>
          <cell r="J339" t="str">
            <v>美瑛町花園2丁目5-33</v>
          </cell>
          <cell r="K339" t="str">
            <v>0166-92-3613</v>
          </cell>
        </row>
        <row r="340">
          <cell r="A340" t="str">
            <v>339</v>
          </cell>
          <cell r="B340" t="str">
            <v>08</v>
          </cell>
          <cell r="C340" t="str">
            <v>0807</v>
          </cell>
          <cell r="D340" t="str">
            <v>2508386</v>
          </cell>
          <cell r="E340" t="str">
            <v>上川</v>
          </cell>
          <cell r="F340" t="str">
            <v>美瑛町</v>
          </cell>
          <cell r="G340" t="str">
            <v>（有）小谷内林業</v>
          </cell>
          <cell r="H340" t="str">
            <v>会社</v>
          </cell>
          <cell r="I340" t="str">
            <v>071-0205</v>
          </cell>
          <cell r="J340" t="str">
            <v>美瑛町栄町3丁目4-16</v>
          </cell>
          <cell r="K340" t="str">
            <v>0166-92-0905</v>
          </cell>
        </row>
        <row r="341">
          <cell r="A341" t="str">
            <v>340</v>
          </cell>
          <cell r="B341" t="str">
            <v>08</v>
          </cell>
          <cell r="C341" t="str">
            <v>0807</v>
          </cell>
          <cell r="D341" t="str">
            <v>3108387</v>
          </cell>
          <cell r="E341" t="str">
            <v>上川</v>
          </cell>
          <cell r="F341" t="str">
            <v>美瑛町</v>
          </cell>
          <cell r="G341" t="str">
            <v>三和林業（株）</v>
          </cell>
          <cell r="H341" t="str">
            <v>会社</v>
          </cell>
          <cell r="I341" t="str">
            <v>071-0205</v>
          </cell>
          <cell r="J341" t="str">
            <v>美瑛町栄町4丁目6-4</v>
          </cell>
          <cell r="K341" t="str">
            <v>0166-92-2161</v>
          </cell>
        </row>
        <row r="342">
          <cell r="A342" t="str">
            <v>341</v>
          </cell>
          <cell r="B342" t="str">
            <v>08</v>
          </cell>
          <cell r="C342" t="str">
            <v>0807</v>
          </cell>
          <cell r="D342" t="str">
            <v>3108388</v>
          </cell>
          <cell r="E342" t="str">
            <v>上川</v>
          </cell>
          <cell r="F342" t="str">
            <v>美瑛町</v>
          </cell>
          <cell r="G342" t="str">
            <v>（有）佐藤木材</v>
          </cell>
          <cell r="H342" t="str">
            <v>会社</v>
          </cell>
          <cell r="I342" t="str">
            <v>071-0213</v>
          </cell>
          <cell r="J342" t="str">
            <v>美瑛町東町4丁目8-8</v>
          </cell>
          <cell r="K342" t="str">
            <v>0166-92-3242</v>
          </cell>
        </row>
        <row r="343">
          <cell r="A343" t="str">
            <v>342</v>
          </cell>
          <cell r="B343" t="str">
            <v>08</v>
          </cell>
          <cell r="C343" t="str">
            <v>0807</v>
          </cell>
          <cell r="D343" t="str">
            <v>3108389</v>
          </cell>
          <cell r="E343" t="str">
            <v>上川</v>
          </cell>
          <cell r="F343" t="str">
            <v>美瑛町</v>
          </cell>
          <cell r="G343" t="str">
            <v>（有）三孝木材</v>
          </cell>
          <cell r="H343" t="str">
            <v>会社</v>
          </cell>
          <cell r="I343" t="str">
            <v>071-0239</v>
          </cell>
          <cell r="J343" t="str">
            <v>美瑛町美瑛原野原野221-76</v>
          </cell>
          <cell r="K343" t="str">
            <v>0166-92-4497</v>
          </cell>
        </row>
        <row r="344">
          <cell r="A344" t="str">
            <v>343</v>
          </cell>
          <cell r="B344" t="str">
            <v>08</v>
          </cell>
          <cell r="C344" t="str">
            <v>0807</v>
          </cell>
          <cell r="D344" t="str">
            <v>4108392</v>
          </cell>
          <cell r="E344" t="str">
            <v>上川</v>
          </cell>
          <cell r="F344" t="str">
            <v>美瑛町</v>
          </cell>
          <cell r="G344" t="str">
            <v>（有）竹内山林緑化農園</v>
          </cell>
          <cell r="H344" t="str">
            <v>会社</v>
          </cell>
          <cell r="I344" t="str">
            <v>071-0209</v>
          </cell>
          <cell r="J344" t="str">
            <v>美瑛町寿町1丁目1-34</v>
          </cell>
          <cell r="K344" t="str">
            <v>0166-92-3111</v>
          </cell>
        </row>
        <row r="345">
          <cell r="A345" t="str">
            <v>344</v>
          </cell>
          <cell r="B345" t="str">
            <v>08</v>
          </cell>
          <cell r="C345" t="str">
            <v>0807</v>
          </cell>
          <cell r="D345" t="str">
            <v>5208393</v>
          </cell>
          <cell r="E345" t="str">
            <v>上川</v>
          </cell>
          <cell r="F345" t="str">
            <v>美瑛町</v>
          </cell>
          <cell r="G345" t="str">
            <v>西出木材（有）</v>
          </cell>
          <cell r="H345" t="str">
            <v>会社</v>
          </cell>
          <cell r="I345" t="str">
            <v>071-0205</v>
          </cell>
          <cell r="J345" t="str">
            <v>美瑛町栄町1丁目8-22</v>
          </cell>
          <cell r="K345" t="str">
            <v>0166-92-2167</v>
          </cell>
        </row>
        <row r="346">
          <cell r="A346" t="str">
            <v>345</v>
          </cell>
          <cell r="B346" t="str">
            <v>08</v>
          </cell>
          <cell r="C346" t="str">
            <v>0807</v>
          </cell>
          <cell r="D346" t="str">
            <v>6208394</v>
          </cell>
          <cell r="E346" t="str">
            <v>上川</v>
          </cell>
          <cell r="F346" t="str">
            <v>美瑛町</v>
          </cell>
          <cell r="G346" t="str">
            <v>美瑛町森林組合</v>
          </cell>
          <cell r="H346" t="str">
            <v>森林組合</v>
          </cell>
          <cell r="I346" t="str">
            <v>071-0200</v>
          </cell>
          <cell r="J346" t="str">
            <v>美瑛町字美瑛原野5線</v>
          </cell>
          <cell r="K346" t="str">
            <v>0166-92-2201</v>
          </cell>
          <cell r="L346" t="str">
            <v>上16単05</v>
          </cell>
        </row>
        <row r="347">
          <cell r="A347" t="str">
            <v>346</v>
          </cell>
          <cell r="B347" t="str">
            <v>08</v>
          </cell>
          <cell r="C347" t="str">
            <v>0807</v>
          </cell>
          <cell r="D347" t="str">
            <v>7208395</v>
          </cell>
          <cell r="E347" t="str">
            <v>上川</v>
          </cell>
          <cell r="F347" t="str">
            <v>美瑛町</v>
          </cell>
          <cell r="G347" t="str">
            <v>水沼林業</v>
          </cell>
          <cell r="H347" t="str">
            <v>個人</v>
          </cell>
          <cell r="I347" t="str">
            <v>071-0473</v>
          </cell>
          <cell r="J347" t="str">
            <v>美瑛町字新星3</v>
          </cell>
          <cell r="K347" t="str">
            <v>0166-95-2743</v>
          </cell>
        </row>
        <row r="348">
          <cell r="A348" t="str">
            <v>347</v>
          </cell>
          <cell r="B348" t="str">
            <v>08</v>
          </cell>
          <cell r="C348" t="str">
            <v>0807</v>
          </cell>
          <cell r="E348" t="str">
            <v>上川</v>
          </cell>
          <cell r="F348" t="str">
            <v>美瑛町</v>
          </cell>
          <cell r="G348" t="str">
            <v>竹内山林種苗（株）</v>
          </cell>
          <cell r="H348" t="str">
            <v>会社</v>
          </cell>
          <cell r="I348" t="str">
            <v>071-0209</v>
          </cell>
          <cell r="J348" t="str">
            <v>美瑛町寿町1丁目1-34</v>
          </cell>
          <cell r="K348" t="str">
            <v>0166-92-3113</v>
          </cell>
        </row>
        <row r="349">
          <cell r="A349" t="str">
            <v>348</v>
          </cell>
          <cell r="B349" t="str">
            <v>08</v>
          </cell>
          <cell r="C349" t="str">
            <v>0808</v>
          </cell>
          <cell r="D349" t="str">
            <v>2108397</v>
          </cell>
          <cell r="E349" t="str">
            <v>上川</v>
          </cell>
          <cell r="F349" t="str">
            <v>東川町</v>
          </cell>
          <cell r="G349" t="str">
            <v>上川中部森林整備事業協同組合</v>
          </cell>
          <cell r="H349" t="str">
            <v>協同組合等</v>
          </cell>
          <cell r="I349" t="str">
            <v>071-1424</v>
          </cell>
          <cell r="J349" t="str">
            <v>東川町南町2丁目2番11号</v>
          </cell>
          <cell r="K349" t="str">
            <v>0166-68-4855</v>
          </cell>
          <cell r="L349" t="str">
            <v>上18単03</v>
          </cell>
        </row>
        <row r="350">
          <cell r="A350" t="str">
            <v>349</v>
          </cell>
          <cell r="B350" t="str">
            <v>08</v>
          </cell>
          <cell r="C350" t="str">
            <v>0808</v>
          </cell>
          <cell r="D350" t="str">
            <v>2208398</v>
          </cell>
          <cell r="E350" t="str">
            <v>上川</v>
          </cell>
          <cell r="F350" t="str">
            <v>東川町</v>
          </cell>
          <cell r="G350" t="str">
            <v>旭東林産協同組合</v>
          </cell>
          <cell r="H350" t="str">
            <v>協同組合等</v>
          </cell>
          <cell r="I350" t="str">
            <v>071-1424</v>
          </cell>
          <cell r="J350" t="str">
            <v>東川町南町2丁目2番11号</v>
          </cell>
          <cell r="K350" t="str">
            <v>0166-68-4855</v>
          </cell>
          <cell r="L350" t="str">
            <v>上18単04</v>
          </cell>
        </row>
        <row r="351">
          <cell r="A351" t="str">
            <v>350</v>
          </cell>
          <cell r="B351" t="str">
            <v>08</v>
          </cell>
          <cell r="C351" t="str">
            <v>0808</v>
          </cell>
          <cell r="D351" t="str">
            <v>6208400</v>
          </cell>
          <cell r="E351" t="str">
            <v>上川</v>
          </cell>
          <cell r="F351" t="str">
            <v>東川町</v>
          </cell>
          <cell r="G351" t="str">
            <v>東川町森林組合</v>
          </cell>
          <cell r="H351" t="str">
            <v>森林組合</v>
          </cell>
          <cell r="I351" t="str">
            <v>071-1423</v>
          </cell>
          <cell r="J351" t="str">
            <v>東川町東町1丁目16-1</v>
          </cell>
          <cell r="K351" t="str">
            <v>0166-82-2421</v>
          </cell>
        </row>
        <row r="352">
          <cell r="A352" t="str">
            <v>351</v>
          </cell>
          <cell r="B352" t="str">
            <v>08</v>
          </cell>
          <cell r="C352" t="str">
            <v>0809</v>
          </cell>
          <cell r="D352" t="str">
            <v>4508402</v>
          </cell>
          <cell r="E352" t="str">
            <v>上川</v>
          </cell>
          <cell r="F352" t="str">
            <v>当麻町</v>
          </cell>
          <cell r="G352" t="str">
            <v>当麻町森林組合</v>
          </cell>
          <cell r="H352" t="str">
            <v>森林組合</v>
          </cell>
          <cell r="I352" t="str">
            <v>078-1304</v>
          </cell>
          <cell r="J352" t="str">
            <v>当麻町4条西4丁目1-2</v>
          </cell>
          <cell r="K352" t="str">
            <v>0166-84-2311</v>
          </cell>
        </row>
        <row r="353">
          <cell r="A353" t="str">
            <v>352</v>
          </cell>
          <cell r="B353" t="str">
            <v>08</v>
          </cell>
          <cell r="C353" t="str">
            <v>0810</v>
          </cell>
          <cell r="D353" t="str">
            <v>1108403</v>
          </cell>
          <cell r="E353" t="str">
            <v>上川</v>
          </cell>
          <cell r="F353" t="str">
            <v>愛別町</v>
          </cell>
          <cell r="G353" t="str">
            <v>愛別町森林組合</v>
          </cell>
          <cell r="H353" t="str">
            <v>森林組合</v>
          </cell>
          <cell r="I353" t="str">
            <v>078-1405</v>
          </cell>
          <cell r="J353" t="str">
            <v>愛別町字本町179番地</v>
          </cell>
          <cell r="K353" t="str">
            <v>01658-6-4283</v>
          </cell>
        </row>
        <row r="354">
          <cell r="A354" t="str">
            <v>353</v>
          </cell>
          <cell r="B354" t="str">
            <v>08</v>
          </cell>
          <cell r="C354" t="str">
            <v>0810</v>
          </cell>
          <cell r="D354" t="str">
            <v>1208404</v>
          </cell>
          <cell r="E354" t="str">
            <v>上川</v>
          </cell>
          <cell r="F354" t="str">
            <v>愛別町</v>
          </cell>
          <cell r="G354" t="str">
            <v>（有）今井林業</v>
          </cell>
          <cell r="H354" t="str">
            <v>会社</v>
          </cell>
          <cell r="I354" t="str">
            <v>078-1652</v>
          </cell>
          <cell r="J354" t="str">
            <v>愛別町字中央167</v>
          </cell>
          <cell r="K354" t="str">
            <v>01658-8-1414</v>
          </cell>
          <cell r="L354" t="str">
            <v>上18単08</v>
          </cell>
        </row>
        <row r="355">
          <cell r="A355" t="str">
            <v>354</v>
          </cell>
          <cell r="B355" t="str">
            <v>08</v>
          </cell>
          <cell r="C355" t="str">
            <v>0811</v>
          </cell>
          <cell r="D355" t="str">
            <v>2108405</v>
          </cell>
          <cell r="E355" t="str">
            <v>上川</v>
          </cell>
          <cell r="F355" t="str">
            <v>上川町</v>
          </cell>
          <cell r="G355" t="str">
            <v>上川町森林組合</v>
          </cell>
          <cell r="H355" t="str">
            <v>森林組合</v>
          </cell>
          <cell r="I355" t="str">
            <v>078-1753</v>
          </cell>
          <cell r="J355" t="str">
            <v>上川町中央町94番地</v>
          </cell>
          <cell r="K355" t="str">
            <v>01658-2-1997</v>
          </cell>
          <cell r="L355" t="str">
            <v>上19単02</v>
          </cell>
        </row>
        <row r="356">
          <cell r="A356" t="str">
            <v>355</v>
          </cell>
          <cell r="B356" t="str">
            <v>08</v>
          </cell>
          <cell r="C356" t="str">
            <v>0812</v>
          </cell>
          <cell r="D356" t="str">
            <v>1108407</v>
          </cell>
          <cell r="E356" t="str">
            <v>上川</v>
          </cell>
          <cell r="F356" t="str">
            <v>上富良野町</v>
          </cell>
          <cell r="G356" t="str">
            <v>（有）安藤苗圃</v>
          </cell>
          <cell r="H356" t="str">
            <v>会社</v>
          </cell>
          <cell r="I356" t="str">
            <v>071-0561</v>
          </cell>
          <cell r="J356" t="str">
            <v>上富良野町大町4丁目</v>
          </cell>
          <cell r="K356" t="str">
            <v>0167-45-2530</v>
          </cell>
        </row>
        <row r="357">
          <cell r="A357" t="str">
            <v>356</v>
          </cell>
          <cell r="B357" t="str">
            <v>08</v>
          </cell>
          <cell r="C357" t="str">
            <v>0812</v>
          </cell>
          <cell r="D357" t="str">
            <v>2108408</v>
          </cell>
          <cell r="E357" t="str">
            <v>上川</v>
          </cell>
          <cell r="F357" t="str">
            <v>上富良野町</v>
          </cell>
          <cell r="G357" t="str">
            <v>川端造材</v>
          </cell>
          <cell r="H357" t="str">
            <v>個人</v>
          </cell>
          <cell r="I357" t="str">
            <v>071-0528</v>
          </cell>
          <cell r="J357" t="str">
            <v>上富良野町東8線北18号</v>
          </cell>
          <cell r="K357" t="str">
            <v>0167-45-5955</v>
          </cell>
        </row>
        <row r="358">
          <cell r="A358" t="str">
            <v>357</v>
          </cell>
          <cell r="B358" t="str">
            <v>08</v>
          </cell>
          <cell r="C358" t="str">
            <v>0812</v>
          </cell>
          <cell r="D358" t="str">
            <v>2108409</v>
          </cell>
          <cell r="E358" t="str">
            <v>上川</v>
          </cell>
          <cell r="F358" t="str">
            <v>上富良野町</v>
          </cell>
          <cell r="G358" t="str">
            <v>加藤組</v>
          </cell>
          <cell r="H358" t="str">
            <v>個人</v>
          </cell>
          <cell r="I358" t="str">
            <v>071-0565</v>
          </cell>
          <cell r="J358" t="str">
            <v>上富良野町丘町1丁目8-39</v>
          </cell>
          <cell r="K358" t="str">
            <v>0167-45-5376</v>
          </cell>
        </row>
        <row r="359">
          <cell r="A359" t="str">
            <v>358</v>
          </cell>
          <cell r="B359" t="str">
            <v>08</v>
          </cell>
          <cell r="C359" t="str">
            <v>0812</v>
          </cell>
          <cell r="D359" t="str">
            <v>2308410</v>
          </cell>
          <cell r="E359" t="str">
            <v>上川</v>
          </cell>
          <cell r="F359" t="str">
            <v>上富良野町</v>
          </cell>
          <cell r="G359" t="str">
            <v>久保木材（有）</v>
          </cell>
          <cell r="H359" t="str">
            <v>会社</v>
          </cell>
          <cell r="I359" t="str">
            <v>071-0551</v>
          </cell>
          <cell r="J359" t="str">
            <v>上富良野町本町3丁目1-17</v>
          </cell>
          <cell r="K359" t="str">
            <v>0167-45-3307</v>
          </cell>
        </row>
        <row r="360">
          <cell r="A360" t="str">
            <v>359</v>
          </cell>
          <cell r="B360" t="str">
            <v>08</v>
          </cell>
          <cell r="C360" t="str">
            <v>0812</v>
          </cell>
          <cell r="D360" t="str">
            <v>2508411</v>
          </cell>
          <cell r="E360" t="str">
            <v>上川</v>
          </cell>
          <cell r="F360" t="str">
            <v>上富良野町</v>
          </cell>
          <cell r="G360" t="str">
            <v>小林木材工業（有）</v>
          </cell>
          <cell r="H360" t="str">
            <v>会社</v>
          </cell>
          <cell r="I360" t="str">
            <v>071-0551</v>
          </cell>
          <cell r="J360" t="str">
            <v>上富良野町本町4丁目5-56</v>
          </cell>
          <cell r="K360" t="str">
            <v>0167-45-9284</v>
          </cell>
        </row>
        <row r="361">
          <cell r="A361" t="str">
            <v>360</v>
          </cell>
          <cell r="B361" t="str">
            <v>08</v>
          </cell>
          <cell r="C361" t="str">
            <v>0812</v>
          </cell>
          <cell r="D361" t="str">
            <v>3308412</v>
          </cell>
          <cell r="E361" t="str">
            <v>上川</v>
          </cell>
          <cell r="F361" t="str">
            <v>上富良野町</v>
          </cell>
          <cell r="G361" t="str">
            <v>（有）鈴木木材</v>
          </cell>
          <cell r="H361" t="str">
            <v>会社</v>
          </cell>
          <cell r="I361" t="str">
            <v>071-0562</v>
          </cell>
          <cell r="J361" t="str">
            <v>上富良野町南町1-3-5</v>
          </cell>
          <cell r="K361" t="str">
            <v>0167-45-2313</v>
          </cell>
        </row>
        <row r="362">
          <cell r="A362" t="str">
            <v>361</v>
          </cell>
          <cell r="B362" t="str">
            <v>08</v>
          </cell>
          <cell r="C362" t="str">
            <v>0813</v>
          </cell>
          <cell r="D362" t="str">
            <v>1108413</v>
          </cell>
          <cell r="E362" t="str">
            <v>上川</v>
          </cell>
          <cell r="F362" t="str">
            <v>中富良野町</v>
          </cell>
          <cell r="G362" t="str">
            <v>安藤山林緑化（有）</v>
          </cell>
          <cell r="H362" t="str">
            <v>会社</v>
          </cell>
          <cell r="I362" t="str">
            <v>071-0700</v>
          </cell>
          <cell r="J362" t="str">
            <v>中富良野町西町5番8号</v>
          </cell>
          <cell r="K362" t="str">
            <v>0167-44-2458</v>
          </cell>
        </row>
        <row r="363">
          <cell r="A363" t="str">
            <v>362</v>
          </cell>
          <cell r="B363" t="str">
            <v>08</v>
          </cell>
          <cell r="C363" t="str">
            <v>0813</v>
          </cell>
          <cell r="D363" t="str">
            <v>1308414</v>
          </cell>
          <cell r="E363" t="str">
            <v>上川</v>
          </cell>
          <cell r="F363" t="str">
            <v>中富良野町</v>
          </cell>
          <cell r="G363" t="str">
            <v>（有）内田木材</v>
          </cell>
          <cell r="H363" t="str">
            <v>会社</v>
          </cell>
          <cell r="I363" t="str">
            <v>071-0742</v>
          </cell>
          <cell r="J363" t="str">
            <v>中富良野町字中富良野1593-51</v>
          </cell>
          <cell r="K363" t="str">
            <v>0167-44-2897</v>
          </cell>
        </row>
        <row r="364">
          <cell r="A364" t="str">
            <v>363</v>
          </cell>
          <cell r="B364" t="str">
            <v>08</v>
          </cell>
          <cell r="C364" t="str">
            <v>0814</v>
          </cell>
          <cell r="D364" t="str">
            <v>1408416</v>
          </cell>
          <cell r="E364" t="str">
            <v>上川</v>
          </cell>
          <cell r="F364" t="str">
            <v>富良野市</v>
          </cell>
          <cell r="G364" t="str">
            <v>（有）エコネコ富良野出張所</v>
          </cell>
          <cell r="H364" t="str">
            <v>会社</v>
          </cell>
          <cell r="I364" t="str">
            <v>076-0163</v>
          </cell>
          <cell r="J364" t="str">
            <v>富良野市西麓郷2</v>
          </cell>
          <cell r="K364" t="str">
            <v>0167-29-2736</v>
          </cell>
        </row>
        <row r="365">
          <cell r="A365" t="str">
            <v>364</v>
          </cell>
          <cell r="B365" t="str">
            <v>08</v>
          </cell>
          <cell r="C365" t="str">
            <v>0814</v>
          </cell>
          <cell r="D365" t="str">
            <v>3108417</v>
          </cell>
          <cell r="E365" t="str">
            <v>上川</v>
          </cell>
          <cell r="F365" t="str">
            <v>富良野市</v>
          </cell>
          <cell r="G365" t="str">
            <v>（株）桜庭</v>
          </cell>
          <cell r="H365" t="str">
            <v>会社</v>
          </cell>
          <cell r="I365" t="str">
            <v>076-0021</v>
          </cell>
          <cell r="J365" t="str">
            <v>富良野市緑町18-2</v>
          </cell>
          <cell r="K365" t="str">
            <v>0167-22-2424</v>
          </cell>
        </row>
        <row r="366">
          <cell r="A366" t="str">
            <v>365</v>
          </cell>
          <cell r="B366" t="str">
            <v>08</v>
          </cell>
          <cell r="C366" t="str">
            <v>0814</v>
          </cell>
          <cell r="D366" t="str">
            <v>4508418</v>
          </cell>
          <cell r="E366" t="str">
            <v>上川</v>
          </cell>
          <cell r="F366" t="str">
            <v>富良野市</v>
          </cell>
          <cell r="G366" t="str">
            <v>（有）ドガイド</v>
          </cell>
          <cell r="H366" t="str">
            <v>会社</v>
          </cell>
          <cell r="I366" t="str">
            <v>076-0054</v>
          </cell>
          <cell r="J366" t="str">
            <v>富良野市春日町15番52号</v>
          </cell>
          <cell r="K366" t="str">
            <v>0167-23-2592</v>
          </cell>
        </row>
        <row r="367">
          <cell r="A367" t="str">
            <v>366</v>
          </cell>
          <cell r="B367" t="str">
            <v>08</v>
          </cell>
          <cell r="C367" t="str">
            <v>0814</v>
          </cell>
          <cell r="D367" t="str">
            <v>6308420</v>
          </cell>
          <cell r="E367" t="str">
            <v>上川</v>
          </cell>
          <cell r="F367" t="str">
            <v>富良野市</v>
          </cell>
          <cell r="G367" t="str">
            <v>富良野地区森林組合</v>
          </cell>
          <cell r="H367" t="str">
            <v>森林組合</v>
          </cell>
          <cell r="I367" t="str">
            <v>076-0018</v>
          </cell>
          <cell r="J367" t="str">
            <v>富良野市弥生町2番42号</v>
          </cell>
          <cell r="K367" t="str">
            <v>0167-22-2369</v>
          </cell>
        </row>
        <row r="368">
          <cell r="A368" t="str">
            <v>367</v>
          </cell>
          <cell r="B368" t="str">
            <v>08</v>
          </cell>
          <cell r="C368" t="str">
            <v>0814</v>
          </cell>
          <cell r="D368" t="str">
            <v>7108421</v>
          </cell>
          <cell r="E368" t="str">
            <v>上川</v>
          </cell>
          <cell r="F368" t="str">
            <v>富良野市</v>
          </cell>
          <cell r="G368" t="str">
            <v>マエダ林業（株）</v>
          </cell>
          <cell r="H368" t="str">
            <v>会社</v>
          </cell>
          <cell r="I368" t="str">
            <v>076-0161</v>
          </cell>
          <cell r="J368" t="str">
            <v>富良野市麓郷市街地</v>
          </cell>
          <cell r="K368" t="str">
            <v>0167-29-2090</v>
          </cell>
        </row>
        <row r="369">
          <cell r="A369" t="str">
            <v>368</v>
          </cell>
          <cell r="B369" t="str">
            <v>08</v>
          </cell>
          <cell r="C369" t="str">
            <v>0814</v>
          </cell>
          <cell r="E369" t="str">
            <v>上川</v>
          </cell>
          <cell r="F369" t="str">
            <v>富良野市</v>
          </cell>
          <cell r="G369" t="str">
            <v>（有）岡田重機</v>
          </cell>
          <cell r="H369" t="str">
            <v>会社</v>
          </cell>
          <cell r="I369" t="str">
            <v>079-1573</v>
          </cell>
          <cell r="J369" t="str">
            <v>富良野市山部西26-2</v>
          </cell>
          <cell r="K369" t="str">
            <v>0167-42-3451</v>
          </cell>
        </row>
        <row r="370">
          <cell r="A370" t="str">
            <v>369</v>
          </cell>
          <cell r="B370" t="str">
            <v>08</v>
          </cell>
          <cell r="C370" t="str">
            <v>0816</v>
          </cell>
          <cell r="D370" t="str">
            <v>3208422</v>
          </cell>
          <cell r="E370" t="str">
            <v>上川</v>
          </cell>
          <cell r="F370" t="str">
            <v>南富良野町</v>
          </cell>
          <cell r="G370" t="str">
            <v>（株）森総</v>
          </cell>
          <cell r="H370" t="str">
            <v>会社</v>
          </cell>
          <cell r="I370" t="str">
            <v>079-2404</v>
          </cell>
          <cell r="J370" t="str">
            <v>南富良野町字幾寅朝日</v>
          </cell>
          <cell r="K370" t="str">
            <v>0167-52-3122</v>
          </cell>
          <cell r="L370" t="str">
            <v>上17単02</v>
          </cell>
        </row>
        <row r="371">
          <cell r="A371" t="str">
            <v>370</v>
          </cell>
          <cell r="B371" t="str">
            <v>08</v>
          </cell>
          <cell r="C371" t="str">
            <v>0816</v>
          </cell>
          <cell r="D371" t="str">
            <v>5108423</v>
          </cell>
          <cell r="E371" t="str">
            <v>上川</v>
          </cell>
          <cell r="F371" t="str">
            <v>南富良野町</v>
          </cell>
          <cell r="G371" t="str">
            <v>南富林建（有）</v>
          </cell>
          <cell r="H371" t="str">
            <v>会社</v>
          </cell>
          <cell r="I371" t="str">
            <v>079-2403</v>
          </cell>
          <cell r="J371" t="str">
            <v>南富良野町幾寅624-1</v>
          </cell>
          <cell r="K371" t="str">
            <v>0167-52-2092</v>
          </cell>
        </row>
        <row r="372">
          <cell r="A372" t="str">
            <v>371</v>
          </cell>
          <cell r="B372" t="str">
            <v>08</v>
          </cell>
          <cell r="C372" t="str">
            <v>0816</v>
          </cell>
          <cell r="D372" t="str">
            <v>7208424</v>
          </cell>
          <cell r="E372" t="str">
            <v>上川</v>
          </cell>
          <cell r="F372" t="str">
            <v>南富良野町</v>
          </cell>
          <cell r="G372" t="str">
            <v>南富良野町森林組合</v>
          </cell>
          <cell r="H372" t="str">
            <v>森林組合</v>
          </cell>
          <cell r="I372" t="str">
            <v>079-2401</v>
          </cell>
          <cell r="J372" t="str">
            <v>南富良野町字幾寅</v>
          </cell>
          <cell r="K372" t="str">
            <v>0167-52-2130</v>
          </cell>
        </row>
        <row r="373">
          <cell r="A373" t="str">
            <v>372</v>
          </cell>
          <cell r="B373" t="str">
            <v>08</v>
          </cell>
          <cell r="C373" t="str">
            <v>0816</v>
          </cell>
          <cell r="D373" t="str">
            <v>7208425</v>
          </cell>
          <cell r="E373" t="str">
            <v>上川</v>
          </cell>
          <cell r="F373" t="str">
            <v>南富良野町</v>
          </cell>
          <cell r="G373" t="str">
            <v>南富良野木材産業（株）</v>
          </cell>
          <cell r="H373" t="str">
            <v>会社</v>
          </cell>
          <cell r="I373" t="str">
            <v>079-2403</v>
          </cell>
          <cell r="J373" t="str">
            <v>南富良野町字幾寅岐阜</v>
          </cell>
          <cell r="K373" t="str">
            <v>0167-52-2121</v>
          </cell>
          <cell r="L373" t="str">
            <v>上19単03</v>
          </cell>
        </row>
        <row r="374">
          <cell r="A374" t="str">
            <v>373</v>
          </cell>
          <cell r="B374" t="str">
            <v>08</v>
          </cell>
          <cell r="C374" t="str">
            <v>0816</v>
          </cell>
          <cell r="D374" t="str">
            <v>8508426</v>
          </cell>
          <cell r="E374" t="str">
            <v>上川</v>
          </cell>
          <cell r="F374" t="str">
            <v>南富良野町</v>
          </cell>
          <cell r="G374" t="str">
            <v>（株）吉岡建設</v>
          </cell>
          <cell r="H374" t="str">
            <v>会社</v>
          </cell>
          <cell r="I374" t="str">
            <v>079-2404</v>
          </cell>
          <cell r="J374" t="str">
            <v>南富良野町字幾寅朝日</v>
          </cell>
          <cell r="K374" t="str">
            <v>0167-39-7788</v>
          </cell>
          <cell r="L374" t="str">
            <v>上20単03</v>
          </cell>
        </row>
        <row r="375">
          <cell r="A375" t="str">
            <v>374</v>
          </cell>
          <cell r="B375" t="str">
            <v>08</v>
          </cell>
          <cell r="C375" t="str">
            <v>0817</v>
          </cell>
          <cell r="D375" t="str">
            <v>1208427</v>
          </cell>
          <cell r="E375" t="str">
            <v>上川</v>
          </cell>
          <cell r="F375" t="str">
            <v>占冠村</v>
          </cell>
          <cell r="G375" t="str">
            <v>伊藤重機</v>
          </cell>
          <cell r="H375" t="str">
            <v>個人</v>
          </cell>
          <cell r="I375" t="str">
            <v>079-2201</v>
          </cell>
          <cell r="J375" t="str">
            <v>占冠村中央</v>
          </cell>
          <cell r="K375" t="str">
            <v>0167-56-2155</v>
          </cell>
        </row>
        <row r="376">
          <cell r="A376" t="str">
            <v>375</v>
          </cell>
          <cell r="B376" t="str">
            <v>08</v>
          </cell>
          <cell r="C376" t="str">
            <v>0817</v>
          </cell>
          <cell r="D376" t="str">
            <v>2308428</v>
          </cell>
          <cell r="E376" t="str">
            <v>上川</v>
          </cell>
          <cell r="F376" t="str">
            <v>占冠村</v>
          </cell>
          <cell r="G376" t="str">
            <v>（有）倉岡重機</v>
          </cell>
          <cell r="H376" t="str">
            <v>会社</v>
          </cell>
          <cell r="I376" t="str">
            <v>079-2201</v>
          </cell>
          <cell r="J376" t="str">
            <v>占冠村中央</v>
          </cell>
          <cell r="K376" t="str">
            <v>0167-56-2538</v>
          </cell>
        </row>
        <row r="377">
          <cell r="A377" t="str">
            <v>376</v>
          </cell>
          <cell r="B377" t="str">
            <v>08</v>
          </cell>
          <cell r="C377" t="str">
            <v>0817</v>
          </cell>
          <cell r="D377" t="str">
            <v>5108429</v>
          </cell>
          <cell r="E377" t="str">
            <v>上川</v>
          </cell>
          <cell r="F377" t="str">
            <v>占冠村</v>
          </cell>
          <cell r="G377" t="str">
            <v>（有）長瀬産業</v>
          </cell>
          <cell r="H377" t="str">
            <v>会社</v>
          </cell>
          <cell r="I377" t="str">
            <v>079-2201</v>
          </cell>
          <cell r="J377" t="str">
            <v>占冠村中央</v>
          </cell>
          <cell r="K377" t="str">
            <v>0167-56-2501</v>
          </cell>
        </row>
        <row r="378">
          <cell r="A378" t="str">
            <v>377</v>
          </cell>
          <cell r="B378" t="str">
            <v>08</v>
          </cell>
          <cell r="C378" t="str">
            <v>0818</v>
          </cell>
          <cell r="D378" t="str">
            <v>2208430</v>
          </cell>
          <cell r="E378" t="str">
            <v>上川</v>
          </cell>
          <cell r="F378" t="str">
            <v>和寒町</v>
          </cell>
          <cell r="G378" t="str">
            <v>共成林業</v>
          </cell>
          <cell r="H378" t="str">
            <v>個人</v>
          </cell>
          <cell r="I378" t="str">
            <v>098-0132</v>
          </cell>
          <cell r="J378" t="str">
            <v>和寒町字西町</v>
          </cell>
          <cell r="K378" t="str">
            <v>0165-32-4728</v>
          </cell>
        </row>
        <row r="379">
          <cell r="A379" t="str">
            <v>378</v>
          </cell>
          <cell r="B379" t="str">
            <v>08</v>
          </cell>
          <cell r="C379" t="str">
            <v>0821</v>
          </cell>
          <cell r="D379" t="str">
            <v>2108431</v>
          </cell>
          <cell r="E379" t="str">
            <v>上川</v>
          </cell>
          <cell r="F379" t="str">
            <v>士別市</v>
          </cell>
          <cell r="G379" t="str">
            <v>上士別林業（株）</v>
          </cell>
          <cell r="H379" t="str">
            <v>会社</v>
          </cell>
          <cell r="I379" t="str">
            <v>095-0371</v>
          </cell>
          <cell r="J379" t="str">
            <v>士別市上士別町16線南4番地</v>
          </cell>
          <cell r="K379" t="str">
            <v>0165-24-2315</v>
          </cell>
          <cell r="L379" t="str">
            <v>上19単05</v>
          </cell>
        </row>
        <row r="380">
          <cell r="A380" t="str">
            <v>379</v>
          </cell>
          <cell r="B380" t="str">
            <v>08</v>
          </cell>
          <cell r="C380" t="str">
            <v>0821</v>
          </cell>
          <cell r="D380" t="str">
            <v>2508432</v>
          </cell>
          <cell r="E380" t="str">
            <v>上川</v>
          </cell>
          <cell r="F380" t="str">
            <v>士別市</v>
          </cell>
          <cell r="G380" t="str">
            <v>近藤木材産業（株）</v>
          </cell>
          <cell r="H380" t="str">
            <v>会社</v>
          </cell>
          <cell r="I380" t="str">
            <v>095-0401</v>
          </cell>
          <cell r="J380" t="str">
            <v>士別市朝日町中央4045番地</v>
          </cell>
          <cell r="K380" t="str">
            <v>0165-28-2321</v>
          </cell>
          <cell r="L380" t="str">
            <v>上20単01</v>
          </cell>
        </row>
        <row r="381">
          <cell r="A381" t="str">
            <v>380</v>
          </cell>
          <cell r="B381" t="str">
            <v>08</v>
          </cell>
          <cell r="C381" t="str">
            <v>0821</v>
          </cell>
          <cell r="D381" t="str">
            <v>3108433</v>
          </cell>
          <cell r="E381" t="str">
            <v>上川</v>
          </cell>
          <cell r="F381" t="str">
            <v>士別市</v>
          </cell>
          <cell r="G381" t="str">
            <v>（有）佐野林業</v>
          </cell>
          <cell r="H381" t="str">
            <v>会社</v>
          </cell>
          <cell r="I381" t="str">
            <v>095-0024</v>
          </cell>
          <cell r="J381" t="str">
            <v>士別市西4条3丁目340-5</v>
          </cell>
          <cell r="K381" t="str">
            <v>0165-23-1974</v>
          </cell>
        </row>
        <row r="382">
          <cell r="A382" t="str">
            <v>381</v>
          </cell>
          <cell r="B382" t="str">
            <v>08</v>
          </cell>
          <cell r="C382" t="str">
            <v>0821</v>
          </cell>
          <cell r="D382" t="str">
            <v>3108434</v>
          </cell>
          <cell r="E382" t="str">
            <v>上川</v>
          </cell>
          <cell r="F382" t="str">
            <v>士別市</v>
          </cell>
          <cell r="G382" t="str">
            <v>佐藤木材</v>
          </cell>
          <cell r="H382" t="str">
            <v>個人</v>
          </cell>
          <cell r="I382" t="str">
            <v>095-0024</v>
          </cell>
          <cell r="J382" t="str">
            <v>士別市西4条東5丁目2-5</v>
          </cell>
          <cell r="K382" t="str">
            <v>0165-22-3767</v>
          </cell>
        </row>
        <row r="383">
          <cell r="A383" t="str">
            <v>382</v>
          </cell>
          <cell r="B383" t="str">
            <v>08</v>
          </cell>
          <cell r="C383" t="str">
            <v>0821</v>
          </cell>
          <cell r="D383" t="str">
            <v>3208436</v>
          </cell>
          <cell r="E383" t="str">
            <v>上川</v>
          </cell>
          <cell r="F383" t="str">
            <v>士別市</v>
          </cell>
          <cell r="G383" t="str">
            <v>士別地区森林組合</v>
          </cell>
          <cell r="H383" t="str">
            <v>森林組合</v>
          </cell>
          <cell r="I383" t="str">
            <v>095-0045</v>
          </cell>
          <cell r="J383" t="str">
            <v>士別市東丘1丁目3-12</v>
          </cell>
          <cell r="K383" t="str">
            <v>0165-23-5128</v>
          </cell>
          <cell r="L383" t="str">
            <v>上17単01</v>
          </cell>
        </row>
        <row r="384">
          <cell r="A384" t="str">
            <v>383</v>
          </cell>
          <cell r="B384" t="str">
            <v>08</v>
          </cell>
          <cell r="C384" t="str">
            <v>0821</v>
          </cell>
          <cell r="D384" t="str">
            <v>4208437</v>
          </cell>
          <cell r="E384" t="str">
            <v>上川</v>
          </cell>
          <cell r="F384" t="str">
            <v>士別市</v>
          </cell>
          <cell r="G384" t="str">
            <v>近井木材産業（株）</v>
          </cell>
          <cell r="H384" t="str">
            <v>会社</v>
          </cell>
          <cell r="I384" t="str">
            <v>095-0371</v>
          </cell>
          <cell r="J384" t="str">
            <v>士別市上士別町16線北1番地</v>
          </cell>
          <cell r="K384" t="str">
            <v>0165-24-2150</v>
          </cell>
          <cell r="L384" t="str">
            <v>上20単08</v>
          </cell>
        </row>
        <row r="385">
          <cell r="A385" t="str">
            <v>384</v>
          </cell>
          <cell r="B385" t="str">
            <v>08</v>
          </cell>
          <cell r="C385" t="str">
            <v>0821</v>
          </cell>
          <cell r="D385" t="str">
            <v>4508438</v>
          </cell>
          <cell r="E385" t="str">
            <v>上川</v>
          </cell>
          <cell r="F385" t="str">
            <v>士別市</v>
          </cell>
          <cell r="G385" t="str">
            <v>東邦木材工業（株）</v>
          </cell>
          <cell r="H385" t="str">
            <v>会社</v>
          </cell>
          <cell r="I385" t="str">
            <v>095-0401</v>
          </cell>
          <cell r="J385" t="str">
            <v>士別市朝日町中央4021番地</v>
          </cell>
          <cell r="K385" t="str">
            <v>0165-28-2316</v>
          </cell>
          <cell r="L385" t="str">
            <v>上18単07</v>
          </cell>
        </row>
        <row r="386">
          <cell r="A386" t="str">
            <v>385</v>
          </cell>
          <cell r="B386" t="str">
            <v>08</v>
          </cell>
          <cell r="C386" t="str">
            <v>0821</v>
          </cell>
          <cell r="D386" t="str">
            <v>5208439</v>
          </cell>
          <cell r="E386" t="str">
            <v>上川</v>
          </cell>
          <cell r="F386" t="str">
            <v>士別市</v>
          </cell>
          <cell r="G386" t="str">
            <v>（株）西村木材店</v>
          </cell>
          <cell r="H386" t="str">
            <v>会社</v>
          </cell>
          <cell r="I386" t="str">
            <v>095-0021</v>
          </cell>
          <cell r="J386" t="str">
            <v>士別市西1条9丁目389-41</v>
          </cell>
          <cell r="K386" t="str">
            <v>0165-23-2629</v>
          </cell>
        </row>
        <row r="387">
          <cell r="A387" t="str">
            <v>386</v>
          </cell>
          <cell r="B387" t="str">
            <v>08</v>
          </cell>
          <cell r="C387" t="str">
            <v>0821</v>
          </cell>
          <cell r="D387" t="str">
            <v>7208440</v>
          </cell>
          <cell r="E387" t="str">
            <v>上川</v>
          </cell>
          <cell r="F387" t="str">
            <v>士別市</v>
          </cell>
          <cell r="G387" t="str">
            <v>三津橋産業（株）</v>
          </cell>
          <cell r="H387" t="str">
            <v>会社</v>
          </cell>
          <cell r="I387" t="str">
            <v>095-0021</v>
          </cell>
          <cell r="J387" t="str">
            <v>士別市西1条21丁目471番地</v>
          </cell>
          <cell r="K387" t="str">
            <v>0165-23-5271</v>
          </cell>
          <cell r="L387" t="str">
            <v>空20単01</v>
          </cell>
        </row>
        <row r="388">
          <cell r="A388" t="str">
            <v>387</v>
          </cell>
          <cell r="B388" t="str">
            <v>08</v>
          </cell>
          <cell r="C388" t="str">
            <v>0821</v>
          </cell>
          <cell r="E388" t="str">
            <v>上川</v>
          </cell>
          <cell r="F388" t="str">
            <v>士別市</v>
          </cell>
          <cell r="G388" t="str">
            <v>（株）サンキョウ重機</v>
          </cell>
          <cell r="H388" t="str">
            <v>会社</v>
          </cell>
          <cell r="I388" t="str">
            <v>095-0029</v>
          </cell>
          <cell r="J388" t="str">
            <v>士別市大通西20丁目464</v>
          </cell>
        </row>
        <row r="389">
          <cell r="A389" t="str">
            <v>388</v>
          </cell>
          <cell r="B389" t="str">
            <v>08</v>
          </cell>
          <cell r="C389" t="str">
            <v>0823</v>
          </cell>
          <cell r="D389" t="str">
            <v>1308442</v>
          </cell>
          <cell r="E389" t="str">
            <v>上川</v>
          </cell>
          <cell r="F389" t="str">
            <v>名寄市</v>
          </cell>
          <cell r="G389" t="str">
            <v>（有）上松産業</v>
          </cell>
          <cell r="H389" t="str">
            <v>会社</v>
          </cell>
          <cell r="I389" t="str">
            <v>096-0002</v>
          </cell>
          <cell r="J389" t="str">
            <v>名寄市東2条南7丁目</v>
          </cell>
          <cell r="K389" t="str">
            <v>01654-9-4003</v>
          </cell>
        </row>
        <row r="390">
          <cell r="A390" t="str">
            <v>389</v>
          </cell>
          <cell r="B390" t="str">
            <v>08</v>
          </cell>
          <cell r="C390" t="str">
            <v>0823</v>
          </cell>
          <cell r="D390" t="str">
            <v>1508443</v>
          </cell>
          <cell r="E390" t="str">
            <v>上川</v>
          </cell>
          <cell r="F390" t="str">
            <v>名寄市</v>
          </cell>
          <cell r="G390" t="str">
            <v>（有）大貝木材</v>
          </cell>
          <cell r="H390" t="str">
            <v>会社</v>
          </cell>
          <cell r="I390" t="str">
            <v>096-0015</v>
          </cell>
          <cell r="J390" t="str">
            <v>名寄市西5条南12丁目</v>
          </cell>
          <cell r="K390" t="str">
            <v>01654-2-2467</v>
          </cell>
        </row>
        <row r="391">
          <cell r="A391" t="str">
            <v>390</v>
          </cell>
          <cell r="B391" t="str">
            <v>08</v>
          </cell>
          <cell r="C391" t="str">
            <v>0823</v>
          </cell>
          <cell r="D391" t="str">
            <v>2108444</v>
          </cell>
          <cell r="E391" t="str">
            <v>上川</v>
          </cell>
          <cell r="F391" t="str">
            <v>名寄市</v>
          </cell>
          <cell r="G391" t="str">
            <v>上川北部森林組合</v>
          </cell>
          <cell r="H391" t="str">
            <v>森林組合</v>
          </cell>
          <cell r="I391" t="str">
            <v>098-0516</v>
          </cell>
          <cell r="J391" t="str">
            <v>名寄市風連町緑町182番地1</v>
          </cell>
          <cell r="K391" t="str">
            <v>01655-3-2013</v>
          </cell>
          <cell r="L391" t="str">
            <v>上16単04</v>
          </cell>
        </row>
        <row r="392">
          <cell r="A392" t="str">
            <v>391</v>
          </cell>
          <cell r="B392" t="str">
            <v>08</v>
          </cell>
          <cell r="C392" t="str">
            <v>0823</v>
          </cell>
          <cell r="D392" t="str">
            <v>2508445</v>
          </cell>
          <cell r="E392" t="str">
            <v>上川</v>
          </cell>
          <cell r="F392" t="str">
            <v>名寄市</v>
          </cell>
          <cell r="G392" t="str">
            <v>小室産業（有）</v>
          </cell>
          <cell r="H392" t="str">
            <v>会社</v>
          </cell>
          <cell r="I392" t="str">
            <v>098-0502</v>
          </cell>
          <cell r="J392" t="str">
            <v>名寄市風連町北栄町148</v>
          </cell>
          <cell r="K392" t="str">
            <v>01655-3-2255</v>
          </cell>
        </row>
        <row r="393">
          <cell r="A393" t="str">
            <v>392</v>
          </cell>
          <cell r="B393" t="str">
            <v>08</v>
          </cell>
          <cell r="C393" t="str">
            <v>0823</v>
          </cell>
          <cell r="D393" t="str">
            <v>5208447</v>
          </cell>
          <cell r="E393" t="str">
            <v>上川</v>
          </cell>
          <cell r="F393" t="str">
            <v>名寄市</v>
          </cell>
          <cell r="G393" t="str">
            <v>日本緑化施設（株） 名寄出張所</v>
          </cell>
          <cell r="H393" t="str">
            <v>会社</v>
          </cell>
          <cell r="I393" t="str">
            <v>096-0018</v>
          </cell>
          <cell r="J393" t="str">
            <v>名寄市西8条南3丁目34番地</v>
          </cell>
          <cell r="K393" t="str">
            <v>01654-3-4121</v>
          </cell>
          <cell r="L393" t="str">
            <v>石19単03</v>
          </cell>
        </row>
        <row r="394">
          <cell r="A394" t="str">
            <v>393</v>
          </cell>
          <cell r="B394" t="str">
            <v>08</v>
          </cell>
          <cell r="C394" t="str">
            <v>0823</v>
          </cell>
          <cell r="D394" t="str">
            <v>6508448</v>
          </cell>
          <cell r="E394" t="str">
            <v>上川</v>
          </cell>
          <cell r="F394" t="str">
            <v>名寄市</v>
          </cell>
          <cell r="G394" t="str">
            <v>（有）誉林業</v>
          </cell>
          <cell r="H394" t="str">
            <v>会社</v>
          </cell>
          <cell r="I394" t="str">
            <v>096-0004</v>
          </cell>
          <cell r="J394" t="str">
            <v>名寄市東4条南5丁目9-1</v>
          </cell>
          <cell r="K394" t="str">
            <v>01654-2-4425</v>
          </cell>
        </row>
        <row r="395">
          <cell r="A395" t="str">
            <v>394</v>
          </cell>
          <cell r="B395" t="str">
            <v>08</v>
          </cell>
          <cell r="C395" t="str">
            <v>0823</v>
          </cell>
          <cell r="E395" t="str">
            <v>上川</v>
          </cell>
          <cell r="F395" t="str">
            <v>名寄市</v>
          </cell>
          <cell r="G395" t="str">
            <v>吉田木材（株）</v>
          </cell>
          <cell r="H395" t="str">
            <v>会社</v>
          </cell>
          <cell r="I395" t="str">
            <v>096-0071</v>
          </cell>
          <cell r="J395" t="str">
            <v>名寄市徳田110</v>
          </cell>
          <cell r="K395" t="str">
            <v>01654-2-5312</v>
          </cell>
        </row>
        <row r="396">
          <cell r="A396" t="str">
            <v>395</v>
          </cell>
          <cell r="B396" t="str">
            <v>08</v>
          </cell>
          <cell r="C396" t="str">
            <v>0824</v>
          </cell>
          <cell r="D396" t="str">
            <v>1208449</v>
          </cell>
          <cell r="E396" t="str">
            <v>上川</v>
          </cell>
          <cell r="F396" t="str">
            <v>下川町</v>
          </cell>
          <cell r="G396" t="str">
            <v>（株）市村組</v>
          </cell>
          <cell r="H396" t="str">
            <v>会社</v>
          </cell>
          <cell r="I396" t="str">
            <v>098-1201</v>
          </cell>
          <cell r="J396" t="str">
            <v>下川町旭町121番地</v>
          </cell>
          <cell r="K396" t="str">
            <v>01655-4-2588</v>
          </cell>
          <cell r="L396" t="str">
            <v>上18単05</v>
          </cell>
        </row>
        <row r="397">
          <cell r="A397" t="str">
            <v>396</v>
          </cell>
          <cell r="B397" t="str">
            <v>08</v>
          </cell>
          <cell r="C397" t="str">
            <v>0824</v>
          </cell>
          <cell r="D397" t="str">
            <v>1508450</v>
          </cell>
          <cell r="E397" t="str">
            <v>上川</v>
          </cell>
          <cell r="F397" t="str">
            <v>下川町</v>
          </cell>
          <cell r="G397" t="str">
            <v>越智重機林業</v>
          </cell>
          <cell r="H397" t="str">
            <v>個人</v>
          </cell>
          <cell r="I397" t="str">
            <v>098-1204</v>
          </cell>
          <cell r="J397" t="str">
            <v>下川町南町38-6</v>
          </cell>
          <cell r="K397" t="str">
            <v>01655-4-3535</v>
          </cell>
        </row>
        <row r="398">
          <cell r="A398" t="str">
            <v>397</v>
          </cell>
          <cell r="B398" t="str">
            <v>08</v>
          </cell>
          <cell r="C398" t="str">
            <v>0824</v>
          </cell>
          <cell r="D398" t="str">
            <v>3208451</v>
          </cell>
          <cell r="E398" t="str">
            <v>上川</v>
          </cell>
          <cell r="F398" t="str">
            <v>下川町</v>
          </cell>
          <cell r="G398" t="str">
            <v>下川町森林組合</v>
          </cell>
          <cell r="H398" t="str">
            <v>森林組合</v>
          </cell>
          <cell r="I398" t="str">
            <v>098-1204</v>
          </cell>
          <cell r="J398" t="str">
            <v>下川町南町133番地</v>
          </cell>
          <cell r="K398" t="str">
            <v>01655-4-2159</v>
          </cell>
          <cell r="L398" t="str">
            <v>上20単04</v>
          </cell>
        </row>
        <row r="399">
          <cell r="A399" t="str">
            <v>398</v>
          </cell>
          <cell r="B399" t="str">
            <v>08</v>
          </cell>
          <cell r="C399" t="str">
            <v>0824</v>
          </cell>
          <cell r="D399" t="str">
            <v>3208452</v>
          </cell>
          <cell r="E399" t="str">
            <v>上川</v>
          </cell>
          <cell r="F399" t="str">
            <v>下川町</v>
          </cell>
          <cell r="G399" t="str">
            <v>（株）下川木工場</v>
          </cell>
          <cell r="H399" t="str">
            <v>会社</v>
          </cell>
          <cell r="I399" t="str">
            <v>098-1204</v>
          </cell>
          <cell r="J399" t="str">
            <v>下川町南町116番地</v>
          </cell>
          <cell r="K399" t="str">
            <v>01655-4-2548</v>
          </cell>
          <cell r="L399" t="str">
            <v>上18単06</v>
          </cell>
        </row>
        <row r="400">
          <cell r="A400" t="str">
            <v>399</v>
          </cell>
          <cell r="B400" t="str">
            <v>08</v>
          </cell>
          <cell r="C400" t="str">
            <v>0825</v>
          </cell>
          <cell r="D400" t="str">
            <v>3108455</v>
          </cell>
          <cell r="E400" t="str">
            <v>上川</v>
          </cell>
          <cell r="F400" t="str">
            <v>美深町</v>
          </cell>
          <cell r="G400" t="str">
            <v>斉藤重興業</v>
          </cell>
          <cell r="H400" t="str">
            <v>個人</v>
          </cell>
          <cell r="I400" t="str">
            <v>098-2252</v>
          </cell>
          <cell r="J400" t="str">
            <v>美深町西町40</v>
          </cell>
          <cell r="K400" t="str">
            <v>01656-2-1334</v>
          </cell>
          <cell r="L400" t="str">
            <v>上16単02</v>
          </cell>
        </row>
        <row r="401">
          <cell r="A401" t="str">
            <v>400</v>
          </cell>
          <cell r="B401" t="str">
            <v>08</v>
          </cell>
          <cell r="C401" t="str">
            <v>0825</v>
          </cell>
          <cell r="D401" t="str">
            <v>3208456</v>
          </cell>
          <cell r="E401" t="str">
            <v>上川</v>
          </cell>
          <cell r="F401" t="str">
            <v>美深町</v>
          </cell>
          <cell r="G401" t="str">
            <v>秀和産業（株）</v>
          </cell>
          <cell r="H401" t="str">
            <v>会社</v>
          </cell>
          <cell r="I401" t="str">
            <v>098-2231</v>
          </cell>
          <cell r="J401" t="str">
            <v>美深町東1条南1丁目14番地</v>
          </cell>
          <cell r="K401" t="str">
            <v>01656-2-1260</v>
          </cell>
        </row>
        <row r="402">
          <cell r="A402" t="str">
            <v>401</v>
          </cell>
          <cell r="B402" t="str">
            <v>08</v>
          </cell>
          <cell r="C402" t="str">
            <v>0825</v>
          </cell>
          <cell r="D402" t="str">
            <v>4108457</v>
          </cell>
          <cell r="E402" t="str">
            <v>上川</v>
          </cell>
          <cell r="F402" t="str">
            <v>美深町</v>
          </cell>
          <cell r="G402" t="str">
            <v>谷口木材（株）</v>
          </cell>
          <cell r="H402" t="str">
            <v>会社</v>
          </cell>
          <cell r="I402" t="str">
            <v>098-2226</v>
          </cell>
          <cell r="J402" t="str">
            <v>美深町東6条北1丁目293番地</v>
          </cell>
          <cell r="K402" t="str">
            <v>01656-2-1068</v>
          </cell>
        </row>
        <row r="403">
          <cell r="A403" t="str">
            <v>402</v>
          </cell>
          <cell r="B403" t="str">
            <v>08</v>
          </cell>
          <cell r="C403" t="str">
            <v>0825</v>
          </cell>
          <cell r="D403" t="str">
            <v>4508458</v>
          </cell>
          <cell r="E403" t="str">
            <v>上川</v>
          </cell>
          <cell r="F403" t="str">
            <v>美深町</v>
          </cell>
          <cell r="G403" t="str">
            <v>十亀木材（株）</v>
          </cell>
          <cell r="H403" t="str">
            <v>会社</v>
          </cell>
          <cell r="I403" t="str">
            <v>098-2232</v>
          </cell>
          <cell r="J403" t="str">
            <v>美深町東3条南3丁目1-7</v>
          </cell>
          <cell r="K403" t="str">
            <v>01656-2-2700</v>
          </cell>
        </row>
        <row r="404">
          <cell r="A404" t="str">
            <v>403</v>
          </cell>
          <cell r="B404" t="str">
            <v>08</v>
          </cell>
          <cell r="C404" t="str">
            <v>0825</v>
          </cell>
          <cell r="D404" t="str">
            <v>5108459</v>
          </cell>
          <cell r="E404" t="str">
            <v>上川</v>
          </cell>
          <cell r="F404" t="str">
            <v>美深町</v>
          </cell>
          <cell r="G404" t="str">
            <v>（有）中村組</v>
          </cell>
          <cell r="H404" t="str">
            <v>会社</v>
          </cell>
          <cell r="I404" t="str">
            <v>098-2227</v>
          </cell>
          <cell r="J404" t="str">
            <v>美深町字北町2番地</v>
          </cell>
          <cell r="K404" t="str">
            <v>01656-2-1322</v>
          </cell>
        </row>
        <row r="405">
          <cell r="A405" t="str">
            <v>404</v>
          </cell>
          <cell r="B405" t="str">
            <v>08</v>
          </cell>
          <cell r="C405" t="str">
            <v>0825</v>
          </cell>
          <cell r="E405" t="str">
            <v>上川</v>
          </cell>
          <cell r="F405" t="str">
            <v>美深町</v>
          </cell>
          <cell r="G405" t="str">
            <v>蛎崎重機</v>
          </cell>
          <cell r="I405" t="str">
            <v>098-2214</v>
          </cell>
          <cell r="J405" t="str">
            <v>美深町字敷島250番地</v>
          </cell>
          <cell r="K405" t="str">
            <v>090-7653-1045</v>
          </cell>
        </row>
        <row r="406">
          <cell r="A406" t="str">
            <v>405</v>
          </cell>
          <cell r="B406" t="str">
            <v>08</v>
          </cell>
          <cell r="C406" t="str">
            <v>0826</v>
          </cell>
          <cell r="D406" t="str">
            <v>1508462</v>
          </cell>
          <cell r="E406" t="str">
            <v>上川</v>
          </cell>
          <cell r="F406" t="str">
            <v>音威子府村</v>
          </cell>
          <cell r="G406" t="str">
            <v>音威子府林産企業（協）</v>
          </cell>
          <cell r="H406" t="str">
            <v>協同組合等</v>
          </cell>
          <cell r="I406" t="str">
            <v>098-2501</v>
          </cell>
          <cell r="J406" t="str">
            <v>音威子府村字音威子府503-2</v>
          </cell>
          <cell r="K406" t="str">
            <v>01656-5-3211</v>
          </cell>
        </row>
        <row r="407">
          <cell r="A407" t="str">
            <v>406</v>
          </cell>
          <cell r="B407" t="str">
            <v>08</v>
          </cell>
          <cell r="C407" t="str">
            <v>0827</v>
          </cell>
          <cell r="D407" t="str">
            <v>1408463</v>
          </cell>
          <cell r="E407" t="str">
            <v>上川</v>
          </cell>
          <cell r="F407" t="str">
            <v>中川町</v>
          </cell>
          <cell r="G407" t="str">
            <v>遠藤工業（有）</v>
          </cell>
          <cell r="H407" t="str">
            <v>会社</v>
          </cell>
          <cell r="I407" t="str">
            <v>098-2802</v>
          </cell>
          <cell r="J407" t="str">
            <v>中川町字中川426-32</v>
          </cell>
          <cell r="K407" t="str">
            <v>01656-7-2456</v>
          </cell>
          <cell r="L407" t="str">
            <v>上18単01</v>
          </cell>
        </row>
        <row r="408">
          <cell r="A408" t="str">
            <v>407</v>
          </cell>
          <cell r="B408" t="str">
            <v>08</v>
          </cell>
          <cell r="C408" t="str">
            <v>0827</v>
          </cell>
          <cell r="D408" t="str">
            <v>4408465</v>
          </cell>
          <cell r="E408" t="str">
            <v>上川</v>
          </cell>
          <cell r="F408" t="str">
            <v>中川町</v>
          </cell>
          <cell r="G408" t="str">
            <v>天塩川工業（株）</v>
          </cell>
          <cell r="H408" t="str">
            <v>会社</v>
          </cell>
          <cell r="I408" t="str">
            <v>098-2802</v>
          </cell>
          <cell r="J408" t="str">
            <v>中川町字中川262番地</v>
          </cell>
          <cell r="K408" t="str">
            <v>01656-7-2505</v>
          </cell>
          <cell r="L408" t="str">
            <v>上20単07</v>
          </cell>
        </row>
        <row r="409">
          <cell r="A409" t="str">
            <v>408</v>
          </cell>
          <cell r="B409" t="str">
            <v>09</v>
          </cell>
          <cell r="C409" t="str">
            <v>0902</v>
          </cell>
          <cell r="D409" t="str">
            <v>3108467</v>
          </cell>
          <cell r="E409" t="str">
            <v>留萌</v>
          </cell>
          <cell r="F409" t="str">
            <v>留萌市</v>
          </cell>
          <cell r="G409" t="str">
            <v>（有）三和林業</v>
          </cell>
          <cell r="H409" t="str">
            <v>会社</v>
          </cell>
          <cell r="I409" t="str">
            <v>077-0021</v>
          </cell>
          <cell r="J409" t="str">
            <v>留萌市高砂町3丁目6-1</v>
          </cell>
          <cell r="K409" t="str">
            <v>0164-42-0770</v>
          </cell>
          <cell r="L409" t="str">
            <v>留16単01</v>
          </cell>
        </row>
        <row r="410">
          <cell r="A410" t="str">
            <v>409</v>
          </cell>
          <cell r="B410" t="str">
            <v>09</v>
          </cell>
          <cell r="C410" t="str">
            <v>0902</v>
          </cell>
          <cell r="D410" t="str">
            <v>4208468</v>
          </cell>
          <cell r="E410" t="str">
            <v>留萌</v>
          </cell>
          <cell r="F410" t="str">
            <v>留萌市</v>
          </cell>
          <cell r="G410" t="str">
            <v>忠榮産業（株）</v>
          </cell>
          <cell r="H410" t="str">
            <v>会社</v>
          </cell>
          <cell r="I410" t="str">
            <v>077-0042</v>
          </cell>
          <cell r="J410" t="str">
            <v>留萌市開運町2丁目4-25</v>
          </cell>
          <cell r="K410" t="str">
            <v>0164-42-0867</v>
          </cell>
        </row>
        <row r="411">
          <cell r="A411" t="str">
            <v>410</v>
          </cell>
          <cell r="B411" t="str">
            <v>09</v>
          </cell>
          <cell r="C411" t="str">
            <v>0902</v>
          </cell>
          <cell r="D411" t="str">
            <v>6108469</v>
          </cell>
          <cell r="E411" t="str">
            <v>留萌</v>
          </cell>
          <cell r="F411" t="str">
            <v>留萌市</v>
          </cell>
          <cell r="G411" t="str">
            <v>ハラダ工業（株）</v>
          </cell>
          <cell r="H411" t="str">
            <v>会社</v>
          </cell>
          <cell r="I411" t="str">
            <v>077-0007</v>
          </cell>
          <cell r="J411" t="str">
            <v>留萌市栄町2丁目7-31</v>
          </cell>
          <cell r="K411" t="str">
            <v>0164-42-2525</v>
          </cell>
          <cell r="L411" t="str">
            <v>留19単02</v>
          </cell>
        </row>
        <row r="412">
          <cell r="A412" t="str">
            <v>411</v>
          </cell>
          <cell r="B412" t="str">
            <v>09</v>
          </cell>
          <cell r="C412" t="str">
            <v>0902</v>
          </cell>
          <cell r="D412" t="str">
            <v>6508470</v>
          </cell>
          <cell r="E412" t="str">
            <v>留萌</v>
          </cell>
          <cell r="F412" t="str">
            <v>留萌市</v>
          </cell>
          <cell r="G412" t="str">
            <v>北都物産（株）</v>
          </cell>
          <cell r="H412" t="str">
            <v>会社</v>
          </cell>
          <cell r="I412" t="str">
            <v>077-0021</v>
          </cell>
          <cell r="J412" t="str">
            <v>留萌市高砂町3丁目6-1</v>
          </cell>
          <cell r="K412" t="str">
            <v>0164-42-0770</v>
          </cell>
          <cell r="L412" t="str">
            <v>留19単01</v>
          </cell>
        </row>
        <row r="413">
          <cell r="A413" t="str">
            <v>412</v>
          </cell>
          <cell r="B413" t="str">
            <v>09</v>
          </cell>
          <cell r="C413" t="str">
            <v>0903</v>
          </cell>
          <cell r="D413" t="str">
            <v>1508471</v>
          </cell>
          <cell r="E413" t="str">
            <v>留萌</v>
          </cell>
          <cell r="F413" t="str">
            <v>小平町</v>
          </cell>
          <cell r="G413" t="str">
            <v>落田林産</v>
          </cell>
          <cell r="H413" t="str">
            <v>個人</v>
          </cell>
          <cell r="I413" t="str">
            <v>078-3305</v>
          </cell>
          <cell r="J413" t="str">
            <v>小平町字桑園200</v>
          </cell>
          <cell r="K413" t="str">
            <v>0164-59-1167</v>
          </cell>
        </row>
        <row r="414">
          <cell r="A414" t="str">
            <v>413</v>
          </cell>
          <cell r="B414" t="str">
            <v>09</v>
          </cell>
          <cell r="C414" t="str">
            <v>0904</v>
          </cell>
          <cell r="D414" t="str">
            <v>2508472</v>
          </cell>
          <cell r="E414" t="str">
            <v>留萌</v>
          </cell>
          <cell r="F414" t="str">
            <v>苫前町</v>
          </cell>
          <cell r="G414" t="str">
            <v>（有）古丹別造林</v>
          </cell>
          <cell r="H414" t="str">
            <v>会社</v>
          </cell>
          <cell r="I414" t="str">
            <v>078-3621</v>
          </cell>
          <cell r="J414" t="str">
            <v>苫前町字古丹別186番地</v>
          </cell>
          <cell r="K414" t="str">
            <v>0164-65-3306</v>
          </cell>
          <cell r="L414" t="str">
            <v>留19共01</v>
          </cell>
        </row>
        <row r="415">
          <cell r="A415" t="str">
            <v>414</v>
          </cell>
          <cell r="B415" t="str">
            <v>09</v>
          </cell>
          <cell r="C415" t="str">
            <v>0904</v>
          </cell>
          <cell r="E415" t="str">
            <v>留萌</v>
          </cell>
          <cell r="F415" t="str">
            <v>苫前町</v>
          </cell>
          <cell r="G415" t="str">
            <v>留萌地区間伐材生産加工（協）</v>
          </cell>
          <cell r="H415" t="str">
            <v>協同組合等</v>
          </cell>
          <cell r="I415" t="str">
            <v>078-3621</v>
          </cell>
          <cell r="J415" t="str">
            <v>苫前町字古丹別182</v>
          </cell>
          <cell r="K415" t="str">
            <v>0164-65-3306</v>
          </cell>
        </row>
        <row r="416">
          <cell r="A416" t="str">
            <v>415</v>
          </cell>
          <cell r="B416" t="str">
            <v>09</v>
          </cell>
          <cell r="C416" t="str">
            <v>0904</v>
          </cell>
          <cell r="E416" t="str">
            <v>留萌</v>
          </cell>
          <cell r="F416" t="str">
            <v>苫前町</v>
          </cell>
          <cell r="G416" t="str">
            <v>留萌中部森林組合</v>
          </cell>
          <cell r="H416" t="str">
            <v>森林組合</v>
          </cell>
          <cell r="I416" t="str">
            <v>078-3711</v>
          </cell>
          <cell r="J416" t="str">
            <v>苫前町字旭37番地の1</v>
          </cell>
          <cell r="K416" t="str">
            <v>0164-64-2869</v>
          </cell>
        </row>
        <row r="417">
          <cell r="A417" t="str">
            <v>416</v>
          </cell>
          <cell r="B417" t="str">
            <v>09</v>
          </cell>
          <cell r="C417" t="str">
            <v>0905</v>
          </cell>
          <cell r="D417" t="str">
            <v>1108473</v>
          </cell>
          <cell r="E417" t="str">
            <v>留萌</v>
          </cell>
          <cell r="F417" t="str">
            <v>羽幌町</v>
          </cell>
          <cell r="G417" t="str">
            <v>安部産業（有）</v>
          </cell>
          <cell r="H417" t="str">
            <v>会社</v>
          </cell>
          <cell r="I417" t="str">
            <v>078-4123</v>
          </cell>
          <cell r="J417" t="str">
            <v>羽幌町栄町101-43</v>
          </cell>
          <cell r="K417" t="str">
            <v>0164-62-3095</v>
          </cell>
          <cell r="L417" t="str">
            <v>留19共02</v>
          </cell>
        </row>
        <row r="418">
          <cell r="A418" t="str">
            <v>417</v>
          </cell>
          <cell r="B418" t="str">
            <v>09</v>
          </cell>
          <cell r="C418" t="str">
            <v>0905</v>
          </cell>
          <cell r="D418" t="str">
            <v>1408474</v>
          </cell>
          <cell r="E418" t="str">
            <v>留萌</v>
          </cell>
          <cell r="F418" t="str">
            <v>羽幌町</v>
          </cell>
          <cell r="G418" t="str">
            <v>江野木材工業（株）</v>
          </cell>
          <cell r="H418" t="str">
            <v>会社</v>
          </cell>
          <cell r="I418" t="str">
            <v>078-4130</v>
          </cell>
          <cell r="J418" t="str">
            <v>羽幌町緑町57番地</v>
          </cell>
          <cell r="K418" t="str">
            <v>0164-62-1106</v>
          </cell>
          <cell r="L418" t="str">
            <v>留19共02</v>
          </cell>
        </row>
        <row r="419">
          <cell r="A419" t="str">
            <v>418</v>
          </cell>
          <cell r="B419" t="str">
            <v>09</v>
          </cell>
          <cell r="C419" t="str">
            <v>0905</v>
          </cell>
          <cell r="D419" t="str">
            <v>2508475</v>
          </cell>
          <cell r="E419" t="str">
            <v>留萌</v>
          </cell>
          <cell r="F419" t="str">
            <v>羽幌町</v>
          </cell>
          <cell r="G419" t="str">
            <v>（有）興林</v>
          </cell>
          <cell r="H419" t="str">
            <v>会社</v>
          </cell>
          <cell r="I419" t="str">
            <v>078-4122</v>
          </cell>
          <cell r="J419" t="str">
            <v>羽幌町南町16-46</v>
          </cell>
          <cell r="K419" t="str">
            <v>0164-62-3882</v>
          </cell>
        </row>
        <row r="420">
          <cell r="A420" t="str">
            <v>419</v>
          </cell>
          <cell r="B420" t="str">
            <v>09</v>
          </cell>
          <cell r="C420" t="str">
            <v>0905</v>
          </cell>
          <cell r="D420" t="str">
            <v>8108477</v>
          </cell>
          <cell r="E420" t="str">
            <v>留萌</v>
          </cell>
          <cell r="F420" t="str">
            <v>羽幌町</v>
          </cell>
          <cell r="G420" t="str">
            <v>（有）山本重機</v>
          </cell>
          <cell r="H420" t="str">
            <v>会社</v>
          </cell>
          <cell r="I420" t="str">
            <v>078-4130</v>
          </cell>
          <cell r="J420" t="str">
            <v>羽幌町緑町61-8</v>
          </cell>
          <cell r="K420" t="str">
            <v>0164-62-4497</v>
          </cell>
        </row>
        <row r="421">
          <cell r="A421" t="str">
            <v>420</v>
          </cell>
          <cell r="B421" t="str">
            <v>09</v>
          </cell>
          <cell r="C421" t="str">
            <v>0905</v>
          </cell>
          <cell r="D421" t="str">
            <v>9608479</v>
          </cell>
          <cell r="E421" t="str">
            <v>留萌</v>
          </cell>
          <cell r="F421" t="str">
            <v>羽幌町</v>
          </cell>
          <cell r="G421" t="str">
            <v>渡辺木材工業（株）</v>
          </cell>
          <cell r="H421" t="str">
            <v>会社</v>
          </cell>
          <cell r="I421" t="str">
            <v>078-4130</v>
          </cell>
          <cell r="J421" t="str">
            <v>羽幌町緑町52</v>
          </cell>
          <cell r="K421" t="str">
            <v>0164-62-2181</v>
          </cell>
          <cell r="L421" t="str">
            <v>留19単03</v>
          </cell>
        </row>
        <row r="422">
          <cell r="A422" t="str">
            <v>421</v>
          </cell>
          <cell r="B422" t="str">
            <v>09</v>
          </cell>
          <cell r="C422" t="str">
            <v>0906</v>
          </cell>
          <cell r="D422" t="str">
            <v>2308480</v>
          </cell>
          <cell r="E422" t="str">
            <v>留萌</v>
          </cell>
          <cell r="F422" t="str">
            <v>初山別村</v>
          </cell>
          <cell r="G422" t="str">
            <v>黒田造林</v>
          </cell>
          <cell r="H422" t="str">
            <v>個人</v>
          </cell>
          <cell r="I422" t="str">
            <v>078-4432</v>
          </cell>
          <cell r="J422" t="str">
            <v>初山別村字明里148-8</v>
          </cell>
          <cell r="K422" t="str">
            <v>0164-67-2425</v>
          </cell>
        </row>
        <row r="423">
          <cell r="A423" t="str">
            <v>422</v>
          </cell>
          <cell r="B423" t="str">
            <v>09</v>
          </cell>
          <cell r="C423" t="str">
            <v>0906</v>
          </cell>
          <cell r="D423" t="str">
            <v>4508481</v>
          </cell>
          <cell r="E423" t="str">
            <v>留萌</v>
          </cell>
          <cell r="F423" t="str">
            <v>初山別村</v>
          </cell>
          <cell r="G423" t="str">
            <v>豊岬木材工業（株）</v>
          </cell>
          <cell r="H423" t="str">
            <v>会社</v>
          </cell>
          <cell r="I423" t="str">
            <v>078-4432</v>
          </cell>
          <cell r="J423" t="str">
            <v>初山別村字明里17</v>
          </cell>
          <cell r="K423" t="str">
            <v>0164-67-2821</v>
          </cell>
        </row>
        <row r="424">
          <cell r="A424" t="str">
            <v>423</v>
          </cell>
          <cell r="B424" t="str">
            <v>09</v>
          </cell>
          <cell r="C424" t="str">
            <v>0906</v>
          </cell>
          <cell r="D424" t="str">
            <v>8108482</v>
          </cell>
          <cell r="E424" t="str">
            <v>留萌</v>
          </cell>
          <cell r="F424" t="str">
            <v>初山別村</v>
          </cell>
          <cell r="G424" t="str">
            <v>（有）山本産業</v>
          </cell>
          <cell r="H424" t="str">
            <v>会社</v>
          </cell>
          <cell r="I424" t="str">
            <v>078-4421</v>
          </cell>
          <cell r="J424" t="str">
            <v>初山別村初山別120-1</v>
          </cell>
          <cell r="K424" t="str">
            <v>01646-7-2111</v>
          </cell>
        </row>
        <row r="425">
          <cell r="A425" t="str">
            <v>424</v>
          </cell>
          <cell r="B425" t="str">
            <v>09</v>
          </cell>
          <cell r="C425" t="str">
            <v>0907</v>
          </cell>
          <cell r="D425" t="str">
            <v>1408483</v>
          </cell>
          <cell r="E425" t="str">
            <v>留萌</v>
          </cell>
          <cell r="F425" t="str">
            <v>遠別町</v>
          </cell>
          <cell r="G425" t="str">
            <v>遠別初山別森林組合</v>
          </cell>
          <cell r="H425" t="str">
            <v>森林組合</v>
          </cell>
          <cell r="I425" t="str">
            <v>098-3543</v>
          </cell>
          <cell r="J425" t="str">
            <v>遠別町字本町3丁目77-3</v>
          </cell>
          <cell r="K425" t="str">
            <v>01632-7-2412</v>
          </cell>
          <cell r="L425" t="str">
            <v>留20単01</v>
          </cell>
        </row>
        <row r="426">
          <cell r="A426" t="str">
            <v>425</v>
          </cell>
          <cell r="B426" t="str">
            <v>09</v>
          </cell>
          <cell r="C426" t="str">
            <v>0907</v>
          </cell>
          <cell r="E426" t="str">
            <v>留萌</v>
          </cell>
          <cell r="F426" t="str">
            <v>遠別町</v>
          </cell>
          <cell r="G426" t="str">
            <v>大雪林業（株）森林整備事務所</v>
          </cell>
          <cell r="H426" t="str">
            <v>会社</v>
          </cell>
          <cell r="I426" t="str">
            <v>098-3543</v>
          </cell>
          <cell r="J426" t="str">
            <v>遠別町本町5丁目19</v>
          </cell>
          <cell r="K426" t="str">
            <v>0163-27-2047</v>
          </cell>
        </row>
        <row r="427">
          <cell r="A427" t="str">
            <v>426</v>
          </cell>
          <cell r="B427" t="str">
            <v>09</v>
          </cell>
          <cell r="C427" t="str">
            <v>0908</v>
          </cell>
          <cell r="D427" t="str">
            <v>7408484</v>
          </cell>
          <cell r="E427" t="str">
            <v>留萌</v>
          </cell>
          <cell r="F427" t="str">
            <v>天塩町</v>
          </cell>
          <cell r="G427" t="str">
            <v>（株）メイク</v>
          </cell>
          <cell r="H427" t="str">
            <v>会社</v>
          </cell>
          <cell r="I427" t="str">
            <v>098-3306</v>
          </cell>
          <cell r="J427" t="str">
            <v>天塩町字川口5692番地の6</v>
          </cell>
          <cell r="K427" t="str">
            <v>01632-2-1330</v>
          </cell>
        </row>
        <row r="428">
          <cell r="A428" t="str">
            <v>427</v>
          </cell>
          <cell r="B428" t="str">
            <v>09</v>
          </cell>
          <cell r="C428" t="str">
            <v>0908</v>
          </cell>
          <cell r="D428">
            <v>2209013</v>
          </cell>
          <cell r="E428" t="str">
            <v>留萌</v>
          </cell>
          <cell r="F428" t="str">
            <v>天塩町</v>
          </cell>
          <cell r="G428" t="str">
            <v>菊地建設（株）</v>
          </cell>
          <cell r="H428" t="str">
            <v>会社</v>
          </cell>
          <cell r="L428" t="str">
            <v>留21単01</v>
          </cell>
        </row>
        <row r="429">
          <cell r="A429" t="str">
            <v>428</v>
          </cell>
          <cell r="B429" t="str">
            <v>09</v>
          </cell>
          <cell r="C429" t="str">
            <v>0908</v>
          </cell>
          <cell r="E429" t="str">
            <v>留萌</v>
          </cell>
          <cell r="F429" t="str">
            <v>天塩町</v>
          </cell>
          <cell r="G429" t="str">
            <v>留萌北部森林組合</v>
          </cell>
          <cell r="H429" t="str">
            <v>森林組合</v>
          </cell>
          <cell r="I429" t="str">
            <v>098-3305</v>
          </cell>
          <cell r="J429" t="str">
            <v>天塩町新開通7丁目2345番地</v>
          </cell>
          <cell r="K429" t="str">
            <v>01632-2-1335</v>
          </cell>
        </row>
        <row r="430">
          <cell r="A430" t="str">
            <v>429</v>
          </cell>
          <cell r="B430" t="str">
            <v>09</v>
          </cell>
          <cell r="C430" t="str">
            <v>0909</v>
          </cell>
          <cell r="D430" t="str">
            <v>6508485</v>
          </cell>
          <cell r="E430" t="str">
            <v>留萌</v>
          </cell>
          <cell r="F430" t="str">
            <v>幌延町</v>
          </cell>
          <cell r="G430" t="str">
            <v>幌延林業</v>
          </cell>
          <cell r="H430" t="str">
            <v>個人</v>
          </cell>
          <cell r="I430" t="str">
            <v>098-3207</v>
          </cell>
          <cell r="J430" t="str">
            <v>幌延町字宮園町9</v>
          </cell>
          <cell r="K430" t="str">
            <v>01632-5-1256</v>
          </cell>
        </row>
        <row r="431">
          <cell r="A431" t="str">
            <v>430</v>
          </cell>
          <cell r="B431" t="str">
            <v>09</v>
          </cell>
          <cell r="C431" t="str">
            <v>0902</v>
          </cell>
          <cell r="D431">
            <v>9309011</v>
          </cell>
          <cell r="E431" t="str">
            <v>留萌</v>
          </cell>
          <cell r="F431" t="str">
            <v>留萌市</v>
          </cell>
          <cell r="G431" t="str">
            <v>留萌南部森林組合</v>
          </cell>
          <cell r="H431" t="str">
            <v>森林組合</v>
          </cell>
          <cell r="I431" t="str">
            <v>077-0021</v>
          </cell>
          <cell r="J431" t="str">
            <v>留萌市高砂町2丁目5-25</v>
          </cell>
          <cell r="K431" t="str">
            <v>0164-42-6100</v>
          </cell>
          <cell r="L431" t="str">
            <v>留20単02</v>
          </cell>
        </row>
        <row r="432">
          <cell r="A432" t="str">
            <v>431</v>
          </cell>
          <cell r="B432" t="str">
            <v>10</v>
          </cell>
          <cell r="C432" t="str">
            <v>1002</v>
          </cell>
          <cell r="D432" t="str">
            <v>3108487</v>
          </cell>
          <cell r="E432" t="str">
            <v>宗谷</v>
          </cell>
          <cell r="F432" t="str">
            <v>浜頓別町</v>
          </cell>
          <cell r="G432" t="str">
            <v>山栄産業（株）</v>
          </cell>
          <cell r="H432" t="str">
            <v>会社</v>
          </cell>
          <cell r="I432" t="str">
            <v>098-5752</v>
          </cell>
          <cell r="J432" t="str">
            <v>浜頓別町字下頓別</v>
          </cell>
          <cell r="K432" t="str">
            <v>01634-5-6218</v>
          </cell>
          <cell r="L432" t="str">
            <v>宗19単01</v>
          </cell>
        </row>
        <row r="433">
          <cell r="A433" t="str">
            <v>432</v>
          </cell>
          <cell r="B433" t="str">
            <v>10</v>
          </cell>
          <cell r="C433" t="str">
            <v>1003</v>
          </cell>
          <cell r="D433" t="str">
            <v>5108490</v>
          </cell>
          <cell r="E433" t="str">
            <v>宗谷</v>
          </cell>
          <cell r="F433" t="str">
            <v>中頓別町</v>
          </cell>
          <cell r="G433" t="str">
            <v>中頓別・浜頓別町森林組合</v>
          </cell>
          <cell r="H433" t="str">
            <v>森林組合</v>
          </cell>
          <cell r="I433" t="str">
            <v>098-5551</v>
          </cell>
          <cell r="J433" t="str">
            <v>中頓別町字中頓別161番地の6</v>
          </cell>
          <cell r="K433" t="str">
            <v>01634-6-1004</v>
          </cell>
          <cell r="L433" t="str">
            <v>宗15単04</v>
          </cell>
        </row>
        <row r="434">
          <cell r="A434" t="str">
            <v>433</v>
          </cell>
          <cell r="B434" t="str">
            <v>10</v>
          </cell>
          <cell r="C434" t="str">
            <v>1004</v>
          </cell>
          <cell r="D434" t="str">
            <v>1508491</v>
          </cell>
          <cell r="E434" t="str">
            <v>宗谷</v>
          </cell>
          <cell r="F434" t="str">
            <v>枝幸町</v>
          </cell>
          <cell r="G434" t="str">
            <v>岡崎林業（有）</v>
          </cell>
          <cell r="H434" t="str">
            <v>会社</v>
          </cell>
          <cell r="I434" t="str">
            <v>098-5441</v>
          </cell>
          <cell r="J434" t="str">
            <v>枝幸町歌登志美宇丹3771-4</v>
          </cell>
          <cell r="K434" t="str">
            <v>0163-64-1160</v>
          </cell>
        </row>
        <row r="435">
          <cell r="A435" t="str">
            <v>434</v>
          </cell>
          <cell r="B435" t="str">
            <v>10</v>
          </cell>
          <cell r="C435" t="str">
            <v>1004</v>
          </cell>
          <cell r="D435" t="str">
            <v>2208492</v>
          </cell>
          <cell r="E435" t="str">
            <v>宗谷</v>
          </cell>
          <cell r="F435" t="str">
            <v>枝幸町</v>
          </cell>
          <cell r="G435" t="str">
            <v>（株）木村林業</v>
          </cell>
          <cell r="H435" t="str">
            <v>会社</v>
          </cell>
          <cell r="I435" t="str">
            <v>098-5205</v>
          </cell>
          <cell r="J435" t="str">
            <v>枝幸町歌登桧垣町136番地の16</v>
          </cell>
          <cell r="K435" t="str">
            <v>0163-68-2236</v>
          </cell>
          <cell r="L435" t="str">
            <v>宗20単03</v>
          </cell>
        </row>
        <row r="436">
          <cell r="A436" t="str">
            <v>435</v>
          </cell>
          <cell r="B436" t="str">
            <v>10</v>
          </cell>
          <cell r="C436" t="str">
            <v>1004</v>
          </cell>
          <cell r="D436" t="str">
            <v>4508493</v>
          </cell>
          <cell r="E436" t="str">
            <v>宗谷</v>
          </cell>
          <cell r="F436" t="str">
            <v>枝幸町</v>
          </cell>
          <cell r="G436" t="str">
            <v>戸田木材（株）</v>
          </cell>
          <cell r="H436" t="str">
            <v>会社</v>
          </cell>
          <cell r="I436" t="str">
            <v>098-5824</v>
          </cell>
          <cell r="J436" t="str">
            <v>枝幸町北栄町1473番地2</v>
          </cell>
          <cell r="K436" t="str">
            <v>0163-62-2502</v>
          </cell>
        </row>
        <row r="437">
          <cell r="A437" t="str">
            <v>436</v>
          </cell>
          <cell r="B437" t="str">
            <v>10</v>
          </cell>
          <cell r="C437" t="str">
            <v>1004</v>
          </cell>
          <cell r="D437" t="str">
            <v>7208494</v>
          </cell>
          <cell r="E437" t="str">
            <v>宗谷</v>
          </cell>
          <cell r="F437" t="str">
            <v>枝幸町</v>
          </cell>
          <cell r="G437" t="str">
            <v>南宗谷森林組合</v>
          </cell>
          <cell r="H437" t="str">
            <v>森林組合</v>
          </cell>
          <cell r="I437" t="str">
            <v>098-5205</v>
          </cell>
          <cell r="J437" t="str">
            <v>枝幸町歌登檜垣町142番地61</v>
          </cell>
          <cell r="K437" t="str">
            <v>0163-68-2928</v>
          </cell>
          <cell r="L437" t="str">
            <v>宗18単01</v>
          </cell>
        </row>
        <row r="438">
          <cell r="A438" t="str">
            <v>437</v>
          </cell>
          <cell r="B438" t="str">
            <v>10</v>
          </cell>
          <cell r="C438" t="str">
            <v>1004</v>
          </cell>
          <cell r="D438" t="str">
            <v>7308495</v>
          </cell>
          <cell r="E438" t="str">
            <v>宗谷</v>
          </cell>
          <cell r="F438" t="str">
            <v>枝幸町</v>
          </cell>
          <cell r="G438" t="str">
            <v>村金興業（株）</v>
          </cell>
          <cell r="H438" t="str">
            <v>会社</v>
          </cell>
          <cell r="I438" t="str">
            <v>098-5807</v>
          </cell>
          <cell r="J438" t="str">
            <v>枝幸町字本町204-2</v>
          </cell>
          <cell r="K438" t="str">
            <v>0163-62-2837</v>
          </cell>
          <cell r="L438" t="str">
            <v>宗20単02</v>
          </cell>
        </row>
        <row r="439">
          <cell r="A439" t="str">
            <v>438</v>
          </cell>
          <cell r="B439" t="str">
            <v>10</v>
          </cell>
          <cell r="C439" t="str">
            <v>1006</v>
          </cell>
          <cell r="D439" t="str">
            <v>4508496</v>
          </cell>
          <cell r="E439" t="str">
            <v>宗谷</v>
          </cell>
          <cell r="F439" t="str">
            <v>豊富町</v>
          </cell>
          <cell r="G439" t="str">
            <v>豊富猿払森林組合</v>
          </cell>
          <cell r="H439" t="str">
            <v>森林組合</v>
          </cell>
          <cell r="I439" t="str">
            <v>098-4100</v>
          </cell>
          <cell r="J439" t="str">
            <v>豊富町字上ｻﾛﾍﾞﾂ2546番地の227</v>
          </cell>
          <cell r="K439" t="str">
            <v>0162-82-2102</v>
          </cell>
          <cell r="L439" t="str">
            <v>宗15単05</v>
          </cell>
        </row>
        <row r="440">
          <cell r="A440" t="str">
            <v>439</v>
          </cell>
          <cell r="B440" t="str">
            <v>10</v>
          </cell>
          <cell r="C440" t="str">
            <v>1010</v>
          </cell>
          <cell r="D440" t="str">
            <v>1108497</v>
          </cell>
          <cell r="E440" t="str">
            <v>宗谷</v>
          </cell>
          <cell r="F440" t="str">
            <v>稚内市</v>
          </cell>
          <cell r="G440" t="str">
            <v>（有）浅野産業</v>
          </cell>
          <cell r="H440" t="str">
            <v>会社</v>
          </cell>
          <cell r="I440" t="str">
            <v>098-6564</v>
          </cell>
          <cell r="J440" t="str">
            <v>稚内市声問村川西2204</v>
          </cell>
          <cell r="K440" t="str">
            <v>0162-74-2700</v>
          </cell>
        </row>
        <row r="441">
          <cell r="A441" t="str">
            <v>440</v>
          </cell>
          <cell r="B441" t="str">
            <v>10</v>
          </cell>
          <cell r="C441" t="str">
            <v>1010</v>
          </cell>
          <cell r="D441" t="str">
            <v>1208498</v>
          </cell>
          <cell r="E441" t="str">
            <v>宗谷</v>
          </cell>
          <cell r="F441" t="str">
            <v>稚内市</v>
          </cell>
          <cell r="G441" t="str">
            <v>（有）イワマフォレスト開発</v>
          </cell>
          <cell r="H441" t="str">
            <v>会社</v>
          </cell>
          <cell r="I441" t="str">
            <v>097-0015</v>
          </cell>
          <cell r="J441" t="str">
            <v>稚内市朝日5丁目8-1</v>
          </cell>
          <cell r="K441" t="str">
            <v>0162-33-5887</v>
          </cell>
        </row>
        <row r="442">
          <cell r="A442" t="str">
            <v>441</v>
          </cell>
          <cell r="B442" t="str">
            <v>10</v>
          </cell>
          <cell r="C442" t="str">
            <v>1010</v>
          </cell>
          <cell r="D442" t="str">
            <v>8508499</v>
          </cell>
          <cell r="E442" t="str">
            <v>宗谷</v>
          </cell>
          <cell r="F442" t="str">
            <v>稚内市</v>
          </cell>
          <cell r="G442" t="str">
            <v>（株）よつばフォレスト</v>
          </cell>
          <cell r="H442" t="str">
            <v>会社</v>
          </cell>
          <cell r="I442" t="str">
            <v>098-6571</v>
          </cell>
          <cell r="J442" t="str">
            <v>稚内市大字声間村字曲渕3962</v>
          </cell>
          <cell r="K442" t="str">
            <v>0162-74-2703</v>
          </cell>
          <cell r="L442" t="str">
            <v>宗20単01</v>
          </cell>
        </row>
        <row r="443">
          <cell r="A443" t="str">
            <v>442</v>
          </cell>
          <cell r="B443" t="str">
            <v>10</v>
          </cell>
          <cell r="C443" t="str">
            <v>1010</v>
          </cell>
          <cell r="D443" t="str">
            <v>9608500</v>
          </cell>
          <cell r="E443" t="str">
            <v>宗谷</v>
          </cell>
          <cell r="F443" t="str">
            <v>稚内市</v>
          </cell>
          <cell r="G443" t="str">
            <v>稚内市森林組合</v>
          </cell>
          <cell r="H443" t="str">
            <v>森林組合</v>
          </cell>
          <cell r="I443" t="str">
            <v>097-0015</v>
          </cell>
          <cell r="J443" t="str">
            <v>稚内市朝日1丁目1番1号</v>
          </cell>
          <cell r="K443" t="str">
            <v>0162-33-3265</v>
          </cell>
        </row>
        <row r="444">
          <cell r="A444" t="str">
            <v>443</v>
          </cell>
          <cell r="B444" t="str">
            <v>10</v>
          </cell>
          <cell r="C444" t="str">
            <v>1010</v>
          </cell>
          <cell r="D444" t="str">
            <v>9608501</v>
          </cell>
          <cell r="E444" t="str">
            <v>宗谷</v>
          </cell>
          <cell r="F444" t="str">
            <v>稚内市</v>
          </cell>
          <cell r="G444" t="str">
            <v>稚内砕石工業(株)</v>
          </cell>
          <cell r="H444" t="str">
            <v>会社</v>
          </cell>
          <cell r="I444" t="str">
            <v>098-6571</v>
          </cell>
          <cell r="J444" t="str">
            <v>稚内市字曲渕</v>
          </cell>
          <cell r="K444" t="str">
            <v>0162-74-2665</v>
          </cell>
        </row>
        <row r="445">
          <cell r="A445" t="str">
            <v>444</v>
          </cell>
          <cell r="B445" t="str">
            <v>11</v>
          </cell>
          <cell r="C445" t="str">
            <v>1101</v>
          </cell>
          <cell r="D445" t="str">
            <v>3108503</v>
          </cell>
          <cell r="E445" t="str">
            <v>網走</v>
          </cell>
          <cell r="F445" t="str">
            <v>斜里町</v>
          </cell>
          <cell r="G445" t="str">
            <v>（株）佐藤製材工場</v>
          </cell>
          <cell r="H445" t="str">
            <v>会社</v>
          </cell>
          <cell r="I445" t="str">
            <v>099-4142</v>
          </cell>
          <cell r="J445" t="str">
            <v>斜里町中斜里18番地29</v>
          </cell>
          <cell r="K445" t="str">
            <v>0152-23-2158</v>
          </cell>
          <cell r="L445" t="str">
            <v>網21単03</v>
          </cell>
        </row>
        <row r="446">
          <cell r="A446" t="str">
            <v>445</v>
          </cell>
          <cell r="B446" t="str">
            <v>11</v>
          </cell>
          <cell r="C446" t="str">
            <v>1101</v>
          </cell>
          <cell r="D446" t="str">
            <v>3208504</v>
          </cell>
          <cell r="E446" t="str">
            <v>網走</v>
          </cell>
          <cell r="F446" t="str">
            <v>斜里町</v>
          </cell>
          <cell r="G446" t="str">
            <v>しれとこ森林整備事業（協）</v>
          </cell>
          <cell r="H446" t="str">
            <v>協同組合等</v>
          </cell>
          <cell r="I446" t="str">
            <v>099-4142</v>
          </cell>
          <cell r="J446" t="str">
            <v>斜里町中斜里18-29</v>
          </cell>
          <cell r="K446" t="str">
            <v>0152-23-2158</v>
          </cell>
          <cell r="L446" t="str">
            <v>網16単03</v>
          </cell>
        </row>
        <row r="447">
          <cell r="A447" t="str">
            <v>446</v>
          </cell>
          <cell r="B447" t="str">
            <v>11</v>
          </cell>
          <cell r="C447" t="str">
            <v>1101</v>
          </cell>
          <cell r="D447" t="str">
            <v>5208505</v>
          </cell>
          <cell r="E447" t="str">
            <v>網走</v>
          </cell>
          <cell r="F447" t="str">
            <v>斜里町</v>
          </cell>
          <cell r="G447" t="str">
            <v>西川林業</v>
          </cell>
          <cell r="H447" t="str">
            <v>個人</v>
          </cell>
          <cell r="I447" t="str">
            <v>099-4117</v>
          </cell>
          <cell r="J447" t="str">
            <v>斜里町青葉町10-3</v>
          </cell>
          <cell r="K447" t="str">
            <v>0152-23-0735</v>
          </cell>
        </row>
        <row r="448">
          <cell r="A448" t="str">
            <v>447</v>
          </cell>
          <cell r="B448" t="str">
            <v>11</v>
          </cell>
          <cell r="C448" t="str">
            <v>1101</v>
          </cell>
          <cell r="D448" t="str">
            <v>6308506</v>
          </cell>
          <cell r="E448" t="str">
            <v>網走</v>
          </cell>
          <cell r="F448" t="str">
            <v>斜里町</v>
          </cell>
          <cell r="G448" t="str">
            <v>藤田林業</v>
          </cell>
          <cell r="H448" t="str">
            <v>個人</v>
          </cell>
          <cell r="I448" t="str">
            <v>099-4115</v>
          </cell>
          <cell r="J448" t="str">
            <v>斜里町光陽町28-18</v>
          </cell>
          <cell r="K448" t="str">
            <v>0152-23-5112</v>
          </cell>
        </row>
        <row r="449">
          <cell r="A449" t="str">
            <v>448</v>
          </cell>
          <cell r="B449" t="str">
            <v>11</v>
          </cell>
          <cell r="C449" t="str">
            <v>1101</v>
          </cell>
          <cell r="D449" t="str">
            <v>6308507</v>
          </cell>
          <cell r="E449" t="str">
            <v>網走</v>
          </cell>
          <cell r="F449" t="str">
            <v>斜里町</v>
          </cell>
          <cell r="G449" t="str">
            <v>舟生 行男</v>
          </cell>
          <cell r="H449" t="str">
            <v>個人</v>
          </cell>
          <cell r="I449" t="str">
            <v>099-4141</v>
          </cell>
          <cell r="J449" t="str">
            <v>斜里町豊倉70</v>
          </cell>
          <cell r="K449" t="str">
            <v>0152-23-3863</v>
          </cell>
        </row>
        <row r="450">
          <cell r="A450" t="str">
            <v>449</v>
          </cell>
          <cell r="B450" t="str">
            <v>11</v>
          </cell>
          <cell r="C450" t="str">
            <v>1101</v>
          </cell>
          <cell r="D450" t="str">
            <v>7208508</v>
          </cell>
          <cell r="E450" t="str">
            <v>網走</v>
          </cell>
          <cell r="F450" t="str">
            <v>斜里町</v>
          </cell>
          <cell r="G450" t="str">
            <v>三井農林（株）斜里事務所</v>
          </cell>
          <cell r="H450" t="str">
            <v>会社</v>
          </cell>
          <cell r="I450" t="str">
            <v>099-4133</v>
          </cell>
          <cell r="J450" t="str">
            <v>斜里町三井184-2</v>
          </cell>
          <cell r="K450" t="str">
            <v>0152-23-3185</v>
          </cell>
        </row>
        <row r="451">
          <cell r="A451" t="str">
            <v>450</v>
          </cell>
          <cell r="B451" t="str">
            <v>11</v>
          </cell>
          <cell r="C451" t="str">
            <v>1101</v>
          </cell>
          <cell r="D451" t="str">
            <v>7208509</v>
          </cell>
          <cell r="E451" t="str">
            <v>網走</v>
          </cell>
          <cell r="F451" t="str">
            <v>斜里町</v>
          </cell>
          <cell r="G451" t="str">
            <v>南出登</v>
          </cell>
          <cell r="H451" t="str">
            <v>個人</v>
          </cell>
          <cell r="I451" t="str">
            <v>099-4141</v>
          </cell>
          <cell r="J451" t="str">
            <v>斜里町字豊倉67</v>
          </cell>
          <cell r="K451" t="str">
            <v>0152-23-4502</v>
          </cell>
        </row>
        <row r="452">
          <cell r="A452" t="str">
            <v>451</v>
          </cell>
          <cell r="B452" t="str">
            <v>11</v>
          </cell>
          <cell r="C452" t="str">
            <v>1101</v>
          </cell>
          <cell r="D452" t="str">
            <v>8108510</v>
          </cell>
          <cell r="E452" t="str">
            <v>網走</v>
          </cell>
          <cell r="F452" t="str">
            <v>斜里町</v>
          </cell>
          <cell r="G452" t="str">
            <v>山崎 良一</v>
          </cell>
          <cell r="H452" t="str">
            <v>個人</v>
          </cell>
          <cell r="I452" t="str">
            <v>099-4117</v>
          </cell>
          <cell r="J452" t="str">
            <v>斜里町青葉町37-30</v>
          </cell>
          <cell r="K452" t="str">
            <v>0152-23-4194</v>
          </cell>
        </row>
        <row r="453">
          <cell r="A453" t="str">
            <v>452</v>
          </cell>
          <cell r="B453" t="str">
            <v>11</v>
          </cell>
          <cell r="C453">
            <v>1101</v>
          </cell>
          <cell r="D453">
            <v>7209012</v>
          </cell>
          <cell r="E453" t="str">
            <v>網走</v>
          </cell>
          <cell r="F453" t="str">
            <v>斜里町</v>
          </cell>
          <cell r="G453" t="str">
            <v>㈱美咲興業</v>
          </cell>
          <cell r="H453" t="str">
            <v>会社</v>
          </cell>
          <cell r="I453" t="str">
            <v>099-4141</v>
          </cell>
          <cell r="J453" t="str">
            <v>斜里町豊倉41番地</v>
          </cell>
          <cell r="K453" t="str">
            <v>0152-23-5225</v>
          </cell>
          <cell r="L453" t="str">
            <v>網21単01</v>
          </cell>
        </row>
        <row r="454">
          <cell r="A454" t="str">
            <v>453</v>
          </cell>
          <cell r="B454" t="str">
            <v>11</v>
          </cell>
          <cell r="C454" t="str">
            <v>1102</v>
          </cell>
          <cell r="D454" t="str">
            <v>1208511</v>
          </cell>
          <cell r="E454" t="str">
            <v>網走</v>
          </cell>
          <cell r="F454" t="str">
            <v>清里町</v>
          </cell>
          <cell r="G454" t="str">
            <v>泉井清志</v>
          </cell>
          <cell r="H454" t="str">
            <v>個人</v>
          </cell>
          <cell r="I454" t="str">
            <v>099-4522</v>
          </cell>
          <cell r="J454" t="str">
            <v>清里町字神威846</v>
          </cell>
          <cell r="K454" t="str">
            <v>0152-26-2152</v>
          </cell>
        </row>
        <row r="455">
          <cell r="A455" t="str">
            <v>454</v>
          </cell>
          <cell r="B455" t="str">
            <v>11</v>
          </cell>
          <cell r="C455" t="str">
            <v>1102</v>
          </cell>
          <cell r="D455" t="str">
            <v>1508512</v>
          </cell>
          <cell r="E455" t="str">
            <v>網走</v>
          </cell>
          <cell r="F455" t="str">
            <v>清里町</v>
          </cell>
          <cell r="G455" t="str">
            <v>大橋造林（株）</v>
          </cell>
          <cell r="H455" t="str">
            <v>会社</v>
          </cell>
          <cell r="I455" t="str">
            <v>099-4521</v>
          </cell>
          <cell r="J455" t="str">
            <v>清里町札弦町 高島木材㈱</v>
          </cell>
          <cell r="K455" t="str">
            <v>0152-26-2132</v>
          </cell>
        </row>
        <row r="456">
          <cell r="A456" t="str">
            <v>455</v>
          </cell>
          <cell r="B456" t="str">
            <v>11</v>
          </cell>
          <cell r="C456" t="str">
            <v>1102</v>
          </cell>
          <cell r="D456" t="str">
            <v>2108513</v>
          </cell>
          <cell r="E456" t="str">
            <v>網走</v>
          </cell>
          <cell r="F456" t="str">
            <v>清里町</v>
          </cell>
          <cell r="G456" t="str">
            <v>（有）河原木材</v>
          </cell>
          <cell r="H456" t="str">
            <v>会社</v>
          </cell>
          <cell r="I456" t="str">
            <v>099-4525</v>
          </cell>
          <cell r="J456" t="str">
            <v>清里町緑町3</v>
          </cell>
          <cell r="K456" t="str">
            <v>0152-27-5171</v>
          </cell>
        </row>
        <row r="457">
          <cell r="A457" t="str">
            <v>456</v>
          </cell>
          <cell r="B457" t="str">
            <v>11</v>
          </cell>
          <cell r="C457" t="str">
            <v>1102</v>
          </cell>
          <cell r="D457" t="str">
            <v>3108515</v>
          </cell>
          <cell r="E457" t="str">
            <v>網走</v>
          </cell>
          <cell r="F457" t="str">
            <v>清里町</v>
          </cell>
          <cell r="G457" t="str">
            <v>札鶴林材（株）</v>
          </cell>
          <cell r="H457" t="str">
            <v>会社</v>
          </cell>
          <cell r="I457" t="str">
            <v>099-4521</v>
          </cell>
          <cell r="J457" t="str">
            <v>清里町札弦町48-2</v>
          </cell>
          <cell r="K457" t="str">
            <v>0152-26-2311</v>
          </cell>
          <cell r="L457" t="str">
            <v>網19単02</v>
          </cell>
        </row>
        <row r="458">
          <cell r="A458" t="str">
            <v>457</v>
          </cell>
          <cell r="B458" t="str">
            <v>11</v>
          </cell>
          <cell r="C458" t="str">
            <v>1103</v>
          </cell>
          <cell r="D458" t="str">
            <v>1408516</v>
          </cell>
          <cell r="E458" t="str">
            <v>網走</v>
          </cell>
          <cell r="F458" t="str">
            <v>小清水町</v>
          </cell>
          <cell r="G458" t="str">
            <v>エスケイ興業(株)</v>
          </cell>
          <cell r="H458" t="str">
            <v>会社</v>
          </cell>
          <cell r="I458" t="str">
            <v>099-3623</v>
          </cell>
          <cell r="J458" t="str">
            <v>小清水町157-16</v>
          </cell>
          <cell r="K458" t="str">
            <v>0152-62-2400</v>
          </cell>
        </row>
        <row r="459">
          <cell r="A459" t="str">
            <v>458</v>
          </cell>
          <cell r="B459" t="str">
            <v>11</v>
          </cell>
          <cell r="C459" t="str">
            <v>1105</v>
          </cell>
          <cell r="D459" t="str">
            <v>2108518</v>
          </cell>
          <cell r="E459" t="str">
            <v>網走</v>
          </cell>
          <cell r="F459" t="str">
            <v>大空町</v>
          </cell>
          <cell r="G459" t="str">
            <v>上妻林業</v>
          </cell>
          <cell r="H459" t="str">
            <v>個人</v>
          </cell>
          <cell r="I459" t="str">
            <v>099-3202</v>
          </cell>
          <cell r="J459" t="str">
            <v>大空町東藻琴西倉335</v>
          </cell>
          <cell r="K459" t="str">
            <v>0152-66-2903</v>
          </cell>
        </row>
        <row r="460">
          <cell r="A460" t="str">
            <v>459</v>
          </cell>
          <cell r="B460" t="str">
            <v>11</v>
          </cell>
          <cell r="C460" t="str">
            <v>1105</v>
          </cell>
          <cell r="D460" t="str">
            <v>2208519</v>
          </cell>
          <cell r="E460" t="str">
            <v>網走</v>
          </cell>
          <cell r="F460" t="str">
            <v>大空町</v>
          </cell>
          <cell r="G460" t="str">
            <v>木下木材工業（株）</v>
          </cell>
          <cell r="H460" t="str">
            <v>会社</v>
          </cell>
          <cell r="I460" t="str">
            <v>099-2361</v>
          </cell>
          <cell r="J460" t="str">
            <v>大空町女満別町湖南259-1</v>
          </cell>
          <cell r="K460" t="str">
            <v>01527-4-2308</v>
          </cell>
        </row>
        <row r="461">
          <cell r="A461" t="str">
            <v>460</v>
          </cell>
          <cell r="B461" t="str">
            <v>11</v>
          </cell>
          <cell r="C461" t="str">
            <v>1105</v>
          </cell>
          <cell r="D461" t="str">
            <v>2208520</v>
          </cell>
          <cell r="E461" t="str">
            <v>網走</v>
          </cell>
          <cell r="F461" t="str">
            <v>大空町</v>
          </cell>
          <cell r="G461" t="str">
            <v>(合)岸田林業</v>
          </cell>
          <cell r="H461" t="str">
            <v>会社</v>
          </cell>
          <cell r="I461" t="str">
            <v>099-3232</v>
          </cell>
          <cell r="J461" t="str">
            <v>大空町東藻琴末広205-4</v>
          </cell>
          <cell r="K461" t="str">
            <v>0152-66-3545</v>
          </cell>
        </row>
        <row r="462">
          <cell r="A462" t="str">
            <v>461</v>
          </cell>
          <cell r="B462" t="str">
            <v>11</v>
          </cell>
          <cell r="C462" t="str">
            <v>1105</v>
          </cell>
          <cell r="D462" t="str">
            <v>3408521</v>
          </cell>
          <cell r="E462" t="str">
            <v>網走</v>
          </cell>
          <cell r="F462" t="str">
            <v>大空町</v>
          </cell>
          <cell r="G462" t="str">
            <v>（有）関谷農園種苗</v>
          </cell>
          <cell r="H462" t="str">
            <v>会社</v>
          </cell>
          <cell r="I462" t="str">
            <v>099-3202</v>
          </cell>
          <cell r="J462" t="str">
            <v>大空町東藻琴西倉351-4</v>
          </cell>
          <cell r="K462" t="str">
            <v>0152-66-2648</v>
          </cell>
        </row>
        <row r="463">
          <cell r="A463" t="str">
            <v>462</v>
          </cell>
          <cell r="B463" t="str">
            <v>11</v>
          </cell>
          <cell r="C463" t="str">
            <v>1105</v>
          </cell>
          <cell r="D463" t="str">
            <v>4508522</v>
          </cell>
          <cell r="E463" t="str">
            <v>網走</v>
          </cell>
          <cell r="F463" t="str">
            <v>大空町</v>
          </cell>
          <cell r="G463" t="str">
            <v>（有）豚珍亭関谷林業</v>
          </cell>
          <cell r="H463" t="str">
            <v>会社</v>
          </cell>
          <cell r="I463" t="str">
            <v>099-3213</v>
          </cell>
          <cell r="J463" t="str">
            <v>大空町東藻琴中央区</v>
          </cell>
          <cell r="K463" t="str">
            <v>0152-66-2439</v>
          </cell>
        </row>
        <row r="464">
          <cell r="A464" t="str">
            <v>463</v>
          </cell>
          <cell r="B464" t="str">
            <v>11</v>
          </cell>
          <cell r="C464" t="str">
            <v>1105</v>
          </cell>
          <cell r="D464" t="str">
            <v>6308523</v>
          </cell>
          <cell r="E464" t="str">
            <v>網走</v>
          </cell>
          <cell r="F464" t="str">
            <v>大空町</v>
          </cell>
          <cell r="G464" t="str">
            <v>（有）福井林業</v>
          </cell>
          <cell r="H464" t="str">
            <v>会社</v>
          </cell>
          <cell r="I464" t="str">
            <v>099-3244</v>
          </cell>
          <cell r="J464" t="str">
            <v>大空町東藻琴392-58</v>
          </cell>
          <cell r="K464" t="str">
            <v>0152-66-3954</v>
          </cell>
        </row>
        <row r="465">
          <cell r="A465" t="str">
            <v>464</v>
          </cell>
          <cell r="B465" t="str">
            <v>11</v>
          </cell>
          <cell r="C465" t="str">
            <v>1106</v>
          </cell>
          <cell r="D465" t="str">
            <v>1108517</v>
          </cell>
          <cell r="E465" t="str">
            <v>網走</v>
          </cell>
          <cell r="F465" t="str">
            <v>大空町</v>
          </cell>
          <cell r="G465" t="str">
            <v>網走交通(株)土木事業部</v>
          </cell>
          <cell r="H465" t="str">
            <v>会社</v>
          </cell>
          <cell r="I465" t="str">
            <v>099-3211</v>
          </cell>
          <cell r="J465" t="str">
            <v>大空町東藻琴67-4</v>
          </cell>
          <cell r="K465" t="str">
            <v>0152-63-5111</v>
          </cell>
        </row>
        <row r="466">
          <cell r="A466" t="str">
            <v>465</v>
          </cell>
          <cell r="B466" t="str">
            <v>11</v>
          </cell>
          <cell r="C466" t="str">
            <v>1106</v>
          </cell>
          <cell r="D466" t="str">
            <v>1108524</v>
          </cell>
          <cell r="E466" t="str">
            <v>網走</v>
          </cell>
          <cell r="F466" t="str">
            <v>網走市</v>
          </cell>
          <cell r="G466" t="str">
            <v>荒野造材部</v>
          </cell>
          <cell r="H466" t="str">
            <v>個人</v>
          </cell>
          <cell r="I466" t="str">
            <v>093-0086</v>
          </cell>
          <cell r="J466" t="str">
            <v>網走市二ﾂ岩</v>
          </cell>
          <cell r="K466" t="str">
            <v>0152-44-6638</v>
          </cell>
        </row>
        <row r="467">
          <cell r="A467" t="str">
            <v>466</v>
          </cell>
          <cell r="B467" t="str">
            <v>11</v>
          </cell>
          <cell r="C467" t="str">
            <v>1106</v>
          </cell>
          <cell r="D467" t="str">
            <v>3108525</v>
          </cell>
          <cell r="E467" t="str">
            <v>網走</v>
          </cell>
          <cell r="F467" t="str">
            <v>網走市</v>
          </cell>
          <cell r="G467" t="str">
            <v>佐藤定由</v>
          </cell>
          <cell r="H467" t="str">
            <v>個人</v>
          </cell>
          <cell r="I467" t="str">
            <v>093-0135</v>
          </cell>
          <cell r="J467" t="str">
            <v>網走市卯原内201</v>
          </cell>
          <cell r="K467" t="str">
            <v>0152-47-2158</v>
          </cell>
        </row>
        <row r="468">
          <cell r="A468" t="str">
            <v>467</v>
          </cell>
          <cell r="B468" t="str">
            <v>11</v>
          </cell>
          <cell r="C468" t="str">
            <v>1106</v>
          </cell>
          <cell r="D468" t="str">
            <v>3108526</v>
          </cell>
          <cell r="E468" t="str">
            <v>網走</v>
          </cell>
          <cell r="F468" t="str">
            <v>網走市</v>
          </cell>
          <cell r="G468" t="str">
            <v>(有)佐藤製函工場</v>
          </cell>
          <cell r="H468" t="str">
            <v>会社</v>
          </cell>
          <cell r="I468" t="str">
            <v>093-0135</v>
          </cell>
          <cell r="J468" t="str">
            <v>網走市字卯原内13</v>
          </cell>
          <cell r="K468" t="str">
            <v>0152-47-2158</v>
          </cell>
        </row>
        <row r="469">
          <cell r="A469" t="str">
            <v>468</v>
          </cell>
          <cell r="B469" t="str">
            <v>11</v>
          </cell>
          <cell r="C469" t="str">
            <v>1106</v>
          </cell>
          <cell r="D469" t="str">
            <v>3108527</v>
          </cell>
          <cell r="E469" t="str">
            <v>網走</v>
          </cell>
          <cell r="F469" t="str">
            <v>網走市</v>
          </cell>
          <cell r="G469" t="str">
            <v>佐藤造材</v>
          </cell>
          <cell r="H469" t="str">
            <v>個人</v>
          </cell>
          <cell r="I469" t="str">
            <v>093-0135</v>
          </cell>
          <cell r="J469" t="str">
            <v>網走市卯原内57</v>
          </cell>
          <cell r="K469" t="str">
            <v>0152-47-2818</v>
          </cell>
        </row>
        <row r="470">
          <cell r="A470" t="str">
            <v>469</v>
          </cell>
          <cell r="B470" t="str">
            <v>11</v>
          </cell>
          <cell r="C470" t="str">
            <v>1106</v>
          </cell>
          <cell r="D470" t="str">
            <v>4108528</v>
          </cell>
          <cell r="E470" t="str">
            <v>網走</v>
          </cell>
          <cell r="F470" t="str">
            <v>網走市</v>
          </cell>
          <cell r="G470" t="str">
            <v>滝明</v>
          </cell>
          <cell r="H470" t="str">
            <v>個人</v>
          </cell>
          <cell r="I470" t="str">
            <v>099-3115</v>
          </cell>
          <cell r="J470" t="str">
            <v>網走市字稲富250-1</v>
          </cell>
          <cell r="K470" t="str">
            <v>0152-47-2818</v>
          </cell>
        </row>
        <row r="471">
          <cell r="A471" t="str">
            <v>470</v>
          </cell>
          <cell r="B471" t="str">
            <v>11</v>
          </cell>
          <cell r="C471" t="str">
            <v>1106</v>
          </cell>
          <cell r="D471" t="str">
            <v>8108530</v>
          </cell>
          <cell r="E471" t="str">
            <v>網走</v>
          </cell>
          <cell r="F471" t="str">
            <v>網走市</v>
          </cell>
          <cell r="G471" t="str">
            <v>山崎緑化</v>
          </cell>
          <cell r="H471" t="str">
            <v>個人</v>
          </cell>
          <cell r="I471" t="str">
            <v>093-0135</v>
          </cell>
          <cell r="J471" t="str">
            <v>網走市卯原内5-72</v>
          </cell>
          <cell r="K471" t="str">
            <v>0152-47-2518</v>
          </cell>
        </row>
        <row r="472">
          <cell r="A472" t="str">
            <v>471</v>
          </cell>
          <cell r="B472" t="str">
            <v>11</v>
          </cell>
          <cell r="C472" t="str">
            <v>1106</v>
          </cell>
          <cell r="E472" t="str">
            <v>網走</v>
          </cell>
          <cell r="F472" t="str">
            <v>網走市</v>
          </cell>
          <cell r="G472" t="str">
            <v>網走地区森林組合</v>
          </cell>
          <cell r="H472" t="str">
            <v>森林組合</v>
          </cell>
          <cell r="I472" t="str">
            <v>093-0008</v>
          </cell>
          <cell r="J472" t="str">
            <v>網走市南8条東4丁目</v>
          </cell>
          <cell r="K472" t="str">
            <v>0152-43-3632</v>
          </cell>
        </row>
        <row r="473">
          <cell r="A473" t="str">
            <v>472</v>
          </cell>
          <cell r="B473" t="str">
            <v>11</v>
          </cell>
          <cell r="C473" t="str">
            <v>1107</v>
          </cell>
          <cell r="D473" t="str">
            <v>1208531</v>
          </cell>
          <cell r="E473" t="str">
            <v>網走</v>
          </cell>
          <cell r="F473" t="str">
            <v>美幌町</v>
          </cell>
          <cell r="G473" t="str">
            <v>伊藤林業（株）</v>
          </cell>
          <cell r="H473" t="str">
            <v>会社</v>
          </cell>
          <cell r="I473" t="str">
            <v>092-0181</v>
          </cell>
          <cell r="J473" t="str">
            <v>美幌町上町20</v>
          </cell>
        </row>
        <row r="474">
          <cell r="A474" t="str">
            <v>473</v>
          </cell>
          <cell r="B474" t="str">
            <v>11</v>
          </cell>
          <cell r="C474" t="str">
            <v>1107</v>
          </cell>
          <cell r="D474" t="str">
            <v>1508532</v>
          </cell>
          <cell r="E474" t="str">
            <v>網走</v>
          </cell>
          <cell r="F474" t="str">
            <v>美幌町</v>
          </cell>
          <cell r="G474" t="str">
            <v>小寺苗畑(小寺敏隆)</v>
          </cell>
          <cell r="H474" t="str">
            <v>個人</v>
          </cell>
          <cell r="I474" t="str">
            <v>092-0027</v>
          </cell>
          <cell r="J474" t="str">
            <v>美幌町字稲美406</v>
          </cell>
          <cell r="K474" t="str">
            <v>0152-72-3254</v>
          </cell>
        </row>
        <row r="475">
          <cell r="A475" t="str">
            <v>474</v>
          </cell>
          <cell r="B475" t="str">
            <v>11</v>
          </cell>
          <cell r="C475" t="str">
            <v>1107</v>
          </cell>
          <cell r="D475" t="str">
            <v>1508533</v>
          </cell>
          <cell r="E475" t="str">
            <v>網走</v>
          </cell>
          <cell r="F475" t="str">
            <v>美幌町</v>
          </cell>
          <cell r="G475" t="str">
            <v>大野種苗生産販売（株）</v>
          </cell>
          <cell r="H475" t="str">
            <v>会社</v>
          </cell>
          <cell r="I475" t="str">
            <v>092-0004</v>
          </cell>
          <cell r="J475" t="str">
            <v>美幌町仲町1丁目</v>
          </cell>
          <cell r="K475" t="str">
            <v>0152-73-3845</v>
          </cell>
        </row>
        <row r="476">
          <cell r="A476" t="str">
            <v>475</v>
          </cell>
          <cell r="B476" t="str">
            <v>11</v>
          </cell>
          <cell r="C476" t="str">
            <v>1107</v>
          </cell>
          <cell r="D476" t="str">
            <v>2108534</v>
          </cell>
          <cell r="E476" t="str">
            <v>網走</v>
          </cell>
          <cell r="F476" t="str">
            <v>美幌町</v>
          </cell>
          <cell r="G476" t="str">
            <v>（有）河原崎造林</v>
          </cell>
          <cell r="H476" t="str">
            <v>会社</v>
          </cell>
          <cell r="I476" t="str">
            <v>092-0063</v>
          </cell>
          <cell r="J476" t="str">
            <v>美幌町元町38番地</v>
          </cell>
          <cell r="K476" t="str">
            <v>0152-73-4471</v>
          </cell>
        </row>
        <row r="477">
          <cell r="A477" t="str">
            <v>476</v>
          </cell>
          <cell r="B477" t="str">
            <v>11</v>
          </cell>
          <cell r="C477" t="str">
            <v>1107</v>
          </cell>
          <cell r="D477" t="str">
            <v>2208535</v>
          </cell>
          <cell r="E477" t="str">
            <v>網走</v>
          </cell>
          <cell r="F477" t="str">
            <v>美幌町</v>
          </cell>
          <cell r="G477" t="str">
            <v>北見工営（株）</v>
          </cell>
          <cell r="H477" t="str">
            <v>会社</v>
          </cell>
          <cell r="I477" t="str">
            <v>092-0041</v>
          </cell>
          <cell r="J477" t="str">
            <v>美幌町字東1条南2丁目16番地</v>
          </cell>
          <cell r="K477" t="str">
            <v>0152-73-2227</v>
          </cell>
          <cell r="L477" t="str">
            <v>網19単06</v>
          </cell>
        </row>
        <row r="478">
          <cell r="A478" t="str">
            <v>477</v>
          </cell>
          <cell r="B478" t="str">
            <v>11</v>
          </cell>
          <cell r="C478" t="str">
            <v>1107</v>
          </cell>
          <cell r="D478" t="str">
            <v>2508537</v>
          </cell>
          <cell r="E478" t="str">
            <v>網走</v>
          </cell>
          <cell r="F478" t="str">
            <v>美幌町</v>
          </cell>
          <cell r="G478" t="str">
            <v>（株）後楽園</v>
          </cell>
          <cell r="H478" t="str">
            <v>会社</v>
          </cell>
          <cell r="I478" t="str">
            <v>092-0016</v>
          </cell>
          <cell r="J478" t="str">
            <v>美幌町瑞治140-6</v>
          </cell>
          <cell r="K478" t="str">
            <v>0152-73-0008</v>
          </cell>
        </row>
        <row r="479">
          <cell r="A479" t="str">
            <v>478</v>
          </cell>
          <cell r="B479" t="str">
            <v>11</v>
          </cell>
          <cell r="C479" t="str">
            <v>1107</v>
          </cell>
          <cell r="D479" t="str">
            <v>2508538</v>
          </cell>
          <cell r="E479" t="str">
            <v>網走</v>
          </cell>
          <cell r="F479" t="str">
            <v>美幌町</v>
          </cell>
          <cell r="G479" t="str">
            <v>（有）興林産業</v>
          </cell>
          <cell r="H479" t="str">
            <v>会社</v>
          </cell>
          <cell r="I479" t="str">
            <v>092-0003</v>
          </cell>
          <cell r="J479" t="str">
            <v>美幌町鳥里1-3-5</v>
          </cell>
          <cell r="K479" t="str">
            <v>0152-73-2644</v>
          </cell>
        </row>
        <row r="480">
          <cell r="A480" t="str">
            <v>479</v>
          </cell>
          <cell r="B480" t="str">
            <v>11</v>
          </cell>
          <cell r="C480" t="str">
            <v>1107</v>
          </cell>
          <cell r="D480" t="str">
            <v>3108539</v>
          </cell>
          <cell r="E480" t="str">
            <v>網走</v>
          </cell>
          <cell r="F480" t="str">
            <v>美幌町</v>
          </cell>
          <cell r="G480" t="str">
            <v>佐藤興業</v>
          </cell>
          <cell r="H480" t="str">
            <v>個人</v>
          </cell>
          <cell r="I480" t="str">
            <v>092-0002</v>
          </cell>
          <cell r="J480" t="str">
            <v>美幌町字美禽172-30</v>
          </cell>
          <cell r="K480" t="str">
            <v>0152-72-4025</v>
          </cell>
        </row>
        <row r="481">
          <cell r="A481" t="str">
            <v>480</v>
          </cell>
          <cell r="B481" t="str">
            <v>11</v>
          </cell>
          <cell r="C481" t="str">
            <v>1107</v>
          </cell>
          <cell r="D481" t="str">
            <v>3208540</v>
          </cell>
          <cell r="E481" t="str">
            <v>網走</v>
          </cell>
          <cell r="F481" t="str">
            <v>美幌町</v>
          </cell>
          <cell r="G481" t="str">
            <v>（株）新宮商行 美幌造林事業所</v>
          </cell>
          <cell r="H481" t="str">
            <v>会社</v>
          </cell>
          <cell r="I481" t="str">
            <v>092-0022</v>
          </cell>
          <cell r="J481" t="str">
            <v>美幌町古梅</v>
          </cell>
          <cell r="K481" t="str">
            <v>0152-72-8343</v>
          </cell>
        </row>
        <row r="482">
          <cell r="A482" t="str">
            <v>481</v>
          </cell>
          <cell r="B482" t="str">
            <v>11</v>
          </cell>
          <cell r="C482" t="str">
            <v>1107</v>
          </cell>
          <cell r="D482" t="str">
            <v>4108541</v>
          </cell>
          <cell r="E482" t="str">
            <v>網走</v>
          </cell>
          <cell r="F482" t="str">
            <v>美幌町</v>
          </cell>
          <cell r="G482" t="str">
            <v>（有）柘植造林</v>
          </cell>
          <cell r="H482" t="str">
            <v>会社</v>
          </cell>
          <cell r="I482" t="str">
            <v>092-0017</v>
          </cell>
          <cell r="J482" t="str">
            <v>美幌町報徳297-20</v>
          </cell>
          <cell r="K482" t="str">
            <v>0152-72-1800</v>
          </cell>
        </row>
        <row r="483">
          <cell r="A483" t="str">
            <v>482</v>
          </cell>
          <cell r="B483" t="str">
            <v>11</v>
          </cell>
          <cell r="C483" t="str">
            <v>1107</v>
          </cell>
          <cell r="D483" t="str">
            <v>4408542</v>
          </cell>
          <cell r="E483" t="str">
            <v>網走</v>
          </cell>
          <cell r="F483" t="str">
            <v>美幌町</v>
          </cell>
          <cell r="G483" t="str">
            <v>寺本林業（寺本松夫）</v>
          </cell>
          <cell r="H483" t="str">
            <v>個人</v>
          </cell>
          <cell r="I483" t="str">
            <v>092-0063</v>
          </cell>
          <cell r="J483" t="str">
            <v>美幌町字元町2-10</v>
          </cell>
          <cell r="K483" t="str">
            <v>0152-73-2824</v>
          </cell>
        </row>
        <row r="484">
          <cell r="A484" t="str">
            <v>483</v>
          </cell>
          <cell r="B484" t="str">
            <v>11</v>
          </cell>
          <cell r="C484" t="str">
            <v>1107</v>
          </cell>
          <cell r="D484" t="str">
            <v>6208543</v>
          </cell>
          <cell r="E484" t="str">
            <v>網走</v>
          </cell>
          <cell r="F484" t="str">
            <v>美幌町</v>
          </cell>
          <cell r="G484" t="str">
            <v>美幌町森林組合</v>
          </cell>
          <cell r="H484" t="str">
            <v>森林組合</v>
          </cell>
          <cell r="I484" t="str">
            <v>092-0027</v>
          </cell>
          <cell r="J484" t="str">
            <v>美幌町字稲美234番地3</v>
          </cell>
          <cell r="K484" t="str">
            <v>0152-73-1281</v>
          </cell>
        </row>
        <row r="485">
          <cell r="A485" t="str">
            <v>484</v>
          </cell>
          <cell r="B485" t="str">
            <v>11</v>
          </cell>
          <cell r="C485" t="str">
            <v>1107</v>
          </cell>
          <cell r="D485" t="str">
            <v>7108544</v>
          </cell>
          <cell r="E485" t="str">
            <v>網走</v>
          </cell>
          <cell r="F485" t="str">
            <v>美幌町</v>
          </cell>
          <cell r="G485" t="str">
            <v>（有）松本林産</v>
          </cell>
          <cell r="H485" t="str">
            <v>会社</v>
          </cell>
          <cell r="I485" t="str">
            <v>092-0171</v>
          </cell>
          <cell r="J485" t="str">
            <v>美幌町美富149-8</v>
          </cell>
          <cell r="K485" t="str">
            <v>0152-73-2897</v>
          </cell>
        </row>
        <row r="486">
          <cell r="A486" t="str">
            <v>485</v>
          </cell>
          <cell r="B486" t="str">
            <v>11</v>
          </cell>
          <cell r="C486" t="str">
            <v>1107</v>
          </cell>
          <cell r="D486" t="str">
            <v>7208545</v>
          </cell>
          <cell r="E486" t="str">
            <v>網走</v>
          </cell>
          <cell r="F486" t="str">
            <v>美幌町</v>
          </cell>
          <cell r="G486" t="str">
            <v>三谷産業（三谷　明）</v>
          </cell>
          <cell r="H486" t="str">
            <v>個人</v>
          </cell>
          <cell r="I486" t="str">
            <v>092-0027</v>
          </cell>
          <cell r="J486" t="str">
            <v>美幌町稲美82</v>
          </cell>
          <cell r="K486" t="str">
            <v>0152-72-2215</v>
          </cell>
        </row>
        <row r="487">
          <cell r="A487" t="str">
            <v>486</v>
          </cell>
          <cell r="B487" t="str">
            <v>11</v>
          </cell>
          <cell r="C487" t="str">
            <v>1108</v>
          </cell>
          <cell r="D487" t="str">
            <v>1108547</v>
          </cell>
          <cell r="E487" t="str">
            <v>網走</v>
          </cell>
          <cell r="F487" t="str">
            <v>津別町</v>
          </cell>
          <cell r="G487" t="str">
            <v>（有）安藤組</v>
          </cell>
          <cell r="H487" t="str">
            <v>会社</v>
          </cell>
          <cell r="I487" t="str">
            <v>092-0233</v>
          </cell>
          <cell r="J487" t="str">
            <v>津別町柏町33</v>
          </cell>
          <cell r="K487" t="str">
            <v>0152-76-3876</v>
          </cell>
        </row>
        <row r="488">
          <cell r="A488" t="str">
            <v>487</v>
          </cell>
          <cell r="B488" t="str">
            <v>11</v>
          </cell>
          <cell r="C488" t="str">
            <v>1108</v>
          </cell>
          <cell r="D488" t="str">
            <v>2108549</v>
          </cell>
          <cell r="E488" t="str">
            <v>網走</v>
          </cell>
          <cell r="F488" t="str">
            <v>津別町</v>
          </cell>
          <cell r="G488" t="str">
            <v>河内林業</v>
          </cell>
          <cell r="H488" t="str">
            <v>個人</v>
          </cell>
          <cell r="I488" t="str">
            <v>092-0351</v>
          </cell>
          <cell r="J488" t="str">
            <v>津別町字本岐</v>
          </cell>
          <cell r="K488" t="str">
            <v>0152-77-2456</v>
          </cell>
        </row>
        <row r="489">
          <cell r="A489" t="str">
            <v>488</v>
          </cell>
          <cell r="B489" t="str">
            <v>11</v>
          </cell>
          <cell r="C489" t="str">
            <v>1108</v>
          </cell>
          <cell r="D489" t="str">
            <v>2208550</v>
          </cell>
          <cell r="E489" t="str">
            <v>網走</v>
          </cell>
          <cell r="F489" t="str">
            <v>津別町</v>
          </cell>
          <cell r="G489" t="str">
            <v>（有）北野産業</v>
          </cell>
          <cell r="H489" t="str">
            <v>会社</v>
          </cell>
          <cell r="I489" t="str">
            <v>092-0235</v>
          </cell>
          <cell r="J489" t="str">
            <v>津別町幸町61-12</v>
          </cell>
          <cell r="K489" t="str">
            <v>0152-76-2096</v>
          </cell>
        </row>
        <row r="490">
          <cell r="A490" t="str">
            <v>489</v>
          </cell>
          <cell r="B490" t="str">
            <v>11</v>
          </cell>
          <cell r="C490" t="str">
            <v>1108</v>
          </cell>
          <cell r="D490" t="str">
            <v>2308551</v>
          </cell>
          <cell r="E490" t="str">
            <v>網走</v>
          </cell>
          <cell r="F490" t="str">
            <v>津別町</v>
          </cell>
          <cell r="G490" t="str">
            <v>国安産業（株）</v>
          </cell>
          <cell r="H490" t="str">
            <v>会社</v>
          </cell>
          <cell r="I490" t="str">
            <v>092-0203</v>
          </cell>
          <cell r="J490" t="str">
            <v>津別町字達美148番地の5</v>
          </cell>
          <cell r="K490" t="str">
            <v>0152-76-2300</v>
          </cell>
          <cell r="L490" t="str">
            <v>網20単04</v>
          </cell>
        </row>
        <row r="491">
          <cell r="A491" t="str">
            <v>490</v>
          </cell>
          <cell r="B491" t="str">
            <v>11</v>
          </cell>
          <cell r="C491" t="str">
            <v>1108</v>
          </cell>
          <cell r="D491" t="str">
            <v>2308552</v>
          </cell>
          <cell r="E491" t="str">
            <v>網走</v>
          </cell>
          <cell r="F491" t="str">
            <v>津別町</v>
          </cell>
          <cell r="G491" t="str">
            <v>熊谷林産（株）</v>
          </cell>
          <cell r="H491" t="str">
            <v>会社</v>
          </cell>
          <cell r="I491" t="str">
            <v>092-0225</v>
          </cell>
          <cell r="J491" t="str">
            <v>津別町字共和125</v>
          </cell>
          <cell r="K491" t="str">
            <v>0152-76-2365</v>
          </cell>
        </row>
        <row r="492">
          <cell r="A492" t="str">
            <v>491</v>
          </cell>
          <cell r="B492" t="str">
            <v>11</v>
          </cell>
          <cell r="C492" t="str">
            <v>1108</v>
          </cell>
          <cell r="D492" t="str">
            <v>3108553</v>
          </cell>
          <cell r="E492" t="str">
            <v>網走</v>
          </cell>
          <cell r="F492" t="str">
            <v>津別町</v>
          </cell>
          <cell r="G492" t="str">
            <v>（株）三栄林産</v>
          </cell>
          <cell r="H492" t="str">
            <v>会社</v>
          </cell>
          <cell r="I492" t="str">
            <v>092-0217</v>
          </cell>
          <cell r="J492" t="str">
            <v>津別町字東3条79番地</v>
          </cell>
          <cell r="K492" t="str">
            <v>0152-76-1179</v>
          </cell>
        </row>
        <row r="493">
          <cell r="A493" t="str">
            <v>492</v>
          </cell>
          <cell r="B493" t="str">
            <v>11</v>
          </cell>
          <cell r="C493" t="str">
            <v>1108</v>
          </cell>
          <cell r="D493" t="str">
            <v>3108554</v>
          </cell>
          <cell r="E493" t="str">
            <v>網走</v>
          </cell>
          <cell r="F493" t="str">
            <v>津別町</v>
          </cell>
          <cell r="G493" t="str">
            <v>（有）佐藤産業</v>
          </cell>
          <cell r="H493" t="str">
            <v>会社</v>
          </cell>
          <cell r="I493" t="str">
            <v>092-0224</v>
          </cell>
          <cell r="J493" t="str">
            <v>津別町字豊永54-38</v>
          </cell>
          <cell r="K493" t="str">
            <v>0152-76-3522</v>
          </cell>
        </row>
        <row r="494">
          <cell r="A494" t="str">
            <v>493</v>
          </cell>
          <cell r="B494" t="str">
            <v>11</v>
          </cell>
          <cell r="C494" t="str">
            <v>1108</v>
          </cell>
          <cell r="D494" t="str">
            <v>5108556</v>
          </cell>
          <cell r="E494" t="str">
            <v>網走</v>
          </cell>
          <cell r="F494" t="str">
            <v>津別町</v>
          </cell>
          <cell r="G494" t="str">
            <v>（有）長良木材店</v>
          </cell>
          <cell r="H494" t="str">
            <v>会社</v>
          </cell>
          <cell r="I494" t="str">
            <v>092-0201</v>
          </cell>
          <cell r="J494" t="str">
            <v>津別町字最上289</v>
          </cell>
          <cell r="K494" t="str">
            <v>0152-76-2370</v>
          </cell>
        </row>
        <row r="495">
          <cell r="A495" t="str">
            <v>494</v>
          </cell>
          <cell r="B495" t="str">
            <v>11</v>
          </cell>
          <cell r="C495" t="str">
            <v>1108</v>
          </cell>
          <cell r="D495" t="str">
            <v>5208557</v>
          </cell>
          <cell r="E495" t="str">
            <v>網走</v>
          </cell>
          <cell r="F495" t="str">
            <v>津別町</v>
          </cell>
          <cell r="G495" t="str">
            <v>日本緑化施設（株） 津別出張所</v>
          </cell>
          <cell r="H495" t="str">
            <v>会社</v>
          </cell>
          <cell r="I495" t="str">
            <v>092-0224</v>
          </cell>
          <cell r="J495" t="str">
            <v>津別町字豊永52番地40</v>
          </cell>
          <cell r="K495" t="str">
            <v>0152-76-4717</v>
          </cell>
          <cell r="L495" t="str">
            <v>石19単03</v>
          </cell>
        </row>
        <row r="496">
          <cell r="A496" t="str">
            <v>495</v>
          </cell>
          <cell r="B496" t="str">
            <v>11</v>
          </cell>
          <cell r="C496" t="str">
            <v>1108</v>
          </cell>
          <cell r="D496" t="str">
            <v>6208558</v>
          </cell>
          <cell r="E496" t="str">
            <v>網走</v>
          </cell>
          <cell r="F496" t="str">
            <v>津別町</v>
          </cell>
          <cell r="G496" t="str">
            <v>久松組</v>
          </cell>
          <cell r="H496" t="str">
            <v>会社</v>
          </cell>
          <cell r="I496" t="str">
            <v>092-0211</v>
          </cell>
          <cell r="J496" t="str">
            <v>津別町西三条39</v>
          </cell>
          <cell r="K496" t="str">
            <v>0152-76-2441</v>
          </cell>
        </row>
        <row r="497">
          <cell r="A497" t="str">
            <v>496</v>
          </cell>
          <cell r="B497" t="str">
            <v>11</v>
          </cell>
          <cell r="C497" t="str">
            <v>1108</v>
          </cell>
          <cell r="D497" t="str">
            <v>6208559</v>
          </cell>
          <cell r="E497" t="str">
            <v>網走</v>
          </cell>
          <cell r="F497" t="str">
            <v>津別町</v>
          </cell>
          <cell r="G497" t="str">
            <v>平田恒夫</v>
          </cell>
          <cell r="H497" t="str">
            <v>個人</v>
          </cell>
          <cell r="I497" t="str">
            <v>092-0233</v>
          </cell>
          <cell r="J497" t="str">
            <v>津別町字共和11-15</v>
          </cell>
          <cell r="K497" t="str">
            <v>0152-76-4811</v>
          </cell>
        </row>
        <row r="498">
          <cell r="A498" t="str">
            <v>497</v>
          </cell>
          <cell r="B498" t="str">
            <v>11</v>
          </cell>
          <cell r="C498" t="str">
            <v>1108</v>
          </cell>
          <cell r="E498" t="str">
            <v>網走</v>
          </cell>
          <cell r="F498" t="str">
            <v>津別町</v>
          </cell>
          <cell r="G498" t="str">
            <v>丸玉産業（株）</v>
          </cell>
          <cell r="H498" t="str">
            <v>会社</v>
          </cell>
          <cell r="I498" t="str">
            <v>092-0232</v>
          </cell>
          <cell r="J498" t="str">
            <v>津別町新町7</v>
          </cell>
          <cell r="K498" t="str">
            <v>0152-76-2111</v>
          </cell>
        </row>
        <row r="499">
          <cell r="A499" t="str">
            <v>498</v>
          </cell>
          <cell r="B499" t="str">
            <v>11</v>
          </cell>
          <cell r="C499" t="str">
            <v>1108</v>
          </cell>
          <cell r="E499" t="str">
            <v>網走</v>
          </cell>
          <cell r="F499" t="str">
            <v>津別町</v>
          </cell>
          <cell r="G499" t="str">
            <v>津別地区林業（協）</v>
          </cell>
          <cell r="H499" t="str">
            <v>協同組合等</v>
          </cell>
          <cell r="I499" t="str">
            <v>092-0215</v>
          </cell>
          <cell r="J499" t="str">
            <v>津別町幸町88</v>
          </cell>
          <cell r="K499" t="str">
            <v>0152-76-2274</v>
          </cell>
        </row>
        <row r="500">
          <cell r="A500" t="str">
            <v>499</v>
          </cell>
          <cell r="B500" t="str">
            <v>11</v>
          </cell>
          <cell r="C500" t="str">
            <v>1108</v>
          </cell>
          <cell r="E500" t="str">
            <v>網走</v>
          </cell>
          <cell r="F500" t="str">
            <v>津別町</v>
          </cell>
          <cell r="G500" t="str">
            <v>津別単板（協）</v>
          </cell>
          <cell r="H500" t="str">
            <v>協同組合等</v>
          </cell>
          <cell r="I500" t="str">
            <v>092-0203</v>
          </cell>
          <cell r="J500" t="str">
            <v>津別町達美167</v>
          </cell>
          <cell r="K500" t="str">
            <v>0152-75-5101</v>
          </cell>
        </row>
        <row r="501">
          <cell r="A501" t="str">
            <v>500</v>
          </cell>
          <cell r="B501" t="str">
            <v>11</v>
          </cell>
          <cell r="C501" t="str">
            <v>1110</v>
          </cell>
          <cell r="D501" t="str">
            <v>1108560</v>
          </cell>
          <cell r="E501" t="str">
            <v>網走</v>
          </cell>
          <cell r="F501" t="str">
            <v>北見市</v>
          </cell>
          <cell r="G501" t="str">
            <v>阿部造林(阿部幸男）</v>
          </cell>
          <cell r="H501" t="str">
            <v>個人</v>
          </cell>
          <cell r="I501" t="str">
            <v>091-0006</v>
          </cell>
          <cell r="J501" t="str">
            <v>北見市留辺蘂町字栄町95番地97</v>
          </cell>
          <cell r="K501" t="str">
            <v>0157-42-4266</v>
          </cell>
        </row>
        <row r="502">
          <cell r="A502" t="str">
            <v>501</v>
          </cell>
          <cell r="B502" t="str">
            <v>11</v>
          </cell>
          <cell r="C502" t="str">
            <v>1110</v>
          </cell>
          <cell r="D502" t="str">
            <v>1108561</v>
          </cell>
          <cell r="E502" t="str">
            <v>網走</v>
          </cell>
          <cell r="F502" t="str">
            <v>北見市</v>
          </cell>
          <cell r="G502" t="str">
            <v>赤坂木材（株）</v>
          </cell>
          <cell r="H502" t="str">
            <v>会社</v>
          </cell>
          <cell r="I502" t="str">
            <v>091-0023</v>
          </cell>
          <cell r="J502" t="str">
            <v>北見市留辺蘂町旭中央35番地2</v>
          </cell>
          <cell r="K502" t="str">
            <v>0157-42-2022</v>
          </cell>
          <cell r="L502" t="str">
            <v>網19単03</v>
          </cell>
        </row>
        <row r="503">
          <cell r="A503" t="str">
            <v>502</v>
          </cell>
          <cell r="B503" t="str">
            <v>11</v>
          </cell>
          <cell r="C503" t="str">
            <v>1110</v>
          </cell>
          <cell r="D503" t="str">
            <v>1108562</v>
          </cell>
          <cell r="E503" t="str">
            <v>網走</v>
          </cell>
          <cell r="F503" t="str">
            <v>北見市</v>
          </cell>
          <cell r="G503" t="str">
            <v>足利林業</v>
          </cell>
          <cell r="H503" t="str">
            <v>個人</v>
          </cell>
          <cell r="I503" t="str">
            <v>090-0062</v>
          </cell>
          <cell r="J503" t="str">
            <v>北見市美山町32-11</v>
          </cell>
          <cell r="K503" t="str">
            <v>0157-25-4874</v>
          </cell>
        </row>
        <row r="504">
          <cell r="A504" t="str">
            <v>503</v>
          </cell>
          <cell r="B504" t="str">
            <v>11</v>
          </cell>
          <cell r="C504" t="str">
            <v>1110</v>
          </cell>
          <cell r="D504" t="str">
            <v>1408563</v>
          </cell>
          <cell r="E504" t="str">
            <v>網走</v>
          </cell>
          <cell r="F504" t="str">
            <v>北見市</v>
          </cell>
          <cell r="G504" t="str">
            <v>（株）遠藤</v>
          </cell>
          <cell r="H504" t="str">
            <v>会社</v>
          </cell>
          <cell r="I504" t="str">
            <v>091-0004</v>
          </cell>
          <cell r="J504" t="str">
            <v>北見市留辺蘂町上町134</v>
          </cell>
          <cell r="K504" t="str">
            <v>0157-42-3508</v>
          </cell>
          <cell r="L504" t="str">
            <v>網19単10</v>
          </cell>
        </row>
        <row r="505">
          <cell r="A505" t="str">
            <v>504</v>
          </cell>
          <cell r="B505" t="str">
            <v>11</v>
          </cell>
          <cell r="C505" t="str">
            <v>1110</v>
          </cell>
          <cell r="D505" t="str">
            <v>2208564</v>
          </cell>
          <cell r="E505" t="str">
            <v>網走</v>
          </cell>
          <cell r="F505" t="str">
            <v>北見市</v>
          </cell>
          <cell r="G505" t="str">
            <v>北見森づくり協同組合</v>
          </cell>
          <cell r="H505" t="str">
            <v>協同組合等</v>
          </cell>
          <cell r="I505" t="str">
            <v>090-0051</v>
          </cell>
          <cell r="J505" t="str">
            <v>北見市高栄東町3丁目22番19号</v>
          </cell>
          <cell r="K505" t="str">
            <v>0157-26-4088</v>
          </cell>
        </row>
        <row r="506">
          <cell r="A506" t="str">
            <v>505</v>
          </cell>
          <cell r="B506" t="str">
            <v>11</v>
          </cell>
          <cell r="C506" t="str">
            <v>1110</v>
          </cell>
          <cell r="D506" t="str">
            <v>2208565</v>
          </cell>
          <cell r="E506" t="str">
            <v>網走</v>
          </cell>
          <cell r="F506" t="str">
            <v>北見市</v>
          </cell>
          <cell r="G506" t="str">
            <v>北見チップ（株）</v>
          </cell>
          <cell r="H506" t="str">
            <v>会社</v>
          </cell>
          <cell r="I506" t="str">
            <v>099-0871</v>
          </cell>
          <cell r="J506" t="str">
            <v>北見市相内町214</v>
          </cell>
        </row>
        <row r="507">
          <cell r="A507" t="str">
            <v>506</v>
          </cell>
          <cell r="B507" t="str">
            <v>11</v>
          </cell>
          <cell r="C507" t="str">
            <v>1110</v>
          </cell>
          <cell r="D507" t="str">
            <v>2208566</v>
          </cell>
          <cell r="E507" t="str">
            <v>網走</v>
          </cell>
          <cell r="F507" t="str">
            <v>北見市</v>
          </cell>
          <cell r="G507" t="str">
            <v>北見広域森林組合</v>
          </cell>
          <cell r="H507" t="str">
            <v>森林組合</v>
          </cell>
          <cell r="I507" t="str">
            <v>090-0062</v>
          </cell>
          <cell r="J507" t="str">
            <v>北見市美山町50番212号</v>
          </cell>
          <cell r="K507" t="str">
            <v>0157-23-7425</v>
          </cell>
        </row>
        <row r="508">
          <cell r="A508" t="str">
            <v>507</v>
          </cell>
          <cell r="B508" t="str">
            <v>11</v>
          </cell>
          <cell r="C508" t="str">
            <v>1110</v>
          </cell>
          <cell r="D508" t="str">
            <v>2308567</v>
          </cell>
          <cell r="E508" t="str">
            <v>網走</v>
          </cell>
          <cell r="F508" t="str">
            <v>北見市</v>
          </cell>
          <cell r="G508" t="str">
            <v>黒沢造林</v>
          </cell>
          <cell r="H508" t="str">
            <v>個人</v>
          </cell>
          <cell r="I508" t="str">
            <v>091-0033</v>
          </cell>
          <cell r="J508" t="str">
            <v>北見市留辺蘂町栄町</v>
          </cell>
          <cell r="K508" t="str">
            <v>0157-42-2332</v>
          </cell>
        </row>
        <row r="509">
          <cell r="A509" t="str">
            <v>508</v>
          </cell>
          <cell r="B509" t="str">
            <v>11</v>
          </cell>
          <cell r="C509" t="str">
            <v>1110</v>
          </cell>
          <cell r="D509" t="str">
            <v>3108568</v>
          </cell>
          <cell r="E509" t="str">
            <v>網走</v>
          </cell>
          <cell r="F509" t="str">
            <v>北見市</v>
          </cell>
          <cell r="G509" t="str">
            <v>佐藤林業（株）</v>
          </cell>
          <cell r="H509" t="str">
            <v>会社</v>
          </cell>
          <cell r="I509" t="str">
            <v>090-0035</v>
          </cell>
          <cell r="J509" t="str">
            <v>北見市北斗町3丁目6番16号</v>
          </cell>
          <cell r="K509" t="str">
            <v>0157-61-3100</v>
          </cell>
          <cell r="L509" t="str">
            <v>網20単05</v>
          </cell>
        </row>
        <row r="510">
          <cell r="A510" t="str">
            <v>509</v>
          </cell>
          <cell r="B510" t="str">
            <v>11</v>
          </cell>
          <cell r="C510" t="str">
            <v>1110</v>
          </cell>
          <cell r="D510" t="str">
            <v>3108569</v>
          </cell>
          <cell r="E510" t="str">
            <v>網走</v>
          </cell>
          <cell r="F510" t="str">
            <v>北見市</v>
          </cell>
          <cell r="G510" t="str">
            <v>斉藤組</v>
          </cell>
          <cell r="H510" t="str">
            <v>個人</v>
          </cell>
          <cell r="I510" t="str">
            <v>099-2231</v>
          </cell>
          <cell r="J510" t="str">
            <v>北見市端野町緋牛内</v>
          </cell>
          <cell r="K510" t="str">
            <v>0157-57-2125</v>
          </cell>
        </row>
        <row r="511">
          <cell r="A511" t="str">
            <v>510</v>
          </cell>
          <cell r="B511" t="str">
            <v>11</v>
          </cell>
          <cell r="C511" t="str">
            <v>1110</v>
          </cell>
          <cell r="D511" t="str">
            <v>3508570</v>
          </cell>
          <cell r="E511" t="str">
            <v>網走</v>
          </cell>
          <cell r="F511" t="str">
            <v>北見市</v>
          </cell>
          <cell r="G511" t="str">
            <v>惣田造林</v>
          </cell>
          <cell r="H511" t="str">
            <v>個人</v>
          </cell>
          <cell r="I511" t="str">
            <v>091-0025</v>
          </cell>
          <cell r="J511" t="str">
            <v>北見市留辺蕊町字旭北</v>
          </cell>
          <cell r="K511" t="str">
            <v>0157-42-3807</v>
          </cell>
        </row>
        <row r="512">
          <cell r="A512" t="str">
            <v>511</v>
          </cell>
          <cell r="B512" t="str">
            <v>11</v>
          </cell>
          <cell r="C512" t="str">
            <v>1110</v>
          </cell>
          <cell r="D512" t="str">
            <v>4108571</v>
          </cell>
          <cell r="E512" t="str">
            <v>網走</v>
          </cell>
          <cell r="F512" t="str">
            <v>北見市</v>
          </cell>
          <cell r="G512" t="str">
            <v>（有）タカハシ</v>
          </cell>
          <cell r="H512" t="str">
            <v>会社</v>
          </cell>
          <cell r="I512" t="str">
            <v>099-1585</v>
          </cell>
          <cell r="J512" t="str">
            <v>北見市上常呂358-17</v>
          </cell>
          <cell r="K512" t="str">
            <v>0157-38-2763</v>
          </cell>
        </row>
        <row r="513">
          <cell r="A513" t="str">
            <v>512</v>
          </cell>
          <cell r="B513" t="str">
            <v>11</v>
          </cell>
          <cell r="C513" t="str">
            <v>1110</v>
          </cell>
          <cell r="D513" t="str">
            <v>5208572</v>
          </cell>
          <cell r="E513" t="str">
            <v>網走</v>
          </cell>
          <cell r="F513" t="str">
            <v>北見市</v>
          </cell>
          <cell r="G513" t="str">
            <v>西坂林産（株）</v>
          </cell>
          <cell r="H513" t="str">
            <v>会社</v>
          </cell>
          <cell r="I513" t="str">
            <v>091-0012</v>
          </cell>
          <cell r="J513" t="str">
            <v>北見市留辺蘂町大富99-2</v>
          </cell>
          <cell r="K513" t="str">
            <v>0157-42-3371</v>
          </cell>
        </row>
        <row r="514">
          <cell r="A514" t="str">
            <v>513</v>
          </cell>
          <cell r="B514" t="str">
            <v>11</v>
          </cell>
          <cell r="C514" t="str">
            <v>1110</v>
          </cell>
          <cell r="D514" t="str">
            <v>5308574</v>
          </cell>
          <cell r="E514" t="str">
            <v>網走</v>
          </cell>
          <cell r="F514" t="str">
            <v>北見市</v>
          </cell>
          <cell r="G514" t="str">
            <v>沼田木材</v>
          </cell>
          <cell r="H514" t="str">
            <v>個人</v>
          </cell>
          <cell r="I514" t="str">
            <v>099-0871</v>
          </cell>
          <cell r="J514" t="str">
            <v>北見市相内227-2</v>
          </cell>
          <cell r="K514" t="str">
            <v>0157-37-2919</v>
          </cell>
        </row>
        <row r="515">
          <cell r="A515" t="str">
            <v>514</v>
          </cell>
          <cell r="B515" t="str">
            <v>11</v>
          </cell>
          <cell r="C515" t="str">
            <v>1110</v>
          </cell>
          <cell r="D515" t="str">
            <v>6108575</v>
          </cell>
          <cell r="E515" t="str">
            <v>網走</v>
          </cell>
          <cell r="F515" t="str">
            <v>北見市</v>
          </cell>
          <cell r="G515" t="str">
            <v>早坂林業</v>
          </cell>
          <cell r="H515" t="str">
            <v>個人</v>
          </cell>
          <cell r="I515" t="str">
            <v>099-2231</v>
          </cell>
          <cell r="J515" t="str">
            <v>北見市端野町緋牛内</v>
          </cell>
          <cell r="K515" t="str">
            <v>0157-57-2154</v>
          </cell>
        </row>
        <row r="516">
          <cell r="A516" t="str">
            <v>515</v>
          </cell>
          <cell r="B516" t="str">
            <v>11</v>
          </cell>
          <cell r="C516" t="str">
            <v>1110</v>
          </cell>
          <cell r="D516" t="str">
            <v>6308576</v>
          </cell>
          <cell r="E516" t="str">
            <v>網走</v>
          </cell>
          <cell r="F516" t="str">
            <v>北見市</v>
          </cell>
          <cell r="G516" t="str">
            <v>扶桑林業（株）</v>
          </cell>
          <cell r="H516" t="str">
            <v>会社</v>
          </cell>
          <cell r="I516" t="str">
            <v>090-0810</v>
          </cell>
          <cell r="J516" t="str">
            <v>北見市ひかり野5丁目1番地の4</v>
          </cell>
          <cell r="K516" t="str">
            <v>0157-24-6334</v>
          </cell>
          <cell r="L516" t="str">
            <v>網21単06</v>
          </cell>
        </row>
        <row r="517">
          <cell r="A517" t="str">
            <v>516</v>
          </cell>
          <cell r="B517" t="str">
            <v>11</v>
          </cell>
          <cell r="C517" t="str">
            <v>1110</v>
          </cell>
          <cell r="D517" t="str">
            <v>6508577</v>
          </cell>
          <cell r="E517" t="str">
            <v>網走</v>
          </cell>
          <cell r="F517" t="str">
            <v>北見市</v>
          </cell>
          <cell r="G517" t="str">
            <v>北洋木材工業（株）</v>
          </cell>
          <cell r="H517" t="str">
            <v>会社</v>
          </cell>
          <cell r="I517" t="str">
            <v>099-0871</v>
          </cell>
          <cell r="J517" t="str">
            <v>北見市相内町42</v>
          </cell>
          <cell r="K517" t="str">
            <v>0157-37-2008</v>
          </cell>
        </row>
        <row r="518">
          <cell r="A518" t="str">
            <v>517</v>
          </cell>
          <cell r="B518" t="str">
            <v>11</v>
          </cell>
          <cell r="C518" t="str">
            <v>1110</v>
          </cell>
          <cell r="D518" t="str">
            <v>6508578</v>
          </cell>
          <cell r="E518" t="str">
            <v>網走</v>
          </cell>
          <cell r="F518" t="str">
            <v>北見市</v>
          </cell>
          <cell r="G518" t="str">
            <v>（有）北洋木材工業山林事業部</v>
          </cell>
          <cell r="H518" t="str">
            <v>会社</v>
          </cell>
          <cell r="I518" t="str">
            <v>099-0871</v>
          </cell>
          <cell r="J518" t="str">
            <v>北見市相内町59-25</v>
          </cell>
          <cell r="K518" t="str">
            <v>0157-37-2732</v>
          </cell>
        </row>
        <row r="519">
          <cell r="A519" t="str">
            <v>518</v>
          </cell>
          <cell r="B519" t="str">
            <v>11</v>
          </cell>
          <cell r="C519" t="str">
            <v>1110</v>
          </cell>
          <cell r="D519" t="str">
            <v>6508579</v>
          </cell>
          <cell r="E519" t="str">
            <v>網走</v>
          </cell>
          <cell r="F519" t="str">
            <v>北見市</v>
          </cell>
          <cell r="G519" t="str">
            <v>細川林業</v>
          </cell>
          <cell r="H519" t="str">
            <v>個人</v>
          </cell>
          <cell r="I519" t="str">
            <v>099-0871</v>
          </cell>
          <cell r="J519" t="str">
            <v>北見市相内町286</v>
          </cell>
          <cell r="K519" t="str">
            <v>0157-37-2958</v>
          </cell>
        </row>
        <row r="520">
          <cell r="A520" t="str">
            <v>519</v>
          </cell>
          <cell r="B520" t="str">
            <v>11</v>
          </cell>
          <cell r="C520" t="str">
            <v>1110</v>
          </cell>
          <cell r="D520" t="str">
            <v>7308581</v>
          </cell>
          <cell r="E520" t="str">
            <v>網走</v>
          </cell>
          <cell r="F520" t="str">
            <v>北見市</v>
          </cell>
          <cell r="G520" t="str">
            <v>村尾産業</v>
          </cell>
          <cell r="H520" t="str">
            <v>個人</v>
          </cell>
          <cell r="I520" t="str">
            <v>091-0023</v>
          </cell>
          <cell r="J520" t="str">
            <v>北見市留辺蘂町字旭中央34-47</v>
          </cell>
          <cell r="K520" t="str">
            <v>0157-42-3938</v>
          </cell>
        </row>
        <row r="521">
          <cell r="A521" t="str">
            <v>520</v>
          </cell>
          <cell r="B521" t="str">
            <v>11</v>
          </cell>
          <cell r="C521" t="str">
            <v>1110</v>
          </cell>
          <cell r="D521" t="str">
            <v>7308582</v>
          </cell>
          <cell r="E521" t="str">
            <v>網走</v>
          </cell>
          <cell r="F521" t="str">
            <v>北見市</v>
          </cell>
          <cell r="G521" t="str">
            <v>村木組</v>
          </cell>
          <cell r="H521" t="str">
            <v>個人</v>
          </cell>
          <cell r="I521" t="str">
            <v>099-1585</v>
          </cell>
          <cell r="J521" t="str">
            <v>北見市上常呂358-17</v>
          </cell>
          <cell r="K521" t="str">
            <v>0157-36-3548</v>
          </cell>
        </row>
        <row r="522">
          <cell r="A522" t="str">
            <v>521</v>
          </cell>
          <cell r="B522" t="str">
            <v>11</v>
          </cell>
          <cell r="C522" t="str">
            <v>1110</v>
          </cell>
          <cell r="E522" t="str">
            <v>網走</v>
          </cell>
          <cell r="F522" t="str">
            <v>北見市</v>
          </cell>
          <cell r="G522" t="str">
            <v>北見林業（協）</v>
          </cell>
          <cell r="H522" t="str">
            <v>協同組合等</v>
          </cell>
          <cell r="I522" t="str">
            <v>099-0871</v>
          </cell>
          <cell r="J522" t="str">
            <v>北見市相内町214</v>
          </cell>
          <cell r="K522" t="str">
            <v>0157-37-2107</v>
          </cell>
        </row>
        <row r="523">
          <cell r="A523" t="str">
            <v>522</v>
          </cell>
          <cell r="B523" t="str">
            <v>11</v>
          </cell>
          <cell r="C523" t="str">
            <v>1112</v>
          </cell>
          <cell r="D523" t="str">
            <v>1108585</v>
          </cell>
          <cell r="E523" t="str">
            <v>網走</v>
          </cell>
          <cell r="F523" t="str">
            <v>置戸町</v>
          </cell>
          <cell r="G523" t="str">
            <v>熱海産業（株）</v>
          </cell>
          <cell r="H523" t="str">
            <v>会社</v>
          </cell>
          <cell r="I523" t="str">
            <v>099-1100</v>
          </cell>
          <cell r="J523" t="str">
            <v>置戸町字置戸261-5</v>
          </cell>
          <cell r="K523" t="str">
            <v>0157-52-3504</v>
          </cell>
          <cell r="L523" t="str">
            <v>網19単04</v>
          </cell>
        </row>
        <row r="524">
          <cell r="A524" t="str">
            <v>523</v>
          </cell>
          <cell r="B524" t="str">
            <v>11</v>
          </cell>
          <cell r="C524" t="str">
            <v>1112</v>
          </cell>
          <cell r="D524" t="str">
            <v>1408586</v>
          </cell>
          <cell r="E524" t="str">
            <v>網走</v>
          </cell>
          <cell r="F524" t="str">
            <v>置戸町</v>
          </cell>
          <cell r="G524" t="str">
            <v>（株）遠藤組</v>
          </cell>
          <cell r="H524" t="str">
            <v>会社</v>
          </cell>
          <cell r="I524" t="str">
            <v>099-1114</v>
          </cell>
          <cell r="J524" t="str">
            <v>置戸町置戸255番地の22</v>
          </cell>
          <cell r="K524" t="str">
            <v>0157-52-3021</v>
          </cell>
          <cell r="L524" t="str">
            <v>網19単01</v>
          </cell>
        </row>
        <row r="525">
          <cell r="A525" t="str">
            <v>524</v>
          </cell>
          <cell r="B525" t="str">
            <v>11</v>
          </cell>
          <cell r="C525" t="str">
            <v>1112</v>
          </cell>
          <cell r="D525" t="str">
            <v>3208588</v>
          </cell>
          <cell r="E525" t="str">
            <v>網走</v>
          </cell>
          <cell r="F525" t="str">
            <v>置戸町</v>
          </cell>
          <cell r="G525" t="str">
            <v>新生紀森林組合</v>
          </cell>
          <cell r="H525" t="str">
            <v>森林組合</v>
          </cell>
          <cell r="I525" t="str">
            <v>099-1135</v>
          </cell>
          <cell r="J525" t="str">
            <v>置戸町字置戸164</v>
          </cell>
          <cell r="K525" t="str">
            <v>0157-52-3536</v>
          </cell>
        </row>
        <row r="526">
          <cell r="A526" t="str">
            <v>525</v>
          </cell>
          <cell r="B526" t="str">
            <v>11</v>
          </cell>
          <cell r="C526" t="str">
            <v>1112</v>
          </cell>
          <cell r="D526" t="str">
            <v>6508589</v>
          </cell>
          <cell r="E526" t="str">
            <v>網走</v>
          </cell>
          <cell r="F526" t="str">
            <v>置戸町</v>
          </cell>
          <cell r="G526" t="str">
            <v>北農木材工業（株）</v>
          </cell>
          <cell r="H526" t="str">
            <v>会社</v>
          </cell>
          <cell r="I526" t="str">
            <v>099-1121</v>
          </cell>
          <cell r="J526" t="str">
            <v>置戸町字置戸236番地</v>
          </cell>
          <cell r="K526" t="str">
            <v>0157-52-3221</v>
          </cell>
          <cell r="L526" t="str">
            <v>網15単11</v>
          </cell>
        </row>
        <row r="527">
          <cell r="A527" t="str">
            <v>526</v>
          </cell>
          <cell r="B527" t="str">
            <v>11</v>
          </cell>
          <cell r="C527" t="str">
            <v>1112</v>
          </cell>
          <cell r="D527" t="str">
            <v>7208590</v>
          </cell>
          <cell r="E527" t="str">
            <v>網走</v>
          </cell>
          <cell r="F527" t="str">
            <v>置戸町</v>
          </cell>
          <cell r="G527" t="str">
            <v>（有）三好木材店</v>
          </cell>
          <cell r="H527" t="str">
            <v>会社</v>
          </cell>
          <cell r="I527" t="str">
            <v>099-1135</v>
          </cell>
          <cell r="J527" t="str">
            <v>置戸町字置戸220番地</v>
          </cell>
          <cell r="K527" t="str">
            <v>0157-52-3231</v>
          </cell>
        </row>
        <row r="528">
          <cell r="A528" t="str">
            <v>527</v>
          </cell>
          <cell r="B528" t="str">
            <v>11</v>
          </cell>
          <cell r="C528" t="str">
            <v>1112</v>
          </cell>
          <cell r="E528" t="str">
            <v>網走</v>
          </cell>
          <cell r="F528" t="str">
            <v>置戸町</v>
          </cell>
          <cell r="G528" t="str">
            <v>（協）ウッディハウスおけと</v>
          </cell>
          <cell r="H528" t="str">
            <v>協同組合等</v>
          </cell>
          <cell r="I528" t="str">
            <v>099-1138</v>
          </cell>
          <cell r="J528" t="str">
            <v>置戸町中里9-1</v>
          </cell>
          <cell r="K528" t="str">
            <v>0157-53-2420</v>
          </cell>
        </row>
        <row r="529">
          <cell r="A529" t="str">
            <v>528</v>
          </cell>
          <cell r="B529" t="str">
            <v>11</v>
          </cell>
          <cell r="C529" t="str">
            <v>1114</v>
          </cell>
          <cell r="D529" t="str">
            <v>3108592</v>
          </cell>
          <cell r="E529" t="str">
            <v>網走</v>
          </cell>
          <cell r="F529" t="str">
            <v>佐呂間町</v>
          </cell>
          <cell r="G529" t="str">
            <v>佐呂間町森林組合</v>
          </cell>
          <cell r="H529" t="str">
            <v>森林組合</v>
          </cell>
          <cell r="I529" t="str">
            <v>093-0507</v>
          </cell>
          <cell r="J529" t="str">
            <v>佐呂間町字東133番地4</v>
          </cell>
          <cell r="K529" t="str">
            <v>01587-2-3606</v>
          </cell>
        </row>
        <row r="530">
          <cell r="A530" t="str">
            <v>529</v>
          </cell>
          <cell r="B530" t="str">
            <v>11</v>
          </cell>
          <cell r="C530" t="str">
            <v>1114</v>
          </cell>
          <cell r="D530" t="str">
            <v>3308593</v>
          </cell>
          <cell r="E530" t="str">
            <v>網走</v>
          </cell>
          <cell r="F530" t="str">
            <v>佐呂間町</v>
          </cell>
          <cell r="G530" t="str">
            <v>鈴木木材（株）</v>
          </cell>
          <cell r="H530" t="str">
            <v>会社</v>
          </cell>
          <cell r="I530" t="str">
            <v>093-0502</v>
          </cell>
          <cell r="J530" t="str">
            <v>佐呂間町字永代町17</v>
          </cell>
          <cell r="K530" t="str">
            <v>01587-2-3547</v>
          </cell>
        </row>
        <row r="531">
          <cell r="A531" t="str">
            <v>530</v>
          </cell>
          <cell r="B531" t="str">
            <v>11</v>
          </cell>
          <cell r="C531" t="str">
            <v>1114</v>
          </cell>
          <cell r="D531" t="str">
            <v>8508594</v>
          </cell>
          <cell r="E531" t="str">
            <v>網走</v>
          </cell>
          <cell r="F531" t="str">
            <v>佐呂間町</v>
          </cell>
          <cell r="G531" t="str">
            <v>横山組</v>
          </cell>
          <cell r="H531" t="str">
            <v>個人</v>
          </cell>
          <cell r="I531" t="str">
            <v>093-0632</v>
          </cell>
          <cell r="J531" t="str">
            <v>佐呂間町字若里396</v>
          </cell>
          <cell r="K531" t="str">
            <v>01587-2-3399</v>
          </cell>
        </row>
        <row r="532">
          <cell r="A532" t="str">
            <v>531</v>
          </cell>
          <cell r="B532" t="str">
            <v>11</v>
          </cell>
          <cell r="C532" t="str">
            <v>1114</v>
          </cell>
          <cell r="D532" t="str">
            <v>9608595</v>
          </cell>
          <cell r="E532" t="str">
            <v>網走</v>
          </cell>
          <cell r="F532" t="str">
            <v>佐呂間町</v>
          </cell>
          <cell r="G532" t="str">
            <v>渡部林業（株） 若佐事業所</v>
          </cell>
          <cell r="H532" t="str">
            <v>会社</v>
          </cell>
          <cell r="I532" t="str">
            <v>091-0551</v>
          </cell>
          <cell r="J532" t="str">
            <v>佐呂間町若佐</v>
          </cell>
          <cell r="K532" t="str">
            <v>01587-2-8121</v>
          </cell>
          <cell r="L532" t="str">
            <v>網19単05</v>
          </cell>
        </row>
        <row r="533">
          <cell r="A533" t="str">
            <v>532</v>
          </cell>
          <cell r="B533" t="str">
            <v>11</v>
          </cell>
          <cell r="C533" t="str">
            <v>1117</v>
          </cell>
          <cell r="D533" t="str">
            <v>1208596</v>
          </cell>
          <cell r="E533" t="str">
            <v>網走</v>
          </cell>
          <cell r="F533" t="str">
            <v>遠軽町</v>
          </cell>
          <cell r="G533" t="str">
            <v>（有）石川組</v>
          </cell>
          <cell r="H533" t="str">
            <v>会社</v>
          </cell>
          <cell r="I533" t="str">
            <v>099-0206</v>
          </cell>
          <cell r="J533" t="str">
            <v>遠軽町丸瀬布水谷町5番地1</v>
          </cell>
          <cell r="K533" t="str">
            <v>0158-47-2411</v>
          </cell>
        </row>
        <row r="534">
          <cell r="A534" t="str">
            <v>533</v>
          </cell>
          <cell r="B534" t="str">
            <v>11</v>
          </cell>
          <cell r="C534" t="str">
            <v>1117</v>
          </cell>
          <cell r="D534" t="str">
            <v>1208597</v>
          </cell>
          <cell r="E534" t="str">
            <v>網走</v>
          </cell>
          <cell r="F534" t="str">
            <v>遠軽町</v>
          </cell>
          <cell r="G534" t="str">
            <v>井上産業（株）</v>
          </cell>
          <cell r="H534" t="str">
            <v>会社</v>
          </cell>
          <cell r="I534" t="str">
            <v>099-0401</v>
          </cell>
          <cell r="J534" t="str">
            <v>遠軽町学田2丁目11番地の3</v>
          </cell>
          <cell r="K534" t="str">
            <v>0158-42-5271</v>
          </cell>
          <cell r="L534" t="str">
            <v>網19単11</v>
          </cell>
        </row>
        <row r="535">
          <cell r="A535" t="str">
            <v>534</v>
          </cell>
          <cell r="B535" t="str">
            <v>11</v>
          </cell>
          <cell r="C535" t="str">
            <v>1117</v>
          </cell>
          <cell r="D535" t="str">
            <v>1308598</v>
          </cell>
          <cell r="E535" t="str">
            <v>網走</v>
          </cell>
          <cell r="F535" t="str">
            <v>遠軽町</v>
          </cell>
          <cell r="G535" t="str">
            <v>（有）宇野林業</v>
          </cell>
          <cell r="H535" t="str">
            <v>会社</v>
          </cell>
          <cell r="I535" t="str">
            <v>099-0428</v>
          </cell>
          <cell r="J535" t="str">
            <v>遠軽町西町2丁目6-46</v>
          </cell>
          <cell r="K535" t="str">
            <v>0158-42-3055</v>
          </cell>
        </row>
        <row r="536">
          <cell r="A536" t="str">
            <v>535</v>
          </cell>
          <cell r="B536" t="str">
            <v>11</v>
          </cell>
          <cell r="C536" t="str">
            <v>1117</v>
          </cell>
          <cell r="D536" t="str">
            <v>1408599</v>
          </cell>
          <cell r="E536" t="str">
            <v>網走</v>
          </cell>
          <cell r="F536" t="str">
            <v>遠軽町</v>
          </cell>
          <cell r="G536" t="str">
            <v>（有）枝松重機</v>
          </cell>
          <cell r="H536" t="str">
            <v>会社</v>
          </cell>
          <cell r="I536" t="str">
            <v>099-0422</v>
          </cell>
          <cell r="J536" t="str">
            <v>遠軽町清川54番地の4</v>
          </cell>
          <cell r="K536" t="str">
            <v>0158-42-5606</v>
          </cell>
        </row>
        <row r="537">
          <cell r="A537" t="str">
            <v>536</v>
          </cell>
          <cell r="B537" t="str">
            <v>11</v>
          </cell>
          <cell r="C537" t="str">
            <v>1117</v>
          </cell>
          <cell r="D537" t="str">
            <v>1508601</v>
          </cell>
          <cell r="E537" t="str">
            <v>網走</v>
          </cell>
          <cell r="F537" t="str">
            <v>遠軽町</v>
          </cell>
          <cell r="G537" t="str">
            <v>王子木材緑化（株） 遠軽営業所</v>
          </cell>
          <cell r="H537" t="str">
            <v>会社</v>
          </cell>
          <cell r="I537" t="str">
            <v>099-0414</v>
          </cell>
          <cell r="J537" t="str">
            <v>遠軽町南町3丁目</v>
          </cell>
          <cell r="K537" t="str">
            <v>0158-42-8128</v>
          </cell>
          <cell r="L537" t="str">
            <v>石19単02</v>
          </cell>
        </row>
        <row r="538">
          <cell r="A538" t="str">
            <v>537</v>
          </cell>
          <cell r="B538" t="str">
            <v>11</v>
          </cell>
          <cell r="C538" t="str">
            <v>1117</v>
          </cell>
          <cell r="D538" t="str">
            <v>1508602</v>
          </cell>
          <cell r="E538" t="str">
            <v>網走</v>
          </cell>
          <cell r="F538" t="str">
            <v>遠軽町</v>
          </cell>
          <cell r="G538" t="str">
            <v>奥山造林造材部</v>
          </cell>
          <cell r="H538" t="str">
            <v>個人</v>
          </cell>
          <cell r="I538" t="str">
            <v>099-0701</v>
          </cell>
          <cell r="J538" t="str">
            <v>遠軽町生田原大道</v>
          </cell>
          <cell r="K538" t="str">
            <v>0158-45-2365</v>
          </cell>
        </row>
        <row r="539">
          <cell r="A539" t="str">
            <v>538</v>
          </cell>
          <cell r="B539" t="str">
            <v>11</v>
          </cell>
          <cell r="C539" t="str">
            <v>1117</v>
          </cell>
          <cell r="D539" t="str">
            <v>1508603</v>
          </cell>
          <cell r="E539" t="str">
            <v>網走</v>
          </cell>
          <cell r="F539" t="str">
            <v>遠軽町</v>
          </cell>
          <cell r="G539" t="str">
            <v>大澤木材（株）</v>
          </cell>
          <cell r="H539" t="str">
            <v>会社</v>
          </cell>
          <cell r="I539" t="str">
            <v>099-0405</v>
          </cell>
          <cell r="J539" t="str">
            <v>遠軽町岩見通北1丁目1番地の9</v>
          </cell>
          <cell r="K539" t="str">
            <v>0158-42-2151</v>
          </cell>
        </row>
        <row r="540">
          <cell r="A540" t="str">
            <v>539</v>
          </cell>
          <cell r="B540" t="str">
            <v>11</v>
          </cell>
          <cell r="C540" t="str">
            <v>1117</v>
          </cell>
          <cell r="D540" t="str">
            <v>1508604</v>
          </cell>
          <cell r="E540" t="str">
            <v>網走</v>
          </cell>
          <cell r="F540" t="str">
            <v>遠軽町</v>
          </cell>
          <cell r="G540" t="str">
            <v>（有）大河原林業</v>
          </cell>
          <cell r="H540" t="str">
            <v>会社</v>
          </cell>
          <cell r="I540" t="str">
            <v>099-0413</v>
          </cell>
          <cell r="J540" t="str">
            <v>遠軽町寿町11-11</v>
          </cell>
          <cell r="K540" t="str">
            <v>0158-42-7603</v>
          </cell>
        </row>
        <row r="541">
          <cell r="A541" t="str">
            <v>540</v>
          </cell>
          <cell r="B541" t="str">
            <v>11</v>
          </cell>
          <cell r="C541" t="str">
            <v>1117</v>
          </cell>
          <cell r="D541" t="str">
            <v>3108605</v>
          </cell>
          <cell r="E541" t="str">
            <v>網走</v>
          </cell>
          <cell r="F541" t="str">
            <v>遠軽町</v>
          </cell>
          <cell r="G541" t="str">
            <v>佐藤工業（株）</v>
          </cell>
          <cell r="H541" t="str">
            <v>会社</v>
          </cell>
          <cell r="I541" t="str">
            <v>099-0404</v>
          </cell>
          <cell r="J541" t="str">
            <v>遠軽町大通北1丁目2番地</v>
          </cell>
          <cell r="K541" t="str">
            <v>0158-42-3611</v>
          </cell>
        </row>
        <row r="542">
          <cell r="A542" t="str">
            <v>541</v>
          </cell>
          <cell r="B542" t="str">
            <v>11</v>
          </cell>
          <cell r="C542" t="str">
            <v>1117</v>
          </cell>
          <cell r="D542" t="str">
            <v>3108606</v>
          </cell>
          <cell r="E542" t="str">
            <v>網走</v>
          </cell>
          <cell r="F542" t="str">
            <v>遠軽町</v>
          </cell>
          <cell r="G542" t="str">
            <v>佐々木産業（株）</v>
          </cell>
          <cell r="H542" t="str">
            <v>会社</v>
          </cell>
          <cell r="I542" t="str">
            <v>099-0421</v>
          </cell>
          <cell r="J542" t="str">
            <v>遠軽町福路2丁目5番地25</v>
          </cell>
          <cell r="K542" t="str">
            <v>0158-42-5261</v>
          </cell>
        </row>
        <row r="543">
          <cell r="A543" t="str">
            <v>542</v>
          </cell>
          <cell r="B543" t="str">
            <v>11</v>
          </cell>
          <cell r="C543" t="str">
            <v>1117</v>
          </cell>
          <cell r="D543" t="str">
            <v>3108607</v>
          </cell>
          <cell r="E543" t="str">
            <v>網走</v>
          </cell>
          <cell r="F543" t="str">
            <v>遠軽町</v>
          </cell>
          <cell r="G543" t="str">
            <v>（有）サンフレッチェ</v>
          </cell>
          <cell r="H543" t="str">
            <v>会社</v>
          </cell>
          <cell r="I543" t="str">
            <v>099-0111</v>
          </cell>
          <cell r="J543" t="str">
            <v>遠軽町白滝629</v>
          </cell>
          <cell r="K543" t="str">
            <v>0158-48-2889</v>
          </cell>
        </row>
        <row r="544">
          <cell r="A544" t="str">
            <v>543</v>
          </cell>
          <cell r="B544" t="str">
            <v>11</v>
          </cell>
          <cell r="C544" t="str">
            <v>1117</v>
          </cell>
          <cell r="D544" t="str">
            <v>3108608</v>
          </cell>
          <cell r="E544" t="str">
            <v>網走</v>
          </cell>
          <cell r="F544" t="str">
            <v>遠軽町</v>
          </cell>
          <cell r="G544" t="str">
            <v>佐々木産業（有）</v>
          </cell>
          <cell r="H544" t="str">
            <v>会社</v>
          </cell>
          <cell r="I544" t="str">
            <v>099-0421</v>
          </cell>
          <cell r="J544" t="str">
            <v>遠軽町福路2丁目5番地25</v>
          </cell>
          <cell r="K544" t="str">
            <v>0158-42-5261</v>
          </cell>
        </row>
        <row r="545">
          <cell r="A545" t="str">
            <v>544</v>
          </cell>
          <cell r="B545" t="str">
            <v>11</v>
          </cell>
          <cell r="C545" t="str">
            <v>1117</v>
          </cell>
          <cell r="D545" t="str">
            <v>3208609</v>
          </cell>
          <cell r="E545" t="str">
            <v>網走</v>
          </cell>
          <cell r="F545" t="str">
            <v>遠軽町</v>
          </cell>
          <cell r="G545" t="str">
            <v>白滝村薪炭生産（有）</v>
          </cell>
          <cell r="H545" t="str">
            <v>会社</v>
          </cell>
          <cell r="I545" t="str">
            <v>099-0127</v>
          </cell>
          <cell r="J545" t="str">
            <v>遠軽町白滝72</v>
          </cell>
          <cell r="K545" t="str">
            <v>0158-48-2382</v>
          </cell>
        </row>
        <row r="546">
          <cell r="A546" t="str">
            <v>545</v>
          </cell>
          <cell r="B546" t="str">
            <v>11</v>
          </cell>
          <cell r="C546" t="str">
            <v>1117</v>
          </cell>
          <cell r="D546" t="str">
            <v>3208610</v>
          </cell>
          <cell r="E546" t="str">
            <v>網走</v>
          </cell>
          <cell r="F546" t="str">
            <v>遠軽町</v>
          </cell>
          <cell r="G546" t="str">
            <v>（株）芝緑化産業</v>
          </cell>
          <cell r="H546" t="str">
            <v>会社</v>
          </cell>
          <cell r="I546" t="str">
            <v>099-0203</v>
          </cell>
          <cell r="J546" t="str">
            <v>遠軽町丸瀬布中町109</v>
          </cell>
          <cell r="K546" t="str">
            <v>0158-47-2502</v>
          </cell>
        </row>
        <row r="547">
          <cell r="A547" t="str">
            <v>546</v>
          </cell>
          <cell r="B547" t="str">
            <v>11</v>
          </cell>
          <cell r="C547" t="str">
            <v>1117</v>
          </cell>
          <cell r="D547" t="str">
            <v>5108611</v>
          </cell>
          <cell r="E547" t="str">
            <v>網走</v>
          </cell>
          <cell r="F547" t="str">
            <v>遠軽町</v>
          </cell>
          <cell r="G547" t="str">
            <v>中原林産（中原道生）</v>
          </cell>
          <cell r="H547" t="str">
            <v>個人</v>
          </cell>
          <cell r="I547" t="str">
            <v>099-0406</v>
          </cell>
          <cell r="J547" t="str">
            <v>遠軽町宮前町1-32</v>
          </cell>
          <cell r="K547" t="str">
            <v>0158-42-3997</v>
          </cell>
        </row>
        <row r="548">
          <cell r="A548" t="str">
            <v>547</v>
          </cell>
          <cell r="B548" t="str">
            <v>11</v>
          </cell>
          <cell r="C548" t="str">
            <v>1117</v>
          </cell>
          <cell r="D548" t="str">
            <v>5208612</v>
          </cell>
          <cell r="E548" t="str">
            <v>網走</v>
          </cell>
          <cell r="F548" t="str">
            <v>遠軽町</v>
          </cell>
          <cell r="G548" t="str">
            <v>（株）西尾商店</v>
          </cell>
          <cell r="H548" t="str">
            <v>会社</v>
          </cell>
          <cell r="I548" t="str">
            <v>099-0416</v>
          </cell>
          <cell r="J548" t="str">
            <v>遠軽町大通南1丁目</v>
          </cell>
          <cell r="K548" t="str">
            <v>0158-42-8181</v>
          </cell>
        </row>
        <row r="549">
          <cell r="A549" t="str">
            <v>548</v>
          </cell>
          <cell r="B549" t="str">
            <v>11</v>
          </cell>
          <cell r="C549" t="str">
            <v>1117</v>
          </cell>
          <cell r="D549" t="str">
            <v>6108613</v>
          </cell>
          <cell r="E549" t="str">
            <v>網走</v>
          </cell>
          <cell r="F549" t="str">
            <v>遠軽町</v>
          </cell>
          <cell r="G549" t="str">
            <v>（有）早坂林業</v>
          </cell>
          <cell r="H549" t="str">
            <v>会社</v>
          </cell>
          <cell r="I549" t="str">
            <v>099-0621</v>
          </cell>
          <cell r="J549" t="str">
            <v>遠軽町生田原水穂337-2</v>
          </cell>
          <cell r="K549" t="str">
            <v>0158-46-2140</v>
          </cell>
        </row>
        <row r="550">
          <cell r="A550" t="str">
            <v>549</v>
          </cell>
          <cell r="B550" t="str">
            <v>11</v>
          </cell>
          <cell r="C550" t="str">
            <v>1117</v>
          </cell>
          <cell r="D550" t="str">
            <v>6208614</v>
          </cell>
          <cell r="E550" t="str">
            <v>網走</v>
          </cell>
          <cell r="F550" t="str">
            <v>遠軽町</v>
          </cell>
          <cell r="G550" t="str">
            <v>平栗建設（株）</v>
          </cell>
          <cell r="H550" t="str">
            <v>会社</v>
          </cell>
          <cell r="I550" t="str">
            <v>099-0701</v>
          </cell>
          <cell r="J550" t="str">
            <v>遠軽町生田原学校通り</v>
          </cell>
          <cell r="K550" t="str">
            <v>0158-45-2974</v>
          </cell>
        </row>
        <row r="551">
          <cell r="A551" t="str">
            <v>550</v>
          </cell>
          <cell r="B551" t="str">
            <v>11</v>
          </cell>
          <cell r="C551" t="str">
            <v>1117</v>
          </cell>
          <cell r="D551" t="str">
            <v>6508615</v>
          </cell>
          <cell r="E551" t="str">
            <v>網走</v>
          </cell>
          <cell r="F551" t="str">
            <v>遠軽町</v>
          </cell>
          <cell r="G551" t="str">
            <v>（有）ホリエ重機</v>
          </cell>
          <cell r="H551" t="str">
            <v>会社</v>
          </cell>
          <cell r="I551" t="str">
            <v>099-0621</v>
          </cell>
          <cell r="J551" t="str">
            <v>遠軽町生田原水穂</v>
          </cell>
          <cell r="K551" t="str">
            <v>0158-46-2114</v>
          </cell>
        </row>
        <row r="552">
          <cell r="A552" t="str">
            <v>551</v>
          </cell>
          <cell r="B552" t="str">
            <v>11</v>
          </cell>
          <cell r="C552" t="str">
            <v>1117</v>
          </cell>
          <cell r="D552" t="str">
            <v>6508616</v>
          </cell>
          <cell r="E552" t="str">
            <v>網走</v>
          </cell>
          <cell r="F552" t="str">
            <v>遠軽町</v>
          </cell>
          <cell r="G552" t="str">
            <v>北光林業（株）</v>
          </cell>
          <cell r="H552" t="str">
            <v>会社</v>
          </cell>
          <cell r="I552" t="str">
            <v>099-0410</v>
          </cell>
          <cell r="J552" t="str">
            <v>遠軽町東町3丁目5</v>
          </cell>
          <cell r="K552" t="str">
            <v>0158-42-4822</v>
          </cell>
        </row>
        <row r="553">
          <cell r="A553" t="str">
            <v>552</v>
          </cell>
          <cell r="B553" t="str">
            <v>11</v>
          </cell>
          <cell r="C553" t="str">
            <v>1117</v>
          </cell>
          <cell r="D553" t="str">
            <v>8108617</v>
          </cell>
          <cell r="E553" t="str">
            <v>網走</v>
          </cell>
          <cell r="F553" t="str">
            <v>遠軽町</v>
          </cell>
          <cell r="G553" t="str">
            <v>安田木材（有）</v>
          </cell>
          <cell r="H553" t="str">
            <v>会社</v>
          </cell>
          <cell r="I553" t="str">
            <v>099-0203</v>
          </cell>
          <cell r="J553" t="str">
            <v>遠軽町丸瀬布中町</v>
          </cell>
          <cell r="K553" t="str">
            <v>0158-47-2443</v>
          </cell>
        </row>
        <row r="554">
          <cell r="A554" t="str">
            <v>553</v>
          </cell>
          <cell r="B554" t="str">
            <v>11</v>
          </cell>
          <cell r="C554" t="str">
            <v>1117</v>
          </cell>
          <cell r="D554" t="str">
            <v>8108618</v>
          </cell>
          <cell r="E554" t="str">
            <v>網走</v>
          </cell>
          <cell r="F554" t="str">
            <v>遠軽町</v>
          </cell>
          <cell r="G554" t="str">
            <v>（株）矢木組</v>
          </cell>
          <cell r="H554" t="str">
            <v>会社</v>
          </cell>
          <cell r="I554" t="str">
            <v>099-0111</v>
          </cell>
          <cell r="J554" t="str">
            <v>遠軽町白滝839</v>
          </cell>
          <cell r="K554" t="str">
            <v>0158-48-2523</v>
          </cell>
        </row>
        <row r="555">
          <cell r="A555" t="str">
            <v>554</v>
          </cell>
          <cell r="B555" t="str">
            <v>11</v>
          </cell>
          <cell r="C555" t="str">
            <v>1117</v>
          </cell>
          <cell r="D555" t="str">
            <v>8308619</v>
          </cell>
          <cell r="E555" t="str">
            <v>網走</v>
          </cell>
          <cell r="F555" t="str">
            <v>遠軽町</v>
          </cell>
          <cell r="G555" t="str">
            <v>（株）湧別商事</v>
          </cell>
          <cell r="H555" t="str">
            <v>会社</v>
          </cell>
          <cell r="I555" t="str">
            <v>099-0205</v>
          </cell>
          <cell r="J555" t="str">
            <v>遠軽町丸瀬布東町82番地</v>
          </cell>
          <cell r="K555" t="str">
            <v>0158-47-2715</v>
          </cell>
        </row>
        <row r="556">
          <cell r="A556" t="str">
            <v>555</v>
          </cell>
          <cell r="B556" t="str">
            <v>11</v>
          </cell>
          <cell r="C556" t="str">
            <v>1117</v>
          </cell>
          <cell r="D556" t="str">
            <v>8508620</v>
          </cell>
          <cell r="E556" t="str">
            <v>網走</v>
          </cell>
          <cell r="F556" t="str">
            <v>遠軽町</v>
          </cell>
          <cell r="G556" t="str">
            <v>（株）横山興林</v>
          </cell>
          <cell r="H556" t="str">
            <v>会社</v>
          </cell>
          <cell r="I556" t="str">
            <v>099-0342</v>
          </cell>
          <cell r="J556" t="str">
            <v>遠軽町瀬戸瀬西町46</v>
          </cell>
          <cell r="K556" t="str">
            <v>0158-44-2026</v>
          </cell>
          <cell r="L556" t="str">
            <v>網19単07</v>
          </cell>
        </row>
        <row r="557">
          <cell r="A557" t="str">
            <v>556</v>
          </cell>
          <cell r="B557" t="str">
            <v>11</v>
          </cell>
          <cell r="C557" t="str">
            <v>1117</v>
          </cell>
          <cell r="D557" t="str">
            <v>9608621</v>
          </cell>
          <cell r="E557" t="str">
            <v>網走</v>
          </cell>
          <cell r="F557" t="str">
            <v>遠軽町</v>
          </cell>
          <cell r="G557" t="str">
            <v>（有）渡辺造林</v>
          </cell>
          <cell r="H557" t="str">
            <v>会社</v>
          </cell>
          <cell r="I557" t="str">
            <v>099-0425</v>
          </cell>
          <cell r="J557" t="str">
            <v>遠軽町千代田335-6</v>
          </cell>
          <cell r="K557" t="str">
            <v>0158-42-3771</v>
          </cell>
          <cell r="L557" t="str">
            <v>網18単01</v>
          </cell>
        </row>
        <row r="558">
          <cell r="A558" t="str">
            <v>557</v>
          </cell>
          <cell r="B558" t="str">
            <v>11</v>
          </cell>
          <cell r="C558" t="str">
            <v>1120</v>
          </cell>
          <cell r="D558" t="str">
            <v>1508622</v>
          </cell>
          <cell r="E558" t="str">
            <v>網走</v>
          </cell>
          <cell r="F558" t="str">
            <v>上湧別町</v>
          </cell>
          <cell r="G558" t="str">
            <v>岡本造林</v>
          </cell>
          <cell r="H558" t="str">
            <v>個人</v>
          </cell>
          <cell r="I558" t="str">
            <v>099-6325</v>
          </cell>
          <cell r="J558" t="str">
            <v>上湧別町北兵村1区138-21</v>
          </cell>
          <cell r="K558" t="str">
            <v>01586-2-3250</v>
          </cell>
        </row>
        <row r="559">
          <cell r="A559" t="str">
            <v>558</v>
          </cell>
          <cell r="B559" t="str">
            <v>11</v>
          </cell>
          <cell r="C559" t="str">
            <v>1120</v>
          </cell>
          <cell r="D559" t="str">
            <v>4108623</v>
          </cell>
          <cell r="E559" t="str">
            <v>網走</v>
          </cell>
          <cell r="F559" t="str">
            <v>上湧別町</v>
          </cell>
          <cell r="G559" t="str">
            <v>㈱丹野木材</v>
          </cell>
          <cell r="H559" t="str">
            <v>会社</v>
          </cell>
          <cell r="I559" t="str">
            <v>099-6322</v>
          </cell>
          <cell r="J559" t="str">
            <v>上湧別町字北兵村三区526-6</v>
          </cell>
          <cell r="K559" t="str">
            <v>01586-2-4225</v>
          </cell>
        </row>
        <row r="560">
          <cell r="A560" t="str">
            <v>559</v>
          </cell>
          <cell r="B560" t="str">
            <v>11</v>
          </cell>
          <cell r="C560" t="str">
            <v>1120</v>
          </cell>
          <cell r="D560" t="str">
            <v>7308625</v>
          </cell>
          <cell r="E560" t="str">
            <v>網走</v>
          </cell>
          <cell r="F560" t="str">
            <v>上湧別町</v>
          </cell>
          <cell r="G560" t="str">
            <v>（株）村上組</v>
          </cell>
          <cell r="H560" t="str">
            <v>会社</v>
          </cell>
          <cell r="I560" t="str">
            <v>099-6324</v>
          </cell>
          <cell r="J560" t="str">
            <v>上湧別町中湧別939番地</v>
          </cell>
          <cell r="K560" t="str">
            <v>01586-2-2198</v>
          </cell>
        </row>
        <row r="561">
          <cell r="A561" t="str">
            <v>560</v>
          </cell>
          <cell r="B561" t="str">
            <v>11</v>
          </cell>
          <cell r="C561" t="str">
            <v>1120</v>
          </cell>
          <cell r="D561" t="str">
            <v>8108626</v>
          </cell>
          <cell r="E561" t="str">
            <v>網走</v>
          </cell>
          <cell r="F561" t="str">
            <v>上湧別町</v>
          </cell>
          <cell r="G561" t="str">
            <v>山崎造林事業所</v>
          </cell>
          <cell r="H561" t="str">
            <v>個人</v>
          </cell>
          <cell r="I561" t="str">
            <v>099-6503</v>
          </cell>
          <cell r="J561" t="str">
            <v>上湧別町開盛</v>
          </cell>
          <cell r="K561" t="str">
            <v>01586-2-5033</v>
          </cell>
        </row>
        <row r="562">
          <cell r="A562" t="str">
            <v>561</v>
          </cell>
          <cell r="B562" t="str">
            <v>11</v>
          </cell>
          <cell r="C562" t="str">
            <v>1121</v>
          </cell>
          <cell r="D562" t="str">
            <v>2308627</v>
          </cell>
          <cell r="E562" t="str">
            <v>網走</v>
          </cell>
          <cell r="F562" t="str">
            <v>湧別町</v>
          </cell>
          <cell r="G562" t="str">
            <v>楠瀬雄三</v>
          </cell>
          <cell r="H562" t="str">
            <v>個人</v>
          </cell>
          <cell r="I562" t="str">
            <v>099-6403</v>
          </cell>
          <cell r="J562" t="str">
            <v>湧別町緑町114</v>
          </cell>
          <cell r="K562" t="str">
            <v>01586-5-2120</v>
          </cell>
        </row>
        <row r="563">
          <cell r="A563" t="str">
            <v>562</v>
          </cell>
          <cell r="B563" t="str">
            <v>11</v>
          </cell>
          <cell r="C563" t="str">
            <v>1121</v>
          </cell>
          <cell r="D563" t="str">
            <v>2508628</v>
          </cell>
          <cell r="E563" t="str">
            <v>網走</v>
          </cell>
          <cell r="F563" t="str">
            <v>湧別町</v>
          </cell>
          <cell r="G563" t="str">
            <v>小畑造材部（小畑安則）</v>
          </cell>
          <cell r="H563" t="str">
            <v>個人</v>
          </cell>
          <cell r="I563" t="str">
            <v>093-0731</v>
          </cell>
          <cell r="J563" t="str">
            <v>湧別町芭露385-3</v>
          </cell>
          <cell r="K563" t="str">
            <v>0158-66-2033</v>
          </cell>
        </row>
        <row r="564">
          <cell r="A564" t="str">
            <v>563</v>
          </cell>
          <cell r="B564" t="str">
            <v>11</v>
          </cell>
          <cell r="C564" t="str">
            <v>1121</v>
          </cell>
          <cell r="D564" t="str">
            <v>7108629</v>
          </cell>
          <cell r="E564" t="str">
            <v>網走</v>
          </cell>
          <cell r="F564" t="str">
            <v>湧別町</v>
          </cell>
          <cell r="G564" t="str">
            <v>（株）丸大</v>
          </cell>
          <cell r="H564" t="str">
            <v>会社</v>
          </cell>
          <cell r="I564" t="str">
            <v>099-6403</v>
          </cell>
          <cell r="J564" t="str">
            <v>湧別町緑町114</v>
          </cell>
          <cell r="K564" t="str">
            <v>01586-5-2120</v>
          </cell>
          <cell r="L564" t="str">
            <v>網21単02</v>
          </cell>
        </row>
        <row r="565">
          <cell r="A565" t="str">
            <v>564</v>
          </cell>
          <cell r="B565" t="str">
            <v>11</v>
          </cell>
          <cell r="C565" t="str">
            <v>1121</v>
          </cell>
          <cell r="D565" t="str">
            <v>8308630</v>
          </cell>
          <cell r="E565" t="str">
            <v>網走</v>
          </cell>
          <cell r="F565" t="str">
            <v>湧別町</v>
          </cell>
          <cell r="G565" t="str">
            <v>（株）湧別林産</v>
          </cell>
          <cell r="H565" t="str">
            <v>会社</v>
          </cell>
          <cell r="I565" t="str">
            <v>099-6411</v>
          </cell>
          <cell r="J565" t="str">
            <v>湧別町東37-2</v>
          </cell>
        </row>
        <row r="566">
          <cell r="A566" t="str">
            <v>565</v>
          </cell>
          <cell r="B566" t="str">
            <v>11</v>
          </cell>
          <cell r="C566" t="str">
            <v>1122</v>
          </cell>
          <cell r="D566" t="str">
            <v>1208631</v>
          </cell>
          <cell r="E566" t="str">
            <v>網走</v>
          </cell>
          <cell r="F566" t="str">
            <v>紋別市</v>
          </cell>
          <cell r="G566" t="str">
            <v>（有）伊藤造林</v>
          </cell>
          <cell r="H566" t="str">
            <v>会社</v>
          </cell>
          <cell r="I566" t="str">
            <v>094-0021</v>
          </cell>
          <cell r="J566" t="str">
            <v>紋別市大山町4丁目</v>
          </cell>
          <cell r="K566" t="str">
            <v>0158-24-4320</v>
          </cell>
        </row>
        <row r="567">
          <cell r="A567" t="str">
            <v>566</v>
          </cell>
          <cell r="B567" t="str">
            <v>11</v>
          </cell>
          <cell r="C567" t="str">
            <v>1122</v>
          </cell>
          <cell r="D567" t="str">
            <v>1508632</v>
          </cell>
          <cell r="E567" t="str">
            <v>網走</v>
          </cell>
          <cell r="F567" t="str">
            <v>紋別市</v>
          </cell>
          <cell r="G567" t="str">
            <v>オホーツク中央森林組合</v>
          </cell>
          <cell r="H567" t="str">
            <v>森林組合</v>
          </cell>
          <cell r="I567" t="str">
            <v>094-0023</v>
          </cell>
          <cell r="J567" t="str">
            <v>紋別市元紋別268番地の2</v>
          </cell>
          <cell r="K567" t="str">
            <v>0158-23-2131</v>
          </cell>
          <cell r="L567" t="str">
            <v>網15単12</v>
          </cell>
        </row>
        <row r="568">
          <cell r="A568" t="str">
            <v>567</v>
          </cell>
          <cell r="B568" t="str">
            <v>11</v>
          </cell>
          <cell r="C568" t="str">
            <v>1122</v>
          </cell>
          <cell r="D568" t="str">
            <v>3108633</v>
          </cell>
          <cell r="E568" t="str">
            <v>網走</v>
          </cell>
          <cell r="F568" t="str">
            <v>紋別市</v>
          </cell>
          <cell r="G568" t="str">
            <v>佐藤木材工業（株）</v>
          </cell>
          <cell r="H568" t="str">
            <v>会社</v>
          </cell>
          <cell r="I568" t="str">
            <v>099-5354</v>
          </cell>
          <cell r="J568" t="str">
            <v>紋別市上渚滑町4丁目1</v>
          </cell>
          <cell r="K568" t="str">
            <v>0158-25-2031</v>
          </cell>
          <cell r="L568" t="str">
            <v>網19単12</v>
          </cell>
        </row>
        <row r="569">
          <cell r="A569" t="str">
            <v>568</v>
          </cell>
          <cell r="B569" t="str">
            <v>11</v>
          </cell>
          <cell r="C569" t="str">
            <v>1122</v>
          </cell>
          <cell r="D569" t="str">
            <v>3308634</v>
          </cell>
          <cell r="E569" t="str">
            <v>網走</v>
          </cell>
          <cell r="F569" t="str">
            <v>紋別市</v>
          </cell>
          <cell r="G569" t="str">
            <v>住友林業ﾌｫﾚｽﾄサービス</v>
          </cell>
          <cell r="H569" t="str">
            <v>会社</v>
          </cell>
          <cell r="I569" t="str">
            <v>099-5171</v>
          </cell>
          <cell r="J569" t="str">
            <v>紋別市渚滑町9丁目11番地</v>
          </cell>
          <cell r="K569" t="str">
            <v>0158-24-4132</v>
          </cell>
        </row>
        <row r="570">
          <cell r="A570" t="str">
            <v>569</v>
          </cell>
          <cell r="B570" t="str">
            <v>11</v>
          </cell>
          <cell r="C570" t="str">
            <v>1122</v>
          </cell>
          <cell r="D570" t="str">
            <v>4108635</v>
          </cell>
          <cell r="E570" t="str">
            <v>網走</v>
          </cell>
          <cell r="F570" t="str">
            <v>紋別市</v>
          </cell>
          <cell r="G570" t="str">
            <v>高山林業</v>
          </cell>
          <cell r="H570" t="str">
            <v>個人</v>
          </cell>
          <cell r="I570" t="str">
            <v>099-6132</v>
          </cell>
          <cell r="J570" t="str">
            <v>紋別市小向296-1</v>
          </cell>
          <cell r="K570" t="str">
            <v>0158-27-2218</v>
          </cell>
        </row>
        <row r="571">
          <cell r="A571" t="str">
            <v>570</v>
          </cell>
          <cell r="B571" t="str">
            <v>11</v>
          </cell>
          <cell r="C571" t="str">
            <v>1122</v>
          </cell>
          <cell r="D571" t="str">
            <v>6508636</v>
          </cell>
          <cell r="E571" t="str">
            <v>網走</v>
          </cell>
          <cell r="F571" t="str">
            <v>紋別市</v>
          </cell>
          <cell r="G571" t="str">
            <v>北耀産業（有）</v>
          </cell>
          <cell r="H571" t="str">
            <v>会社</v>
          </cell>
          <cell r="I571" t="str">
            <v>094-0023</v>
          </cell>
          <cell r="J571" t="str">
            <v>紋別市元紋別7</v>
          </cell>
          <cell r="K571" t="str">
            <v>0158-23-0393</v>
          </cell>
        </row>
        <row r="572">
          <cell r="A572" t="str">
            <v>571</v>
          </cell>
          <cell r="B572" t="str">
            <v>11</v>
          </cell>
          <cell r="C572" t="str">
            <v>1122</v>
          </cell>
          <cell r="D572" t="str">
            <v>8108637</v>
          </cell>
          <cell r="E572" t="str">
            <v>網走</v>
          </cell>
          <cell r="F572" t="str">
            <v>紋別市</v>
          </cell>
          <cell r="G572" t="str">
            <v>（株）矢口産業</v>
          </cell>
          <cell r="H572" t="str">
            <v>会社</v>
          </cell>
          <cell r="I572" t="str">
            <v>094-0013</v>
          </cell>
          <cell r="J572" t="str">
            <v>紋別市南ｹ丘町7-32-19</v>
          </cell>
          <cell r="K572" t="str">
            <v>0158-23-6120</v>
          </cell>
        </row>
        <row r="573">
          <cell r="A573" t="str">
            <v>572</v>
          </cell>
          <cell r="B573" t="str">
            <v>11</v>
          </cell>
          <cell r="C573" t="str">
            <v>1122</v>
          </cell>
          <cell r="D573" t="str">
            <v>8108638</v>
          </cell>
          <cell r="E573" t="str">
            <v>網走</v>
          </cell>
          <cell r="F573" t="str">
            <v>紋別市</v>
          </cell>
          <cell r="G573" t="str">
            <v>やまさ林業</v>
          </cell>
          <cell r="H573" t="str">
            <v>会社</v>
          </cell>
          <cell r="I573" t="str">
            <v>099-5354</v>
          </cell>
          <cell r="J573" t="str">
            <v>紋別市上渚滑町4丁目1番地</v>
          </cell>
          <cell r="K573" t="str">
            <v>0158-25-2031</v>
          </cell>
        </row>
        <row r="574">
          <cell r="A574" t="str">
            <v>573</v>
          </cell>
          <cell r="B574" t="str">
            <v>11</v>
          </cell>
          <cell r="C574" t="str">
            <v>1122</v>
          </cell>
          <cell r="D574" t="str">
            <v>8508639</v>
          </cell>
          <cell r="E574" t="str">
            <v>網走</v>
          </cell>
          <cell r="F574" t="str">
            <v>紋別市</v>
          </cell>
          <cell r="G574" t="str">
            <v>横内林業（株） 紋別事業所</v>
          </cell>
          <cell r="H574" t="str">
            <v>会社</v>
          </cell>
          <cell r="I574" t="str">
            <v>099-5171</v>
          </cell>
          <cell r="J574" t="str">
            <v>紋別市渚滑町9丁目26番地</v>
          </cell>
          <cell r="K574" t="str">
            <v>0158-24-5171</v>
          </cell>
        </row>
        <row r="575">
          <cell r="A575" t="str">
            <v>574</v>
          </cell>
          <cell r="B575" t="str">
            <v>11</v>
          </cell>
          <cell r="C575" t="str">
            <v>1122</v>
          </cell>
          <cell r="E575" t="str">
            <v>網走</v>
          </cell>
          <cell r="F575" t="str">
            <v>紋別市</v>
          </cell>
          <cell r="G575" t="str">
            <v>オホーツク高度林業機械（協）</v>
          </cell>
          <cell r="H575" t="str">
            <v>協同組合等</v>
          </cell>
          <cell r="I575" t="str">
            <v>099-5354</v>
          </cell>
          <cell r="J575" t="str">
            <v>紋別市上渚滑町4-1</v>
          </cell>
          <cell r="K575" t="str">
            <v>0158-25-2031</v>
          </cell>
        </row>
        <row r="576">
          <cell r="A576" t="str">
            <v>575</v>
          </cell>
          <cell r="B576" t="str">
            <v>11</v>
          </cell>
          <cell r="C576" t="str">
            <v>1122</v>
          </cell>
          <cell r="E576" t="str">
            <v>網走</v>
          </cell>
          <cell r="F576" t="str">
            <v>紋別市</v>
          </cell>
          <cell r="G576" t="str">
            <v>紋別林業機械利用（協）</v>
          </cell>
          <cell r="H576" t="str">
            <v>協同組合等</v>
          </cell>
          <cell r="I576" t="str">
            <v>099-5171</v>
          </cell>
          <cell r="J576" t="str">
            <v>紋別市渚滑町9-1</v>
          </cell>
        </row>
        <row r="577">
          <cell r="A577" t="str">
            <v>576</v>
          </cell>
          <cell r="B577" t="str">
            <v>11</v>
          </cell>
          <cell r="C577" t="str">
            <v>1123</v>
          </cell>
          <cell r="D577" t="str">
            <v>1408640</v>
          </cell>
          <cell r="E577" t="str">
            <v>網走</v>
          </cell>
          <cell r="F577" t="str">
            <v>滝上町</v>
          </cell>
          <cell r="G577" t="str">
            <v>江本木材産業（株）</v>
          </cell>
          <cell r="H577" t="str">
            <v>会社</v>
          </cell>
          <cell r="I577" t="str">
            <v>099-5605</v>
          </cell>
          <cell r="J577" t="str">
            <v>滝上町栄町</v>
          </cell>
          <cell r="K577" t="str">
            <v>0158-29-2102</v>
          </cell>
          <cell r="L577" t="str">
            <v>網19単08</v>
          </cell>
        </row>
        <row r="578">
          <cell r="A578" t="str">
            <v>577</v>
          </cell>
          <cell r="B578" t="str">
            <v>11</v>
          </cell>
          <cell r="C578" t="str">
            <v>1123</v>
          </cell>
          <cell r="D578" t="str">
            <v>1508641</v>
          </cell>
          <cell r="E578" t="str">
            <v>網走</v>
          </cell>
          <cell r="F578" t="str">
            <v>滝上町</v>
          </cell>
          <cell r="G578" t="str">
            <v>大原建設（株）</v>
          </cell>
          <cell r="H578" t="str">
            <v>会社</v>
          </cell>
          <cell r="I578" t="str">
            <v>099-5600</v>
          </cell>
          <cell r="J578" t="str">
            <v>滝上町ｻｸﾙｰ原野基線14</v>
          </cell>
          <cell r="K578" t="str">
            <v>0158-29-2122</v>
          </cell>
        </row>
        <row r="579">
          <cell r="A579" t="str">
            <v>578</v>
          </cell>
          <cell r="B579" t="str">
            <v>11</v>
          </cell>
          <cell r="C579" t="str">
            <v>1123</v>
          </cell>
          <cell r="D579" t="str">
            <v>2108642</v>
          </cell>
          <cell r="E579" t="str">
            <v>網走</v>
          </cell>
          <cell r="F579" t="str">
            <v>滝上町</v>
          </cell>
          <cell r="G579" t="str">
            <v>滝上運輸（株）</v>
          </cell>
          <cell r="H579" t="str">
            <v>会社</v>
          </cell>
          <cell r="I579" t="str">
            <v>099-5603</v>
          </cell>
          <cell r="J579" t="str">
            <v>滝上町滝美町</v>
          </cell>
          <cell r="K579" t="str">
            <v>0158-29-2219</v>
          </cell>
        </row>
        <row r="580">
          <cell r="A580" t="str">
            <v>579</v>
          </cell>
          <cell r="B580" t="str">
            <v>11</v>
          </cell>
          <cell r="C580" t="str">
            <v>1123</v>
          </cell>
          <cell r="D580" t="str">
            <v>2108643</v>
          </cell>
          <cell r="E580" t="str">
            <v>網走</v>
          </cell>
          <cell r="F580" t="str">
            <v>滝上町</v>
          </cell>
          <cell r="G580" t="str">
            <v>加藤木材工業（株）</v>
          </cell>
          <cell r="H580" t="str">
            <v>会社</v>
          </cell>
          <cell r="I580" t="str">
            <v>099-5606</v>
          </cell>
          <cell r="J580" t="str">
            <v>滝上町幸町</v>
          </cell>
          <cell r="K580" t="str">
            <v>0158-29-2727</v>
          </cell>
        </row>
        <row r="581">
          <cell r="A581" t="str">
            <v>580</v>
          </cell>
          <cell r="B581" t="str">
            <v>11</v>
          </cell>
          <cell r="C581" t="str">
            <v>1123</v>
          </cell>
          <cell r="D581" t="str">
            <v>2208644</v>
          </cell>
          <cell r="E581" t="str">
            <v>網走</v>
          </cell>
          <cell r="F581" t="str">
            <v>滝上町</v>
          </cell>
          <cell r="G581" t="str">
            <v>（有）岸苗畑</v>
          </cell>
          <cell r="H581" t="str">
            <v>会社</v>
          </cell>
          <cell r="I581" t="str">
            <v>099-5602</v>
          </cell>
          <cell r="J581" t="str">
            <v>滝上町旭町</v>
          </cell>
          <cell r="K581" t="str">
            <v>0158-29-2269</v>
          </cell>
        </row>
        <row r="582">
          <cell r="A582" t="str">
            <v>581</v>
          </cell>
          <cell r="B582" t="str">
            <v>11</v>
          </cell>
          <cell r="C582" t="str">
            <v>1123</v>
          </cell>
          <cell r="D582" t="str">
            <v>2208645</v>
          </cell>
          <cell r="E582" t="str">
            <v>網走</v>
          </cell>
          <cell r="F582" t="str">
            <v>滝上町</v>
          </cell>
          <cell r="G582" t="str">
            <v>岸林業（株）</v>
          </cell>
          <cell r="H582" t="str">
            <v>会社</v>
          </cell>
          <cell r="I582" t="str">
            <v>099-5602</v>
          </cell>
          <cell r="J582" t="str">
            <v>滝上町旭町</v>
          </cell>
          <cell r="K582" t="str">
            <v>0158-29-2369</v>
          </cell>
          <cell r="L582" t="str">
            <v>網19単09</v>
          </cell>
        </row>
        <row r="583">
          <cell r="A583" t="str">
            <v>582</v>
          </cell>
          <cell r="B583" t="str">
            <v>11</v>
          </cell>
          <cell r="C583" t="str">
            <v>1123</v>
          </cell>
          <cell r="D583" t="str">
            <v>2308646</v>
          </cell>
          <cell r="E583" t="str">
            <v>網走</v>
          </cell>
          <cell r="F583" t="str">
            <v>滝上町</v>
          </cell>
          <cell r="G583" t="str">
            <v>（株）グリーンたきのうえ</v>
          </cell>
          <cell r="H583" t="str">
            <v>会社</v>
          </cell>
          <cell r="I583" t="str">
            <v>099-5602</v>
          </cell>
          <cell r="J583" t="str">
            <v>滝上町旭町</v>
          </cell>
          <cell r="K583" t="str">
            <v>0158-29-2111</v>
          </cell>
          <cell r="L583" t="str">
            <v>網20単01</v>
          </cell>
        </row>
        <row r="584">
          <cell r="A584" t="str">
            <v>583</v>
          </cell>
          <cell r="B584" t="str">
            <v>11</v>
          </cell>
          <cell r="C584" t="str">
            <v>1123</v>
          </cell>
          <cell r="D584" t="str">
            <v>3208647</v>
          </cell>
          <cell r="E584" t="str">
            <v>網走</v>
          </cell>
          <cell r="F584" t="str">
            <v>滝上町</v>
          </cell>
          <cell r="G584" t="str">
            <v>（有）真貝林工</v>
          </cell>
          <cell r="H584" t="str">
            <v>会社</v>
          </cell>
          <cell r="I584" t="str">
            <v>099-5606</v>
          </cell>
          <cell r="J584" t="str">
            <v>滝上町幸町</v>
          </cell>
          <cell r="K584" t="str">
            <v>0158-29-2354</v>
          </cell>
          <cell r="L584" t="str">
            <v>網20単03</v>
          </cell>
        </row>
        <row r="585">
          <cell r="A585" t="str">
            <v>584</v>
          </cell>
          <cell r="B585" t="str">
            <v>11</v>
          </cell>
          <cell r="C585" t="str">
            <v>1123</v>
          </cell>
          <cell r="D585" t="str">
            <v>6308648</v>
          </cell>
          <cell r="E585" t="str">
            <v>網走</v>
          </cell>
          <cell r="F585" t="str">
            <v>滝上町</v>
          </cell>
          <cell r="G585" t="str">
            <v>藤原豊繁</v>
          </cell>
          <cell r="H585" t="str">
            <v>個人</v>
          </cell>
          <cell r="I585" t="str">
            <v>099-5542</v>
          </cell>
          <cell r="J585" t="str">
            <v>滝上町濁川みどり町</v>
          </cell>
          <cell r="K585" t="str">
            <v>0158-29-3253</v>
          </cell>
        </row>
        <row r="586">
          <cell r="A586" t="str">
            <v>585</v>
          </cell>
          <cell r="B586" t="str">
            <v>11</v>
          </cell>
          <cell r="C586" t="str">
            <v>1123</v>
          </cell>
          <cell r="D586" t="str">
            <v>7108649</v>
          </cell>
          <cell r="E586" t="str">
            <v>網走</v>
          </cell>
          <cell r="F586" t="str">
            <v>滝上町</v>
          </cell>
          <cell r="G586" t="str">
            <v>前田樹一郎</v>
          </cell>
          <cell r="H586" t="str">
            <v>個人</v>
          </cell>
          <cell r="I586" t="str">
            <v>099-5543</v>
          </cell>
          <cell r="J586" t="str">
            <v>滝上町新町</v>
          </cell>
          <cell r="K586" t="str">
            <v>0158-29-3720</v>
          </cell>
        </row>
        <row r="587">
          <cell r="A587" t="str">
            <v>586</v>
          </cell>
          <cell r="B587" t="str">
            <v>11</v>
          </cell>
          <cell r="C587" t="str">
            <v>1123</v>
          </cell>
          <cell r="E587" t="str">
            <v>網走</v>
          </cell>
          <cell r="F587" t="str">
            <v>滝上町</v>
          </cell>
          <cell r="G587" t="str">
            <v>滝上林業（協）</v>
          </cell>
          <cell r="H587" t="str">
            <v>協同組合等</v>
          </cell>
          <cell r="I587" t="str">
            <v>099-5602</v>
          </cell>
          <cell r="J587" t="str">
            <v>滝上町旭町</v>
          </cell>
          <cell r="K587" t="str">
            <v>0158-29-2265</v>
          </cell>
        </row>
        <row r="588">
          <cell r="A588" t="str">
            <v>587</v>
          </cell>
          <cell r="B588" t="str">
            <v>11</v>
          </cell>
          <cell r="C588" t="str">
            <v>1124</v>
          </cell>
          <cell r="D588" t="str">
            <v>1408650</v>
          </cell>
          <cell r="E588" t="str">
            <v>網走</v>
          </cell>
          <cell r="F588" t="str">
            <v>興部町</v>
          </cell>
          <cell r="G588" t="str">
            <v>（株）エコ・グリーンおこっぺ</v>
          </cell>
          <cell r="H588" t="str">
            <v>会社</v>
          </cell>
          <cell r="I588" t="str">
            <v>098-1621</v>
          </cell>
          <cell r="J588" t="str">
            <v>興部町字秋里44番地の7</v>
          </cell>
          <cell r="K588" t="str">
            <v>0158-82-2235</v>
          </cell>
          <cell r="L588" t="str">
            <v>網16単04</v>
          </cell>
        </row>
        <row r="589">
          <cell r="A589" t="str">
            <v>588</v>
          </cell>
          <cell r="B589" t="str">
            <v>11</v>
          </cell>
          <cell r="C589" t="str">
            <v>1124</v>
          </cell>
          <cell r="D589" t="str">
            <v>2208651</v>
          </cell>
          <cell r="E589" t="str">
            <v>網走</v>
          </cell>
          <cell r="F589" t="str">
            <v>興部町</v>
          </cell>
          <cell r="G589" t="str">
            <v>（有）菊地木材</v>
          </cell>
          <cell r="H589" t="str">
            <v>会社</v>
          </cell>
          <cell r="I589" t="str">
            <v>098-1624</v>
          </cell>
          <cell r="J589" t="str">
            <v>興部町字宇津102</v>
          </cell>
          <cell r="K589" t="str">
            <v>0158-82-3718</v>
          </cell>
        </row>
        <row r="590">
          <cell r="A590" t="str">
            <v>589</v>
          </cell>
          <cell r="B590" t="str">
            <v>11</v>
          </cell>
          <cell r="C590" t="str">
            <v>1124</v>
          </cell>
          <cell r="D590" t="str">
            <v>2208652</v>
          </cell>
          <cell r="E590" t="str">
            <v>網走</v>
          </cell>
          <cell r="F590" t="str">
            <v>興部町</v>
          </cell>
          <cell r="G590" t="str">
            <v>共進産業</v>
          </cell>
          <cell r="H590" t="str">
            <v>個人</v>
          </cell>
          <cell r="I590" t="str">
            <v>098-1621</v>
          </cell>
          <cell r="J590" t="str">
            <v>興部町字秋里577</v>
          </cell>
          <cell r="K590" t="str">
            <v>0158-82-3758</v>
          </cell>
        </row>
        <row r="591">
          <cell r="A591" t="str">
            <v>590</v>
          </cell>
          <cell r="B591" t="str">
            <v>11</v>
          </cell>
          <cell r="C591" t="str">
            <v>1124</v>
          </cell>
          <cell r="D591" t="str">
            <v>4508653</v>
          </cell>
          <cell r="E591" t="str">
            <v>網走</v>
          </cell>
          <cell r="F591" t="str">
            <v>興部町</v>
          </cell>
          <cell r="G591" t="str">
            <v>東北林産（有）</v>
          </cell>
          <cell r="H591" t="str">
            <v>会社</v>
          </cell>
          <cell r="I591" t="str">
            <v>098-1621</v>
          </cell>
          <cell r="J591" t="str">
            <v>興部町字秋里44番地7</v>
          </cell>
          <cell r="K591" t="str">
            <v>0158-82-2185</v>
          </cell>
          <cell r="L591" t="str">
            <v>網20単02</v>
          </cell>
        </row>
        <row r="592">
          <cell r="A592" t="str">
            <v>591</v>
          </cell>
          <cell r="B592" t="str">
            <v>11</v>
          </cell>
          <cell r="C592" t="str">
            <v>1125</v>
          </cell>
          <cell r="D592" t="str">
            <v>1508655</v>
          </cell>
          <cell r="E592" t="str">
            <v>網走</v>
          </cell>
          <cell r="F592" t="str">
            <v>西興部村</v>
          </cell>
          <cell r="G592" t="str">
            <v>（株）大西組</v>
          </cell>
          <cell r="H592" t="str">
            <v>会社</v>
          </cell>
          <cell r="I592" t="str">
            <v>098-1501</v>
          </cell>
          <cell r="J592" t="str">
            <v>西興部村78番地</v>
          </cell>
          <cell r="K592" t="str">
            <v>0158-87-2319</v>
          </cell>
        </row>
        <row r="593">
          <cell r="A593" t="str">
            <v>592</v>
          </cell>
          <cell r="B593" t="str">
            <v>11</v>
          </cell>
          <cell r="C593" t="str">
            <v>1125</v>
          </cell>
          <cell r="D593" t="str">
            <v>4108656</v>
          </cell>
          <cell r="E593" t="str">
            <v>網走</v>
          </cell>
          <cell r="F593" t="str">
            <v>西興部村</v>
          </cell>
          <cell r="G593" t="str">
            <v>谷口木材</v>
          </cell>
          <cell r="H593" t="str">
            <v>個人</v>
          </cell>
          <cell r="I593" t="str">
            <v>098-1506</v>
          </cell>
          <cell r="J593" t="str">
            <v>西興部村中藻220-4</v>
          </cell>
          <cell r="K593" t="str">
            <v>0158-87-2268</v>
          </cell>
        </row>
        <row r="594">
          <cell r="A594" t="str">
            <v>593</v>
          </cell>
          <cell r="B594" t="str">
            <v>11</v>
          </cell>
          <cell r="C594" t="str">
            <v>1125</v>
          </cell>
          <cell r="D594" t="str">
            <v>4108657</v>
          </cell>
          <cell r="E594" t="str">
            <v>網走</v>
          </cell>
          <cell r="F594" t="str">
            <v>西興部村</v>
          </cell>
          <cell r="G594" t="str">
            <v>谷口産業(谷口光夫)</v>
          </cell>
          <cell r="H594" t="str">
            <v>個人</v>
          </cell>
          <cell r="I594" t="str">
            <v>098-1501</v>
          </cell>
          <cell r="J594" t="str">
            <v>西興部村字西興部82番地</v>
          </cell>
          <cell r="K594" t="str">
            <v>0158-87-2431</v>
          </cell>
        </row>
        <row r="595">
          <cell r="A595" t="str">
            <v>594</v>
          </cell>
          <cell r="B595" t="str">
            <v>11</v>
          </cell>
          <cell r="C595" t="str">
            <v>1125</v>
          </cell>
          <cell r="D595" t="str">
            <v>6508660</v>
          </cell>
          <cell r="E595" t="str">
            <v>網走</v>
          </cell>
          <cell r="F595" t="str">
            <v>西興部村</v>
          </cell>
          <cell r="G595" t="str">
            <v>（有）北海緑化</v>
          </cell>
          <cell r="H595" t="str">
            <v>会社</v>
          </cell>
          <cell r="I595" t="str">
            <v>098-1421</v>
          </cell>
          <cell r="J595" t="str">
            <v>西興部村字上興部166番地</v>
          </cell>
          <cell r="K595" t="str">
            <v>0158-87-2422</v>
          </cell>
        </row>
        <row r="596">
          <cell r="A596" t="str">
            <v>595</v>
          </cell>
          <cell r="B596" t="str">
            <v>11</v>
          </cell>
          <cell r="C596" t="str">
            <v>1126</v>
          </cell>
          <cell r="D596" t="str">
            <v>1508661</v>
          </cell>
          <cell r="E596" t="str">
            <v>網走</v>
          </cell>
          <cell r="F596" t="str">
            <v>雄武町</v>
          </cell>
          <cell r="G596" t="str">
            <v>雄武町森林組合</v>
          </cell>
          <cell r="H596" t="str">
            <v>森林組合</v>
          </cell>
          <cell r="I596" t="str">
            <v>098-1702</v>
          </cell>
          <cell r="J596" t="str">
            <v>雄武町字雄武223番地</v>
          </cell>
          <cell r="K596" t="str">
            <v>0158-84-2036</v>
          </cell>
        </row>
        <row r="597">
          <cell r="A597" t="str">
            <v>596</v>
          </cell>
          <cell r="B597" t="str">
            <v>11</v>
          </cell>
          <cell r="C597" t="str">
            <v>1126</v>
          </cell>
          <cell r="D597" t="str">
            <v>1508662</v>
          </cell>
          <cell r="E597" t="str">
            <v>網走</v>
          </cell>
          <cell r="F597" t="str">
            <v>雄武町</v>
          </cell>
          <cell r="G597" t="str">
            <v>尾田林業</v>
          </cell>
          <cell r="H597" t="str">
            <v>会社</v>
          </cell>
          <cell r="I597" t="str">
            <v>098-1702</v>
          </cell>
          <cell r="J597" t="str">
            <v>雄武町緑町</v>
          </cell>
          <cell r="K597" t="str">
            <v>0158-84-3521</v>
          </cell>
        </row>
        <row r="598">
          <cell r="A598" t="str">
            <v>597</v>
          </cell>
          <cell r="B598" t="str">
            <v>11</v>
          </cell>
          <cell r="C598" t="str">
            <v>1126</v>
          </cell>
          <cell r="D598" t="str">
            <v>2508664</v>
          </cell>
          <cell r="E598" t="str">
            <v>網走</v>
          </cell>
          <cell r="F598" t="str">
            <v>雄武町</v>
          </cell>
          <cell r="G598" t="str">
            <v>今林業</v>
          </cell>
          <cell r="H598" t="str">
            <v>個人</v>
          </cell>
          <cell r="I598" t="str">
            <v>098-1702</v>
          </cell>
          <cell r="J598" t="str">
            <v>雄武町字雄武1283-1</v>
          </cell>
          <cell r="K598" t="str">
            <v>0158-84-3176</v>
          </cell>
        </row>
        <row r="599">
          <cell r="A599" t="str">
            <v>598</v>
          </cell>
          <cell r="B599" t="str">
            <v>11</v>
          </cell>
          <cell r="C599" t="str">
            <v>1126</v>
          </cell>
          <cell r="D599" t="str">
            <v>4108665</v>
          </cell>
          <cell r="E599" t="str">
            <v>網走</v>
          </cell>
          <cell r="F599" t="str">
            <v>雄武町</v>
          </cell>
          <cell r="G599" t="str">
            <v>田内林業（株）</v>
          </cell>
          <cell r="H599" t="str">
            <v>会社</v>
          </cell>
          <cell r="I599" t="str">
            <v>098-1702</v>
          </cell>
          <cell r="J599" t="str">
            <v>雄武町字雄武1450番地7</v>
          </cell>
          <cell r="K599" t="str">
            <v>0158-88-3840</v>
          </cell>
        </row>
        <row r="600">
          <cell r="A600" t="str">
            <v>599</v>
          </cell>
          <cell r="B600" t="str">
            <v>11</v>
          </cell>
          <cell r="C600" t="str">
            <v>1126</v>
          </cell>
          <cell r="D600" t="str">
            <v>5208667</v>
          </cell>
          <cell r="E600" t="str">
            <v>網走</v>
          </cell>
          <cell r="F600" t="str">
            <v>雄武町</v>
          </cell>
          <cell r="G600" t="str">
            <v>（有）西尾木材工業</v>
          </cell>
          <cell r="H600" t="str">
            <v>会社</v>
          </cell>
          <cell r="I600" t="str">
            <v>098-1702</v>
          </cell>
          <cell r="J600" t="str">
            <v>雄武町字雄武1151</v>
          </cell>
          <cell r="K600" t="str">
            <v>0158-84-2803</v>
          </cell>
        </row>
        <row r="601">
          <cell r="A601" t="str">
            <v>600</v>
          </cell>
          <cell r="B601" t="str">
            <v>11</v>
          </cell>
          <cell r="C601" t="str">
            <v>1126</v>
          </cell>
          <cell r="D601" t="str">
            <v>6508668</v>
          </cell>
          <cell r="E601" t="str">
            <v>網走</v>
          </cell>
          <cell r="F601" t="str">
            <v>雄武町</v>
          </cell>
          <cell r="G601" t="str">
            <v>北振種苗（有）</v>
          </cell>
          <cell r="H601" t="str">
            <v>会社</v>
          </cell>
          <cell r="I601" t="str">
            <v>098-1706</v>
          </cell>
          <cell r="J601" t="str">
            <v>雄武町字中雄武108番地</v>
          </cell>
          <cell r="K601" t="str">
            <v>0158-84-3820</v>
          </cell>
        </row>
        <row r="602">
          <cell r="A602" t="str">
            <v>601</v>
          </cell>
          <cell r="B602" t="str">
            <v>11</v>
          </cell>
          <cell r="C602" t="str">
            <v>1126</v>
          </cell>
          <cell r="D602" t="str">
            <v>6508669</v>
          </cell>
          <cell r="E602" t="str">
            <v>網走</v>
          </cell>
          <cell r="F602" t="str">
            <v>雄武町</v>
          </cell>
          <cell r="G602" t="str">
            <v>北振緑化（株）</v>
          </cell>
          <cell r="H602" t="str">
            <v>会社</v>
          </cell>
          <cell r="I602" t="str">
            <v>098-1702</v>
          </cell>
          <cell r="J602" t="str">
            <v>雄武町字雄武65番地2</v>
          </cell>
          <cell r="K602" t="str">
            <v>0158-84-2110</v>
          </cell>
          <cell r="L602" t="str">
            <v>網15単10</v>
          </cell>
        </row>
        <row r="603">
          <cell r="A603" t="str">
            <v>602</v>
          </cell>
          <cell r="B603" t="str">
            <v>12</v>
          </cell>
          <cell r="C603" t="str">
            <v>1201</v>
          </cell>
          <cell r="D603" t="str">
            <v>1208670</v>
          </cell>
          <cell r="E603" t="str">
            <v>根室</v>
          </cell>
          <cell r="F603" t="str">
            <v>根室市</v>
          </cell>
          <cell r="G603" t="str">
            <v>（有）イシグロ</v>
          </cell>
          <cell r="H603" t="str">
            <v>会社</v>
          </cell>
          <cell r="I603" t="str">
            <v>087-0025</v>
          </cell>
          <cell r="J603" t="str">
            <v>根室市西浜町1丁目139番地14</v>
          </cell>
          <cell r="K603" t="str">
            <v>0153-29-4113</v>
          </cell>
          <cell r="L603" t="str">
            <v>根19単01</v>
          </cell>
        </row>
        <row r="604">
          <cell r="A604" t="str">
            <v>603</v>
          </cell>
          <cell r="B604" t="str">
            <v>12</v>
          </cell>
          <cell r="C604" t="str">
            <v>1201</v>
          </cell>
          <cell r="E604" t="str">
            <v>根室</v>
          </cell>
          <cell r="F604" t="str">
            <v>根室市</v>
          </cell>
          <cell r="G604" t="str">
            <v>根室林業活性化事業（協）</v>
          </cell>
          <cell r="H604" t="str">
            <v>協同組合等</v>
          </cell>
          <cell r="I604" t="str">
            <v>087-0025</v>
          </cell>
          <cell r="J604" t="str">
            <v>根室市西浜町1丁目139番地14</v>
          </cell>
          <cell r="K604" t="str">
            <v>0153-29-4113</v>
          </cell>
        </row>
        <row r="605">
          <cell r="A605" t="str">
            <v>604</v>
          </cell>
          <cell r="B605" t="str">
            <v>12</v>
          </cell>
          <cell r="C605" t="str">
            <v>1202</v>
          </cell>
          <cell r="D605" t="str">
            <v>6408671</v>
          </cell>
          <cell r="E605" t="str">
            <v>根室</v>
          </cell>
          <cell r="F605" t="str">
            <v>別海町</v>
          </cell>
          <cell r="G605" t="str">
            <v>別海町森林組合</v>
          </cell>
          <cell r="H605" t="str">
            <v>森林組合</v>
          </cell>
          <cell r="I605" t="str">
            <v>086-0204</v>
          </cell>
          <cell r="J605" t="str">
            <v>別海町別海新栄町5番地の2</v>
          </cell>
          <cell r="K605" t="str">
            <v>0153-75-2016</v>
          </cell>
          <cell r="L605" t="str">
            <v>根21単01</v>
          </cell>
        </row>
        <row r="606">
          <cell r="A606" t="str">
            <v>605</v>
          </cell>
          <cell r="B606" t="str">
            <v>12</v>
          </cell>
          <cell r="C606" t="str">
            <v>1203</v>
          </cell>
          <cell r="D606" t="str">
            <v>2108673</v>
          </cell>
          <cell r="E606" t="str">
            <v>根室</v>
          </cell>
          <cell r="F606" t="str">
            <v>中標津町</v>
          </cell>
          <cell r="G606" t="str">
            <v>（有）鹿股産業</v>
          </cell>
          <cell r="H606" t="str">
            <v>会社</v>
          </cell>
          <cell r="I606" t="str">
            <v>086-2681</v>
          </cell>
          <cell r="J606" t="str">
            <v>中標津町字当幌1262-3</v>
          </cell>
          <cell r="K606" t="str">
            <v>0153-73-2380</v>
          </cell>
        </row>
        <row r="607">
          <cell r="A607" t="str">
            <v>606</v>
          </cell>
          <cell r="B607" t="str">
            <v>12</v>
          </cell>
          <cell r="C607" t="str">
            <v>1203</v>
          </cell>
          <cell r="D607" t="str">
            <v>2108674</v>
          </cell>
          <cell r="E607" t="str">
            <v>根室</v>
          </cell>
          <cell r="F607" t="str">
            <v>中標津町</v>
          </cell>
          <cell r="G607" t="str">
            <v>（株）カネヨ木材</v>
          </cell>
          <cell r="H607" t="str">
            <v>会社</v>
          </cell>
          <cell r="I607" t="str">
            <v>088-2682</v>
          </cell>
          <cell r="J607" t="str">
            <v>中標津町計根別本通東1丁目10番地</v>
          </cell>
          <cell r="K607" t="str">
            <v>0153-78-2134</v>
          </cell>
          <cell r="L607" t="str">
            <v>根19単02</v>
          </cell>
        </row>
        <row r="608">
          <cell r="A608" t="str">
            <v>607</v>
          </cell>
          <cell r="B608" t="str">
            <v>12</v>
          </cell>
          <cell r="C608" t="str">
            <v>1203</v>
          </cell>
          <cell r="D608" t="str">
            <v>2408675</v>
          </cell>
          <cell r="E608" t="str">
            <v>根室</v>
          </cell>
          <cell r="F608" t="str">
            <v>中標津町</v>
          </cell>
          <cell r="G608" t="str">
            <v>（株）ケイセイ 中標津出張所</v>
          </cell>
          <cell r="H608" t="str">
            <v>会社</v>
          </cell>
          <cell r="I608" t="str">
            <v>086-1148</v>
          </cell>
          <cell r="J608" t="str">
            <v>中標津町緑ヶ丘7番12</v>
          </cell>
          <cell r="K608" t="str">
            <v>0153-72-3258</v>
          </cell>
          <cell r="L608" t="str">
            <v>十20単05</v>
          </cell>
        </row>
        <row r="609">
          <cell r="A609" t="str">
            <v>608</v>
          </cell>
          <cell r="B609" t="str">
            <v>12</v>
          </cell>
          <cell r="C609" t="str">
            <v>1203</v>
          </cell>
          <cell r="D609" t="str">
            <v>5108677</v>
          </cell>
          <cell r="E609" t="str">
            <v>根室</v>
          </cell>
          <cell r="F609" t="str">
            <v>中標津町</v>
          </cell>
          <cell r="G609" t="str">
            <v>中畑建設（株）</v>
          </cell>
          <cell r="H609" t="str">
            <v>会社</v>
          </cell>
          <cell r="I609" t="str">
            <v>088-1138</v>
          </cell>
          <cell r="J609" t="str">
            <v>中標津町字当幌1324番地4</v>
          </cell>
          <cell r="K609" t="str">
            <v>0153-72-9490</v>
          </cell>
        </row>
        <row r="610">
          <cell r="A610" t="str">
            <v>609</v>
          </cell>
          <cell r="B610" t="str">
            <v>12</v>
          </cell>
          <cell r="C610" t="str">
            <v>1203</v>
          </cell>
          <cell r="D610" t="str">
            <v>5108678</v>
          </cell>
          <cell r="E610" t="str">
            <v>根室</v>
          </cell>
          <cell r="F610" t="str">
            <v>中標津町</v>
          </cell>
          <cell r="G610" t="str">
            <v>中標津町森林組合</v>
          </cell>
          <cell r="H610" t="str">
            <v>森林組合</v>
          </cell>
          <cell r="I610" t="str">
            <v>086-1197</v>
          </cell>
          <cell r="J610" t="str">
            <v>中標津町丸山2丁目22</v>
          </cell>
          <cell r="K610" t="str">
            <v>0153-73-3111</v>
          </cell>
        </row>
        <row r="611">
          <cell r="A611" t="str">
            <v>610</v>
          </cell>
          <cell r="B611" t="str">
            <v>12</v>
          </cell>
          <cell r="C611" t="str">
            <v>1203</v>
          </cell>
          <cell r="D611" t="str">
            <v>8108679</v>
          </cell>
          <cell r="E611" t="str">
            <v>根室</v>
          </cell>
          <cell r="F611" t="str">
            <v>中標津町</v>
          </cell>
          <cell r="G611" t="str">
            <v>山高　高玉林業（株）</v>
          </cell>
          <cell r="H611" t="str">
            <v>会社</v>
          </cell>
          <cell r="I611" t="str">
            <v>086-1112</v>
          </cell>
          <cell r="J611" t="str">
            <v>中標津町西12条南9丁目7番地</v>
          </cell>
          <cell r="K611" t="str">
            <v>0153-72-2305</v>
          </cell>
          <cell r="L611" t="str">
            <v>根20単01</v>
          </cell>
        </row>
        <row r="612">
          <cell r="A612" t="str">
            <v>611</v>
          </cell>
          <cell r="B612" t="str">
            <v>12</v>
          </cell>
          <cell r="C612" t="str">
            <v>1204</v>
          </cell>
          <cell r="D612" t="str">
            <v>3208681</v>
          </cell>
          <cell r="E612" t="str">
            <v>根室</v>
          </cell>
          <cell r="F612" t="str">
            <v>標津町</v>
          </cell>
          <cell r="G612" t="str">
            <v>標津林業（有）</v>
          </cell>
          <cell r="H612" t="str">
            <v>会社</v>
          </cell>
          <cell r="I612" t="str">
            <v>086-1633</v>
          </cell>
          <cell r="J612" t="str">
            <v>標津町北3条西3丁目4-3</v>
          </cell>
          <cell r="K612" t="str">
            <v>0153-82-1103</v>
          </cell>
          <cell r="L612" t="str">
            <v>根15単02</v>
          </cell>
        </row>
        <row r="613">
          <cell r="A613" t="str">
            <v>612</v>
          </cell>
          <cell r="B613" t="str">
            <v>12</v>
          </cell>
          <cell r="C613" t="str">
            <v>1204</v>
          </cell>
          <cell r="D613" t="str">
            <v>6308682</v>
          </cell>
          <cell r="E613" t="str">
            <v>根室</v>
          </cell>
          <cell r="F613" t="str">
            <v>標津町</v>
          </cell>
          <cell r="G613" t="str">
            <v>古瀬山林種苗農園</v>
          </cell>
          <cell r="H613" t="str">
            <v>個人</v>
          </cell>
          <cell r="I613" t="str">
            <v>086-1451</v>
          </cell>
          <cell r="J613" t="str">
            <v>標津町字川北94-1</v>
          </cell>
          <cell r="K613" t="str">
            <v>0153-85-2033</v>
          </cell>
        </row>
        <row r="614">
          <cell r="A614" t="str">
            <v>613</v>
          </cell>
          <cell r="B614" t="str">
            <v>12</v>
          </cell>
          <cell r="C614" t="str">
            <v>1205</v>
          </cell>
          <cell r="D614" t="str">
            <v>1508683</v>
          </cell>
          <cell r="E614" t="str">
            <v>根室</v>
          </cell>
          <cell r="F614" t="str">
            <v>羅臼町</v>
          </cell>
          <cell r="G614" t="str">
            <v>小野建設工業（株）</v>
          </cell>
          <cell r="H614" t="str">
            <v>会社</v>
          </cell>
          <cell r="I614" t="str">
            <v>086-1834</v>
          </cell>
          <cell r="J614" t="str">
            <v>羅臼町礼文町7番地</v>
          </cell>
          <cell r="K614" t="str">
            <v>0153-87-2024</v>
          </cell>
          <cell r="L614" t="str">
            <v>根21単02</v>
          </cell>
        </row>
        <row r="615">
          <cell r="A615" t="str">
            <v>614</v>
          </cell>
          <cell r="B615" t="str">
            <v>12</v>
          </cell>
          <cell r="C615" t="str">
            <v>1205</v>
          </cell>
          <cell r="D615" t="str">
            <v>1508684</v>
          </cell>
          <cell r="E615" t="str">
            <v>根室</v>
          </cell>
          <cell r="F615" t="str">
            <v>羅臼町</v>
          </cell>
          <cell r="G615" t="str">
            <v>小川建設（株）</v>
          </cell>
          <cell r="H615" t="str">
            <v>会社</v>
          </cell>
          <cell r="I615" t="str">
            <v>086-1822</v>
          </cell>
          <cell r="J615" t="str">
            <v>羅臼町湯ﾉ沢12-45</v>
          </cell>
          <cell r="K615" t="str">
            <v>0153-87-2178</v>
          </cell>
        </row>
        <row r="616">
          <cell r="A616" t="str">
            <v>615</v>
          </cell>
          <cell r="B616" t="str">
            <v>12</v>
          </cell>
          <cell r="C616" t="str">
            <v>1205</v>
          </cell>
          <cell r="D616" t="str">
            <v>3308685</v>
          </cell>
          <cell r="E616" t="str">
            <v>根室</v>
          </cell>
          <cell r="F616" t="str">
            <v>羅臼町</v>
          </cell>
          <cell r="G616" t="str">
            <v>鈴木産業（株）</v>
          </cell>
          <cell r="H616" t="str">
            <v>会社</v>
          </cell>
          <cell r="I616" t="str">
            <v>086-1823</v>
          </cell>
          <cell r="J616" t="str">
            <v>羅臼町栄町100番地</v>
          </cell>
          <cell r="K616" t="str">
            <v>0153-87-2338</v>
          </cell>
          <cell r="L616" t="str">
            <v>根21単03</v>
          </cell>
        </row>
        <row r="617">
          <cell r="A617" t="str">
            <v>616</v>
          </cell>
          <cell r="B617" t="str">
            <v>13</v>
          </cell>
          <cell r="C617" t="str">
            <v>1302</v>
          </cell>
          <cell r="D617" t="str">
            <v>1408686</v>
          </cell>
          <cell r="E617" t="str">
            <v>釧路</v>
          </cell>
          <cell r="F617" t="str">
            <v>白糠町</v>
          </cell>
          <cell r="G617" t="str">
            <v>（有）遠藤林業</v>
          </cell>
          <cell r="H617" t="str">
            <v>会社</v>
          </cell>
          <cell r="I617" t="str">
            <v>088-0332</v>
          </cell>
          <cell r="J617" t="str">
            <v>白糠町東2条北2丁目3番地55</v>
          </cell>
          <cell r="K617" t="str">
            <v>01547-2-2138</v>
          </cell>
        </row>
        <row r="618">
          <cell r="A618" t="str">
            <v>617</v>
          </cell>
          <cell r="B618" t="str">
            <v>13</v>
          </cell>
          <cell r="C618" t="str">
            <v>1302</v>
          </cell>
          <cell r="D618" t="str">
            <v>1508687</v>
          </cell>
          <cell r="E618" t="str">
            <v>釧路</v>
          </cell>
          <cell r="F618" t="str">
            <v>白糠町</v>
          </cell>
          <cell r="G618" t="str">
            <v>（有）王林</v>
          </cell>
          <cell r="H618" t="str">
            <v>会社</v>
          </cell>
          <cell r="I618" t="str">
            <v>088-0573</v>
          </cell>
          <cell r="J618" t="str">
            <v>白糠町西庶路東2条北4丁目1-8</v>
          </cell>
          <cell r="K618" t="str">
            <v>01547-5-3522</v>
          </cell>
        </row>
        <row r="619">
          <cell r="A619" t="str">
            <v>618</v>
          </cell>
          <cell r="B619" t="str">
            <v>13</v>
          </cell>
          <cell r="C619" t="str">
            <v>1302</v>
          </cell>
          <cell r="D619" t="str">
            <v>1508688</v>
          </cell>
          <cell r="E619" t="str">
            <v>釧路</v>
          </cell>
          <cell r="F619" t="str">
            <v>白糠町</v>
          </cell>
          <cell r="G619" t="str">
            <v>（株）大前技建工業</v>
          </cell>
          <cell r="H619" t="str">
            <v>会社</v>
          </cell>
          <cell r="I619" t="str">
            <v>088-0332</v>
          </cell>
          <cell r="J619" t="str">
            <v>白糠町東2条北8丁目1-4</v>
          </cell>
          <cell r="K619" t="str">
            <v>01547-2-2567</v>
          </cell>
        </row>
        <row r="620">
          <cell r="A620" t="str">
            <v>619</v>
          </cell>
          <cell r="B620" t="str">
            <v>13</v>
          </cell>
          <cell r="C620" t="str">
            <v>1302</v>
          </cell>
          <cell r="D620" t="str">
            <v>1508689</v>
          </cell>
          <cell r="E620" t="str">
            <v>釧路</v>
          </cell>
          <cell r="F620" t="str">
            <v>白糠町</v>
          </cell>
          <cell r="G620" t="str">
            <v>尾張組</v>
          </cell>
          <cell r="H620" t="str">
            <v>個人</v>
          </cell>
          <cell r="I620" t="str">
            <v>088-0351</v>
          </cell>
          <cell r="J620" t="str">
            <v>白糠町和天別78-1</v>
          </cell>
          <cell r="K620" t="str">
            <v>01547-2-4720</v>
          </cell>
        </row>
        <row r="621">
          <cell r="A621" t="str">
            <v>620</v>
          </cell>
          <cell r="B621" t="str">
            <v>13</v>
          </cell>
          <cell r="C621" t="str">
            <v>1302</v>
          </cell>
          <cell r="D621" t="str">
            <v>2408690</v>
          </cell>
          <cell r="E621" t="str">
            <v>釧路</v>
          </cell>
          <cell r="F621" t="str">
            <v>白糠町</v>
          </cell>
          <cell r="G621" t="str">
            <v>（株）ケイセイ 白糠事業所</v>
          </cell>
          <cell r="H621" t="str">
            <v>会社</v>
          </cell>
          <cell r="I621" t="str">
            <v>088-0311</v>
          </cell>
          <cell r="J621" t="str">
            <v>白糠町西1条南1丁目2-11</v>
          </cell>
          <cell r="K621" t="str">
            <v>01547-2-2482</v>
          </cell>
          <cell r="L621" t="str">
            <v>十20単05</v>
          </cell>
        </row>
        <row r="622">
          <cell r="A622" t="str">
            <v>621</v>
          </cell>
          <cell r="B622" t="str">
            <v>13</v>
          </cell>
          <cell r="C622" t="str">
            <v>1302</v>
          </cell>
          <cell r="D622" t="str">
            <v>4108691</v>
          </cell>
          <cell r="E622" t="str">
            <v>釧路</v>
          </cell>
          <cell r="F622" t="str">
            <v>白糠町</v>
          </cell>
          <cell r="G622" t="str">
            <v>（有）高橋林業</v>
          </cell>
          <cell r="H622" t="str">
            <v>会社</v>
          </cell>
          <cell r="I622" t="str">
            <v>088-0351</v>
          </cell>
          <cell r="J622" t="str">
            <v>白糠町和天別105</v>
          </cell>
          <cell r="K622" t="str">
            <v>01547-2-3645</v>
          </cell>
        </row>
        <row r="623">
          <cell r="A623" t="str">
            <v>622</v>
          </cell>
          <cell r="B623" t="str">
            <v>13</v>
          </cell>
          <cell r="C623" t="str">
            <v>1302</v>
          </cell>
          <cell r="D623" t="str">
            <v>4108692</v>
          </cell>
          <cell r="E623" t="str">
            <v>釧路</v>
          </cell>
          <cell r="F623" t="str">
            <v>白糠町</v>
          </cell>
          <cell r="G623" t="str">
            <v>（有）高原重機</v>
          </cell>
          <cell r="H623" t="str">
            <v>会社</v>
          </cell>
          <cell r="I623" t="str">
            <v>088-0321</v>
          </cell>
          <cell r="J623" t="str">
            <v>白糠町西一条北1目1-27</v>
          </cell>
          <cell r="K623" t="str">
            <v>01547-2-2623</v>
          </cell>
          <cell r="L623" t="str">
            <v>釧19単04</v>
          </cell>
        </row>
        <row r="624">
          <cell r="A624" t="str">
            <v>623</v>
          </cell>
          <cell r="B624" t="str">
            <v>13</v>
          </cell>
          <cell r="C624" t="str">
            <v>1302</v>
          </cell>
          <cell r="D624" t="str">
            <v>4108693</v>
          </cell>
          <cell r="E624" t="str">
            <v>釧路</v>
          </cell>
          <cell r="F624" t="str">
            <v>白糠町</v>
          </cell>
          <cell r="G624" t="str">
            <v>高坂林業（株）</v>
          </cell>
          <cell r="H624" t="str">
            <v>会社</v>
          </cell>
          <cell r="I624" t="str">
            <v>088-0332</v>
          </cell>
          <cell r="J624" t="str">
            <v>白糠町東2条北1丁目1番地14</v>
          </cell>
          <cell r="K624" t="str">
            <v>01547-2-2644</v>
          </cell>
          <cell r="L624" t="str">
            <v>釧21単01</v>
          </cell>
        </row>
        <row r="625">
          <cell r="A625" t="str">
            <v>624</v>
          </cell>
          <cell r="B625" t="str">
            <v>13</v>
          </cell>
          <cell r="C625" t="str">
            <v>1302</v>
          </cell>
          <cell r="E625" t="str">
            <v>釧路</v>
          </cell>
          <cell r="F625" t="str">
            <v>白糠町</v>
          </cell>
          <cell r="G625" t="str">
            <v>藤原茂</v>
          </cell>
          <cell r="H625" t="str">
            <v>個人</v>
          </cell>
          <cell r="I625" t="str">
            <v>088-0343</v>
          </cell>
          <cell r="J625" t="str">
            <v>白糠町上茶路基線北16</v>
          </cell>
          <cell r="K625" t="str">
            <v>01547-2-7666</v>
          </cell>
        </row>
        <row r="626">
          <cell r="A626" t="str">
            <v>625</v>
          </cell>
          <cell r="B626" t="str">
            <v>13</v>
          </cell>
          <cell r="C626" t="str">
            <v>1303</v>
          </cell>
          <cell r="D626" t="str">
            <v>1508694</v>
          </cell>
          <cell r="E626" t="str">
            <v>釧路</v>
          </cell>
          <cell r="F626" t="str">
            <v>釧路市</v>
          </cell>
          <cell r="G626" t="str">
            <v>大澤木材（株） 道東事業部</v>
          </cell>
          <cell r="H626" t="str">
            <v>会社</v>
          </cell>
          <cell r="I626" t="str">
            <v>085-0218</v>
          </cell>
          <cell r="J626" t="str">
            <v>釧路市阿寒町新町2丁目6-9</v>
          </cell>
          <cell r="K626" t="str">
            <v>0154-66-3101</v>
          </cell>
          <cell r="L626" t="str">
            <v>釧18単01</v>
          </cell>
        </row>
        <row r="627">
          <cell r="A627" t="str">
            <v>626</v>
          </cell>
          <cell r="B627" t="str">
            <v>13</v>
          </cell>
          <cell r="C627" t="str">
            <v>1303</v>
          </cell>
          <cell r="D627" t="str">
            <v>2108695</v>
          </cell>
          <cell r="E627" t="str">
            <v>釧路</v>
          </cell>
          <cell r="F627" t="str">
            <v>釧路市</v>
          </cell>
          <cell r="G627" t="str">
            <v>かたばみ興業（株）尺別営業所</v>
          </cell>
          <cell r="H627" t="str">
            <v>会社</v>
          </cell>
          <cell r="I627" t="str">
            <v>088-0133</v>
          </cell>
          <cell r="J627" t="str">
            <v>釧路市音別町尺別</v>
          </cell>
          <cell r="K627" t="str">
            <v>01547-6-2212</v>
          </cell>
        </row>
        <row r="628">
          <cell r="A628" t="str">
            <v>627</v>
          </cell>
          <cell r="B628" t="str">
            <v>13</v>
          </cell>
          <cell r="C628" t="str">
            <v>1303</v>
          </cell>
          <cell r="D628" t="str">
            <v>2308696</v>
          </cell>
          <cell r="E628" t="str">
            <v>釧路</v>
          </cell>
          <cell r="F628" t="str">
            <v>釧路市</v>
          </cell>
          <cell r="G628" t="str">
            <v>（有）工藤産業</v>
          </cell>
          <cell r="H628" t="str">
            <v>会社</v>
          </cell>
          <cell r="I628" t="str">
            <v>088-0116</v>
          </cell>
          <cell r="J628" t="str">
            <v>釧路市音別町中園1丁目130番地</v>
          </cell>
          <cell r="K628" t="str">
            <v>01547-6-2511</v>
          </cell>
        </row>
        <row r="629">
          <cell r="A629" t="str">
            <v>628</v>
          </cell>
          <cell r="B629" t="str">
            <v>13</v>
          </cell>
          <cell r="C629" t="str">
            <v>1303</v>
          </cell>
          <cell r="D629" t="str">
            <v>2308697</v>
          </cell>
          <cell r="E629" t="str">
            <v>釧路</v>
          </cell>
          <cell r="F629" t="str">
            <v>釧路市</v>
          </cell>
          <cell r="G629" t="str">
            <v>くしろ西森林組合</v>
          </cell>
          <cell r="H629" t="str">
            <v>森林組合</v>
          </cell>
          <cell r="I629" t="str">
            <v>088-0125</v>
          </cell>
          <cell r="J629" t="str">
            <v>釧路市音別町共栄1丁目22</v>
          </cell>
          <cell r="K629" t="str">
            <v>01547-6-2515</v>
          </cell>
        </row>
        <row r="630">
          <cell r="A630" t="str">
            <v>629</v>
          </cell>
          <cell r="B630" t="str">
            <v>13</v>
          </cell>
          <cell r="C630" t="str">
            <v>1303</v>
          </cell>
          <cell r="D630" t="str">
            <v>2508698</v>
          </cell>
          <cell r="E630" t="str">
            <v>釧路</v>
          </cell>
          <cell r="F630" t="str">
            <v>釧路市</v>
          </cell>
          <cell r="G630" t="str">
            <v>近藤林業（株）</v>
          </cell>
          <cell r="H630" t="str">
            <v>会社</v>
          </cell>
          <cell r="I630" t="str">
            <v>085-0051</v>
          </cell>
          <cell r="J630" t="str">
            <v>釧路市光陽町17番地21号</v>
          </cell>
          <cell r="K630" t="str">
            <v>0154-22-1138</v>
          </cell>
          <cell r="L630" t="str">
            <v>釧20単02</v>
          </cell>
        </row>
        <row r="631">
          <cell r="A631" t="str">
            <v>630</v>
          </cell>
          <cell r="B631" t="str">
            <v>13</v>
          </cell>
          <cell r="C631" t="str">
            <v>1303</v>
          </cell>
          <cell r="D631" t="str">
            <v>3108699</v>
          </cell>
          <cell r="E631" t="str">
            <v>釧路</v>
          </cell>
          <cell r="F631" t="str">
            <v>釧路市</v>
          </cell>
          <cell r="G631" t="str">
            <v>（有）佐藤造材</v>
          </cell>
          <cell r="H631" t="str">
            <v>会社</v>
          </cell>
          <cell r="I631" t="str">
            <v>088-0102</v>
          </cell>
          <cell r="J631" t="str">
            <v>釧路市音別町字中音別312番地5</v>
          </cell>
          <cell r="K631" t="str">
            <v>01547-6-2784</v>
          </cell>
        </row>
        <row r="632">
          <cell r="A632" t="str">
            <v>631</v>
          </cell>
          <cell r="B632" t="str">
            <v>13</v>
          </cell>
          <cell r="C632" t="str">
            <v>1303</v>
          </cell>
          <cell r="D632" t="str">
            <v>3408700</v>
          </cell>
          <cell r="E632" t="str">
            <v>釧路</v>
          </cell>
          <cell r="F632" t="str">
            <v>釧路市</v>
          </cell>
          <cell r="G632" t="str">
            <v>（有）清野産業　　　</v>
          </cell>
          <cell r="H632" t="str">
            <v>会社</v>
          </cell>
          <cell r="I632" t="str">
            <v>084-0929</v>
          </cell>
          <cell r="J632" t="str">
            <v>釧路市中鶴野30-18</v>
          </cell>
          <cell r="K632" t="str">
            <v>0154-51-7711</v>
          </cell>
        </row>
        <row r="633">
          <cell r="A633" t="str">
            <v>632</v>
          </cell>
          <cell r="B633" t="str">
            <v>13</v>
          </cell>
          <cell r="C633" t="str">
            <v>1303</v>
          </cell>
          <cell r="D633" t="str">
            <v>4108701</v>
          </cell>
          <cell r="E633" t="str">
            <v>釧路</v>
          </cell>
          <cell r="F633" t="str">
            <v>釧路市</v>
          </cell>
          <cell r="G633" t="str">
            <v>広林緑化工業(株)</v>
          </cell>
          <cell r="H633" t="str">
            <v>会社</v>
          </cell>
          <cell r="I633" t="str">
            <v>085-0834</v>
          </cell>
          <cell r="J633" t="str">
            <v>釧路市弥生1丁目2番7号</v>
          </cell>
          <cell r="K633" t="str">
            <v>0154-44-7111</v>
          </cell>
        </row>
        <row r="634">
          <cell r="A634" t="str">
            <v>633</v>
          </cell>
          <cell r="B634" t="str">
            <v>13</v>
          </cell>
          <cell r="C634" t="str">
            <v>1303</v>
          </cell>
          <cell r="D634" t="str">
            <v>6508703</v>
          </cell>
          <cell r="E634" t="str">
            <v>釧路</v>
          </cell>
          <cell r="F634" t="str">
            <v>釧路市</v>
          </cell>
          <cell r="G634" t="str">
            <v>（株）北都</v>
          </cell>
          <cell r="H634" t="str">
            <v>会社</v>
          </cell>
          <cell r="I634" t="str">
            <v>085-0012</v>
          </cell>
          <cell r="J634" t="str">
            <v>釧路市川上町10丁目2番地</v>
          </cell>
          <cell r="K634" t="str">
            <v>0154-22-3353</v>
          </cell>
          <cell r="L634" t="str">
            <v>釧19単02</v>
          </cell>
        </row>
        <row r="635">
          <cell r="A635" t="str">
            <v>634</v>
          </cell>
          <cell r="B635" t="str">
            <v>13</v>
          </cell>
          <cell r="C635" t="str">
            <v>1303</v>
          </cell>
          <cell r="D635" t="str">
            <v>7108705</v>
          </cell>
          <cell r="E635" t="str">
            <v>釧路</v>
          </cell>
          <cell r="F635" t="str">
            <v>釧路市</v>
          </cell>
          <cell r="G635" t="str">
            <v>（有）前田一歩園林業</v>
          </cell>
          <cell r="H635" t="str">
            <v>会社</v>
          </cell>
          <cell r="I635" t="str">
            <v>085-0467</v>
          </cell>
          <cell r="J635" t="str">
            <v>釧路市阿寒町阿寒温泉4丁目10番1号</v>
          </cell>
          <cell r="K635" t="str">
            <v>0154-67-3290</v>
          </cell>
          <cell r="L635" t="str">
            <v>釧21単02</v>
          </cell>
        </row>
        <row r="636">
          <cell r="A636" t="str">
            <v>635</v>
          </cell>
          <cell r="B636" t="str">
            <v>13</v>
          </cell>
          <cell r="C636" t="str">
            <v>1303</v>
          </cell>
          <cell r="D636" t="str">
            <v>8108706</v>
          </cell>
          <cell r="E636" t="str">
            <v>釧路</v>
          </cell>
          <cell r="F636" t="str">
            <v>釧路市</v>
          </cell>
          <cell r="G636" t="str">
            <v>（有）山二伊東産業</v>
          </cell>
          <cell r="H636" t="str">
            <v>会社</v>
          </cell>
          <cell r="I636" t="str">
            <v>088-0116</v>
          </cell>
          <cell r="J636" t="str">
            <v>釧路市音別町中園1丁目41番地</v>
          </cell>
          <cell r="K636" t="str">
            <v>01547-6-2439</v>
          </cell>
        </row>
        <row r="637">
          <cell r="A637" t="str">
            <v>636</v>
          </cell>
          <cell r="B637" t="str">
            <v>13</v>
          </cell>
          <cell r="C637" t="str">
            <v>1303</v>
          </cell>
          <cell r="D637" t="str">
            <v>8308707</v>
          </cell>
          <cell r="E637" t="str">
            <v>釧路</v>
          </cell>
          <cell r="F637" t="str">
            <v>釧路市</v>
          </cell>
          <cell r="G637" t="str">
            <v>ユアサ木材（株）釧路支店</v>
          </cell>
          <cell r="H637" t="str">
            <v>会社</v>
          </cell>
          <cell r="I637" t="str">
            <v>084-0925</v>
          </cell>
          <cell r="J637" t="str">
            <v>釧路市新野24-1003</v>
          </cell>
          <cell r="K637" t="str">
            <v>0154-57-3181</v>
          </cell>
          <cell r="L637" t="str">
            <v>釧19単03</v>
          </cell>
        </row>
        <row r="638">
          <cell r="A638" t="str">
            <v>637</v>
          </cell>
          <cell r="B638" t="str">
            <v>13</v>
          </cell>
          <cell r="C638" t="str">
            <v>1303</v>
          </cell>
          <cell r="E638" t="str">
            <v>釧路</v>
          </cell>
          <cell r="F638" t="str">
            <v>釧路市</v>
          </cell>
          <cell r="G638" t="str">
            <v>（有）野久林業</v>
          </cell>
          <cell r="H638" t="str">
            <v>会社</v>
          </cell>
          <cell r="I638" t="str">
            <v>088-0125</v>
          </cell>
          <cell r="J638" t="str">
            <v>釧路市音別町共栄1丁目9</v>
          </cell>
          <cell r="K638" t="str">
            <v>01547-6-2691</v>
          </cell>
        </row>
        <row r="639">
          <cell r="A639" t="str">
            <v>638</v>
          </cell>
          <cell r="B639" t="str">
            <v>13</v>
          </cell>
          <cell r="C639" t="str">
            <v>1303</v>
          </cell>
          <cell r="E639" t="str">
            <v>釧路</v>
          </cell>
          <cell r="F639" t="str">
            <v>釧路市</v>
          </cell>
          <cell r="G639" t="str">
            <v>阿寒綜合林業（協）</v>
          </cell>
          <cell r="H639" t="str">
            <v>協同組合等</v>
          </cell>
          <cell r="I639" t="str">
            <v>085-0218</v>
          </cell>
          <cell r="J639" t="str">
            <v>釧路市阿寒町新町2丁目6-9</v>
          </cell>
          <cell r="K639" t="str">
            <v>0154-66-3102</v>
          </cell>
        </row>
        <row r="640">
          <cell r="A640" t="str">
            <v>639</v>
          </cell>
          <cell r="B640" t="str">
            <v>13</v>
          </cell>
          <cell r="C640" t="str">
            <v>1304</v>
          </cell>
          <cell r="D640" t="str">
            <v>4508702</v>
          </cell>
          <cell r="E640" t="str">
            <v>釧路</v>
          </cell>
          <cell r="F640" t="str">
            <v>釧路町</v>
          </cell>
          <cell r="G640" t="str">
            <v>土井木材（株）造林部</v>
          </cell>
          <cell r="H640" t="str">
            <v>会社</v>
          </cell>
          <cell r="I640" t="str">
            <v>088-0623</v>
          </cell>
          <cell r="J640" t="str">
            <v>釧路町光和1-3</v>
          </cell>
          <cell r="K640" t="str">
            <v>0154-37-3322</v>
          </cell>
          <cell r="L640" t="str">
            <v>釧19単01</v>
          </cell>
        </row>
        <row r="641">
          <cell r="A641" t="str">
            <v>640</v>
          </cell>
          <cell r="B641" t="str">
            <v>13</v>
          </cell>
          <cell r="C641" t="str">
            <v>1304</v>
          </cell>
          <cell r="D641" t="str">
            <v>2108708</v>
          </cell>
          <cell r="E641" t="str">
            <v>釧路</v>
          </cell>
          <cell r="F641" t="str">
            <v>釧路町</v>
          </cell>
          <cell r="G641" t="str">
            <v>カネ美産業（株）</v>
          </cell>
          <cell r="H641" t="str">
            <v>会社</v>
          </cell>
          <cell r="I641" t="str">
            <v>088-0605</v>
          </cell>
          <cell r="J641" t="str">
            <v>釧路町字別保原野南19線55番地26</v>
          </cell>
          <cell r="K641" t="str">
            <v>090-3115-3521</v>
          </cell>
        </row>
        <row r="642">
          <cell r="A642" t="str">
            <v>641</v>
          </cell>
          <cell r="B642" t="str">
            <v>13</v>
          </cell>
          <cell r="C642" t="str">
            <v>1304</v>
          </cell>
          <cell r="D642" t="str">
            <v>2308709</v>
          </cell>
          <cell r="E642" t="str">
            <v>釧路</v>
          </cell>
          <cell r="F642" t="str">
            <v>釧路町</v>
          </cell>
          <cell r="G642" t="str">
            <v>釧路東森林組合</v>
          </cell>
          <cell r="H642" t="str">
            <v>森林組合</v>
          </cell>
          <cell r="I642" t="str">
            <v>088-0604</v>
          </cell>
          <cell r="J642" t="str">
            <v>釧路町別保3丁目13番地の1</v>
          </cell>
          <cell r="K642" t="str">
            <v>0154-62-2139</v>
          </cell>
        </row>
        <row r="643">
          <cell r="A643" t="str">
            <v>642</v>
          </cell>
          <cell r="B643" t="str">
            <v>13</v>
          </cell>
          <cell r="C643" t="str">
            <v>1304</v>
          </cell>
          <cell r="D643" t="str">
            <v>2508710</v>
          </cell>
          <cell r="E643" t="str">
            <v>釧路</v>
          </cell>
          <cell r="F643" t="str">
            <v>釧路町</v>
          </cell>
          <cell r="G643" t="str">
            <v>(株)興和</v>
          </cell>
          <cell r="H643" t="str">
            <v>会社</v>
          </cell>
          <cell r="I643" t="str">
            <v>088-0624</v>
          </cell>
          <cell r="J643" t="str">
            <v>釧路町新開1-24</v>
          </cell>
          <cell r="K643" t="str">
            <v>0154-36-9233</v>
          </cell>
        </row>
        <row r="644">
          <cell r="A644" t="str">
            <v>643</v>
          </cell>
          <cell r="B644" t="str">
            <v>13</v>
          </cell>
          <cell r="C644" t="str">
            <v>1304</v>
          </cell>
          <cell r="D644" t="str">
            <v>8308712</v>
          </cell>
          <cell r="E644" t="str">
            <v>釧路</v>
          </cell>
          <cell r="F644" t="str">
            <v>釧路町</v>
          </cell>
          <cell r="G644" t="str">
            <v>雄別林業（株）</v>
          </cell>
          <cell r="H644" t="str">
            <v>会社</v>
          </cell>
          <cell r="I644" t="str">
            <v>088-0626</v>
          </cell>
          <cell r="J644" t="str">
            <v>釧路町桂5丁目4番地2</v>
          </cell>
          <cell r="K644" t="str">
            <v>0154-36-4181</v>
          </cell>
        </row>
        <row r="645">
          <cell r="A645" t="str">
            <v>644</v>
          </cell>
          <cell r="B645" t="str">
            <v>13</v>
          </cell>
          <cell r="C645" t="str">
            <v>1306</v>
          </cell>
          <cell r="D645" t="str">
            <v>2308713</v>
          </cell>
          <cell r="E645" t="str">
            <v>釧路</v>
          </cell>
          <cell r="F645" t="str">
            <v>鶴居村</v>
          </cell>
          <cell r="G645" t="str">
            <v>（有）釧路林業</v>
          </cell>
          <cell r="H645" t="str">
            <v>会社</v>
          </cell>
          <cell r="I645" t="str">
            <v>085-0044</v>
          </cell>
          <cell r="J645" t="str">
            <v>鶴居村字幌呂原野南2線東31-48</v>
          </cell>
          <cell r="K645" t="str">
            <v>0154-65-2580</v>
          </cell>
        </row>
        <row r="646">
          <cell r="A646" t="str">
            <v>645</v>
          </cell>
          <cell r="B646" t="str">
            <v>13</v>
          </cell>
          <cell r="C646" t="str">
            <v>1306</v>
          </cell>
          <cell r="D646" t="str">
            <v>4308714</v>
          </cell>
          <cell r="E646" t="str">
            <v>釧路</v>
          </cell>
          <cell r="F646" t="str">
            <v>鶴居村</v>
          </cell>
          <cell r="G646" t="str">
            <v>釣部林業（有）</v>
          </cell>
          <cell r="H646" t="str">
            <v>会社</v>
          </cell>
          <cell r="I646" t="str">
            <v>085-1203</v>
          </cell>
          <cell r="J646" t="str">
            <v>鶴居村鶴居西6丁目4番地</v>
          </cell>
          <cell r="K646" t="str">
            <v>0154-65-2400</v>
          </cell>
        </row>
        <row r="647">
          <cell r="A647" t="str">
            <v>646</v>
          </cell>
          <cell r="B647" t="str">
            <v>13</v>
          </cell>
          <cell r="C647" t="str">
            <v>1306</v>
          </cell>
          <cell r="D647" t="str">
            <v>4308715</v>
          </cell>
          <cell r="E647" t="str">
            <v>釧路</v>
          </cell>
          <cell r="F647" t="str">
            <v>鶴居村</v>
          </cell>
          <cell r="G647" t="str">
            <v>鶴居村森林組合</v>
          </cell>
          <cell r="H647" t="str">
            <v>森林組合</v>
          </cell>
          <cell r="I647" t="str">
            <v>085-1202</v>
          </cell>
          <cell r="J647" t="str">
            <v>鶴居村字雪裡原野北15線西9-8</v>
          </cell>
          <cell r="K647" t="str">
            <v>0154-64-2422</v>
          </cell>
        </row>
        <row r="648">
          <cell r="A648" t="str">
            <v>647</v>
          </cell>
          <cell r="B648" t="str">
            <v>13</v>
          </cell>
          <cell r="C648" t="str">
            <v>1307</v>
          </cell>
          <cell r="D648" t="str">
            <v>1508716</v>
          </cell>
          <cell r="E648" t="str">
            <v>釧路</v>
          </cell>
          <cell r="F648" t="str">
            <v>標茶町</v>
          </cell>
          <cell r="G648" t="str">
            <v>（有）オムニフォレスト</v>
          </cell>
          <cell r="H648" t="str">
            <v>会社</v>
          </cell>
          <cell r="I648" t="str">
            <v>088-2337</v>
          </cell>
          <cell r="J648" t="str">
            <v>標茶町栄町1-3</v>
          </cell>
          <cell r="K648" t="str">
            <v>015-485-1711</v>
          </cell>
        </row>
        <row r="649">
          <cell r="A649" t="str">
            <v>648</v>
          </cell>
          <cell r="B649" t="str">
            <v>13</v>
          </cell>
          <cell r="C649" t="str">
            <v>1307</v>
          </cell>
          <cell r="D649" t="str">
            <v>1508717</v>
          </cell>
          <cell r="E649" t="str">
            <v>釧路</v>
          </cell>
          <cell r="F649" t="str">
            <v>標茶町</v>
          </cell>
          <cell r="G649" t="str">
            <v>（有）小野種苗緑化園</v>
          </cell>
          <cell r="H649" t="str">
            <v>会社</v>
          </cell>
          <cell r="I649" t="str">
            <v>088-2303</v>
          </cell>
          <cell r="J649" t="str">
            <v>標茶町桜14丁目40番地</v>
          </cell>
          <cell r="K649" t="str">
            <v>015-485-1347</v>
          </cell>
        </row>
        <row r="650">
          <cell r="A650" t="str">
            <v>649</v>
          </cell>
          <cell r="B650" t="str">
            <v>13</v>
          </cell>
          <cell r="C650" t="str">
            <v>1307</v>
          </cell>
          <cell r="D650" t="str">
            <v>3208718</v>
          </cell>
          <cell r="E650" t="str">
            <v>釧路</v>
          </cell>
          <cell r="F650" t="str">
            <v>標茶町</v>
          </cell>
          <cell r="G650" t="str">
            <v>標茶町森林組合</v>
          </cell>
          <cell r="H650" t="str">
            <v>森林組合</v>
          </cell>
          <cell r="I650" t="str">
            <v>088-2312</v>
          </cell>
          <cell r="J650" t="str">
            <v>標茶町川上5丁目20番地</v>
          </cell>
          <cell r="K650" t="str">
            <v>015-485-2566</v>
          </cell>
          <cell r="L650" t="str">
            <v>釧17単18</v>
          </cell>
        </row>
        <row r="651">
          <cell r="A651" t="str">
            <v>650</v>
          </cell>
          <cell r="B651" t="str">
            <v>13</v>
          </cell>
          <cell r="C651" t="str">
            <v>1307</v>
          </cell>
          <cell r="D651" t="str">
            <v>4108719</v>
          </cell>
          <cell r="E651" t="str">
            <v>釧路</v>
          </cell>
          <cell r="F651" t="str">
            <v>標茶町</v>
          </cell>
          <cell r="G651" t="str">
            <v>（有）谷口種苗農園</v>
          </cell>
          <cell r="H651" t="str">
            <v>会社</v>
          </cell>
          <cell r="I651" t="str">
            <v>088-2311</v>
          </cell>
          <cell r="J651" t="str">
            <v>標茶町開運8丁目42番地</v>
          </cell>
          <cell r="K651" t="str">
            <v>015-485-2310</v>
          </cell>
        </row>
        <row r="652">
          <cell r="A652" t="str">
            <v>651</v>
          </cell>
          <cell r="B652" t="str">
            <v>13</v>
          </cell>
          <cell r="C652" t="str">
            <v>1307</v>
          </cell>
          <cell r="D652" t="str">
            <v>4108720</v>
          </cell>
          <cell r="E652" t="str">
            <v>釧路</v>
          </cell>
          <cell r="F652" t="str">
            <v>標茶町</v>
          </cell>
          <cell r="G652" t="str">
            <v>高橋造林</v>
          </cell>
          <cell r="H652" t="str">
            <v>個人</v>
          </cell>
          <cell r="I652" t="str">
            <v>085-1386</v>
          </cell>
          <cell r="J652" t="str">
            <v>標茶町新久著呂</v>
          </cell>
          <cell r="K652" t="str">
            <v>015-488-4424</v>
          </cell>
        </row>
        <row r="653">
          <cell r="A653" t="str">
            <v>652</v>
          </cell>
          <cell r="B653" t="str">
            <v>13</v>
          </cell>
          <cell r="C653" t="str">
            <v>1307</v>
          </cell>
          <cell r="D653" t="str">
            <v>4508721</v>
          </cell>
          <cell r="E653" t="str">
            <v>釧路</v>
          </cell>
          <cell r="F653" t="str">
            <v>標茶町</v>
          </cell>
          <cell r="G653" t="str">
            <v>（有）塘路林産</v>
          </cell>
          <cell r="H653" t="str">
            <v>会社</v>
          </cell>
          <cell r="I653" t="str">
            <v>088-2301</v>
          </cell>
          <cell r="J653" t="str">
            <v>標茶町塘路番外地</v>
          </cell>
          <cell r="K653" t="str">
            <v>015-487-2229</v>
          </cell>
        </row>
        <row r="654">
          <cell r="A654" t="str">
            <v>653</v>
          </cell>
          <cell r="B654" t="str">
            <v>13</v>
          </cell>
          <cell r="C654" t="str">
            <v>1307</v>
          </cell>
          <cell r="D654" t="str">
            <v>6208722</v>
          </cell>
          <cell r="E654" t="str">
            <v>釧路</v>
          </cell>
          <cell r="F654" t="str">
            <v>標茶町</v>
          </cell>
          <cell r="G654" t="str">
            <v>平野産業（株）</v>
          </cell>
          <cell r="H654" t="str">
            <v>会社</v>
          </cell>
          <cell r="I654" t="str">
            <v>088-2322</v>
          </cell>
          <cell r="J654" t="str">
            <v>標茶町字中ﾁｬﾝﾍﾞﾂ基線45</v>
          </cell>
          <cell r="K654" t="str">
            <v>015-488-6111</v>
          </cell>
        </row>
        <row r="655">
          <cell r="A655" t="str">
            <v>654</v>
          </cell>
          <cell r="B655" t="str">
            <v>13</v>
          </cell>
          <cell r="C655" t="str">
            <v>1307</v>
          </cell>
          <cell r="D655" t="str">
            <v>6508723</v>
          </cell>
          <cell r="E655" t="str">
            <v>釧路</v>
          </cell>
          <cell r="F655" t="str">
            <v>標茶町</v>
          </cell>
          <cell r="G655" t="str">
            <v>（株）北雄組</v>
          </cell>
          <cell r="H655" t="str">
            <v>会社</v>
          </cell>
          <cell r="I655" t="str">
            <v>088-2301</v>
          </cell>
          <cell r="J655" t="str">
            <v>標茶町旭2丁目9番12号</v>
          </cell>
          <cell r="K655" t="str">
            <v>015-485-3115</v>
          </cell>
        </row>
        <row r="656">
          <cell r="A656" t="str">
            <v>655</v>
          </cell>
          <cell r="B656" t="str">
            <v>13</v>
          </cell>
          <cell r="C656" t="str">
            <v>1307</v>
          </cell>
          <cell r="D656" t="str">
            <v>6508724</v>
          </cell>
          <cell r="E656" t="str">
            <v>釧路</v>
          </cell>
          <cell r="F656" t="str">
            <v>標茶町</v>
          </cell>
          <cell r="G656" t="str">
            <v>(有)北海林産</v>
          </cell>
          <cell r="H656" t="str">
            <v>会社</v>
          </cell>
          <cell r="I656" t="str">
            <v>088-2312</v>
          </cell>
          <cell r="J656" t="str">
            <v>標茶町川上6丁目8</v>
          </cell>
          <cell r="K656" t="str">
            <v>01548-5-3991</v>
          </cell>
        </row>
        <row r="657">
          <cell r="A657" t="str">
            <v>656</v>
          </cell>
          <cell r="B657" t="str">
            <v>13</v>
          </cell>
          <cell r="C657" t="str">
            <v>1308</v>
          </cell>
          <cell r="D657" t="str">
            <v>1208727</v>
          </cell>
          <cell r="E657" t="str">
            <v>釧路</v>
          </cell>
          <cell r="F657" t="str">
            <v>弟子屈町</v>
          </cell>
          <cell r="G657" t="str">
            <v>今井林業（株）</v>
          </cell>
          <cell r="H657" t="str">
            <v>会社</v>
          </cell>
          <cell r="I657" t="str">
            <v>088-3202</v>
          </cell>
          <cell r="J657" t="str">
            <v>弟子屈町鈴蘭6丁目4番1号</v>
          </cell>
          <cell r="K657" t="str">
            <v>015-482-2289</v>
          </cell>
          <cell r="L657" t="str">
            <v>釧21単03</v>
          </cell>
        </row>
        <row r="658">
          <cell r="A658" t="str">
            <v>657</v>
          </cell>
          <cell r="B658" t="str">
            <v>13</v>
          </cell>
          <cell r="C658" t="str">
            <v>1308</v>
          </cell>
          <cell r="D658" t="str">
            <v>4408728</v>
          </cell>
          <cell r="E658" t="str">
            <v>釧路</v>
          </cell>
          <cell r="F658" t="str">
            <v>弟子屈町</v>
          </cell>
          <cell r="G658" t="str">
            <v>弟子屈町森林組合</v>
          </cell>
          <cell r="H658" t="str">
            <v>森林組合</v>
          </cell>
          <cell r="I658" t="str">
            <v>088-3211</v>
          </cell>
          <cell r="J658" t="str">
            <v>弟子屈町中央2丁目3番1号 弟子屈町役場内</v>
          </cell>
          <cell r="K658" t="str">
            <v>015-482-2025</v>
          </cell>
        </row>
        <row r="659">
          <cell r="A659" t="str">
            <v>658</v>
          </cell>
          <cell r="B659" t="str">
            <v>13</v>
          </cell>
          <cell r="C659" t="str">
            <v>1308</v>
          </cell>
          <cell r="E659" t="str">
            <v>釧路</v>
          </cell>
          <cell r="F659" t="str">
            <v>弟子屈町</v>
          </cell>
          <cell r="G659" t="str">
            <v>奥山靖</v>
          </cell>
          <cell r="H659" t="str">
            <v>個人</v>
          </cell>
          <cell r="I659" t="str">
            <v>088-3202</v>
          </cell>
          <cell r="J659" t="str">
            <v>弟子屈町鈴蘭6丁目2-29</v>
          </cell>
          <cell r="K659" t="str">
            <v>015-482-4725</v>
          </cell>
        </row>
        <row r="660">
          <cell r="A660" t="str">
            <v>659</v>
          </cell>
          <cell r="B660" t="str">
            <v>13</v>
          </cell>
          <cell r="C660" t="str">
            <v>1309</v>
          </cell>
          <cell r="D660" t="str">
            <v>1108729</v>
          </cell>
          <cell r="E660" t="str">
            <v>釧路</v>
          </cell>
          <cell r="F660" t="str">
            <v>厚岸町</v>
          </cell>
          <cell r="G660" t="str">
            <v>厚岸町森林組合</v>
          </cell>
          <cell r="H660" t="str">
            <v>森林組合</v>
          </cell>
          <cell r="I660" t="str">
            <v>088-1120</v>
          </cell>
          <cell r="J660" t="str">
            <v>厚岸町山の手2丁目2番地</v>
          </cell>
          <cell r="K660" t="str">
            <v>0153-53-3911</v>
          </cell>
        </row>
        <row r="661">
          <cell r="A661" t="str">
            <v>660</v>
          </cell>
          <cell r="B661" t="str">
            <v>13</v>
          </cell>
          <cell r="C661" t="str">
            <v>1309</v>
          </cell>
          <cell r="D661" t="str">
            <v>1508732</v>
          </cell>
          <cell r="E661" t="str">
            <v>釧路</v>
          </cell>
          <cell r="F661" t="str">
            <v>厚岸町</v>
          </cell>
          <cell r="G661" t="str">
            <v>（有）緒方林業</v>
          </cell>
          <cell r="H661" t="str">
            <v>会社</v>
          </cell>
          <cell r="I661" t="str">
            <v>088-1125</v>
          </cell>
          <cell r="J661" t="str">
            <v>厚岸町字白浜3丁目29番地</v>
          </cell>
          <cell r="K661" t="str">
            <v>0153-52-4269</v>
          </cell>
        </row>
        <row r="662">
          <cell r="A662" t="str">
            <v>661</v>
          </cell>
          <cell r="B662" t="str">
            <v>13</v>
          </cell>
          <cell r="C662" t="str">
            <v>1309</v>
          </cell>
          <cell r="D662" t="str">
            <v>2108733</v>
          </cell>
          <cell r="E662" t="str">
            <v>釧路</v>
          </cell>
          <cell r="F662" t="str">
            <v>厚岸町</v>
          </cell>
          <cell r="G662" t="str">
            <v>川上産業（有）</v>
          </cell>
          <cell r="H662" t="str">
            <v>会社</v>
          </cell>
          <cell r="I662" t="str">
            <v>088-1100</v>
          </cell>
          <cell r="J662" t="str">
            <v>厚岸町糸魚沢16</v>
          </cell>
          <cell r="K662" t="str">
            <v>0153-55-9220</v>
          </cell>
        </row>
        <row r="663">
          <cell r="A663" t="str">
            <v>662</v>
          </cell>
          <cell r="B663" t="str">
            <v>13</v>
          </cell>
          <cell r="C663" t="str">
            <v>1309</v>
          </cell>
          <cell r="D663" t="str">
            <v>2508734</v>
          </cell>
          <cell r="E663" t="str">
            <v>釧路</v>
          </cell>
          <cell r="F663" t="str">
            <v>厚岸町</v>
          </cell>
          <cell r="G663" t="str">
            <v>小島産業</v>
          </cell>
          <cell r="H663" t="str">
            <v>個人</v>
          </cell>
          <cell r="I663" t="str">
            <v>088-1129</v>
          </cell>
          <cell r="J663" t="str">
            <v>厚岸町光栄14番地</v>
          </cell>
          <cell r="K663" t="str">
            <v>0153-52-4879</v>
          </cell>
        </row>
        <row r="664">
          <cell r="A664" t="str">
            <v>663</v>
          </cell>
          <cell r="B664" t="str">
            <v>13</v>
          </cell>
          <cell r="C664" t="str">
            <v>1309</v>
          </cell>
          <cell r="D664" t="str">
            <v>8108735</v>
          </cell>
          <cell r="E664" t="str">
            <v>釧路</v>
          </cell>
          <cell r="F664" t="str">
            <v>厚岸町</v>
          </cell>
          <cell r="G664" t="str">
            <v>山崎土建（有）</v>
          </cell>
          <cell r="H664" t="str">
            <v>会社</v>
          </cell>
          <cell r="I664" t="str">
            <v>088-1124</v>
          </cell>
          <cell r="J664" t="str">
            <v>厚岸町宮園2-60</v>
          </cell>
          <cell r="K664" t="str">
            <v>0153-52-4088</v>
          </cell>
          <cell r="L664" t="str">
            <v>釧20単03</v>
          </cell>
        </row>
        <row r="665">
          <cell r="A665" t="str">
            <v>664</v>
          </cell>
          <cell r="B665" t="str">
            <v>13</v>
          </cell>
          <cell r="C665" t="str">
            <v>1310</v>
          </cell>
          <cell r="D665" t="str">
            <v>8108736</v>
          </cell>
          <cell r="E665" t="str">
            <v>釧路</v>
          </cell>
          <cell r="F665" t="str">
            <v>浜中町</v>
          </cell>
          <cell r="G665" t="str">
            <v>山崎林業</v>
          </cell>
          <cell r="H665" t="str">
            <v>個人</v>
          </cell>
          <cell r="I665" t="str">
            <v>088-1401</v>
          </cell>
          <cell r="J665" t="str">
            <v>浜中町榊町175</v>
          </cell>
          <cell r="K665" t="str">
            <v>0153-64-2646</v>
          </cell>
        </row>
        <row r="666">
          <cell r="A666" t="str">
            <v>665</v>
          </cell>
          <cell r="B666" t="str">
            <v>14</v>
          </cell>
          <cell r="C666" t="str">
            <v>1401</v>
          </cell>
          <cell r="D666" t="str">
            <v>1508737</v>
          </cell>
          <cell r="E666" t="str">
            <v>十勝</v>
          </cell>
          <cell r="F666" t="str">
            <v>音更町</v>
          </cell>
          <cell r="G666" t="str">
            <v>（株）大泉</v>
          </cell>
          <cell r="H666" t="str">
            <v>会社</v>
          </cell>
          <cell r="I666" t="str">
            <v>080-0317</v>
          </cell>
          <cell r="J666" t="str">
            <v>音更町緑陽台仲区1番地3</v>
          </cell>
          <cell r="K666" t="str">
            <v>0155-31-0350</v>
          </cell>
          <cell r="L666" t="str">
            <v>十20単04</v>
          </cell>
        </row>
        <row r="667">
          <cell r="A667" t="str">
            <v>666</v>
          </cell>
          <cell r="B667" t="str">
            <v>14</v>
          </cell>
          <cell r="C667" t="str">
            <v>1401</v>
          </cell>
          <cell r="D667" t="str">
            <v>2208738</v>
          </cell>
          <cell r="E667" t="str">
            <v>十勝</v>
          </cell>
          <cell r="F667" t="str">
            <v>音更町</v>
          </cell>
          <cell r="G667" t="str">
            <v>（有）共栄造材</v>
          </cell>
          <cell r="H667" t="str">
            <v>会社</v>
          </cell>
          <cell r="I667" t="str">
            <v>080-0306</v>
          </cell>
          <cell r="J667" t="str">
            <v>音更町北鈴蘭南3丁目6</v>
          </cell>
          <cell r="K667" t="str">
            <v>0155-31-3377</v>
          </cell>
        </row>
        <row r="668">
          <cell r="A668" t="str">
            <v>667</v>
          </cell>
          <cell r="B668" t="str">
            <v>14</v>
          </cell>
          <cell r="C668" t="str">
            <v>1401</v>
          </cell>
          <cell r="D668" t="str">
            <v>3408739</v>
          </cell>
          <cell r="E668" t="str">
            <v>十勝</v>
          </cell>
          <cell r="F668" t="str">
            <v>音更町</v>
          </cell>
          <cell r="G668" t="str">
            <v>（有）晴耕園苗畑</v>
          </cell>
          <cell r="H668" t="str">
            <v>会社</v>
          </cell>
          <cell r="I668" t="str">
            <v>080-0101</v>
          </cell>
          <cell r="J668" t="str">
            <v>音更町大通10丁目7番地</v>
          </cell>
          <cell r="K668" t="str">
            <v>0155-42-2025</v>
          </cell>
        </row>
        <row r="669">
          <cell r="A669" t="str">
            <v>668</v>
          </cell>
          <cell r="B669" t="str">
            <v>14</v>
          </cell>
          <cell r="C669" t="str">
            <v>1401</v>
          </cell>
          <cell r="D669" t="str">
            <v>4508740</v>
          </cell>
          <cell r="E669" t="str">
            <v>十勝</v>
          </cell>
          <cell r="F669" t="str">
            <v>音更町</v>
          </cell>
          <cell r="G669" t="str">
            <v>十勝大雪森林組合</v>
          </cell>
          <cell r="H669" t="str">
            <v>森林組合</v>
          </cell>
          <cell r="I669" t="str">
            <v>080-0105</v>
          </cell>
          <cell r="J669" t="str">
            <v>音更町東通15丁目5番地</v>
          </cell>
          <cell r="K669" t="str">
            <v>0155-42-2301</v>
          </cell>
        </row>
        <row r="670">
          <cell r="A670" t="str">
            <v>669</v>
          </cell>
          <cell r="B670" t="str">
            <v>14</v>
          </cell>
          <cell r="C670" t="str">
            <v>1401</v>
          </cell>
          <cell r="D670" t="str">
            <v>7208741</v>
          </cell>
          <cell r="E670" t="str">
            <v>十勝</v>
          </cell>
          <cell r="F670" t="str">
            <v>音更町</v>
          </cell>
          <cell r="G670" t="str">
            <v>（株）三木重機械工業</v>
          </cell>
          <cell r="H670" t="str">
            <v>会社</v>
          </cell>
          <cell r="I670" t="str">
            <v>080-0111</v>
          </cell>
          <cell r="J670" t="str">
            <v>音更町木野大通13-3-30</v>
          </cell>
          <cell r="K670" t="str">
            <v>0155-31-2235</v>
          </cell>
        </row>
        <row r="671">
          <cell r="A671" t="str">
            <v>670</v>
          </cell>
          <cell r="B671" t="str">
            <v>14</v>
          </cell>
          <cell r="C671" t="str">
            <v>1401</v>
          </cell>
          <cell r="E671" t="str">
            <v>十勝</v>
          </cell>
          <cell r="F671" t="str">
            <v>音更町</v>
          </cell>
          <cell r="G671" t="str">
            <v>（株）笠原産業</v>
          </cell>
          <cell r="H671" t="str">
            <v>会社</v>
          </cell>
          <cell r="I671" t="str">
            <v>080-0104</v>
          </cell>
          <cell r="J671" t="str">
            <v>音更町新通20-1-18</v>
          </cell>
          <cell r="K671" t="str">
            <v>0155-42-5688</v>
          </cell>
        </row>
        <row r="672">
          <cell r="A672" t="str">
            <v>671</v>
          </cell>
          <cell r="B672" t="str">
            <v>14</v>
          </cell>
          <cell r="C672" t="str">
            <v>1402</v>
          </cell>
          <cell r="D672" t="str">
            <v>3108742</v>
          </cell>
          <cell r="E672" t="str">
            <v>十勝</v>
          </cell>
          <cell r="F672" t="str">
            <v>士幌町</v>
          </cell>
          <cell r="G672" t="str">
            <v>（株）佐々木商店</v>
          </cell>
          <cell r="H672" t="str">
            <v>会社</v>
          </cell>
          <cell r="I672" t="str">
            <v>080-1215</v>
          </cell>
          <cell r="J672" t="str">
            <v>士幌町字士幌仲通19番地</v>
          </cell>
          <cell r="K672" t="str">
            <v>01564-5-2116</v>
          </cell>
        </row>
        <row r="673">
          <cell r="A673" t="str">
            <v>672</v>
          </cell>
          <cell r="B673" t="str">
            <v>14</v>
          </cell>
          <cell r="C673" t="str">
            <v>1402</v>
          </cell>
          <cell r="D673" t="str">
            <v>9608743</v>
          </cell>
          <cell r="E673" t="str">
            <v>十勝</v>
          </cell>
          <cell r="F673" t="str">
            <v>士幌町</v>
          </cell>
          <cell r="G673" t="str">
            <v>（有）ワタヌキ造林</v>
          </cell>
          <cell r="H673" t="str">
            <v>会社</v>
          </cell>
          <cell r="I673" t="str">
            <v>080-1200</v>
          </cell>
          <cell r="J673" t="str">
            <v>士幌町200-24</v>
          </cell>
          <cell r="K673" t="str">
            <v>01564-5-4058</v>
          </cell>
        </row>
        <row r="674">
          <cell r="A674" t="str">
            <v>673</v>
          </cell>
          <cell r="B674" t="str">
            <v>14</v>
          </cell>
          <cell r="C674" t="str">
            <v>1403</v>
          </cell>
          <cell r="D674" t="str">
            <v>1308744</v>
          </cell>
          <cell r="E674" t="str">
            <v>十勝</v>
          </cell>
          <cell r="F674" t="str">
            <v>上士幌町</v>
          </cell>
          <cell r="G674" t="str">
            <v>（株）内海林業</v>
          </cell>
          <cell r="H674" t="str">
            <v>会社</v>
          </cell>
          <cell r="I674" t="str">
            <v>080-1408</v>
          </cell>
          <cell r="J674" t="str">
            <v>上士幌町東1線223番地6</v>
          </cell>
          <cell r="K674" t="str">
            <v>01564-2-3306</v>
          </cell>
          <cell r="L674" t="str">
            <v>十21単01</v>
          </cell>
        </row>
        <row r="675">
          <cell r="A675" t="str">
            <v>674</v>
          </cell>
          <cell r="B675" t="str">
            <v>14</v>
          </cell>
          <cell r="C675" t="str">
            <v>1403</v>
          </cell>
          <cell r="D675" t="str">
            <v>2108745</v>
          </cell>
          <cell r="E675" t="str">
            <v>十勝</v>
          </cell>
          <cell r="F675" t="str">
            <v>上士幌町</v>
          </cell>
          <cell r="G675" t="str">
            <v>片寄組(片寄邦昌)</v>
          </cell>
          <cell r="H675" t="str">
            <v>個人</v>
          </cell>
          <cell r="I675" t="str">
            <v>080-1400</v>
          </cell>
          <cell r="J675" t="str">
            <v>上士幌町東1線234番地</v>
          </cell>
          <cell r="K675" t="str">
            <v>01564-2-2554</v>
          </cell>
        </row>
        <row r="676">
          <cell r="A676" t="str">
            <v>675</v>
          </cell>
          <cell r="B676" t="str">
            <v>14</v>
          </cell>
          <cell r="C676" t="str">
            <v>1403</v>
          </cell>
          <cell r="D676" t="str">
            <v>3108746</v>
          </cell>
          <cell r="E676" t="str">
            <v>十勝</v>
          </cell>
          <cell r="F676" t="str">
            <v>上士幌町</v>
          </cell>
          <cell r="G676" t="str">
            <v>（有）佐々木木材</v>
          </cell>
          <cell r="H676" t="str">
            <v>会社</v>
          </cell>
          <cell r="I676" t="str">
            <v>080-1408</v>
          </cell>
          <cell r="J676" t="str">
            <v>上士幌町字上士幌東2線235</v>
          </cell>
          <cell r="K676" t="str">
            <v>01564-2-4017</v>
          </cell>
        </row>
        <row r="677">
          <cell r="A677" t="str">
            <v>676</v>
          </cell>
          <cell r="B677" t="str">
            <v>14</v>
          </cell>
          <cell r="C677" t="str">
            <v>1403</v>
          </cell>
          <cell r="D677" t="str">
            <v>5108747</v>
          </cell>
          <cell r="E677" t="str">
            <v>十勝</v>
          </cell>
          <cell r="F677" t="str">
            <v>上士幌町</v>
          </cell>
          <cell r="G677" t="str">
            <v>中村機械店</v>
          </cell>
          <cell r="H677" t="str">
            <v>個人</v>
          </cell>
          <cell r="I677" t="str">
            <v>080-1408</v>
          </cell>
          <cell r="J677" t="str">
            <v>上士幌町字上士幌東2線238</v>
          </cell>
          <cell r="K677" t="str">
            <v>01564-2-2633</v>
          </cell>
        </row>
        <row r="678">
          <cell r="A678" t="str">
            <v>677</v>
          </cell>
          <cell r="B678" t="str">
            <v>14</v>
          </cell>
          <cell r="C678" t="str">
            <v>1403</v>
          </cell>
          <cell r="D678" t="str">
            <v>5508748</v>
          </cell>
          <cell r="E678" t="str">
            <v>十勝</v>
          </cell>
          <cell r="F678" t="str">
            <v>上士幌町</v>
          </cell>
          <cell r="G678" t="str">
            <v>ノグチ物産(野口栄一）</v>
          </cell>
          <cell r="H678" t="str">
            <v>個人</v>
          </cell>
          <cell r="I678" t="str">
            <v>080-1408</v>
          </cell>
          <cell r="J678" t="str">
            <v>上士幌町字上士幌東1線236番地</v>
          </cell>
          <cell r="K678" t="str">
            <v>01564-2-3410</v>
          </cell>
        </row>
        <row r="679">
          <cell r="A679" t="str">
            <v>678</v>
          </cell>
          <cell r="B679" t="str">
            <v>14</v>
          </cell>
          <cell r="C679" t="str">
            <v>1403</v>
          </cell>
          <cell r="D679" t="str">
            <v>6208749</v>
          </cell>
          <cell r="E679" t="str">
            <v>十勝</v>
          </cell>
          <cell r="F679" t="str">
            <v>上士幌町</v>
          </cell>
          <cell r="G679" t="str">
            <v>平尾木材</v>
          </cell>
          <cell r="H679" t="str">
            <v>個人</v>
          </cell>
          <cell r="I679" t="str">
            <v>080-1408</v>
          </cell>
          <cell r="J679" t="str">
            <v>上士幌町字上士幌東2線234番地</v>
          </cell>
          <cell r="K679" t="str">
            <v>01564-2-3717</v>
          </cell>
        </row>
        <row r="680">
          <cell r="A680" t="str">
            <v>679</v>
          </cell>
          <cell r="B680" t="str">
            <v>14</v>
          </cell>
          <cell r="C680" t="str">
            <v>1403</v>
          </cell>
          <cell r="D680" t="str">
            <v>7208750</v>
          </cell>
          <cell r="E680" t="str">
            <v>十勝</v>
          </cell>
          <cell r="F680" t="str">
            <v>上士幌町</v>
          </cell>
          <cell r="G680" t="str">
            <v>（株）三好木材店</v>
          </cell>
          <cell r="H680" t="str">
            <v>会社</v>
          </cell>
          <cell r="I680" t="str">
            <v>080-1400</v>
          </cell>
          <cell r="J680" t="str">
            <v>上士幌町東3線238番地</v>
          </cell>
          <cell r="K680" t="str">
            <v>01564-2-2202</v>
          </cell>
        </row>
        <row r="681">
          <cell r="A681" t="str">
            <v>680</v>
          </cell>
          <cell r="B681" t="str">
            <v>14</v>
          </cell>
          <cell r="C681" t="str">
            <v>1403</v>
          </cell>
          <cell r="E681" t="str">
            <v>十勝</v>
          </cell>
          <cell r="F681" t="str">
            <v>上士幌町</v>
          </cell>
          <cell r="G681" t="str">
            <v>上士幌町林業機械利用組合</v>
          </cell>
          <cell r="H681" t="str">
            <v>協同組合等</v>
          </cell>
          <cell r="I681" t="str">
            <v>080-1400</v>
          </cell>
          <cell r="J681" t="str">
            <v>上士幌町東8線223-6</v>
          </cell>
          <cell r="K681" t="str">
            <v>0156-42-3306</v>
          </cell>
        </row>
        <row r="682">
          <cell r="A682" t="str">
            <v>681</v>
          </cell>
          <cell r="B682" t="str">
            <v>14</v>
          </cell>
          <cell r="C682" t="str">
            <v>1404</v>
          </cell>
          <cell r="D682" t="str">
            <v>2208751</v>
          </cell>
          <cell r="E682" t="str">
            <v>十勝</v>
          </cell>
          <cell r="F682" t="str">
            <v>鹿追町</v>
          </cell>
          <cell r="G682" t="str">
            <v>北川農林</v>
          </cell>
          <cell r="H682" t="str">
            <v>個人</v>
          </cell>
          <cell r="I682" t="str">
            <v>081-0201</v>
          </cell>
          <cell r="J682" t="str">
            <v>鹿追町新町3丁目58番地1</v>
          </cell>
          <cell r="K682" t="str">
            <v>0156-66-3138</v>
          </cell>
        </row>
        <row r="683">
          <cell r="A683" t="str">
            <v>682</v>
          </cell>
          <cell r="B683" t="str">
            <v>14</v>
          </cell>
          <cell r="C683" t="str">
            <v>1405</v>
          </cell>
          <cell r="D683" t="str">
            <v>1208752</v>
          </cell>
          <cell r="E683" t="str">
            <v>十勝</v>
          </cell>
          <cell r="F683" t="str">
            <v>新得町</v>
          </cell>
          <cell r="G683" t="str">
            <v>石崎林業</v>
          </cell>
          <cell r="H683" t="str">
            <v>個人</v>
          </cell>
          <cell r="I683" t="str">
            <v>081-0012</v>
          </cell>
          <cell r="J683" t="str">
            <v>新得町2条南1丁目26</v>
          </cell>
          <cell r="K683" t="str">
            <v>0156-64-6362</v>
          </cell>
        </row>
        <row r="684">
          <cell r="A684" t="str">
            <v>683</v>
          </cell>
          <cell r="B684" t="str">
            <v>14</v>
          </cell>
          <cell r="C684" t="str">
            <v>1405</v>
          </cell>
          <cell r="D684" t="str">
            <v>1208753</v>
          </cell>
          <cell r="E684" t="str">
            <v>十勝</v>
          </cell>
          <cell r="F684" t="str">
            <v>新得町</v>
          </cell>
          <cell r="G684" t="str">
            <v>石川木材</v>
          </cell>
          <cell r="H684" t="str">
            <v>個人</v>
          </cell>
          <cell r="I684" t="str">
            <v>081-0006</v>
          </cell>
          <cell r="J684" t="str">
            <v>新得町栄町64番地</v>
          </cell>
          <cell r="K684" t="str">
            <v>0156-64-6105</v>
          </cell>
        </row>
        <row r="685">
          <cell r="A685" t="str">
            <v>684</v>
          </cell>
          <cell r="B685" t="str">
            <v>14</v>
          </cell>
          <cell r="C685" t="str">
            <v>1405</v>
          </cell>
          <cell r="D685" t="str">
            <v>1508754</v>
          </cell>
          <cell r="E685" t="str">
            <v>十勝</v>
          </cell>
          <cell r="F685" t="str">
            <v>新得町</v>
          </cell>
          <cell r="G685" t="str">
            <v>王木林材（株） 十勝出張所</v>
          </cell>
          <cell r="H685" t="str">
            <v>会社</v>
          </cell>
          <cell r="I685" t="str">
            <v>081-0156</v>
          </cell>
          <cell r="J685" t="str">
            <v>新得町屈足幸町西2丁目10-1</v>
          </cell>
          <cell r="K685" t="str">
            <v>0156-65-3638</v>
          </cell>
          <cell r="L685" t="str">
            <v>日19単01</v>
          </cell>
        </row>
        <row r="686">
          <cell r="A686" t="str">
            <v>685</v>
          </cell>
          <cell r="B686" t="str">
            <v>14</v>
          </cell>
          <cell r="C686" t="str">
            <v>1405</v>
          </cell>
          <cell r="D686" t="str">
            <v>1508755</v>
          </cell>
          <cell r="E686" t="str">
            <v>十勝</v>
          </cell>
          <cell r="F686" t="str">
            <v>新得町</v>
          </cell>
          <cell r="G686" t="str">
            <v>（有）尾崎林業</v>
          </cell>
          <cell r="H686" t="str">
            <v>会社</v>
          </cell>
          <cell r="I686" t="str">
            <v>081-0163</v>
          </cell>
          <cell r="J686" t="str">
            <v>新得町屈足緑町1丁目37</v>
          </cell>
          <cell r="K686" t="str">
            <v>0156-65-2522</v>
          </cell>
        </row>
        <row r="687">
          <cell r="A687" t="str">
            <v>686</v>
          </cell>
          <cell r="B687" t="str">
            <v>14</v>
          </cell>
          <cell r="C687" t="str">
            <v>1405</v>
          </cell>
          <cell r="D687" t="str">
            <v>2208756</v>
          </cell>
          <cell r="E687" t="str">
            <v>十勝</v>
          </cell>
          <cell r="F687" t="str">
            <v>新得町</v>
          </cell>
          <cell r="G687" t="str">
            <v>菊池木材店(菊池光春)</v>
          </cell>
          <cell r="H687" t="str">
            <v>個人</v>
          </cell>
          <cell r="I687" t="str">
            <v>081-0006</v>
          </cell>
          <cell r="J687" t="str">
            <v>新得町栄町33番地</v>
          </cell>
          <cell r="K687" t="str">
            <v>0156-64-5336</v>
          </cell>
        </row>
        <row r="688">
          <cell r="A688" t="str">
            <v>687</v>
          </cell>
          <cell r="B688" t="str">
            <v>14</v>
          </cell>
          <cell r="C688" t="str">
            <v>1405</v>
          </cell>
          <cell r="D688" t="str">
            <v>2208757</v>
          </cell>
          <cell r="E688" t="str">
            <v>十勝</v>
          </cell>
          <cell r="F688" t="str">
            <v>新得町</v>
          </cell>
          <cell r="G688" t="str">
            <v>金徳造林</v>
          </cell>
          <cell r="H688" t="str">
            <v>個人</v>
          </cell>
          <cell r="I688" t="str">
            <v>081-0163</v>
          </cell>
          <cell r="J688" t="str">
            <v>新得町屈足緑町1丁目24</v>
          </cell>
          <cell r="K688" t="str">
            <v>0156-65-2534</v>
          </cell>
        </row>
        <row r="689">
          <cell r="A689" t="str">
            <v>688</v>
          </cell>
          <cell r="B689" t="str">
            <v>14</v>
          </cell>
          <cell r="C689" t="str">
            <v>1405</v>
          </cell>
          <cell r="D689" t="str">
            <v>3108758</v>
          </cell>
          <cell r="E689" t="str">
            <v>十勝</v>
          </cell>
          <cell r="F689" t="str">
            <v>新得町</v>
          </cell>
          <cell r="G689" t="str">
            <v>佐久間林業</v>
          </cell>
          <cell r="H689" t="str">
            <v>個人</v>
          </cell>
          <cell r="I689" t="str">
            <v>081-0005</v>
          </cell>
          <cell r="J689" t="str">
            <v>新得町本通り北4丁目29</v>
          </cell>
          <cell r="K689" t="str">
            <v>0156-64-5930</v>
          </cell>
        </row>
        <row r="690">
          <cell r="A690" t="str">
            <v>689</v>
          </cell>
          <cell r="B690" t="str">
            <v>14</v>
          </cell>
          <cell r="C690" t="str">
            <v>1405</v>
          </cell>
          <cell r="D690" t="str">
            <v>3208759</v>
          </cell>
          <cell r="E690" t="str">
            <v>十勝</v>
          </cell>
          <cell r="F690" t="str">
            <v>新得町</v>
          </cell>
          <cell r="G690" t="str">
            <v>新得町勤労者企業組合</v>
          </cell>
          <cell r="H690" t="str">
            <v>協同組合等</v>
          </cell>
          <cell r="I690" t="str">
            <v>081-0163</v>
          </cell>
          <cell r="J690" t="str">
            <v>新得町屈足緑町1丁目57</v>
          </cell>
          <cell r="K690" t="str">
            <v>0156-65-2441</v>
          </cell>
        </row>
        <row r="691">
          <cell r="A691" t="str">
            <v>690</v>
          </cell>
          <cell r="B691" t="str">
            <v>14</v>
          </cell>
          <cell r="C691" t="str">
            <v>1405</v>
          </cell>
          <cell r="D691" t="str">
            <v>4108760</v>
          </cell>
          <cell r="E691" t="str">
            <v>十勝</v>
          </cell>
          <cell r="F691" t="str">
            <v>新得町</v>
          </cell>
          <cell r="G691" t="str">
            <v>大雪運輸（有）</v>
          </cell>
          <cell r="H691" t="str">
            <v>会社</v>
          </cell>
          <cell r="I691" t="str">
            <v>081-0038</v>
          </cell>
          <cell r="J691" t="str">
            <v>新得町字新得基線67</v>
          </cell>
          <cell r="K691" t="str">
            <v>0156-64-5523</v>
          </cell>
        </row>
        <row r="692">
          <cell r="A692" t="str">
            <v>691</v>
          </cell>
          <cell r="B692" t="str">
            <v>14</v>
          </cell>
          <cell r="C692" t="str">
            <v>1405</v>
          </cell>
          <cell r="D692" t="str">
            <v>5208761</v>
          </cell>
          <cell r="E692" t="str">
            <v>十勝</v>
          </cell>
          <cell r="F692" t="str">
            <v>新得町</v>
          </cell>
          <cell r="G692" t="str">
            <v>西十勝森林組合</v>
          </cell>
          <cell r="H692" t="str">
            <v>森林組合</v>
          </cell>
          <cell r="I692" t="str">
            <v>081-0154</v>
          </cell>
          <cell r="J692" t="str">
            <v>新得町字屈足基線1番地9</v>
          </cell>
          <cell r="K692" t="str">
            <v>0156-65-3301</v>
          </cell>
        </row>
        <row r="693">
          <cell r="A693" t="str">
            <v>692</v>
          </cell>
          <cell r="B693" t="str">
            <v>14</v>
          </cell>
          <cell r="C693" t="str">
            <v>1405</v>
          </cell>
          <cell r="D693" t="str">
            <v>6108762</v>
          </cell>
          <cell r="E693" t="str">
            <v>十勝</v>
          </cell>
          <cell r="F693" t="str">
            <v>新得町</v>
          </cell>
          <cell r="G693" t="str">
            <v>幅崎林業</v>
          </cell>
          <cell r="H693" t="str">
            <v>個人</v>
          </cell>
          <cell r="I693" t="str">
            <v>081-0161</v>
          </cell>
          <cell r="J693" t="str">
            <v>新得町屈足柏町1丁目</v>
          </cell>
          <cell r="K693" t="str">
            <v>0156-65-2250</v>
          </cell>
        </row>
        <row r="694">
          <cell r="A694" t="str">
            <v>693</v>
          </cell>
          <cell r="B694" t="str">
            <v>14</v>
          </cell>
          <cell r="C694" t="str">
            <v>1405</v>
          </cell>
          <cell r="D694" t="str">
            <v>7208763</v>
          </cell>
          <cell r="E694" t="str">
            <v>十勝</v>
          </cell>
          <cell r="F694" t="str">
            <v>新得町</v>
          </cell>
          <cell r="G694" t="str">
            <v>（株）湊商会</v>
          </cell>
          <cell r="H694" t="str">
            <v>会社</v>
          </cell>
          <cell r="I694" t="str">
            <v>081-0163</v>
          </cell>
          <cell r="J694" t="str">
            <v>新得町屈足緑町2-20</v>
          </cell>
          <cell r="K694" t="str">
            <v>01566-5-2332</v>
          </cell>
        </row>
        <row r="695">
          <cell r="A695" t="str">
            <v>694</v>
          </cell>
          <cell r="B695" t="str">
            <v>14</v>
          </cell>
          <cell r="C695" t="str">
            <v>1405</v>
          </cell>
          <cell r="D695" t="str">
            <v>7308764</v>
          </cell>
          <cell r="E695" t="str">
            <v>十勝</v>
          </cell>
          <cell r="F695" t="str">
            <v>新得町</v>
          </cell>
          <cell r="G695" t="str">
            <v>（株）ムラカミ緑化</v>
          </cell>
          <cell r="H695" t="str">
            <v>会社</v>
          </cell>
          <cell r="I695" t="str">
            <v>081-0155</v>
          </cell>
          <cell r="J695" t="str">
            <v>新得町屈足柏東1丁目1</v>
          </cell>
          <cell r="K695" t="str">
            <v>0156-65-2588</v>
          </cell>
          <cell r="L695" t="str">
            <v>十19単05</v>
          </cell>
        </row>
        <row r="696">
          <cell r="A696" t="str">
            <v>695</v>
          </cell>
          <cell r="B696" t="str">
            <v>14</v>
          </cell>
          <cell r="C696" t="str">
            <v>1405</v>
          </cell>
          <cell r="D696" t="str">
            <v>7508765</v>
          </cell>
          <cell r="E696" t="str">
            <v>十勝</v>
          </cell>
          <cell r="F696" t="str">
            <v>新得町</v>
          </cell>
          <cell r="G696" t="str">
            <v>（株）モリ</v>
          </cell>
          <cell r="H696" t="str">
            <v>会社</v>
          </cell>
          <cell r="I696" t="str">
            <v>081-0161</v>
          </cell>
          <cell r="J696" t="str">
            <v>新得町屈足柏町4丁目</v>
          </cell>
          <cell r="K696" t="str">
            <v>0156-65-3011</v>
          </cell>
          <cell r="L696" t="str">
            <v>十19単09</v>
          </cell>
        </row>
        <row r="697">
          <cell r="A697" t="str">
            <v>696</v>
          </cell>
          <cell r="B697" t="str">
            <v>14</v>
          </cell>
          <cell r="C697" t="str">
            <v>1406</v>
          </cell>
          <cell r="D697" t="str">
            <v>1208766</v>
          </cell>
          <cell r="E697" t="str">
            <v>十勝</v>
          </cell>
          <cell r="F697" t="str">
            <v>清水町</v>
          </cell>
          <cell r="G697" t="str">
            <v>（有）稲延林業</v>
          </cell>
          <cell r="H697" t="str">
            <v>会社</v>
          </cell>
          <cell r="I697" t="str">
            <v>089-0125</v>
          </cell>
          <cell r="J697" t="str">
            <v>清水町本通西2丁目</v>
          </cell>
          <cell r="K697" t="str">
            <v>0156-62-2306</v>
          </cell>
        </row>
        <row r="698">
          <cell r="A698" t="str">
            <v>697</v>
          </cell>
          <cell r="B698" t="str">
            <v>14</v>
          </cell>
          <cell r="C698" t="str">
            <v>1406</v>
          </cell>
          <cell r="D698" t="str">
            <v>1508767</v>
          </cell>
          <cell r="E698" t="str">
            <v>十勝</v>
          </cell>
          <cell r="F698" t="str">
            <v>清水町</v>
          </cell>
          <cell r="G698" t="str">
            <v>小田桐林業</v>
          </cell>
          <cell r="H698" t="str">
            <v>個人</v>
          </cell>
          <cell r="I698" t="str">
            <v>089-0357</v>
          </cell>
          <cell r="J698" t="str">
            <v>清水町御影東4条3丁目15</v>
          </cell>
          <cell r="K698" t="str">
            <v>0156-63-3147</v>
          </cell>
        </row>
        <row r="699">
          <cell r="A699" t="str">
            <v>698</v>
          </cell>
          <cell r="B699" t="str">
            <v>14</v>
          </cell>
          <cell r="C699" t="str">
            <v>1406</v>
          </cell>
          <cell r="D699" t="str">
            <v>3208768</v>
          </cell>
          <cell r="E699" t="str">
            <v>十勝</v>
          </cell>
          <cell r="F699" t="str">
            <v>清水町</v>
          </cell>
          <cell r="G699" t="str">
            <v>東海林林業</v>
          </cell>
          <cell r="H699" t="str">
            <v>個人</v>
          </cell>
          <cell r="I699" t="str">
            <v>089-0136</v>
          </cell>
          <cell r="J699" t="str">
            <v>清水町本通11丁目1</v>
          </cell>
          <cell r="K699" t="str">
            <v>0156-62-2017</v>
          </cell>
        </row>
        <row r="700">
          <cell r="A700" t="str">
            <v>699</v>
          </cell>
          <cell r="B700" t="str">
            <v>14</v>
          </cell>
          <cell r="C700" t="str">
            <v>1407</v>
          </cell>
          <cell r="D700" t="str">
            <v>2108769</v>
          </cell>
          <cell r="E700" t="str">
            <v>十勝</v>
          </cell>
          <cell r="F700" t="str">
            <v>芽室町</v>
          </cell>
          <cell r="G700" t="str">
            <v>（有）鎌田林業</v>
          </cell>
          <cell r="H700" t="str">
            <v>会社</v>
          </cell>
          <cell r="I700" t="str">
            <v>082-0036</v>
          </cell>
          <cell r="J700" t="str">
            <v>芽室町西6条8丁目1-7</v>
          </cell>
        </row>
        <row r="701">
          <cell r="A701" t="str">
            <v>700</v>
          </cell>
          <cell r="B701" t="str">
            <v>14</v>
          </cell>
          <cell r="C701" t="str">
            <v>1407</v>
          </cell>
          <cell r="D701" t="str">
            <v>4508770</v>
          </cell>
          <cell r="E701" t="str">
            <v>十勝</v>
          </cell>
          <cell r="F701" t="str">
            <v>芽室町</v>
          </cell>
          <cell r="G701" t="str">
            <v>十勝広域森林組合</v>
          </cell>
          <cell r="H701" t="str">
            <v>森林組合</v>
          </cell>
          <cell r="I701" t="str">
            <v>082-0012</v>
          </cell>
          <cell r="J701" t="str">
            <v>芽室町東2条6丁目1-5</v>
          </cell>
          <cell r="K701" t="str">
            <v>0155-62-2404</v>
          </cell>
        </row>
        <row r="702">
          <cell r="A702" t="str">
            <v>701</v>
          </cell>
          <cell r="B702" t="str">
            <v>14</v>
          </cell>
          <cell r="C702" t="str">
            <v>1409</v>
          </cell>
          <cell r="D702" t="str">
            <v>3108771</v>
          </cell>
          <cell r="E702" t="str">
            <v>十勝</v>
          </cell>
          <cell r="F702" t="str">
            <v>更別村</v>
          </cell>
          <cell r="G702" t="str">
            <v>三立運輸（有）</v>
          </cell>
          <cell r="H702" t="str">
            <v>会社</v>
          </cell>
          <cell r="I702" t="str">
            <v>089-1500</v>
          </cell>
          <cell r="J702" t="str">
            <v>更別村南1-94-22</v>
          </cell>
          <cell r="K702" t="str">
            <v>0155-52-2935</v>
          </cell>
        </row>
        <row r="703">
          <cell r="A703" t="str">
            <v>702</v>
          </cell>
          <cell r="B703" t="str">
            <v>14</v>
          </cell>
          <cell r="C703" t="str">
            <v>1409</v>
          </cell>
          <cell r="D703" t="str">
            <v>3108772</v>
          </cell>
          <cell r="E703" t="str">
            <v>十勝</v>
          </cell>
          <cell r="F703" t="str">
            <v>更別村</v>
          </cell>
          <cell r="G703" t="str">
            <v>更別森林組合</v>
          </cell>
          <cell r="H703" t="str">
            <v>森林組合</v>
          </cell>
          <cell r="I703" t="str">
            <v>089-1521</v>
          </cell>
          <cell r="J703" t="str">
            <v>更別村字更別南2線91番地4</v>
          </cell>
          <cell r="K703" t="str">
            <v>0155-52-2068</v>
          </cell>
        </row>
        <row r="704">
          <cell r="A704" t="str">
            <v>703</v>
          </cell>
          <cell r="B704" t="str">
            <v>14</v>
          </cell>
          <cell r="C704" t="str">
            <v>1409</v>
          </cell>
          <cell r="D704" t="str">
            <v>9608773</v>
          </cell>
          <cell r="E704" t="str">
            <v>十勝</v>
          </cell>
          <cell r="F704" t="str">
            <v>更別村</v>
          </cell>
          <cell r="G704" t="str">
            <v>渡邊造林</v>
          </cell>
          <cell r="H704" t="str">
            <v>個人</v>
          </cell>
          <cell r="I704" t="str">
            <v>089-1552</v>
          </cell>
          <cell r="J704" t="str">
            <v>更別村勢雄436番地1</v>
          </cell>
          <cell r="K704" t="str">
            <v>0155-52-2654</v>
          </cell>
        </row>
        <row r="705">
          <cell r="A705" t="str">
            <v>704</v>
          </cell>
          <cell r="B705" t="str">
            <v>14</v>
          </cell>
          <cell r="C705" t="str">
            <v>1411</v>
          </cell>
          <cell r="D705" t="str">
            <v>3108774</v>
          </cell>
          <cell r="E705" t="str">
            <v>十勝</v>
          </cell>
          <cell r="F705" t="str">
            <v>大樹町</v>
          </cell>
          <cell r="G705" t="str">
            <v>（有）サンエイ緑化</v>
          </cell>
          <cell r="H705" t="str">
            <v>会社</v>
          </cell>
          <cell r="I705" t="str">
            <v>089-2261</v>
          </cell>
          <cell r="J705" t="str">
            <v>大樹町尾田243番地2</v>
          </cell>
          <cell r="K705" t="str">
            <v>01558-8-2800</v>
          </cell>
          <cell r="L705" t="str">
            <v>十19単08</v>
          </cell>
        </row>
        <row r="706">
          <cell r="A706" t="str">
            <v>705</v>
          </cell>
          <cell r="B706" t="str">
            <v>14</v>
          </cell>
          <cell r="C706" t="str">
            <v>1411</v>
          </cell>
          <cell r="D706" t="str">
            <v>4108775</v>
          </cell>
          <cell r="E706" t="str">
            <v>十勝</v>
          </cell>
          <cell r="F706" t="str">
            <v>大樹町</v>
          </cell>
          <cell r="G706" t="str">
            <v>タイセイ産業（株）</v>
          </cell>
          <cell r="H706" t="str">
            <v>会社</v>
          </cell>
          <cell r="I706" t="str">
            <v>089-2147</v>
          </cell>
          <cell r="J706" t="str">
            <v>大樹町鏡町1-41</v>
          </cell>
          <cell r="K706" t="str">
            <v>01558-6-2343</v>
          </cell>
        </row>
        <row r="707">
          <cell r="A707" t="str">
            <v>706</v>
          </cell>
          <cell r="B707" t="str">
            <v>14</v>
          </cell>
          <cell r="C707" t="str">
            <v>1411</v>
          </cell>
          <cell r="D707" t="str">
            <v>4108776</v>
          </cell>
          <cell r="E707" t="str">
            <v>十勝</v>
          </cell>
          <cell r="F707" t="str">
            <v>大樹町</v>
          </cell>
          <cell r="G707" t="str">
            <v>（有）大樹町森林経営共同企業体</v>
          </cell>
          <cell r="H707" t="str">
            <v>会社</v>
          </cell>
          <cell r="I707" t="str">
            <v>089-2106</v>
          </cell>
          <cell r="J707" t="str">
            <v>大樹町字下大樹225番地(森林組合内)</v>
          </cell>
          <cell r="K707" t="str">
            <v>01558-6-3108</v>
          </cell>
        </row>
        <row r="708">
          <cell r="A708" t="str">
            <v>707</v>
          </cell>
          <cell r="B708" t="str">
            <v>14</v>
          </cell>
          <cell r="C708" t="str">
            <v>1411</v>
          </cell>
          <cell r="D708" t="str">
            <v>7308777</v>
          </cell>
          <cell r="E708" t="str">
            <v>十勝</v>
          </cell>
          <cell r="F708" t="str">
            <v>大樹町</v>
          </cell>
          <cell r="G708" t="str">
            <v>向井木材</v>
          </cell>
          <cell r="H708" t="str">
            <v>会社</v>
          </cell>
          <cell r="I708" t="str">
            <v>089-2105</v>
          </cell>
          <cell r="J708" t="str">
            <v>大樹町字大樹22ｰ3</v>
          </cell>
          <cell r="K708" t="str">
            <v>01558-6-4101</v>
          </cell>
        </row>
        <row r="709">
          <cell r="A709" t="str">
            <v>708</v>
          </cell>
          <cell r="B709" t="str">
            <v>14</v>
          </cell>
          <cell r="C709" t="str">
            <v>1411</v>
          </cell>
          <cell r="D709" t="str">
            <v>8108778</v>
          </cell>
          <cell r="E709" t="str">
            <v>十勝</v>
          </cell>
          <cell r="F709" t="str">
            <v>大樹町</v>
          </cell>
          <cell r="G709" t="str">
            <v>（有）八巻木材店</v>
          </cell>
          <cell r="H709" t="str">
            <v>会社</v>
          </cell>
          <cell r="I709" t="str">
            <v>089-2147</v>
          </cell>
          <cell r="J709" t="str">
            <v>大樹町鏡町1の41</v>
          </cell>
          <cell r="K709" t="str">
            <v>01558-6-2343</v>
          </cell>
        </row>
        <row r="710">
          <cell r="A710" t="str">
            <v>709</v>
          </cell>
          <cell r="B710" t="str">
            <v>14</v>
          </cell>
          <cell r="C710" t="str">
            <v>1411</v>
          </cell>
          <cell r="E710" t="str">
            <v>十勝</v>
          </cell>
          <cell r="F710" t="str">
            <v>大樹町</v>
          </cell>
          <cell r="G710" t="str">
            <v>大樹町森林組合</v>
          </cell>
          <cell r="H710" t="str">
            <v>森林組合</v>
          </cell>
          <cell r="I710" t="str">
            <v>089-2106</v>
          </cell>
          <cell r="J710" t="str">
            <v>大樹町下大樹225</v>
          </cell>
          <cell r="K710" t="str">
            <v>01558-6-3108</v>
          </cell>
        </row>
        <row r="711">
          <cell r="A711" t="str">
            <v>710</v>
          </cell>
          <cell r="B711" t="str">
            <v>14</v>
          </cell>
          <cell r="C711" t="str">
            <v>1412</v>
          </cell>
          <cell r="D711" t="str">
            <v>1508779</v>
          </cell>
          <cell r="E711" t="str">
            <v>十勝</v>
          </cell>
          <cell r="F711" t="str">
            <v>広尾町</v>
          </cell>
          <cell r="G711" t="str">
            <v>小山内隆志造林部</v>
          </cell>
          <cell r="H711" t="str">
            <v>個人</v>
          </cell>
          <cell r="I711" t="str">
            <v>089-2616</v>
          </cell>
          <cell r="J711" t="str">
            <v>広尾町陣屋91番地</v>
          </cell>
          <cell r="K711" t="str">
            <v>01558-2-4162</v>
          </cell>
        </row>
        <row r="712">
          <cell r="A712" t="str">
            <v>711</v>
          </cell>
          <cell r="B712" t="str">
            <v>14</v>
          </cell>
          <cell r="C712" t="str">
            <v>1412</v>
          </cell>
          <cell r="D712" t="str">
            <v>3108780</v>
          </cell>
          <cell r="E712" t="str">
            <v>十勝</v>
          </cell>
          <cell r="F712" t="str">
            <v>広尾町</v>
          </cell>
          <cell r="G712" t="str">
            <v>斉藤 豊二</v>
          </cell>
          <cell r="H712" t="str">
            <v>個人</v>
          </cell>
          <cell r="I712" t="str">
            <v>089-2455</v>
          </cell>
          <cell r="J712" t="str">
            <v>広尾町豊似</v>
          </cell>
          <cell r="K712" t="str">
            <v>01558-5-2079</v>
          </cell>
        </row>
        <row r="713">
          <cell r="A713" t="str">
            <v>712</v>
          </cell>
          <cell r="B713" t="str">
            <v>14</v>
          </cell>
          <cell r="C713" t="str">
            <v>1412</v>
          </cell>
          <cell r="D713" t="str">
            <v>4108781</v>
          </cell>
          <cell r="E713" t="str">
            <v>十勝</v>
          </cell>
          <cell r="F713" t="str">
            <v>広尾町</v>
          </cell>
          <cell r="G713" t="str">
            <v>（有）竹本林業</v>
          </cell>
          <cell r="H713" t="str">
            <v>会社</v>
          </cell>
          <cell r="I713" t="str">
            <v>089-2561</v>
          </cell>
          <cell r="J713" t="str">
            <v>広尾町野塚</v>
          </cell>
          <cell r="K713" t="str">
            <v>01558-5-2488</v>
          </cell>
        </row>
        <row r="714">
          <cell r="A714" t="str">
            <v>713</v>
          </cell>
          <cell r="B714" t="str">
            <v>14</v>
          </cell>
          <cell r="C714" t="str">
            <v>1412</v>
          </cell>
          <cell r="D714" t="str">
            <v>4108782</v>
          </cell>
          <cell r="E714" t="str">
            <v>十勝</v>
          </cell>
          <cell r="F714" t="str">
            <v>広尾町</v>
          </cell>
          <cell r="G714" t="str">
            <v>武田林業</v>
          </cell>
          <cell r="H714" t="str">
            <v>個人</v>
          </cell>
          <cell r="I714" t="str">
            <v>089-2632</v>
          </cell>
          <cell r="J714" t="str">
            <v>広尾町白樺通南4丁目</v>
          </cell>
          <cell r="K714" t="str">
            <v>01558-2-4831</v>
          </cell>
        </row>
        <row r="715">
          <cell r="A715" t="str">
            <v>714</v>
          </cell>
          <cell r="B715" t="str">
            <v>14</v>
          </cell>
          <cell r="C715" t="str">
            <v>1412</v>
          </cell>
          <cell r="D715" t="str">
            <v>4108783</v>
          </cell>
          <cell r="E715" t="str">
            <v>十勝</v>
          </cell>
          <cell r="F715" t="str">
            <v>広尾町</v>
          </cell>
          <cell r="G715" t="str">
            <v>高橋事業所</v>
          </cell>
          <cell r="H715" t="str">
            <v>個人</v>
          </cell>
          <cell r="I715" t="str">
            <v>089-2611</v>
          </cell>
          <cell r="J715" t="str">
            <v>広尾町西1条11丁目8</v>
          </cell>
          <cell r="K715" t="str">
            <v>01558-2-2218</v>
          </cell>
        </row>
        <row r="716">
          <cell r="A716" t="str">
            <v>715</v>
          </cell>
          <cell r="B716" t="str">
            <v>14</v>
          </cell>
          <cell r="C716" t="str">
            <v>1412</v>
          </cell>
          <cell r="D716" t="str">
            <v>6208785</v>
          </cell>
          <cell r="E716" t="str">
            <v>十勝</v>
          </cell>
          <cell r="F716" t="str">
            <v>広尾町</v>
          </cell>
          <cell r="G716" t="str">
            <v>広尾町森林組合</v>
          </cell>
          <cell r="H716" t="str">
            <v>森林組合</v>
          </cell>
          <cell r="I716" t="str">
            <v>089-2612</v>
          </cell>
          <cell r="J716" t="str">
            <v>広尾町西2条6丁目16番地</v>
          </cell>
          <cell r="K716" t="str">
            <v>01558-2-2055</v>
          </cell>
        </row>
        <row r="717">
          <cell r="A717" t="str">
            <v>716</v>
          </cell>
          <cell r="B717" t="str">
            <v>14</v>
          </cell>
          <cell r="C717" t="str">
            <v>1412</v>
          </cell>
          <cell r="D717" t="str">
            <v>6508786</v>
          </cell>
          <cell r="E717" t="str">
            <v>十勝</v>
          </cell>
          <cell r="F717" t="str">
            <v>広尾町</v>
          </cell>
          <cell r="G717" t="str">
            <v>（株）ホリタ</v>
          </cell>
          <cell r="H717" t="str">
            <v>会社</v>
          </cell>
          <cell r="I717" t="str">
            <v>089-2561</v>
          </cell>
          <cell r="J717" t="str">
            <v>広尾町字野塚764</v>
          </cell>
          <cell r="K717" t="str">
            <v>01558-2-4734</v>
          </cell>
          <cell r="L717" t="str">
            <v>十19単07</v>
          </cell>
        </row>
        <row r="718">
          <cell r="A718" t="str">
            <v>717</v>
          </cell>
          <cell r="B718" t="str">
            <v>14</v>
          </cell>
          <cell r="C718" t="str">
            <v>1412</v>
          </cell>
          <cell r="D718" t="str">
            <v>8108787</v>
          </cell>
          <cell r="E718" t="str">
            <v>十勝</v>
          </cell>
          <cell r="F718" t="str">
            <v>広尾町</v>
          </cell>
          <cell r="G718" t="str">
            <v>八重樫林業</v>
          </cell>
          <cell r="H718" t="str">
            <v>個人</v>
          </cell>
          <cell r="I718" t="str">
            <v>089-2455</v>
          </cell>
          <cell r="J718" t="str">
            <v>広尾町豊似</v>
          </cell>
          <cell r="K718" t="str">
            <v>01558-5-2630</v>
          </cell>
        </row>
        <row r="719">
          <cell r="A719" t="str">
            <v>718</v>
          </cell>
          <cell r="B719" t="str">
            <v>14</v>
          </cell>
          <cell r="C719" t="str">
            <v>1413</v>
          </cell>
          <cell r="D719" t="str">
            <v>1508789</v>
          </cell>
          <cell r="E719" t="str">
            <v>十勝</v>
          </cell>
          <cell r="F719" t="str">
            <v>幕別町</v>
          </cell>
          <cell r="G719" t="str">
            <v>（有）大坂林業</v>
          </cell>
          <cell r="H719" t="str">
            <v>会社</v>
          </cell>
          <cell r="I719" t="str">
            <v>089-1723</v>
          </cell>
          <cell r="J719" t="str">
            <v>幕別町忠類村字忠類438番地</v>
          </cell>
          <cell r="K719" t="str">
            <v>0155-88-2236</v>
          </cell>
        </row>
        <row r="720">
          <cell r="A720" t="str">
            <v>719</v>
          </cell>
          <cell r="B720" t="str">
            <v>14</v>
          </cell>
          <cell r="C720" t="str">
            <v>1413</v>
          </cell>
          <cell r="D720" t="str">
            <v>2208790</v>
          </cell>
          <cell r="E720" t="str">
            <v>十勝</v>
          </cell>
          <cell r="F720" t="str">
            <v>幕別町</v>
          </cell>
          <cell r="G720" t="str">
            <v>岸田造林</v>
          </cell>
          <cell r="H720" t="str">
            <v>個人</v>
          </cell>
          <cell r="I720" t="str">
            <v>089-0534</v>
          </cell>
          <cell r="J720" t="str">
            <v>幕別町札内北町112-14</v>
          </cell>
          <cell r="K720" t="str">
            <v>0155-56-7359</v>
          </cell>
        </row>
        <row r="721">
          <cell r="A721" t="str">
            <v>720</v>
          </cell>
          <cell r="B721" t="str">
            <v>14</v>
          </cell>
          <cell r="C721" t="str">
            <v>1413</v>
          </cell>
          <cell r="D721" t="str">
            <v>2508791</v>
          </cell>
          <cell r="E721" t="str">
            <v>十勝</v>
          </cell>
          <cell r="F721" t="str">
            <v>幕別町</v>
          </cell>
          <cell r="G721" t="str">
            <v>郷木材</v>
          </cell>
          <cell r="H721" t="str">
            <v>個人</v>
          </cell>
          <cell r="I721" t="str">
            <v>089-0538</v>
          </cell>
          <cell r="J721" t="str">
            <v>幕別町札内共栄町175-46</v>
          </cell>
          <cell r="K721" t="str">
            <v>0155-25-3680</v>
          </cell>
        </row>
        <row r="722">
          <cell r="A722" t="str">
            <v>721</v>
          </cell>
          <cell r="B722" t="str">
            <v>14</v>
          </cell>
          <cell r="C722" t="str">
            <v>1413</v>
          </cell>
          <cell r="D722" t="str">
            <v>3108792</v>
          </cell>
          <cell r="E722" t="str">
            <v>十勝</v>
          </cell>
          <cell r="F722" t="str">
            <v>幕別町</v>
          </cell>
          <cell r="G722" t="str">
            <v>佐藤林業</v>
          </cell>
          <cell r="H722" t="str">
            <v>個人</v>
          </cell>
          <cell r="I722" t="str">
            <v>089-0615</v>
          </cell>
          <cell r="J722" t="str">
            <v>幕別町南町31-1</v>
          </cell>
          <cell r="K722" t="str">
            <v>0155-54-2329</v>
          </cell>
        </row>
        <row r="723">
          <cell r="A723" t="str">
            <v>722</v>
          </cell>
          <cell r="B723" t="str">
            <v>14</v>
          </cell>
          <cell r="C723" t="str">
            <v>1413</v>
          </cell>
          <cell r="D723" t="str">
            <v>4108793</v>
          </cell>
          <cell r="E723" t="str">
            <v>十勝</v>
          </cell>
          <cell r="F723" t="str">
            <v>幕別町</v>
          </cell>
          <cell r="G723" t="str">
            <v>高橋林業</v>
          </cell>
          <cell r="H723" t="str">
            <v>個人</v>
          </cell>
          <cell r="I723" t="str">
            <v>089-1727</v>
          </cell>
          <cell r="J723" t="str">
            <v>幕別町忠類共栄118</v>
          </cell>
          <cell r="K723" t="str">
            <v>0155-88-2617</v>
          </cell>
        </row>
        <row r="724">
          <cell r="A724" t="str">
            <v>723</v>
          </cell>
          <cell r="B724" t="str">
            <v>14</v>
          </cell>
          <cell r="C724" t="str">
            <v>1413</v>
          </cell>
          <cell r="D724" t="str">
            <v>6408794</v>
          </cell>
          <cell r="E724" t="str">
            <v>十勝</v>
          </cell>
          <cell r="F724" t="str">
            <v>幕別町</v>
          </cell>
          <cell r="G724" t="str">
            <v>辺見林業</v>
          </cell>
          <cell r="H724" t="str">
            <v>個人</v>
          </cell>
          <cell r="I724" t="str">
            <v>089-1705</v>
          </cell>
          <cell r="J724" t="str">
            <v>幕別町忠類村字忠類75-1</v>
          </cell>
          <cell r="K724" t="str">
            <v>0155-88-2109</v>
          </cell>
        </row>
        <row r="725">
          <cell r="A725" t="str">
            <v>724</v>
          </cell>
          <cell r="B725" t="str">
            <v>14</v>
          </cell>
          <cell r="C725" t="str">
            <v>1413</v>
          </cell>
          <cell r="D725" t="str">
            <v>6508795</v>
          </cell>
          <cell r="E725" t="str">
            <v>十勝</v>
          </cell>
          <cell r="F725" t="str">
            <v>幕別町</v>
          </cell>
          <cell r="G725" t="str">
            <v>北海道ニッタ（株）</v>
          </cell>
          <cell r="H725" t="str">
            <v>会社</v>
          </cell>
          <cell r="I725" t="str">
            <v>089-0611</v>
          </cell>
          <cell r="J725" t="str">
            <v>幕別町新町115番地</v>
          </cell>
          <cell r="K725" t="str">
            <v>0155-54-2206</v>
          </cell>
        </row>
        <row r="726">
          <cell r="A726" t="str">
            <v>725</v>
          </cell>
          <cell r="B726" t="str">
            <v>14</v>
          </cell>
          <cell r="C726" t="str">
            <v>1413</v>
          </cell>
          <cell r="D726" t="str">
            <v>7108796</v>
          </cell>
          <cell r="E726" t="str">
            <v>十勝</v>
          </cell>
          <cell r="F726" t="str">
            <v>幕別町</v>
          </cell>
          <cell r="G726" t="str">
            <v>幕別町森林組合</v>
          </cell>
          <cell r="H726" t="str">
            <v>森林組合</v>
          </cell>
          <cell r="I726" t="str">
            <v>089-0616</v>
          </cell>
          <cell r="J726" t="str">
            <v>幕別町宝町53番地の1</v>
          </cell>
          <cell r="K726" t="str">
            <v>0155-54-2911</v>
          </cell>
        </row>
        <row r="727">
          <cell r="A727" t="str">
            <v>726</v>
          </cell>
          <cell r="B727" t="str">
            <v>14</v>
          </cell>
          <cell r="C727" t="str">
            <v>1413</v>
          </cell>
          <cell r="D727" t="str">
            <v>7208797</v>
          </cell>
          <cell r="E727" t="str">
            <v>十勝</v>
          </cell>
          <cell r="F727" t="str">
            <v>幕別町</v>
          </cell>
          <cell r="G727" t="str">
            <v>宮前工業</v>
          </cell>
          <cell r="H727" t="str">
            <v>会社</v>
          </cell>
          <cell r="I727" t="str">
            <v>089-0534</v>
          </cell>
          <cell r="J727" t="str">
            <v>幕別町札内北町33-2</v>
          </cell>
          <cell r="K727" t="str">
            <v>0155-56-7525</v>
          </cell>
        </row>
        <row r="728">
          <cell r="A728" t="str">
            <v>727</v>
          </cell>
          <cell r="B728" t="str">
            <v>14</v>
          </cell>
          <cell r="C728" t="str">
            <v>1413</v>
          </cell>
          <cell r="D728" t="str">
            <v>8108799</v>
          </cell>
          <cell r="E728" t="str">
            <v>十勝</v>
          </cell>
          <cell r="F728" t="str">
            <v>幕別町</v>
          </cell>
          <cell r="G728" t="str">
            <v>山本産業</v>
          </cell>
          <cell r="H728" t="str">
            <v>個人</v>
          </cell>
          <cell r="I728" t="str">
            <v>089-0541</v>
          </cell>
          <cell r="J728" t="str">
            <v>幕別町札内青葉町4-2</v>
          </cell>
          <cell r="K728" t="str">
            <v>0155-56-6778</v>
          </cell>
        </row>
        <row r="729">
          <cell r="A729" t="str">
            <v>728</v>
          </cell>
          <cell r="B729" t="str">
            <v>14</v>
          </cell>
          <cell r="C729" t="str">
            <v>1413</v>
          </cell>
          <cell r="E729" t="str">
            <v>十勝</v>
          </cell>
          <cell r="F729" t="str">
            <v>幕別町</v>
          </cell>
          <cell r="G729" t="str">
            <v>管野重機</v>
          </cell>
          <cell r="I729" t="str">
            <v>089-0531</v>
          </cell>
          <cell r="J729" t="str">
            <v>幕別町札内暁町281-4</v>
          </cell>
          <cell r="K729" t="str">
            <v>0155-56-5564</v>
          </cell>
        </row>
        <row r="730">
          <cell r="A730" t="str">
            <v>729</v>
          </cell>
          <cell r="B730" t="str">
            <v>14</v>
          </cell>
          <cell r="C730" t="str">
            <v>1414</v>
          </cell>
          <cell r="D730" t="str">
            <v>4108800</v>
          </cell>
          <cell r="E730" t="str">
            <v>十勝</v>
          </cell>
          <cell r="F730" t="str">
            <v>池田町</v>
          </cell>
          <cell r="G730" t="str">
            <v>高橋林業（高橋一夫）</v>
          </cell>
          <cell r="H730" t="str">
            <v>個人</v>
          </cell>
          <cell r="I730" t="str">
            <v>083-0001</v>
          </cell>
          <cell r="J730" t="str">
            <v>池田町旭町5丁目20</v>
          </cell>
          <cell r="K730" t="str">
            <v>015-572-5169</v>
          </cell>
        </row>
        <row r="731">
          <cell r="A731" t="str">
            <v>730</v>
          </cell>
          <cell r="B731" t="str">
            <v>14</v>
          </cell>
          <cell r="C731" t="str">
            <v>1414</v>
          </cell>
          <cell r="D731" t="str">
            <v>4108801</v>
          </cell>
          <cell r="E731" t="str">
            <v>十勝</v>
          </cell>
          <cell r="F731" t="str">
            <v>池田町</v>
          </cell>
          <cell r="G731" t="str">
            <v>竹中林業</v>
          </cell>
          <cell r="H731" t="str">
            <v>個人</v>
          </cell>
          <cell r="I731" t="str">
            <v>083-0042</v>
          </cell>
          <cell r="J731" t="str">
            <v>池田町字千代田861-3</v>
          </cell>
          <cell r="K731" t="str">
            <v>015-572-2786</v>
          </cell>
        </row>
        <row r="732">
          <cell r="A732" t="str">
            <v>731</v>
          </cell>
          <cell r="B732" t="str">
            <v>14</v>
          </cell>
          <cell r="C732" t="str">
            <v>1414</v>
          </cell>
          <cell r="D732" t="str">
            <v>4508802</v>
          </cell>
          <cell r="E732" t="str">
            <v>十勝</v>
          </cell>
          <cell r="F732" t="str">
            <v>池田町</v>
          </cell>
          <cell r="G732" t="str">
            <v>都野川造林</v>
          </cell>
          <cell r="H732" t="str">
            <v>個人</v>
          </cell>
          <cell r="I732" t="str">
            <v>083-0001</v>
          </cell>
          <cell r="J732" t="str">
            <v>池田町旭町2丁目12-26</v>
          </cell>
          <cell r="K732" t="str">
            <v>015-572-6266</v>
          </cell>
        </row>
        <row r="733">
          <cell r="A733" t="str">
            <v>732</v>
          </cell>
          <cell r="B733" t="str">
            <v>14</v>
          </cell>
          <cell r="C733" t="str">
            <v>1415</v>
          </cell>
          <cell r="D733" t="str">
            <v>2108803</v>
          </cell>
          <cell r="E733" t="str">
            <v>十勝</v>
          </cell>
          <cell r="F733" t="str">
            <v>豊頃町</v>
          </cell>
          <cell r="G733" t="str">
            <v>（有）鎌田林業</v>
          </cell>
          <cell r="H733" t="str">
            <v>会社</v>
          </cell>
          <cell r="I733" t="str">
            <v>089-5309</v>
          </cell>
          <cell r="J733" t="str">
            <v>豊頃町二宮4510番地</v>
          </cell>
          <cell r="K733" t="str">
            <v>015-574-3042</v>
          </cell>
        </row>
        <row r="734">
          <cell r="A734" t="str">
            <v>733</v>
          </cell>
          <cell r="B734" t="str">
            <v>14</v>
          </cell>
          <cell r="C734" t="str">
            <v>1415</v>
          </cell>
          <cell r="D734" t="str">
            <v>3108804</v>
          </cell>
          <cell r="E734" t="str">
            <v>十勝</v>
          </cell>
          <cell r="F734" t="str">
            <v>豊頃町</v>
          </cell>
          <cell r="G734" t="str">
            <v>（有）斉藤森林土木</v>
          </cell>
          <cell r="H734" t="str">
            <v>会社</v>
          </cell>
          <cell r="I734" t="str">
            <v>089-5315</v>
          </cell>
          <cell r="J734" t="str">
            <v>豊頃町茂岩町168番地</v>
          </cell>
          <cell r="K734" t="str">
            <v>015-574-2478</v>
          </cell>
        </row>
        <row r="735">
          <cell r="A735" t="str">
            <v>734</v>
          </cell>
          <cell r="B735" t="str">
            <v>14</v>
          </cell>
          <cell r="C735" t="str">
            <v>1415</v>
          </cell>
          <cell r="D735" t="str">
            <v>6108806</v>
          </cell>
          <cell r="E735" t="str">
            <v>十勝</v>
          </cell>
          <cell r="F735" t="str">
            <v>豊頃町</v>
          </cell>
          <cell r="G735" t="str">
            <v>（有）原田林産</v>
          </cell>
          <cell r="H735" t="str">
            <v>会社</v>
          </cell>
          <cell r="I735" t="str">
            <v>089-5309</v>
          </cell>
          <cell r="J735" t="str">
            <v>豊頃町二宮3752</v>
          </cell>
          <cell r="K735" t="str">
            <v>015-574-3045</v>
          </cell>
        </row>
        <row r="736">
          <cell r="A736" t="str">
            <v>735</v>
          </cell>
          <cell r="B736" t="str">
            <v>14</v>
          </cell>
          <cell r="C736" t="str">
            <v>1415</v>
          </cell>
          <cell r="D736" t="str">
            <v>7108808</v>
          </cell>
          <cell r="E736" t="str">
            <v>十勝</v>
          </cell>
          <cell r="F736" t="str">
            <v>豊頃町</v>
          </cell>
          <cell r="G736" t="str">
            <v>（有）丸善工業</v>
          </cell>
          <cell r="H736" t="str">
            <v>会社</v>
          </cell>
          <cell r="I736" t="str">
            <v>089-5234</v>
          </cell>
          <cell r="J736" t="str">
            <v>豊頃町中央新町13番地</v>
          </cell>
          <cell r="K736" t="str">
            <v>015-574-2771</v>
          </cell>
        </row>
        <row r="737">
          <cell r="A737" t="str">
            <v>736</v>
          </cell>
          <cell r="B737" t="str">
            <v>14</v>
          </cell>
          <cell r="C737" t="str">
            <v>1415</v>
          </cell>
          <cell r="D737" t="str">
            <v>7108809</v>
          </cell>
          <cell r="E737" t="str">
            <v>十勝</v>
          </cell>
          <cell r="F737" t="str">
            <v>豊頃町</v>
          </cell>
          <cell r="G737" t="str">
            <v>（有）丸幸</v>
          </cell>
          <cell r="H737" t="str">
            <v>会社</v>
          </cell>
          <cell r="I737" t="str">
            <v>089-5315</v>
          </cell>
          <cell r="J737" t="str">
            <v>豊頃町茂岩町519番地</v>
          </cell>
          <cell r="K737" t="str">
            <v>015-574-3795</v>
          </cell>
        </row>
        <row r="738">
          <cell r="A738" t="str">
            <v>737</v>
          </cell>
          <cell r="B738" t="str">
            <v>14</v>
          </cell>
          <cell r="C738" t="str">
            <v>1416</v>
          </cell>
          <cell r="D738" t="str">
            <v>1508810</v>
          </cell>
          <cell r="E738" t="str">
            <v>十勝</v>
          </cell>
          <cell r="F738" t="str">
            <v>本別町</v>
          </cell>
          <cell r="G738" t="str">
            <v>岡崎木材（有）</v>
          </cell>
          <cell r="H738" t="str">
            <v>会社</v>
          </cell>
          <cell r="I738" t="str">
            <v>089-3334</v>
          </cell>
          <cell r="J738" t="str">
            <v>本別町北5丁目7-10</v>
          </cell>
          <cell r="K738" t="str">
            <v>0156-22-2593</v>
          </cell>
          <cell r="L738" t="str">
            <v>十21単02</v>
          </cell>
        </row>
        <row r="739">
          <cell r="A739" t="str">
            <v>738</v>
          </cell>
          <cell r="B739" t="str">
            <v>14</v>
          </cell>
          <cell r="C739" t="str">
            <v>1416</v>
          </cell>
          <cell r="D739" t="str">
            <v>6108811</v>
          </cell>
          <cell r="E739" t="str">
            <v>十勝</v>
          </cell>
          <cell r="F739" t="str">
            <v>本別町</v>
          </cell>
          <cell r="G739" t="str">
            <v>（有）林木材店</v>
          </cell>
          <cell r="H739" t="str">
            <v>会社</v>
          </cell>
          <cell r="I739" t="str">
            <v>089-3334</v>
          </cell>
          <cell r="J739" t="str">
            <v>本別町北5丁目4番地12</v>
          </cell>
          <cell r="K739" t="str">
            <v>0156-22-2063</v>
          </cell>
        </row>
        <row r="740">
          <cell r="A740" t="str">
            <v>739</v>
          </cell>
          <cell r="B740" t="str">
            <v>14</v>
          </cell>
          <cell r="C740" t="str">
            <v>1416</v>
          </cell>
          <cell r="D740" t="str">
            <v>6508812</v>
          </cell>
          <cell r="E740" t="str">
            <v>十勝</v>
          </cell>
          <cell r="F740" t="str">
            <v>本別町</v>
          </cell>
          <cell r="G740" t="str">
            <v>本別運送（株）</v>
          </cell>
          <cell r="H740" t="str">
            <v>会社</v>
          </cell>
          <cell r="I740" t="str">
            <v>089-3314</v>
          </cell>
          <cell r="J740" t="str">
            <v>本別町南4丁目1-13</v>
          </cell>
          <cell r="K740" t="str">
            <v>0156-22-3037</v>
          </cell>
        </row>
        <row r="741">
          <cell r="A741" t="str">
            <v>740</v>
          </cell>
          <cell r="B741" t="str">
            <v>14</v>
          </cell>
          <cell r="C741" t="str">
            <v>1416</v>
          </cell>
          <cell r="D741" t="str">
            <v>8508813</v>
          </cell>
          <cell r="E741" t="str">
            <v>十勝</v>
          </cell>
          <cell r="F741" t="str">
            <v>本別町</v>
          </cell>
          <cell r="G741" t="str">
            <v>（有）吉川物産</v>
          </cell>
          <cell r="H741" t="str">
            <v>会社</v>
          </cell>
          <cell r="I741" t="str">
            <v>089-3664</v>
          </cell>
          <cell r="J741" t="str">
            <v>本別町仙美里元町78-6</v>
          </cell>
          <cell r="K741" t="str">
            <v>0156-24-2377</v>
          </cell>
        </row>
        <row r="742">
          <cell r="A742" t="str">
            <v>741</v>
          </cell>
          <cell r="B742" t="str">
            <v>14</v>
          </cell>
          <cell r="C742" t="str">
            <v>1417</v>
          </cell>
          <cell r="D742" t="str">
            <v>1108814</v>
          </cell>
          <cell r="E742" t="str">
            <v>十勝</v>
          </cell>
          <cell r="F742" t="str">
            <v>足寄町</v>
          </cell>
          <cell r="G742" t="str">
            <v>足寄町森林組合</v>
          </cell>
          <cell r="H742" t="str">
            <v>森林組合</v>
          </cell>
          <cell r="I742" t="str">
            <v>089-3707</v>
          </cell>
          <cell r="J742" t="str">
            <v>足寄町下愛冠4丁目33番地13</v>
          </cell>
          <cell r="K742" t="str">
            <v>0156-25-2616</v>
          </cell>
        </row>
        <row r="743">
          <cell r="A743" t="str">
            <v>742</v>
          </cell>
          <cell r="B743" t="str">
            <v>14</v>
          </cell>
          <cell r="C743" t="str">
            <v>1417</v>
          </cell>
          <cell r="D743" t="str">
            <v>1108815</v>
          </cell>
          <cell r="E743" t="str">
            <v>十勝</v>
          </cell>
          <cell r="F743" t="str">
            <v>足寄町</v>
          </cell>
          <cell r="G743" t="str">
            <v>（有）相澤組</v>
          </cell>
          <cell r="H743" t="str">
            <v>会社</v>
          </cell>
          <cell r="I743" t="str">
            <v>089-3716</v>
          </cell>
          <cell r="J743" t="str">
            <v>足寄町南6条6丁目59番地</v>
          </cell>
          <cell r="K743" t="str">
            <v>0156-25-2891</v>
          </cell>
        </row>
        <row r="744">
          <cell r="A744" t="str">
            <v>743</v>
          </cell>
          <cell r="B744" t="str">
            <v>14</v>
          </cell>
          <cell r="C744" t="str">
            <v>1417</v>
          </cell>
          <cell r="D744" t="str">
            <v>1208816</v>
          </cell>
          <cell r="E744" t="str">
            <v>十勝</v>
          </cell>
          <cell r="F744" t="str">
            <v>足寄町</v>
          </cell>
          <cell r="G744" t="str">
            <v>（株）イエツネ</v>
          </cell>
          <cell r="H744" t="str">
            <v>会社</v>
          </cell>
          <cell r="I744" t="str">
            <v>089-3703</v>
          </cell>
          <cell r="J744" t="str">
            <v>足寄町北3条1丁目21</v>
          </cell>
          <cell r="K744" t="str">
            <v>0156-25-2088</v>
          </cell>
          <cell r="L744" t="str">
            <v>十18単02</v>
          </cell>
        </row>
        <row r="745">
          <cell r="A745" t="str">
            <v>744</v>
          </cell>
          <cell r="B745" t="str">
            <v>14</v>
          </cell>
          <cell r="C745" t="str">
            <v>1417</v>
          </cell>
          <cell r="D745" t="str">
            <v>1308817</v>
          </cell>
          <cell r="E745" t="str">
            <v>十勝</v>
          </cell>
          <cell r="F745" t="str">
            <v>足寄町</v>
          </cell>
          <cell r="G745" t="str">
            <v>（有）上山産業</v>
          </cell>
          <cell r="H745" t="str">
            <v>会社</v>
          </cell>
          <cell r="I745" t="str">
            <v>089-3725</v>
          </cell>
          <cell r="J745" t="str">
            <v>足寄町平和78番地2</v>
          </cell>
          <cell r="K745" t="str">
            <v>0156-25-5213</v>
          </cell>
        </row>
        <row r="746">
          <cell r="A746" t="str">
            <v>745</v>
          </cell>
          <cell r="B746" t="str">
            <v>14</v>
          </cell>
          <cell r="C746" t="str">
            <v>1417</v>
          </cell>
          <cell r="D746" t="str">
            <v>1508818</v>
          </cell>
          <cell r="E746" t="str">
            <v>十勝</v>
          </cell>
          <cell r="F746" t="str">
            <v>足寄町</v>
          </cell>
          <cell r="G746" t="str">
            <v>岡崎木材（株）</v>
          </cell>
          <cell r="H746" t="str">
            <v>会社</v>
          </cell>
          <cell r="I746" t="str">
            <v>089-3733</v>
          </cell>
          <cell r="J746" t="str">
            <v>足寄町西町7丁目1番地の1</v>
          </cell>
          <cell r="K746" t="str">
            <v>0156-25-2116</v>
          </cell>
          <cell r="L746" t="str">
            <v>十19単01</v>
          </cell>
        </row>
        <row r="747">
          <cell r="A747" t="str">
            <v>746</v>
          </cell>
          <cell r="B747" t="str">
            <v>14</v>
          </cell>
          <cell r="C747" t="str">
            <v>1417</v>
          </cell>
          <cell r="D747" t="str">
            <v>2108819</v>
          </cell>
          <cell r="E747" t="str">
            <v>十勝</v>
          </cell>
          <cell r="F747" t="str">
            <v>足寄町</v>
          </cell>
          <cell r="G747" t="str">
            <v>（有）金子産業</v>
          </cell>
          <cell r="H747" t="str">
            <v>会社</v>
          </cell>
          <cell r="I747" t="str">
            <v>089-3733</v>
          </cell>
          <cell r="J747" t="str">
            <v>足寄町西町9丁目1番地の43</v>
          </cell>
          <cell r="K747" t="str">
            <v>0156-25-4266</v>
          </cell>
        </row>
        <row r="748">
          <cell r="A748" t="str">
            <v>747</v>
          </cell>
          <cell r="B748" t="str">
            <v>14</v>
          </cell>
          <cell r="C748" t="str">
            <v>1417</v>
          </cell>
          <cell r="D748" t="str">
            <v>2208820</v>
          </cell>
          <cell r="E748" t="str">
            <v>十勝</v>
          </cell>
          <cell r="F748" t="str">
            <v>足寄町</v>
          </cell>
          <cell r="G748" t="str">
            <v>菊地林業（有） 足寄営業所</v>
          </cell>
          <cell r="H748" t="str">
            <v>会社</v>
          </cell>
          <cell r="I748" t="str">
            <v>089-3714</v>
          </cell>
          <cell r="J748" t="str">
            <v>足寄町南4条5丁目25</v>
          </cell>
          <cell r="K748" t="str">
            <v>0156-25-9212</v>
          </cell>
          <cell r="L748" t="str">
            <v>十20単02</v>
          </cell>
        </row>
        <row r="749">
          <cell r="A749" t="str">
            <v>748</v>
          </cell>
          <cell r="B749" t="str">
            <v>14</v>
          </cell>
          <cell r="C749" t="str">
            <v>1417</v>
          </cell>
          <cell r="D749" t="str">
            <v>2508821</v>
          </cell>
          <cell r="E749" t="str">
            <v>十勝</v>
          </cell>
          <cell r="F749" t="str">
            <v>足寄町</v>
          </cell>
          <cell r="G749" t="str">
            <v>（有）後藤組</v>
          </cell>
          <cell r="H749" t="str">
            <v>会社</v>
          </cell>
          <cell r="I749" t="str">
            <v>089-3705</v>
          </cell>
          <cell r="J749" t="str">
            <v>足寄町北5条1丁目2番地</v>
          </cell>
          <cell r="K749" t="str">
            <v>0156-25-2091</v>
          </cell>
        </row>
        <row r="750">
          <cell r="A750" t="str">
            <v>749</v>
          </cell>
          <cell r="B750" t="str">
            <v>14</v>
          </cell>
          <cell r="C750" t="str">
            <v>1417</v>
          </cell>
          <cell r="D750" t="str">
            <v>3108822</v>
          </cell>
          <cell r="E750" t="str">
            <v>十勝</v>
          </cell>
          <cell r="F750" t="str">
            <v>足寄町</v>
          </cell>
          <cell r="G750" t="str">
            <v>（有）三共木材</v>
          </cell>
          <cell r="H750" t="str">
            <v>会社</v>
          </cell>
          <cell r="I750" t="str">
            <v>089-3706</v>
          </cell>
          <cell r="J750" t="str">
            <v>足寄町北6条1丁目44番地</v>
          </cell>
          <cell r="K750" t="str">
            <v>0156-25-2099</v>
          </cell>
          <cell r="L750" t="str">
            <v>十20単03</v>
          </cell>
        </row>
        <row r="751">
          <cell r="A751" t="str">
            <v>750</v>
          </cell>
          <cell r="B751" t="str">
            <v>14</v>
          </cell>
          <cell r="C751" t="str">
            <v>1417</v>
          </cell>
          <cell r="D751" t="str">
            <v>3108823</v>
          </cell>
          <cell r="E751" t="str">
            <v>十勝</v>
          </cell>
          <cell r="F751" t="str">
            <v>足寄町</v>
          </cell>
          <cell r="G751" t="str">
            <v>佐野産業</v>
          </cell>
          <cell r="H751" t="str">
            <v>個人</v>
          </cell>
          <cell r="I751" t="str">
            <v>089-3706</v>
          </cell>
          <cell r="J751" t="str">
            <v>足寄町北6条1丁目38番地</v>
          </cell>
          <cell r="K751" t="str">
            <v>0156-25-4735</v>
          </cell>
        </row>
        <row r="752">
          <cell r="A752" t="str">
            <v>751</v>
          </cell>
          <cell r="B752" t="str">
            <v>14</v>
          </cell>
          <cell r="C752" t="str">
            <v>1417</v>
          </cell>
          <cell r="D752" t="str">
            <v>5208825</v>
          </cell>
          <cell r="E752" t="str">
            <v>十勝</v>
          </cell>
          <cell r="F752" t="str">
            <v>足寄町</v>
          </cell>
          <cell r="G752" t="str">
            <v>新妻組</v>
          </cell>
          <cell r="H752" t="str">
            <v>個人</v>
          </cell>
          <cell r="I752" t="str">
            <v>089-3733</v>
          </cell>
          <cell r="J752" t="str">
            <v>足寄町西町9丁目2の3</v>
          </cell>
          <cell r="K752" t="str">
            <v>0156-25-4203</v>
          </cell>
        </row>
        <row r="753">
          <cell r="A753" t="str">
            <v>752</v>
          </cell>
          <cell r="B753" t="str">
            <v>14</v>
          </cell>
          <cell r="C753" t="str">
            <v>1417</v>
          </cell>
          <cell r="D753" t="str">
            <v>6508826</v>
          </cell>
          <cell r="E753" t="str">
            <v>十勝</v>
          </cell>
          <cell r="F753" t="str">
            <v>足寄町</v>
          </cell>
          <cell r="G753" t="str">
            <v>星林業</v>
          </cell>
          <cell r="H753" t="str">
            <v>個人</v>
          </cell>
          <cell r="I753" t="str">
            <v>089-3711</v>
          </cell>
          <cell r="J753" t="str">
            <v>足寄町南1条3丁目</v>
          </cell>
          <cell r="K753" t="str">
            <v>0156-25-2278</v>
          </cell>
        </row>
        <row r="754">
          <cell r="A754" t="str">
            <v>753</v>
          </cell>
          <cell r="B754" t="str">
            <v>14</v>
          </cell>
          <cell r="C754" t="str">
            <v>1417</v>
          </cell>
          <cell r="D754" t="str">
            <v>7208828</v>
          </cell>
          <cell r="E754" t="str">
            <v>十勝</v>
          </cell>
          <cell r="F754" t="str">
            <v>足寄町</v>
          </cell>
          <cell r="G754" t="str">
            <v>宮口産業（株）</v>
          </cell>
          <cell r="H754" t="str">
            <v>会社</v>
          </cell>
          <cell r="I754" t="str">
            <v>089-3736</v>
          </cell>
          <cell r="J754" t="str">
            <v>足寄町鷲府353番地6</v>
          </cell>
          <cell r="K754" t="str">
            <v>0156-29-8057</v>
          </cell>
          <cell r="L754" t="str">
            <v>十18単01</v>
          </cell>
        </row>
        <row r="755">
          <cell r="A755" t="str">
            <v>754</v>
          </cell>
          <cell r="B755" t="str">
            <v>14</v>
          </cell>
          <cell r="C755" t="str">
            <v>1417</v>
          </cell>
          <cell r="D755" t="str">
            <v>8508829</v>
          </cell>
          <cell r="E755" t="str">
            <v>十勝</v>
          </cell>
          <cell r="F755" t="str">
            <v>足寄町</v>
          </cell>
          <cell r="G755" t="str">
            <v>米川木材（株）</v>
          </cell>
          <cell r="H755" t="str">
            <v>会社</v>
          </cell>
          <cell r="I755" t="str">
            <v>089-3703</v>
          </cell>
          <cell r="J755" t="str">
            <v>足寄町北3条1丁目14番地</v>
          </cell>
          <cell r="K755" t="str">
            <v>0156-25-2321</v>
          </cell>
          <cell r="L755" t="str">
            <v>十20単01</v>
          </cell>
        </row>
        <row r="756">
          <cell r="A756" t="str">
            <v>755</v>
          </cell>
          <cell r="B756" t="str">
            <v>14</v>
          </cell>
          <cell r="C756" t="str">
            <v>1417</v>
          </cell>
          <cell r="E756" t="str">
            <v>十勝</v>
          </cell>
          <cell r="F756" t="str">
            <v>足寄町</v>
          </cell>
          <cell r="G756" t="str">
            <v>辻本重機</v>
          </cell>
          <cell r="I756" t="str">
            <v>089-3707</v>
          </cell>
          <cell r="J756" t="str">
            <v>足寄町下愛冠</v>
          </cell>
          <cell r="K756" t="str">
            <v>0156-25-3415</v>
          </cell>
        </row>
        <row r="757">
          <cell r="A757" t="str">
            <v>756</v>
          </cell>
          <cell r="B757" t="str">
            <v>14</v>
          </cell>
          <cell r="C757" t="str">
            <v>1418</v>
          </cell>
          <cell r="D757" t="str">
            <v>1508830</v>
          </cell>
          <cell r="E757" t="str">
            <v>十勝</v>
          </cell>
          <cell r="F757" t="str">
            <v>陸別町</v>
          </cell>
          <cell r="G757" t="str">
            <v>（有）大谷組</v>
          </cell>
          <cell r="H757" t="str">
            <v>会社</v>
          </cell>
          <cell r="I757" t="str">
            <v>089-4300</v>
          </cell>
          <cell r="J757" t="str">
            <v>陸別町字陸別原野分線8番地</v>
          </cell>
          <cell r="K757" t="str">
            <v>0156-27-2320</v>
          </cell>
        </row>
        <row r="758">
          <cell r="A758" t="str">
            <v>757</v>
          </cell>
          <cell r="B758" t="str">
            <v>14</v>
          </cell>
          <cell r="C758" t="str">
            <v>1418</v>
          </cell>
          <cell r="D758" t="str">
            <v>2208831</v>
          </cell>
          <cell r="E758" t="str">
            <v>十勝</v>
          </cell>
          <cell r="F758" t="str">
            <v>陸別町</v>
          </cell>
          <cell r="G758" t="str">
            <v>菊地林業（有）</v>
          </cell>
          <cell r="H758" t="str">
            <v>会社</v>
          </cell>
          <cell r="I758" t="str">
            <v>089-4300</v>
          </cell>
          <cell r="J758" t="str">
            <v>陸別町字陸別原野基線333番地</v>
          </cell>
          <cell r="K758" t="str">
            <v>0156-27-2879</v>
          </cell>
          <cell r="L758" t="str">
            <v>十20単02</v>
          </cell>
        </row>
        <row r="759">
          <cell r="A759" t="str">
            <v>758</v>
          </cell>
          <cell r="B759" t="str">
            <v>14</v>
          </cell>
          <cell r="C759" t="str">
            <v>1418</v>
          </cell>
          <cell r="D759" t="str">
            <v>3108832</v>
          </cell>
          <cell r="E759" t="str">
            <v>十勝</v>
          </cell>
          <cell r="F759" t="str">
            <v>陸別町</v>
          </cell>
          <cell r="G759" t="str">
            <v>（有）佐々木林業</v>
          </cell>
          <cell r="H759" t="str">
            <v>会社</v>
          </cell>
          <cell r="I759" t="str">
            <v>089-4300</v>
          </cell>
          <cell r="J759" t="str">
            <v>陸別町字陸別基線308番地の1</v>
          </cell>
          <cell r="K759" t="str">
            <v>0156-27-2107</v>
          </cell>
          <cell r="L759" t="str">
            <v>十19単04</v>
          </cell>
        </row>
        <row r="760">
          <cell r="A760" t="str">
            <v>759</v>
          </cell>
          <cell r="B760" t="str">
            <v>14</v>
          </cell>
          <cell r="C760" t="str">
            <v>1418</v>
          </cell>
          <cell r="D760" t="str">
            <v>3208833</v>
          </cell>
          <cell r="E760" t="str">
            <v>十勝</v>
          </cell>
          <cell r="F760" t="str">
            <v>陸別町</v>
          </cell>
          <cell r="G760" t="str">
            <v>新栄緑化（株）</v>
          </cell>
          <cell r="H760" t="str">
            <v>会社</v>
          </cell>
          <cell r="I760" t="str">
            <v>089-4323</v>
          </cell>
          <cell r="J760" t="str">
            <v>陸別町字陸別基線310番地</v>
          </cell>
          <cell r="K760" t="str">
            <v>0156-27-3521</v>
          </cell>
          <cell r="L760" t="str">
            <v>十19単02</v>
          </cell>
        </row>
        <row r="761">
          <cell r="A761" t="str">
            <v>760</v>
          </cell>
          <cell r="B761" t="str">
            <v>14</v>
          </cell>
          <cell r="C761" t="str">
            <v>1418</v>
          </cell>
          <cell r="D761" t="str">
            <v>3308834</v>
          </cell>
          <cell r="E761" t="str">
            <v>十勝</v>
          </cell>
          <cell r="F761" t="str">
            <v>陸別町</v>
          </cell>
          <cell r="G761" t="str">
            <v>杉田林業（有）</v>
          </cell>
          <cell r="H761" t="str">
            <v>会社</v>
          </cell>
          <cell r="I761" t="str">
            <v>089-4323</v>
          </cell>
          <cell r="J761" t="str">
            <v>陸別町字陸別基線316番地11</v>
          </cell>
          <cell r="K761" t="str">
            <v>0156-27-3136</v>
          </cell>
          <cell r="L761" t="str">
            <v>十19単03</v>
          </cell>
        </row>
        <row r="762">
          <cell r="A762" t="str">
            <v>761</v>
          </cell>
          <cell r="B762" t="str">
            <v>14</v>
          </cell>
          <cell r="C762" t="str">
            <v>1418</v>
          </cell>
          <cell r="D762" t="str">
            <v>9208835</v>
          </cell>
          <cell r="E762" t="str">
            <v>十勝</v>
          </cell>
          <cell r="F762" t="str">
            <v>陸別町</v>
          </cell>
          <cell r="G762" t="str">
            <v>陸別町森林組合</v>
          </cell>
          <cell r="H762" t="str">
            <v>森林組合</v>
          </cell>
          <cell r="I762" t="str">
            <v>089-4315</v>
          </cell>
          <cell r="J762" t="str">
            <v>陸別町字陸別本通2丁目5番地2</v>
          </cell>
          <cell r="K762" t="str">
            <v>0156-27-2574</v>
          </cell>
        </row>
        <row r="763">
          <cell r="A763" t="str">
            <v>762</v>
          </cell>
          <cell r="B763" t="str">
            <v>14</v>
          </cell>
          <cell r="C763" t="str">
            <v>1418</v>
          </cell>
          <cell r="D763" t="str">
            <v>9208836</v>
          </cell>
          <cell r="E763" t="str">
            <v>十勝</v>
          </cell>
          <cell r="F763" t="str">
            <v>陸別町</v>
          </cell>
          <cell r="G763" t="str">
            <v>（有）陸王緑化</v>
          </cell>
          <cell r="H763" t="str">
            <v>会社</v>
          </cell>
          <cell r="I763" t="str">
            <v>089-4341</v>
          </cell>
          <cell r="J763" t="str">
            <v>陸別町字苫務南3線87番地</v>
          </cell>
          <cell r="K763" t="str">
            <v>0156-27-3154</v>
          </cell>
        </row>
        <row r="764">
          <cell r="A764" t="str">
            <v>763</v>
          </cell>
          <cell r="B764" t="str">
            <v>14</v>
          </cell>
          <cell r="C764" t="str">
            <v>1418</v>
          </cell>
          <cell r="D764" t="str">
            <v>9608837</v>
          </cell>
          <cell r="E764" t="str">
            <v>十勝</v>
          </cell>
          <cell r="F764" t="str">
            <v>陸別町</v>
          </cell>
          <cell r="G764" t="str">
            <v>（株）渡辺組</v>
          </cell>
          <cell r="H764" t="str">
            <v>会社</v>
          </cell>
          <cell r="I764" t="str">
            <v>089-4316</v>
          </cell>
          <cell r="J764" t="str">
            <v>陸別町栄町</v>
          </cell>
          <cell r="K764" t="str">
            <v>0156-27-2546</v>
          </cell>
        </row>
        <row r="765">
          <cell r="A765" t="str">
            <v>764</v>
          </cell>
          <cell r="B765" t="str">
            <v>14</v>
          </cell>
          <cell r="C765" t="str">
            <v>1418</v>
          </cell>
          <cell r="E765" t="str">
            <v>十勝</v>
          </cell>
          <cell r="F765" t="str">
            <v>陸別町</v>
          </cell>
          <cell r="G765" t="str">
            <v>りくべつ林業機械利用組合</v>
          </cell>
          <cell r="H765" t="str">
            <v>協同組合等</v>
          </cell>
          <cell r="I765" t="str">
            <v>089-4300</v>
          </cell>
          <cell r="J765" t="str">
            <v>陸別町陸別原野基線333菊地林業内</v>
          </cell>
          <cell r="K765" t="str">
            <v>0156-27-2879</v>
          </cell>
        </row>
        <row r="766">
          <cell r="A766" t="str">
            <v>765</v>
          </cell>
          <cell r="B766" t="str">
            <v>14</v>
          </cell>
          <cell r="C766" t="str">
            <v>1419</v>
          </cell>
          <cell r="D766" t="str">
            <v>1108838</v>
          </cell>
          <cell r="E766" t="str">
            <v>十勝</v>
          </cell>
          <cell r="F766" t="str">
            <v>浦幌町</v>
          </cell>
          <cell r="G766" t="str">
            <v>（有）アンドウ緑化</v>
          </cell>
          <cell r="H766" t="str">
            <v>会社</v>
          </cell>
          <cell r="I766" t="str">
            <v>089-5634</v>
          </cell>
          <cell r="J766" t="str">
            <v>浦幌町字帯富113番地4</v>
          </cell>
          <cell r="K766" t="str">
            <v>015-576-3536</v>
          </cell>
        </row>
        <row r="767">
          <cell r="A767" t="str">
            <v>766</v>
          </cell>
          <cell r="B767" t="str">
            <v>14</v>
          </cell>
          <cell r="C767" t="str">
            <v>1419</v>
          </cell>
          <cell r="D767" t="str">
            <v>1208839</v>
          </cell>
          <cell r="E767" t="str">
            <v>十勝</v>
          </cell>
          <cell r="F767" t="str">
            <v>浦幌町</v>
          </cell>
          <cell r="G767" t="str">
            <v>（有）飯田林業</v>
          </cell>
          <cell r="H767" t="str">
            <v>会社</v>
          </cell>
          <cell r="I767" t="str">
            <v>089-5601</v>
          </cell>
          <cell r="J767" t="str">
            <v>浦幌町字宝町39番地18</v>
          </cell>
          <cell r="K767" t="str">
            <v>015-576-2059</v>
          </cell>
        </row>
        <row r="768">
          <cell r="A768" t="str">
            <v>767</v>
          </cell>
          <cell r="B768" t="str">
            <v>14</v>
          </cell>
          <cell r="C768" t="str">
            <v>1419</v>
          </cell>
          <cell r="D768" t="str">
            <v>1208840</v>
          </cell>
          <cell r="E768" t="str">
            <v>十勝</v>
          </cell>
          <cell r="F768" t="str">
            <v>浦幌町</v>
          </cell>
          <cell r="G768" t="str">
            <v>石井林業（有）</v>
          </cell>
          <cell r="H768" t="str">
            <v>会社</v>
          </cell>
          <cell r="I768" t="str">
            <v>089-3573</v>
          </cell>
          <cell r="J768" t="str">
            <v>浦幌町富川46-1</v>
          </cell>
          <cell r="K768" t="str">
            <v>015-576-6010</v>
          </cell>
        </row>
        <row r="769">
          <cell r="A769" t="str">
            <v>768</v>
          </cell>
          <cell r="B769" t="str">
            <v>14</v>
          </cell>
          <cell r="C769" t="str">
            <v>1419</v>
          </cell>
          <cell r="D769" t="str">
            <v>1408843</v>
          </cell>
          <cell r="E769" t="str">
            <v>十勝</v>
          </cell>
          <cell r="F769" t="str">
            <v>浦幌町</v>
          </cell>
          <cell r="G769" t="str">
            <v>（株）エムケイ</v>
          </cell>
          <cell r="H769" t="str">
            <v>会社</v>
          </cell>
          <cell r="I769" t="str">
            <v>089-5601</v>
          </cell>
          <cell r="J769" t="str">
            <v>浦幌町宝町</v>
          </cell>
          <cell r="K769" t="str">
            <v>015-576-2249</v>
          </cell>
        </row>
        <row r="770">
          <cell r="A770" t="str">
            <v>769</v>
          </cell>
          <cell r="B770" t="str">
            <v>14</v>
          </cell>
          <cell r="C770" t="str">
            <v>1419</v>
          </cell>
          <cell r="D770" t="str">
            <v>2208845</v>
          </cell>
          <cell r="E770" t="str">
            <v>十勝</v>
          </cell>
          <cell r="F770" t="str">
            <v>浦幌町</v>
          </cell>
          <cell r="G770" t="str">
            <v>北村林業（株）</v>
          </cell>
          <cell r="H770" t="str">
            <v>会社</v>
          </cell>
          <cell r="I770" t="str">
            <v>089-5634</v>
          </cell>
          <cell r="J770" t="str">
            <v>浦幌町字帯富97番地3</v>
          </cell>
          <cell r="K770" t="str">
            <v>015-576-2225</v>
          </cell>
          <cell r="L770" t="str">
            <v>十20単07</v>
          </cell>
        </row>
        <row r="771">
          <cell r="A771" t="str">
            <v>770</v>
          </cell>
          <cell r="B771" t="str">
            <v>14</v>
          </cell>
          <cell r="C771" t="str">
            <v>1419</v>
          </cell>
          <cell r="D771" t="str">
            <v>3308846</v>
          </cell>
          <cell r="E771" t="str">
            <v>十勝</v>
          </cell>
          <cell r="F771" t="str">
            <v>浦幌町</v>
          </cell>
          <cell r="G771" t="str">
            <v>杉本造林</v>
          </cell>
          <cell r="H771" t="str">
            <v>個人</v>
          </cell>
          <cell r="I771" t="str">
            <v>089-5636</v>
          </cell>
          <cell r="J771" t="str">
            <v>浦幌町万年</v>
          </cell>
          <cell r="K771" t="str">
            <v>015-576-2652</v>
          </cell>
        </row>
        <row r="772">
          <cell r="A772" t="str">
            <v>771</v>
          </cell>
          <cell r="B772" t="str">
            <v>14</v>
          </cell>
          <cell r="C772" t="str">
            <v>1419</v>
          </cell>
          <cell r="D772" t="str">
            <v>7208849</v>
          </cell>
          <cell r="E772" t="str">
            <v>十勝</v>
          </cell>
          <cell r="F772" t="str">
            <v>浦幌町</v>
          </cell>
          <cell r="G772" t="str">
            <v>道川林業</v>
          </cell>
          <cell r="H772" t="str">
            <v>個人</v>
          </cell>
          <cell r="I772" t="str">
            <v>089-5601</v>
          </cell>
          <cell r="J772" t="str">
            <v>浦幌町宝町70-52</v>
          </cell>
          <cell r="K772" t="str">
            <v>015-576-2246</v>
          </cell>
        </row>
        <row r="773">
          <cell r="A773" t="str">
            <v>772</v>
          </cell>
          <cell r="B773" t="str">
            <v>14</v>
          </cell>
          <cell r="C773" t="str">
            <v>1419</v>
          </cell>
          <cell r="D773" t="str">
            <v>8108850</v>
          </cell>
          <cell r="E773" t="str">
            <v>十勝</v>
          </cell>
          <cell r="F773" t="str">
            <v>浦幌町</v>
          </cell>
          <cell r="G773" t="str">
            <v>（有）山川林業</v>
          </cell>
          <cell r="H773" t="str">
            <v>会社</v>
          </cell>
          <cell r="I773" t="str">
            <v>089-5601</v>
          </cell>
          <cell r="J773" t="str">
            <v>浦幌町宝町53番地6</v>
          </cell>
          <cell r="K773" t="str">
            <v>015-576-2314</v>
          </cell>
        </row>
        <row r="774">
          <cell r="A774" t="str">
            <v>773</v>
          </cell>
          <cell r="B774" t="str">
            <v>14</v>
          </cell>
          <cell r="C774" t="str">
            <v>1419</v>
          </cell>
          <cell r="D774" t="str">
            <v>8508851</v>
          </cell>
          <cell r="E774" t="str">
            <v>十勝</v>
          </cell>
          <cell r="F774" t="str">
            <v>浦幌町</v>
          </cell>
          <cell r="G774" t="str">
            <v>（株）米沢通商</v>
          </cell>
          <cell r="H774" t="str">
            <v>会社</v>
          </cell>
          <cell r="I774" t="str">
            <v>089-5602</v>
          </cell>
          <cell r="J774" t="str">
            <v>浦幌町末広町57</v>
          </cell>
          <cell r="K774" t="str">
            <v>015-576-2039</v>
          </cell>
        </row>
        <row r="775">
          <cell r="A775" t="str">
            <v>774</v>
          </cell>
          <cell r="B775" t="str">
            <v>14</v>
          </cell>
          <cell r="C775" t="str">
            <v>1419</v>
          </cell>
          <cell r="D775" t="str">
            <v>1308841</v>
          </cell>
          <cell r="E775" t="str">
            <v>十勝</v>
          </cell>
          <cell r="F775" t="str">
            <v>浦幌町</v>
          </cell>
          <cell r="G775" t="str">
            <v>浦幌町森林組合</v>
          </cell>
          <cell r="H775" t="str">
            <v>森林組合</v>
          </cell>
          <cell r="I775" t="str">
            <v>089-5634</v>
          </cell>
          <cell r="J775" t="str">
            <v>浦幌町字帯富98番地の9</v>
          </cell>
          <cell r="K775" t="str">
            <v>015-576-3132</v>
          </cell>
        </row>
        <row r="776">
          <cell r="A776" t="str">
            <v>775</v>
          </cell>
          <cell r="B776" t="str">
            <v>14</v>
          </cell>
          <cell r="C776" t="str">
            <v>1420</v>
          </cell>
          <cell r="D776" t="str">
            <v>6308848</v>
          </cell>
          <cell r="E776" t="str">
            <v>十勝</v>
          </cell>
          <cell r="F776" t="str">
            <v>帯広市</v>
          </cell>
          <cell r="G776" t="str">
            <v>物林緑化（株）</v>
          </cell>
          <cell r="H776" t="str">
            <v>会社</v>
          </cell>
          <cell r="I776" t="str">
            <v>080-0804</v>
          </cell>
          <cell r="J776" t="str">
            <v>帯広市東4条南12丁目20</v>
          </cell>
          <cell r="K776" t="str">
            <v>0155-22-7700</v>
          </cell>
        </row>
        <row r="777">
          <cell r="A777" t="str">
            <v>776</v>
          </cell>
          <cell r="B777" t="str">
            <v>14</v>
          </cell>
          <cell r="C777" t="str">
            <v>1420</v>
          </cell>
          <cell r="D777" t="str">
            <v>1108852</v>
          </cell>
          <cell r="E777" t="str">
            <v>十勝</v>
          </cell>
          <cell r="F777" t="str">
            <v>帯広市</v>
          </cell>
          <cell r="G777" t="str">
            <v>天倉林業（株）</v>
          </cell>
          <cell r="H777" t="str">
            <v>会社</v>
          </cell>
          <cell r="I777" t="str">
            <v>080-0026</v>
          </cell>
          <cell r="J777" t="str">
            <v>帯広市西16条南6丁目30-23</v>
          </cell>
          <cell r="K777" t="str">
            <v>0155-38-2500</v>
          </cell>
        </row>
        <row r="778">
          <cell r="A778" t="str">
            <v>777</v>
          </cell>
          <cell r="B778" t="str">
            <v>14</v>
          </cell>
          <cell r="C778" t="str">
            <v>1420</v>
          </cell>
          <cell r="D778" t="str">
            <v>1208853</v>
          </cell>
          <cell r="E778" t="str">
            <v>十勝</v>
          </cell>
          <cell r="F778" t="str">
            <v>帯広市</v>
          </cell>
          <cell r="G778" t="str">
            <v>井原林産（株）</v>
          </cell>
          <cell r="H778" t="str">
            <v>会社</v>
          </cell>
          <cell r="I778" t="str">
            <v>080-0803</v>
          </cell>
          <cell r="J778" t="str">
            <v>帯広市東3条南6丁目19番地</v>
          </cell>
          <cell r="K778" t="str">
            <v>0155-25-6858</v>
          </cell>
        </row>
        <row r="779">
          <cell r="A779" t="str">
            <v>778</v>
          </cell>
          <cell r="B779" t="str">
            <v>14</v>
          </cell>
          <cell r="C779" t="str">
            <v>1420</v>
          </cell>
          <cell r="D779" t="str">
            <v>1508854</v>
          </cell>
          <cell r="E779" t="str">
            <v>十勝</v>
          </cell>
          <cell r="F779" t="str">
            <v>帯広市</v>
          </cell>
          <cell r="G779" t="str">
            <v>大谷組</v>
          </cell>
          <cell r="H779" t="str">
            <v>個人</v>
          </cell>
          <cell r="I779" t="str">
            <v>080-0026</v>
          </cell>
          <cell r="J779" t="str">
            <v>帯広市西16条南6丁目10-17</v>
          </cell>
          <cell r="K779" t="str">
            <v>0155-34-8055</v>
          </cell>
        </row>
        <row r="780">
          <cell r="A780" t="str">
            <v>779</v>
          </cell>
          <cell r="B780" t="str">
            <v>14</v>
          </cell>
          <cell r="C780" t="str">
            <v>1420</v>
          </cell>
          <cell r="D780" t="str">
            <v>2408855</v>
          </cell>
          <cell r="E780" t="str">
            <v>十勝</v>
          </cell>
          <cell r="F780" t="str">
            <v>帯広市</v>
          </cell>
          <cell r="G780" t="str">
            <v>（株）ケイセイ</v>
          </cell>
          <cell r="H780" t="str">
            <v>会社</v>
          </cell>
          <cell r="I780" t="str">
            <v>080-0804</v>
          </cell>
          <cell r="J780" t="str">
            <v>帯広市東5条南7丁目1番地3</v>
          </cell>
          <cell r="K780" t="str">
            <v>0155-22-7111</v>
          </cell>
          <cell r="L780" t="str">
            <v>十20単05</v>
          </cell>
        </row>
        <row r="781">
          <cell r="A781" t="str">
            <v>780</v>
          </cell>
          <cell r="B781" t="str">
            <v>14</v>
          </cell>
          <cell r="C781" t="str">
            <v>1420</v>
          </cell>
          <cell r="D781" t="str">
            <v>2508856</v>
          </cell>
          <cell r="E781" t="str">
            <v>十勝</v>
          </cell>
          <cell r="F781" t="str">
            <v>帯広市</v>
          </cell>
          <cell r="G781" t="str">
            <v>小向　仁</v>
          </cell>
          <cell r="H781" t="str">
            <v>個人</v>
          </cell>
          <cell r="I781" t="str">
            <v>080-0028</v>
          </cell>
          <cell r="J781" t="str">
            <v>帯広市西18条南4丁目</v>
          </cell>
          <cell r="K781" t="str">
            <v>0155-33-9828</v>
          </cell>
        </row>
        <row r="782">
          <cell r="A782" t="str">
            <v>781</v>
          </cell>
          <cell r="B782" t="str">
            <v>14</v>
          </cell>
          <cell r="C782" t="str">
            <v>1420</v>
          </cell>
          <cell r="D782" t="str">
            <v>3208858</v>
          </cell>
          <cell r="E782" t="str">
            <v>十勝</v>
          </cell>
          <cell r="F782" t="str">
            <v>帯広市</v>
          </cell>
          <cell r="G782" t="str">
            <v>進藤林業（有）</v>
          </cell>
          <cell r="H782" t="str">
            <v>会社</v>
          </cell>
          <cell r="I782" t="str">
            <v>080-2336</v>
          </cell>
          <cell r="J782" t="str">
            <v>帯広市八千代町</v>
          </cell>
          <cell r="K782" t="str">
            <v>0155-60-2550</v>
          </cell>
        </row>
        <row r="783">
          <cell r="A783" t="str">
            <v>782</v>
          </cell>
          <cell r="B783" t="str">
            <v>14</v>
          </cell>
          <cell r="C783" t="str">
            <v>1420</v>
          </cell>
          <cell r="D783" t="str">
            <v>3208859</v>
          </cell>
          <cell r="E783" t="str">
            <v>十勝</v>
          </cell>
          <cell r="F783" t="str">
            <v>帯広市</v>
          </cell>
          <cell r="G783" t="str">
            <v>（有）島田木材</v>
          </cell>
          <cell r="H783" t="str">
            <v>会社</v>
          </cell>
          <cell r="I783" t="str">
            <v>080-0026</v>
          </cell>
          <cell r="J783" t="str">
            <v>帯広市西16条南1丁目48-10</v>
          </cell>
          <cell r="K783" t="str">
            <v>0155-34-3329</v>
          </cell>
          <cell r="L783" t="str">
            <v>十20単06</v>
          </cell>
        </row>
        <row r="784">
          <cell r="A784" t="str">
            <v>783</v>
          </cell>
          <cell r="B784" t="str">
            <v>14</v>
          </cell>
          <cell r="C784" t="str">
            <v>1420</v>
          </cell>
          <cell r="D784" t="str">
            <v>3408860</v>
          </cell>
          <cell r="E784" t="str">
            <v>十勝</v>
          </cell>
          <cell r="F784" t="str">
            <v>帯広市</v>
          </cell>
          <cell r="G784" t="str">
            <v>（株）盛林商産</v>
          </cell>
          <cell r="H784" t="str">
            <v>会社</v>
          </cell>
          <cell r="I784" t="str">
            <v>080-2473</v>
          </cell>
          <cell r="J784" t="str">
            <v>帯広市西23条南4丁目10</v>
          </cell>
          <cell r="K784" t="str">
            <v>0155-34-3298</v>
          </cell>
        </row>
        <row r="785">
          <cell r="A785" t="str">
            <v>784</v>
          </cell>
          <cell r="B785" t="str">
            <v>14</v>
          </cell>
          <cell r="C785" t="str">
            <v>1420</v>
          </cell>
          <cell r="D785" t="str">
            <v>4508861</v>
          </cell>
          <cell r="E785" t="str">
            <v>十勝</v>
          </cell>
          <cell r="F785" t="str">
            <v>帯広市</v>
          </cell>
          <cell r="G785" t="str">
            <v>常山林業（常山孝雄）</v>
          </cell>
          <cell r="H785" t="str">
            <v>個人</v>
          </cell>
          <cell r="I785" t="str">
            <v>080-2470</v>
          </cell>
          <cell r="J785" t="str">
            <v>帯広市西20条南4丁目49-16</v>
          </cell>
          <cell r="K785" t="str">
            <v>0155-33-7864</v>
          </cell>
        </row>
        <row r="786">
          <cell r="A786" t="str">
            <v>785</v>
          </cell>
          <cell r="B786" t="str">
            <v>14</v>
          </cell>
          <cell r="C786" t="str">
            <v>1420</v>
          </cell>
          <cell r="D786" t="str">
            <v>5108862</v>
          </cell>
          <cell r="E786" t="str">
            <v>十勝</v>
          </cell>
          <cell r="F786" t="str">
            <v>帯広市</v>
          </cell>
          <cell r="G786" t="str">
            <v>（有）仲野農林工業</v>
          </cell>
          <cell r="H786" t="str">
            <v>会社</v>
          </cell>
          <cell r="I786" t="str">
            <v>080-0832</v>
          </cell>
          <cell r="J786" t="str">
            <v>帯広市稲田町東2の7</v>
          </cell>
          <cell r="K786" t="str">
            <v>0155-48-9430</v>
          </cell>
        </row>
        <row r="787">
          <cell r="A787" t="str">
            <v>786</v>
          </cell>
          <cell r="B787" t="str">
            <v>14</v>
          </cell>
          <cell r="C787" t="str">
            <v>1420</v>
          </cell>
          <cell r="D787" t="str">
            <v>6508863</v>
          </cell>
          <cell r="E787" t="str">
            <v>十勝</v>
          </cell>
          <cell r="F787" t="str">
            <v>帯広市</v>
          </cell>
          <cell r="G787" t="str">
            <v>北海林友（株）</v>
          </cell>
          <cell r="H787" t="str">
            <v>会社</v>
          </cell>
          <cell r="I787" t="str">
            <v>080-0802</v>
          </cell>
          <cell r="J787" t="str">
            <v>帯広市東2条南11丁目20番地</v>
          </cell>
          <cell r="K787" t="str">
            <v>0155-26-2225</v>
          </cell>
          <cell r="L787" t="str">
            <v>十19単06</v>
          </cell>
        </row>
        <row r="788">
          <cell r="A788" t="str">
            <v>787</v>
          </cell>
          <cell r="B788" t="str">
            <v>14</v>
          </cell>
          <cell r="C788" t="str">
            <v>1420</v>
          </cell>
          <cell r="D788" t="str">
            <v>7108864</v>
          </cell>
          <cell r="E788" t="str">
            <v>十勝</v>
          </cell>
          <cell r="F788" t="str">
            <v>帯広市</v>
          </cell>
          <cell r="G788" t="str">
            <v>（株）真鍋庭園緑化</v>
          </cell>
          <cell r="H788" t="str">
            <v>会社</v>
          </cell>
          <cell r="I788" t="str">
            <v>080-0832</v>
          </cell>
          <cell r="J788" t="str">
            <v>帯広市稲田東2丁目6</v>
          </cell>
          <cell r="K788" t="str">
            <v>0155-48-2120</v>
          </cell>
        </row>
        <row r="789">
          <cell r="A789" t="str">
            <v>788</v>
          </cell>
          <cell r="B789" t="str">
            <v>14</v>
          </cell>
          <cell r="C789" t="str">
            <v>1420</v>
          </cell>
          <cell r="D789" t="str">
            <v>8108865</v>
          </cell>
          <cell r="E789" t="str">
            <v>十勝</v>
          </cell>
          <cell r="F789" t="str">
            <v>帯広市</v>
          </cell>
          <cell r="G789" t="str">
            <v>（株）山本組</v>
          </cell>
          <cell r="H789" t="str">
            <v>会社</v>
          </cell>
          <cell r="I789" t="str">
            <v>080-2469</v>
          </cell>
          <cell r="J789" t="str">
            <v>帯広市西19条南1丁目7-33</v>
          </cell>
          <cell r="K789" t="str">
            <v>0155-33-0808</v>
          </cell>
        </row>
        <row r="790">
          <cell r="A790" t="str">
            <v>789</v>
          </cell>
          <cell r="B790" t="str">
            <v>14</v>
          </cell>
          <cell r="C790" t="str">
            <v>1420</v>
          </cell>
          <cell r="D790" t="str">
            <v>8308866</v>
          </cell>
          <cell r="E790" t="str">
            <v>十勝</v>
          </cell>
          <cell r="F790" t="str">
            <v>帯広市</v>
          </cell>
          <cell r="G790" t="str">
            <v>豊土木工業（有）</v>
          </cell>
          <cell r="H790" t="str">
            <v>会社</v>
          </cell>
          <cell r="I790" t="str">
            <v>080-0052</v>
          </cell>
          <cell r="J790" t="str">
            <v>帯広市新町東6丁目8</v>
          </cell>
          <cell r="K790" t="str">
            <v>0155-35-0505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保安林整備管理事業費補助金</v>
          </cell>
        </row>
      </sheetData>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林業機械保有状況集計"/>
      <sheetName val="高性能林業機械"/>
      <sheetName val="高性能林業機械 (売却等)"/>
      <sheetName val="表紙"/>
      <sheetName val="調査票1"/>
      <sheetName val="（様式）　調査表2 (プロセッサ)"/>
      <sheetName val="調査表2 (ハーベスタ)"/>
      <sheetName val="調査表2 (スイングヤーダ)"/>
      <sheetName val="調査表2（フォワーダ）"/>
      <sheetName val="調査表2（その他）"/>
      <sheetName val="調査票3"/>
      <sheetName val="（様式）　調査表2"/>
      <sheetName val="-注意点-"/>
      <sheetName val="伐採照査標本点異動報告書"/>
      <sheetName val="伐採照査表１"/>
      <sheetName val="伐採照査表２"/>
      <sheetName val="伐採照査野帳"/>
      <sheetName val=".xlsx)労務単価"/>
      <sheetName val=".xlsx)歩掛り"/>
      <sheetName val="利用Ａ単価"/>
      <sheetName val="利用Ａ単価 (仮定)"/>
      <sheetName val="利用Ｂ単価"/>
      <sheetName val="利用Ｂ単価 (仮定)"/>
      <sheetName val="利用C単価"/>
      <sheetName val="利用C単価 (仮定)"/>
      <sheetName val="利用Ｄ50単価"/>
      <sheetName val="利用Ｄ50単価 (仮定)"/>
      <sheetName val="利用Ｄ75単価"/>
      <sheetName val="利用Ｄ75単価 (仮定)"/>
      <sheetName val="利用Ｄ100単価"/>
      <sheetName val="利用Ｄ100単価 (仮定)"/>
      <sheetName val="H22 率"/>
      <sheetName val="標準単価表（人工造林）"/>
      <sheetName val="除間伐単価表"/>
      <sheetName val="利用Ｄ"/>
      <sheetName val="単価表（その他保育）"/>
      <sheetName val="単価表（県単）"/>
      <sheetName val="資材・労務単価"/>
      <sheetName val="2地拵"/>
      <sheetName val="3水田・特地・植栽"/>
      <sheetName val="4階段"/>
      <sheetName val="5-26内訳表（人工造林）"/>
      <sheetName val="27-29除間伐内訳"/>
      <sheetName val="33　利用ABCD算出基準"/>
      <sheetName val="34-35　利用ＡＢＣＤ（車両）総括"/>
      <sheetName val="36-37　利用ＡＢＣＤ（架線）総括"/>
      <sheetName val="38　内訳（下刈・雪起し・枝打ち）"/>
      <sheetName val="39　w=1.5-2.0砂利なし"/>
      <sheetName val="40　w=2.1-3.0敷砂利なし"/>
      <sheetName val="41　w=3.0 傾斜20°（敷砂利幅2.0m）"/>
      <sheetName val="42　w=3.0 傾斜20°（敷砂利幅2.5m）"/>
      <sheetName val="44　内訳（県単）"/>
      <sheetName val="45　内訳（県単・利用）"/>
      <sheetName val="46　参考資料"/>
      <sheetName val="47　W=1.8"/>
      <sheetName val="48　W=3.0"/>
      <sheetName val="敷砂利単価"/>
      <sheetName val="機械運搬　簡易作業路"/>
    </sheetNames>
    <sheetDataSet>
      <sheetData sheetId="0">
        <row r="45">
          <cell r="L45" t="str">
            <v>区分</v>
          </cell>
          <cell r="M45" t="str">
            <v>２－１</v>
          </cell>
          <cell r="N45" t="str">
            <v>２－２</v>
          </cell>
          <cell r="O45" t="str">
            <v>３</v>
          </cell>
          <cell r="P45" t="str">
            <v>４</v>
          </cell>
          <cell r="Q45" t="str">
            <v>７－１</v>
          </cell>
          <cell r="R45" t="str">
            <v>７－２</v>
          </cell>
          <cell r="S45" t="str">
            <v>８－１</v>
          </cell>
          <cell r="T45" t="str">
            <v>８－２</v>
          </cell>
          <cell r="U45" t="str">
            <v>１０</v>
          </cell>
          <cell r="V45" t="str">
            <v>１１</v>
          </cell>
          <cell r="W45" t="str">
            <v>１２－２</v>
          </cell>
          <cell r="X45" t="str">
            <v>１３－１</v>
          </cell>
          <cell r="Y45" t="str">
            <v>１３－２</v>
          </cell>
          <cell r="Z45" t="str">
            <v>１４</v>
          </cell>
          <cell r="AA45" t="str">
            <v>１５</v>
          </cell>
          <cell r="AB45" t="str">
            <v>１６</v>
          </cell>
          <cell r="AC45" t="str">
            <v>１８</v>
          </cell>
          <cell r="AD45" t="str">
            <v>１９</v>
          </cell>
          <cell r="AE45" t="str">
            <v>２１</v>
          </cell>
          <cell r="AF45" t="str">
            <v>２２</v>
          </cell>
          <cell r="AG45" t="str">
            <v>２３</v>
          </cell>
          <cell r="AI45" t="str">
            <v>２６</v>
          </cell>
          <cell r="AJ45" t="str">
            <v>２７</v>
          </cell>
          <cell r="AK45" t="str">
            <v>２８</v>
          </cell>
          <cell r="AL45" t="str">
            <v>３０</v>
          </cell>
          <cell r="AM45" t="str">
            <v>３１</v>
          </cell>
          <cell r="AN45" t="str">
            <v>３２</v>
          </cell>
        </row>
        <row r="46">
          <cell r="L46" t="str">
            <v>会社</v>
          </cell>
          <cell r="M46">
            <v>3</v>
          </cell>
          <cell r="N46">
            <v>11</v>
          </cell>
          <cell r="O46">
            <v>1</v>
          </cell>
          <cell r="P46">
            <v>1</v>
          </cell>
          <cell r="Q46">
            <v>7</v>
          </cell>
          <cell r="R46">
            <v>23</v>
          </cell>
          <cell r="S46">
            <v>3</v>
          </cell>
          <cell r="T46">
            <v>6</v>
          </cell>
          <cell r="U46">
            <v>7</v>
          </cell>
          <cell r="V46">
            <v>8</v>
          </cell>
          <cell r="W46">
            <v>16</v>
          </cell>
          <cell r="X46">
            <v>41</v>
          </cell>
          <cell r="Y46">
            <v>15</v>
          </cell>
          <cell r="Z46">
            <v>3</v>
          </cell>
          <cell r="AA46">
            <v>10</v>
          </cell>
          <cell r="AB46">
            <v>165</v>
          </cell>
          <cell r="AC46">
            <v>110</v>
          </cell>
          <cell r="AD46">
            <v>1</v>
          </cell>
          <cell r="AE46">
            <v>2</v>
          </cell>
          <cell r="AF46">
            <v>0</v>
          </cell>
          <cell r="AG46">
            <v>1</v>
          </cell>
          <cell r="AI46">
            <v>1</v>
          </cell>
          <cell r="AJ46">
            <v>8</v>
          </cell>
          <cell r="AK46">
            <v>0</v>
          </cell>
          <cell r="AL46">
            <v>3</v>
          </cell>
          <cell r="AM46">
            <v>3</v>
          </cell>
          <cell r="AN46">
            <v>2</v>
          </cell>
        </row>
        <row r="47">
          <cell r="L47" t="str">
            <v>森林組合</v>
          </cell>
          <cell r="M47">
            <v>0</v>
          </cell>
          <cell r="N47">
            <v>0</v>
          </cell>
          <cell r="O47">
            <v>0</v>
          </cell>
          <cell r="P47">
            <v>0</v>
          </cell>
          <cell r="Q47">
            <v>4</v>
          </cell>
          <cell r="R47">
            <v>0</v>
          </cell>
          <cell r="S47">
            <v>0</v>
          </cell>
          <cell r="T47">
            <v>0</v>
          </cell>
          <cell r="U47">
            <v>2</v>
          </cell>
          <cell r="V47">
            <v>1</v>
          </cell>
          <cell r="W47">
            <v>1</v>
          </cell>
          <cell r="X47">
            <v>0</v>
          </cell>
          <cell r="Y47">
            <v>0</v>
          </cell>
          <cell r="Z47">
            <v>0</v>
          </cell>
          <cell r="AA47">
            <v>1</v>
          </cell>
          <cell r="AB47">
            <v>13</v>
          </cell>
          <cell r="AC47">
            <v>9</v>
          </cell>
          <cell r="AD47">
            <v>1</v>
          </cell>
          <cell r="AE47">
            <v>10</v>
          </cell>
          <cell r="AF47">
            <v>0</v>
          </cell>
          <cell r="AG47">
            <v>1</v>
          </cell>
          <cell r="AI47">
            <v>0</v>
          </cell>
          <cell r="AJ47">
            <v>4</v>
          </cell>
          <cell r="AK47">
            <v>0</v>
          </cell>
          <cell r="AL47">
            <v>0</v>
          </cell>
          <cell r="AM47">
            <v>1</v>
          </cell>
          <cell r="AN47">
            <v>0</v>
          </cell>
        </row>
        <row r="48">
          <cell r="L48" t="str">
            <v>その他組合</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20</v>
          </cell>
          <cell r="AC48">
            <v>40</v>
          </cell>
          <cell r="AD48">
            <v>0</v>
          </cell>
          <cell r="AE48">
            <v>0</v>
          </cell>
          <cell r="AF48">
            <v>0</v>
          </cell>
          <cell r="AG48">
            <v>0</v>
          </cell>
          <cell r="AI48">
            <v>0</v>
          </cell>
          <cell r="AJ48">
            <v>0</v>
          </cell>
          <cell r="AK48">
            <v>0</v>
          </cell>
          <cell r="AL48">
            <v>0</v>
          </cell>
          <cell r="AM48">
            <v>0</v>
          </cell>
          <cell r="AN48">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row r="2">
          <cell r="R2" t="str">
            <v>宇城</v>
          </cell>
        </row>
      </sheetData>
      <sheetData sheetId="15"/>
      <sheetData sheetId="16"/>
      <sheetData sheetId="17" refreshError="1"/>
      <sheetData sheetId="18">
        <row r="22">
          <cell r="C22">
            <v>1</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地計"/>
      <sheetName val="青森"/>
      <sheetName val="岩手"/>
      <sheetName val="宮城"/>
      <sheetName val="秋田"/>
      <sheetName val="山形"/>
      <sheetName val="福島"/>
      <sheetName val="茨城"/>
      <sheetName val="栃木"/>
      <sheetName val="群馬"/>
      <sheetName val="埼玉"/>
      <sheetName val="千葉"/>
      <sheetName val="東京"/>
      <sheetName val="神奈川"/>
      <sheetName val="新潟"/>
      <sheetName val="富山"/>
      <sheetName val="石川"/>
      <sheetName val="福井"/>
      <sheetName val="山梨"/>
      <sheetName val="長野"/>
      <sheetName val="岐阜"/>
      <sheetName val="静岡"/>
      <sheetName val="愛知"/>
      <sheetName val="三重"/>
      <sheetName val="滋賀"/>
      <sheetName val="京都"/>
      <sheetName val="大阪"/>
      <sheetName val="兵庫"/>
      <sheetName val="奈良"/>
      <sheetName val="和歌山"/>
      <sheetName val="鳥取"/>
      <sheetName val="島根"/>
      <sheetName val="岡山"/>
      <sheetName val="広島"/>
      <sheetName val="山口"/>
      <sheetName val="徳島"/>
      <sheetName val="香川"/>
      <sheetName val="愛媛"/>
      <sheetName val="高知"/>
      <sheetName val="福岡"/>
      <sheetName val="佐賀"/>
      <sheetName val="長崎"/>
      <sheetName val="熊本"/>
      <sheetName val="大分"/>
      <sheetName val="宮崎"/>
      <sheetName val="鹿児島"/>
      <sheetName val="ﾃﾞｰﾀ"/>
      <sheetName val="路線別データ"/>
      <sheetName val="別表１"/>
      <sheetName val="別表②"/>
      <sheetName val="別表①"/>
      <sheetName val="別表２"/>
      <sheetName val="別表３"/>
      <sheetName val="別表４"/>
      <sheetName val="別表③なし"/>
      <sheetName val="別表５なし"/>
      <sheetName val="市町村毎実績"/>
      <sheetName val="まとめ"/>
      <sheetName val="ｺｰﾄﾞ"/>
      <sheetName val="リスト"/>
      <sheetName val="取組状況集約メモ"/>
      <sheetName val="【削除・編集不可シート】"/>
      <sheetName val="取組状況集約用（対象外削除）知事認定除く"/>
      <sheetName val="取組状況集約用（対象外削除）知事認定のみ"/>
      <sheetName val="とりまとめ結果＿森林経営計画（H31.3.31確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4">
          <cell r="A4" t="str">
            <v>連番</v>
          </cell>
          <cell r="B4" t="str">
            <v>ｺｰﾄﾞ1</v>
          </cell>
          <cell r="C4" t="str">
            <v>事業名１</v>
          </cell>
          <cell r="D4" t="str">
            <v>ｺｰﾄﾞ2</v>
          </cell>
          <cell r="E4" t="str">
            <v>事業名２</v>
          </cell>
          <cell r="F4" t="str">
            <v>事業区分</v>
          </cell>
          <cell r="G4" t="str">
            <v>路線名</v>
          </cell>
          <cell r="H4" t="str">
            <v>ｺｰﾄﾞ3</v>
          </cell>
          <cell r="I4" t="str">
            <v>工区</v>
          </cell>
          <cell r="J4" t="str">
            <v>工事区分</v>
          </cell>
          <cell r="K4" t="str">
            <v>ｺｰﾄﾞ4</v>
          </cell>
          <cell r="L4" t="str">
            <v>振興局</v>
          </cell>
          <cell r="M4" t="str">
            <v>郡名</v>
          </cell>
          <cell r="N4" t="str">
            <v>市町村</v>
          </cell>
          <cell r="O4" t="str">
            <v>ｺｰﾄﾞ5</v>
          </cell>
          <cell r="P4" t="str">
            <v>事業主体</v>
          </cell>
          <cell r="Q4" t="str">
            <v>ｺｰﾄﾞ6</v>
          </cell>
          <cell r="R4" t="str">
            <v>現越</v>
          </cell>
          <cell r="S4" t="str">
            <v>設計者</v>
          </cell>
          <cell r="T4" t="str">
            <v>請負人</v>
          </cell>
          <cell r="U4" t="str">
            <v>契約方法</v>
          </cell>
          <cell r="V4" t="str">
            <v>契約年月日</v>
          </cell>
          <cell r="W4" t="str">
            <v>着工年月日</v>
          </cell>
          <cell r="X4" t="str">
            <v>完成予定年月日</v>
          </cell>
          <cell r="Y4" t="str">
            <v>完成月日</v>
          </cell>
          <cell r="Z4" t="str">
            <v>完成検査月日</v>
          </cell>
          <cell r="AA4" t="str">
            <v>検査員</v>
          </cell>
          <cell r="AB4" t="str">
            <v>受託者</v>
          </cell>
          <cell r="AC4" t="str">
            <v>契約方法</v>
          </cell>
          <cell r="AD4" t="str">
            <v>完成延長</v>
          </cell>
          <cell r="AE4" t="str">
            <v>（　）延長</v>
          </cell>
          <cell r="AF4" t="str">
            <v>箇所</v>
          </cell>
          <cell r="AG4" t="str">
            <v>延長</v>
          </cell>
          <cell r="AH4" t="str">
            <v>事業費</v>
          </cell>
          <cell r="AI4" t="str">
            <v>工事費</v>
          </cell>
          <cell r="AJ4" t="str">
            <v>本工事費</v>
          </cell>
          <cell r="AK4" t="str">
            <v>付帯工事費</v>
          </cell>
          <cell r="AL4" t="str">
            <v>測試（賃金）</v>
          </cell>
          <cell r="AM4" t="str">
            <v>測試（委託）</v>
          </cell>
          <cell r="AN4" t="str">
            <v>補償費</v>
          </cell>
          <cell r="AO4" t="str">
            <v>工事雑費</v>
          </cell>
          <cell r="AP4" t="str">
            <v>事務雑費</v>
          </cell>
          <cell r="AQ4" t="str">
            <v>指導監督費</v>
          </cell>
          <cell r="AR4" t="str">
            <v>完成延長13</v>
          </cell>
          <cell r="AS4" t="str">
            <v>（　）延長13</v>
          </cell>
          <cell r="AT4" t="str">
            <v>箇所13</v>
          </cell>
          <cell r="AU4" t="str">
            <v>延長13</v>
          </cell>
          <cell r="AV4" t="str">
            <v>事業費13</v>
          </cell>
          <cell r="AW4" t="str">
            <v>工事費13</v>
          </cell>
          <cell r="AX4" t="str">
            <v>本工事費13</v>
          </cell>
          <cell r="AY4" t="str">
            <v>付帯工事費13</v>
          </cell>
          <cell r="AZ4" t="str">
            <v>測試（賃金）13</v>
          </cell>
          <cell r="BA4" t="str">
            <v>測試（委託）13</v>
          </cell>
          <cell r="BB4" t="str">
            <v>補償費13</v>
          </cell>
          <cell r="BC4" t="str">
            <v>工事雑費13</v>
          </cell>
          <cell r="BD4" t="str">
            <v>事務雑費13</v>
          </cell>
          <cell r="BE4" t="str">
            <v>指導監督費13</v>
          </cell>
          <cell r="BF4" t="str">
            <v>完成延長14</v>
          </cell>
          <cell r="BG4" t="str">
            <v>（　）延長14</v>
          </cell>
          <cell r="BH4" t="str">
            <v>箇所14</v>
          </cell>
          <cell r="BI4" t="str">
            <v>延長14</v>
          </cell>
          <cell r="BJ4" t="str">
            <v>事業費14</v>
          </cell>
          <cell r="BK4" t="str">
            <v>工事費14</v>
          </cell>
          <cell r="BL4" t="str">
            <v>本工事費14</v>
          </cell>
          <cell r="BM4" t="str">
            <v>付帯工事費14</v>
          </cell>
          <cell r="BN4" t="str">
            <v>測試（賃金）14</v>
          </cell>
          <cell r="BO4" t="str">
            <v>測試（委託）14</v>
          </cell>
          <cell r="BP4" t="str">
            <v>補償費14</v>
          </cell>
          <cell r="BQ4" t="str">
            <v>工事雑費14</v>
          </cell>
          <cell r="BR4" t="str">
            <v>事務雑費14</v>
          </cell>
          <cell r="BS4" t="str">
            <v>指導監督費14</v>
          </cell>
          <cell r="BT4" t="str">
            <v>完成延長15</v>
          </cell>
          <cell r="BU4" t="str">
            <v>（　）延長15</v>
          </cell>
          <cell r="BV4" t="str">
            <v>箇所15</v>
          </cell>
          <cell r="BW4" t="str">
            <v>延長15</v>
          </cell>
          <cell r="BX4" t="str">
            <v>事業費15</v>
          </cell>
          <cell r="BY4" t="str">
            <v>工事費15</v>
          </cell>
          <cell r="BZ4" t="str">
            <v>本工事費15</v>
          </cell>
          <cell r="CA4" t="str">
            <v>付帯工事費15</v>
          </cell>
          <cell r="CB4" t="str">
            <v>測試（賃金）15</v>
          </cell>
          <cell r="CC4" t="str">
            <v>測試（委託）15</v>
          </cell>
          <cell r="CD4" t="str">
            <v>補償費15</v>
          </cell>
          <cell r="CE4" t="str">
            <v>工事雑費15</v>
          </cell>
          <cell r="CF4" t="str">
            <v>事務雑費15</v>
          </cell>
          <cell r="CG4" t="str">
            <v>指導監督費15</v>
          </cell>
          <cell r="CH4" t="str">
            <v>補助率</v>
          </cell>
          <cell r="CI4" t="str">
            <v>決算完成延長</v>
          </cell>
          <cell r="CJ4" t="str">
            <v>決算（　）延長</v>
          </cell>
          <cell r="CK4" t="str">
            <v>決算箇所</v>
          </cell>
          <cell r="CL4" t="str">
            <v>決算延長</v>
          </cell>
          <cell r="CM4" t="str">
            <v>決算事業費</v>
          </cell>
          <cell r="CN4" t="str">
            <v>決算国費</v>
          </cell>
          <cell r="CO4" t="str">
            <v>決算県費</v>
          </cell>
          <cell r="CP4" t="str">
            <v>決算市町村負担額</v>
          </cell>
          <cell r="CQ4" t="str">
            <v>決算その他</v>
          </cell>
          <cell r="CR4" t="str">
            <v>事業別</v>
          </cell>
        </row>
        <row r="5">
          <cell r="A5">
            <v>1</v>
          </cell>
          <cell r="B5">
            <v>1</v>
          </cell>
          <cell r="C5" t="str">
            <v>保全</v>
          </cell>
          <cell r="D5">
            <v>1</v>
          </cell>
          <cell r="E5" t="str">
            <v>開設</v>
          </cell>
          <cell r="F5" t="str">
            <v>広域</v>
          </cell>
          <cell r="G5" t="str">
            <v>メンズクメ</v>
          </cell>
          <cell r="H5" t="str">
            <v>その２</v>
          </cell>
          <cell r="I5" t="e">
            <v>#VALUE!</v>
          </cell>
          <cell r="J5" t="str">
            <v>開設</v>
          </cell>
          <cell r="K5">
            <v>44</v>
          </cell>
          <cell r="L5" t="str">
            <v>宮古</v>
          </cell>
          <cell r="M5" t="str">
            <v>下閉井郡</v>
          </cell>
          <cell r="N5" t="str">
            <v>岩泉町</v>
          </cell>
          <cell r="O5">
            <v>1</v>
          </cell>
          <cell r="P5" t="str">
            <v>県</v>
          </cell>
          <cell r="Q5">
            <v>4</v>
          </cell>
          <cell r="R5" t="str">
            <v>Ｈ１３ＮＴＴ</v>
          </cell>
          <cell r="S5" t="str">
            <v>高橋善孝</v>
          </cell>
          <cell r="T5" t="str">
            <v>小野新建設㈱</v>
          </cell>
          <cell r="U5" t="str">
            <v>指名競争</v>
          </cell>
          <cell r="V5">
            <v>37342</v>
          </cell>
          <cell r="W5">
            <v>37343</v>
          </cell>
          <cell r="X5">
            <v>37639</v>
          </cell>
          <cell r="Y5">
            <v>37638</v>
          </cell>
          <cell r="Z5">
            <v>37651</v>
          </cell>
          <cell r="AA5" t="str">
            <v>林春彦</v>
          </cell>
          <cell r="AB5" t="str">
            <v>小野新建設（株）</v>
          </cell>
          <cell r="AD5">
            <v>420</v>
          </cell>
          <cell r="AH5">
            <v>110000000</v>
          </cell>
          <cell r="AI5">
            <v>105380100</v>
          </cell>
          <cell r="AJ5">
            <v>105380100</v>
          </cell>
          <cell r="AL5">
            <v>990000</v>
          </cell>
          <cell r="AO5">
            <v>1210900</v>
          </cell>
          <cell r="AP5">
            <v>2419000</v>
          </cell>
          <cell r="AR5">
            <v>0</v>
          </cell>
          <cell r="AS5">
            <v>0</v>
          </cell>
          <cell r="AV5">
            <v>0</v>
          </cell>
          <cell r="AW5">
            <v>0</v>
          </cell>
          <cell r="AY5">
            <v>0</v>
          </cell>
          <cell r="BA5">
            <v>0</v>
          </cell>
          <cell r="BB5">
            <v>0</v>
          </cell>
          <cell r="BE5">
            <v>0</v>
          </cell>
          <cell r="BF5">
            <v>420</v>
          </cell>
          <cell r="BG5">
            <v>0</v>
          </cell>
          <cell r="BH5">
            <v>0</v>
          </cell>
          <cell r="BI5">
            <v>0</v>
          </cell>
          <cell r="BJ5">
            <v>110000000</v>
          </cell>
          <cell r="BK5">
            <v>105380100</v>
          </cell>
          <cell r="BL5">
            <v>105380100</v>
          </cell>
          <cell r="BM5">
            <v>0</v>
          </cell>
          <cell r="BN5">
            <v>990000</v>
          </cell>
          <cell r="BO5">
            <v>0</v>
          </cell>
          <cell r="BP5">
            <v>0</v>
          </cell>
          <cell r="BQ5">
            <v>1210900</v>
          </cell>
          <cell r="BR5">
            <v>2419000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0.5</v>
          </cell>
          <cell r="CI5">
            <v>420</v>
          </cell>
          <cell r="CJ5">
            <v>0</v>
          </cell>
          <cell r="CK5">
            <v>0</v>
          </cell>
          <cell r="CL5">
            <v>0</v>
          </cell>
          <cell r="CM5">
            <v>110000000</v>
          </cell>
          <cell r="CN5">
            <v>55000000</v>
          </cell>
          <cell r="CO5">
            <v>55000000</v>
          </cell>
          <cell r="CP5">
            <v>0</v>
          </cell>
        </row>
        <row r="6">
          <cell r="A6">
            <v>2</v>
          </cell>
          <cell r="B6">
            <v>1</v>
          </cell>
          <cell r="C6" t="str">
            <v>保全</v>
          </cell>
          <cell r="D6">
            <v>1</v>
          </cell>
          <cell r="E6" t="str">
            <v>開設</v>
          </cell>
          <cell r="F6" t="str">
            <v>広域</v>
          </cell>
          <cell r="G6" t="str">
            <v>浪打姉帯</v>
          </cell>
          <cell r="I6" t="str">
            <v/>
          </cell>
          <cell r="J6" t="str">
            <v>開設</v>
          </cell>
          <cell r="K6">
            <v>56</v>
          </cell>
          <cell r="L6" t="str">
            <v>二戸</v>
          </cell>
          <cell r="M6" t="str">
            <v>二戸郡</v>
          </cell>
          <cell r="N6" t="str">
            <v>一戸町</v>
          </cell>
          <cell r="O6">
            <v>1</v>
          </cell>
          <cell r="P6" t="str">
            <v>県</v>
          </cell>
          <cell r="Q6">
            <v>1</v>
          </cell>
          <cell r="R6" t="str">
            <v>Ｈ１３</v>
          </cell>
          <cell r="S6" t="str">
            <v>加美章人</v>
          </cell>
          <cell r="T6" t="str">
            <v>㈱一戸建設</v>
          </cell>
          <cell r="U6" t="str">
            <v>指名競争</v>
          </cell>
          <cell r="V6">
            <v>36968</v>
          </cell>
          <cell r="W6">
            <v>36969</v>
          </cell>
          <cell r="Y6">
            <v>37690</v>
          </cell>
          <cell r="Z6">
            <v>37697</v>
          </cell>
          <cell r="AA6" t="str">
            <v>林春彦</v>
          </cell>
          <cell r="AD6">
            <v>225</v>
          </cell>
          <cell r="AE6">
            <v>75</v>
          </cell>
          <cell r="AH6">
            <v>75780000</v>
          </cell>
          <cell r="AI6">
            <v>75756450</v>
          </cell>
          <cell r="AJ6">
            <v>72270450</v>
          </cell>
          <cell r="AK6">
            <v>3486000</v>
          </cell>
          <cell r="AL6">
            <v>0</v>
          </cell>
          <cell r="AO6">
            <v>8550</v>
          </cell>
          <cell r="AP6">
            <v>15000</v>
          </cell>
          <cell r="AS6">
            <v>0</v>
          </cell>
          <cell r="AV6">
            <v>0</v>
          </cell>
          <cell r="AW6">
            <v>0</v>
          </cell>
          <cell r="BA6">
            <v>0</v>
          </cell>
          <cell r="BB6">
            <v>0</v>
          </cell>
          <cell r="BE6">
            <v>0</v>
          </cell>
          <cell r="BF6">
            <v>225</v>
          </cell>
          <cell r="BG6">
            <v>75</v>
          </cell>
          <cell r="BH6">
            <v>0</v>
          </cell>
          <cell r="BI6">
            <v>0</v>
          </cell>
          <cell r="BJ6">
            <v>75780000</v>
          </cell>
          <cell r="BK6">
            <v>75756450</v>
          </cell>
          <cell r="BL6">
            <v>72270450</v>
          </cell>
          <cell r="BM6">
            <v>3486000</v>
          </cell>
          <cell r="BN6">
            <v>0</v>
          </cell>
          <cell r="BO6">
            <v>0</v>
          </cell>
          <cell r="BP6">
            <v>0</v>
          </cell>
          <cell r="BQ6">
            <v>8550</v>
          </cell>
          <cell r="BR6">
            <v>15000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0.5</v>
          </cell>
          <cell r="CI6">
            <v>225</v>
          </cell>
          <cell r="CJ6">
            <v>75</v>
          </cell>
          <cell r="CK6">
            <v>0</v>
          </cell>
          <cell r="CL6">
            <v>0</v>
          </cell>
          <cell r="CM6">
            <v>75780000</v>
          </cell>
          <cell r="CN6">
            <v>37890000</v>
          </cell>
          <cell r="CO6">
            <v>37890000</v>
          </cell>
          <cell r="CP6">
            <v>0</v>
          </cell>
          <cell r="CQ6">
            <v>0</v>
          </cell>
        </row>
        <row r="7">
          <cell r="A7">
            <v>3</v>
          </cell>
          <cell r="B7">
            <v>1</v>
          </cell>
          <cell r="C7" t="str">
            <v>保全</v>
          </cell>
          <cell r="D7">
            <v>1</v>
          </cell>
          <cell r="E7" t="str">
            <v>開設</v>
          </cell>
          <cell r="F7" t="str">
            <v>広域</v>
          </cell>
          <cell r="G7" t="str">
            <v>横川金沢</v>
          </cell>
          <cell r="I7" t="str">
            <v/>
          </cell>
          <cell r="J7" t="str">
            <v>開設</v>
          </cell>
          <cell r="K7">
            <v>36</v>
          </cell>
          <cell r="L7" t="str">
            <v>大船渡</v>
          </cell>
          <cell r="M7" t="str">
            <v>気仙郡</v>
          </cell>
          <cell r="N7" t="str">
            <v>住田町</v>
          </cell>
          <cell r="O7">
            <v>1</v>
          </cell>
          <cell r="P7" t="str">
            <v>県</v>
          </cell>
          <cell r="Q7">
            <v>4</v>
          </cell>
          <cell r="R7" t="str">
            <v>Ｈ１３ＮＴＴ</v>
          </cell>
          <cell r="S7" t="str">
            <v>伊藤弘</v>
          </cell>
          <cell r="T7" t="str">
            <v>池田建設㈱</v>
          </cell>
          <cell r="U7" t="str">
            <v>一般競争入札</v>
          </cell>
          <cell r="V7">
            <v>37337</v>
          </cell>
          <cell r="W7">
            <v>37343</v>
          </cell>
          <cell r="Y7">
            <v>37582</v>
          </cell>
          <cell r="Z7">
            <v>37593</v>
          </cell>
          <cell r="AA7" t="str">
            <v>林春彦</v>
          </cell>
          <cell r="AD7">
            <v>425</v>
          </cell>
          <cell r="AE7">
            <v>821</v>
          </cell>
          <cell r="AH7">
            <v>120000000</v>
          </cell>
          <cell r="AI7">
            <v>114719850</v>
          </cell>
          <cell r="AJ7">
            <v>114719850</v>
          </cell>
          <cell r="AL7">
            <v>1080000</v>
          </cell>
          <cell r="AO7">
            <v>1400150</v>
          </cell>
          <cell r="AP7">
            <v>2800000</v>
          </cell>
          <cell r="AR7">
            <v>0</v>
          </cell>
          <cell r="AS7">
            <v>0</v>
          </cell>
          <cell r="AV7">
            <v>0</v>
          </cell>
          <cell r="AW7">
            <v>0</v>
          </cell>
          <cell r="BF7">
            <v>425</v>
          </cell>
          <cell r="BG7">
            <v>821</v>
          </cell>
          <cell r="BH7">
            <v>0</v>
          </cell>
          <cell r="BI7">
            <v>0</v>
          </cell>
          <cell r="BJ7">
            <v>120000000</v>
          </cell>
          <cell r="BK7">
            <v>114719850</v>
          </cell>
          <cell r="BL7">
            <v>114719850</v>
          </cell>
          <cell r="BM7">
            <v>0</v>
          </cell>
          <cell r="BN7">
            <v>1080000</v>
          </cell>
          <cell r="BO7">
            <v>0</v>
          </cell>
          <cell r="BP7">
            <v>0</v>
          </cell>
          <cell r="BQ7">
            <v>1400150</v>
          </cell>
          <cell r="BR7">
            <v>2800000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0.5</v>
          </cell>
          <cell r="CI7">
            <v>425</v>
          </cell>
          <cell r="CJ7">
            <v>821</v>
          </cell>
          <cell r="CK7">
            <v>0</v>
          </cell>
          <cell r="CL7">
            <v>0</v>
          </cell>
          <cell r="CM7">
            <v>120000000</v>
          </cell>
          <cell r="CN7">
            <v>60000000</v>
          </cell>
          <cell r="CO7">
            <v>60000000</v>
          </cell>
          <cell r="CP7">
            <v>0</v>
          </cell>
          <cell r="CQ7">
            <v>0</v>
          </cell>
        </row>
        <row r="8">
          <cell r="A8">
            <v>4</v>
          </cell>
          <cell r="B8">
            <v>1</v>
          </cell>
          <cell r="C8" t="str">
            <v>保全</v>
          </cell>
          <cell r="D8">
            <v>1</v>
          </cell>
          <cell r="E8" t="str">
            <v>開設</v>
          </cell>
          <cell r="F8" t="str">
            <v>広域</v>
          </cell>
          <cell r="G8" t="str">
            <v>川目</v>
          </cell>
          <cell r="I8" t="str">
            <v/>
          </cell>
          <cell r="J8" t="str">
            <v>改築</v>
          </cell>
          <cell r="K8">
            <v>42</v>
          </cell>
          <cell r="L8" t="str">
            <v>宮古</v>
          </cell>
          <cell r="M8" t="str">
            <v>宮古市</v>
          </cell>
          <cell r="N8" t="str">
            <v>宮古市</v>
          </cell>
          <cell r="O8">
            <v>1</v>
          </cell>
          <cell r="P8" t="str">
            <v>県</v>
          </cell>
          <cell r="Q8">
            <v>1</v>
          </cell>
          <cell r="R8" t="str">
            <v>Ｈ１３</v>
          </cell>
          <cell r="S8" t="str">
            <v>田中真一</v>
          </cell>
          <cell r="T8" t="str">
            <v>三好建設㈱</v>
          </cell>
          <cell r="U8" t="str">
            <v>指名競争</v>
          </cell>
          <cell r="V8">
            <v>37183</v>
          </cell>
          <cell r="W8">
            <v>37184</v>
          </cell>
          <cell r="Y8">
            <v>37446</v>
          </cell>
          <cell r="Z8">
            <v>37459</v>
          </cell>
          <cell r="AA8" t="str">
            <v>福島啓一</v>
          </cell>
          <cell r="AB8" t="str">
            <v>（社）岩手県治山林道協会</v>
          </cell>
          <cell r="AE8">
            <v>1560</v>
          </cell>
          <cell r="AH8">
            <v>111900000</v>
          </cell>
          <cell r="AI8">
            <v>88491900</v>
          </cell>
          <cell r="AJ8">
            <v>87971100</v>
          </cell>
          <cell r="AK8">
            <v>520800</v>
          </cell>
          <cell r="AM8">
            <v>17575950</v>
          </cell>
          <cell r="AO8">
            <v>1945150</v>
          </cell>
          <cell r="AP8">
            <v>3887000</v>
          </cell>
          <cell r="AR8">
            <v>0</v>
          </cell>
          <cell r="AS8">
            <v>0</v>
          </cell>
          <cell r="AV8">
            <v>63200000</v>
          </cell>
          <cell r="AW8">
            <v>39821000</v>
          </cell>
          <cell r="AX8">
            <v>39821000</v>
          </cell>
          <cell r="AY8">
            <v>0</v>
          </cell>
          <cell r="AZ8">
            <v>0</v>
          </cell>
          <cell r="BA8">
            <v>17575950</v>
          </cell>
          <cell r="BB8">
            <v>0</v>
          </cell>
          <cell r="BC8">
            <v>1935050</v>
          </cell>
          <cell r="BD8">
            <v>3868000</v>
          </cell>
          <cell r="BE8">
            <v>0</v>
          </cell>
          <cell r="BF8">
            <v>0</v>
          </cell>
          <cell r="BG8">
            <v>1560</v>
          </cell>
          <cell r="BH8">
            <v>0</v>
          </cell>
          <cell r="BI8">
            <v>0</v>
          </cell>
          <cell r="BJ8">
            <v>48700000</v>
          </cell>
          <cell r="BK8">
            <v>48670900</v>
          </cell>
          <cell r="BL8">
            <v>48150100</v>
          </cell>
          <cell r="BM8">
            <v>520800</v>
          </cell>
          <cell r="BN8">
            <v>0</v>
          </cell>
          <cell r="BO8">
            <v>0</v>
          </cell>
          <cell r="BP8">
            <v>0</v>
          </cell>
          <cell r="BQ8">
            <v>10100</v>
          </cell>
          <cell r="BR8">
            <v>19000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0.5</v>
          </cell>
          <cell r="CI8">
            <v>0</v>
          </cell>
          <cell r="CJ8">
            <v>1560</v>
          </cell>
          <cell r="CK8">
            <v>0</v>
          </cell>
          <cell r="CL8">
            <v>0</v>
          </cell>
          <cell r="CM8">
            <v>48700000</v>
          </cell>
          <cell r="CN8">
            <v>24350000</v>
          </cell>
          <cell r="CO8">
            <v>24350000</v>
          </cell>
          <cell r="CP8">
            <v>0</v>
          </cell>
          <cell r="CQ8">
            <v>0</v>
          </cell>
        </row>
        <row r="9">
          <cell r="A9">
            <v>5</v>
          </cell>
          <cell r="B9">
            <v>1</v>
          </cell>
          <cell r="C9" t="str">
            <v>保全</v>
          </cell>
          <cell r="D9">
            <v>1</v>
          </cell>
          <cell r="E9" t="str">
            <v>開設</v>
          </cell>
          <cell r="F9" t="str">
            <v>広域</v>
          </cell>
          <cell r="G9" t="str">
            <v>志戸前川</v>
          </cell>
          <cell r="I9" t="str">
            <v/>
          </cell>
          <cell r="J9" t="str">
            <v>改築</v>
          </cell>
          <cell r="K9">
            <v>3</v>
          </cell>
          <cell r="L9" t="str">
            <v>盛岡</v>
          </cell>
          <cell r="M9" t="str">
            <v>岩手郡</v>
          </cell>
          <cell r="N9" t="str">
            <v>雫石町</v>
          </cell>
          <cell r="O9">
            <v>1</v>
          </cell>
          <cell r="P9" t="str">
            <v>県</v>
          </cell>
          <cell r="Q9">
            <v>4</v>
          </cell>
          <cell r="R9" t="str">
            <v>Ｈ１３ＮＴＴ</v>
          </cell>
          <cell r="S9" t="str">
            <v>田村幸得</v>
          </cell>
          <cell r="T9" t="str">
            <v>三陸土建㈱</v>
          </cell>
          <cell r="U9" t="str">
            <v>指名競争</v>
          </cell>
          <cell r="V9">
            <v>37343</v>
          </cell>
          <cell r="W9">
            <v>37344</v>
          </cell>
          <cell r="X9">
            <v>37606</v>
          </cell>
          <cell r="Y9">
            <v>37606</v>
          </cell>
          <cell r="Z9">
            <v>37615</v>
          </cell>
          <cell r="AA9" t="str">
            <v>林春彦</v>
          </cell>
          <cell r="AD9">
            <v>1933</v>
          </cell>
          <cell r="AE9">
            <v>260</v>
          </cell>
          <cell r="AH9">
            <v>90000000</v>
          </cell>
          <cell r="AI9">
            <v>86040150</v>
          </cell>
          <cell r="AJ9">
            <v>86040150</v>
          </cell>
          <cell r="AL9">
            <v>810000</v>
          </cell>
          <cell r="AO9">
            <v>1050850</v>
          </cell>
          <cell r="AP9">
            <v>2099000</v>
          </cell>
          <cell r="AR9">
            <v>0</v>
          </cell>
          <cell r="AS9">
            <v>0</v>
          </cell>
          <cell r="AV9">
            <v>0</v>
          </cell>
          <cell r="AW9">
            <v>0</v>
          </cell>
          <cell r="BF9">
            <v>1933</v>
          </cell>
          <cell r="BG9">
            <v>260</v>
          </cell>
          <cell r="BH9">
            <v>0</v>
          </cell>
          <cell r="BI9">
            <v>0</v>
          </cell>
          <cell r="BJ9">
            <v>90000000</v>
          </cell>
          <cell r="BK9">
            <v>86040150</v>
          </cell>
          <cell r="BL9">
            <v>86040150</v>
          </cell>
          <cell r="BM9">
            <v>0</v>
          </cell>
          <cell r="BN9">
            <v>810000</v>
          </cell>
          <cell r="BO9">
            <v>0</v>
          </cell>
          <cell r="BP9">
            <v>0</v>
          </cell>
          <cell r="BQ9">
            <v>1050850</v>
          </cell>
          <cell r="BR9">
            <v>2099000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0.5</v>
          </cell>
          <cell r="CI9">
            <v>1933</v>
          </cell>
          <cell r="CJ9">
            <v>260</v>
          </cell>
          <cell r="CK9">
            <v>0</v>
          </cell>
          <cell r="CL9">
            <v>0</v>
          </cell>
          <cell r="CM9">
            <v>90000000</v>
          </cell>
          <cell r="CN9">
            <v>45000000</v>
          </cell>
          <cell r="CO9">
            <v>45000000</v>
          </cell>
          <cell r="CP9">
            <v>0</v>
          </cell>
          <cell r="CQ9">
            <v>0</v>
          </cell>
        </row>
        <row r="10">
          <cell r="A10">
            <v>6</v>
          </cell>
          <cell r="B10">
            <v>1</v>
          </cell>
          <cell r="C10" t="str">
            <v>保全</v>
          </cell>
          <cell r="D10">
            <v>2</v>
          </cell>
          <cell r="E10" t="str">
            <v>開設</v>
          </cell>
          <cell r="F10" t="str">
            <v>普通</v>
          </cell>
          <cell r="G10" t="str">
            <v>井戸洞</v>
          </cell>
          <cell r="I10" t="str">
            <v/>
          </cell>
          <cell r="J10" t="str">
            <v>開設</v>
          </cell>
          <cell r="K10">
            <v>34</v>
          </cell>
          <cell r="L10" t="str">
            <v>大船渡</v>
          </cell>
          <cell r="M10" t="str">
            <v>大船渡市</v>
          </cell>
          <cell r="N10" t="str">
            <v>大船渡市</v>
          </cell>
          <cell r="O10">
            <v>1</v>
          </cell>
          <cell r="P10" t="str">
            <v>県</v>
          </cell>
          <cell r="Q10">
            <v>4</v>
          </cell>
          <cell r="R10" t="str">
            <v>Ｈ１３ＮＴＴ</v>
          </cell>
          <cell r="S10" t="str">
            <v>佐々木かおり</v>
          </cell>
          <cell r="T10" t="str">
            <v>中村建設㈱</v>
          </cell>
          <cell r="U10" t="str">
            <v>一般競争入札</v>
          </cell>
          <cell r="V10">
            <v>37337</v>
          </cell>
          <cell r="W10">
            <v>37341</v>
          </cell>
          <cell r="Y10">
            <v>37343</v>
          </cell>
          <cell r="Z10">
            <v>37344</v>
          </cell>
          <cell r="AA10" t="str">
            <v>林春彦</v>
          </cell>
          <cell r="AD10">
            <v>813</v>
          </cell>
          <cell r="AE10">
            <v>307</v>
          </cell>
          <cell r="AH10">
            <v>100000000</v>
          </cell>
          <cell r="AI10">
            <v>95180400</v>
          </cell>
          <cell r="AJ10">
            <v>95180400</v>
          </cell>
          <cell r="AL10">
            <v>900000</v>
          </cell>
          <cell r="AO10">
            <v>1306600</v>
          </cell>
          <cell r="AP10">
            <v>2613000</v>
          </cell>
          <cell r="AR10">
            <v>0</v>
          </cell>
          <cell r="AS10">
            <v>0</v>
          </cell>
          <cell r="AV10">
            <v>0</v>
          </cell>
          <cell r="AW10">
            <v>0</v>
          </cell>
          <cell r="BF10">
            <v>813</v>
          </cell>
          <cell r="BG10">
            <v>307</v>
          </cell>
          <cell r="BH10">
            <v>0</v>
          </cell>
          <cell r="BI10">
            <v>0</v>
          </cell>
          <cell r="BJ10">
            <v>100000000</v>
          </cell>
          <cell r="BK10">
            <v>95180400</v>
          </cell>
          <cell r="BL10">
            <v>95180400</v>
          </cell>
          <cell r="BM10">
            <v>0</v>
          </cell>
          <cell r="BN10">
            <v>900000</v>
          </cell>
          <cell r="BO10">
            <v>0</v>
          </cell>
          <cell r="BP10">
            <v>0</v>
          </cell>
          <cell r="BQ10">
            <v>1306600</v>
          </cell>
          <cell r="BR10">
            <v>2613000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0.5</v>
          </cell>
          <cell r="CI10">
            <v>813</v>
          </cell>
          <cell r="CJ10">
            <v>307</v>
          </cell>
          <cell r="CK10">
            <v>0</v>
          </cell>
          <cell r="CL10">
            <v>0</v>
          </cell>
          <cell r="CM10">
            <v>100000000</v>
          </cell>
          <cell r="CN10">
            <v>50000000</v>
          </cell>
          <cell r="CO10">
            <v>50000000</v>
          </cell>
          <cell r="CP10">
            <v>0</v>
          </cell>
          <cell r="CQ10">
            <v>0</v>
          </cell>
        </row>
        <row r="11">
          <cell r="A11">
            <v>7</v>
          </cell>
          <cell r="B11">
            <v>1</v>
          </cell>
          <cell r="C11" t="str">
            <v>保全</v>
          </cell>
          <cell r="D11">
            <v>7</v>
          </cell>
          <cell r="E11" t="str">
            <v>開設</v>
          </cell>
          <cell r="F11" t="str">
            <v>水土保全</v>
          </cell>
          <cell r="G11" t="str">
            <v>末前鋤の沢</v>
          </cell>
          <cell r="I11" t="str">
            <v/>
          </cell>
          <cell r="J11" t="str">
            <v>開設</v>
          </cell>
          <cell r="K11">
            <v>45</v>
          </cell>
          <cell r="L11" t="str">
            <v>宮古</v>
          </cell>
          <cell r="M11" t="str">
            <v>下閉井郡</v>
          </cell>
          <cell r="N11" t="str">
            <v>田老町</v>
          </cell>
          <cell r="O11">
            <v>1</v>
          </cell>
          <cell r="P11" t="str">
            <v>県</v>
          </cell>
          <cell r="Q11">
            <v>1</v>
          </cell>
          <cell r="R11" t="str">
            <v>Ｈ１３</v>
          </cell>
          <cell r="S11" t="str">
            <v>高橋善孝</v>
          </cell>
          <cell r="T11" t="str">
            <v>刈屋建設㈱</v>
          </cell>
          <cell r="U11" t="str">
            <v>指名競争</v>
          </cell>
          <cell r="V11">
            <v>37165</v>
          </cell>
          <cell r="W11">
            <v>37166</v>
          </cell>
          <cell r="Y11">
            <v>37466</v>
          </cell>
          <cell r="Z11">
            <v>37475</v>
          </cell>
          <cell r="AA11" t="str">
            <v>福島啓一</v>
          </cell>
          <cell r="AB11" t="str">
            <v>（社）岩手県治山林道協会</v>
          </cell>
          <cell r="AC11" t="str">
            <v>指名競争</v>
          </cell>
          <cell r="AD11">
            <v>300</v>
          </cell>
          <cell r="AE11">
            <v>280</v>
          </cell>
          <cell r="AH11">
            <v>96300000</v>
          </cell>
          <cell r="AI11">
            <v>87605700</v>
          </cell>
          <cell r="AJ11">
            <v>87503850</v>
          </cell>
          <cell r="AK11">
            <v>101850</v>
          </cell>
          <cell r="AM11">
            <v>2911650</v>
          </cell>
          <cell r="AO11">
            <v>1927650</v>
          </cell>
          <cell r="AP11">
            <v>3855000</v>
          </cell>
          <cell r="AR11">
            <v>0</v>
          </cell>
          <cell r="AS11">
            <v>0</v>
          </cell>
          <cell r="AV11">
            <v>63860000</v>
          </cell>
          <cell r="AW11">
            <v>55190000</v>
          </cell>
          <cell r="AX11">
            <v>55190000</v>
          </cell>
          <cell r="AY11">
            <v>0</v>
          </cell>
          <cell r="AZ11">
            <v>0</v>
          </cell>
          <cell r="BA11">
            <v>2911650</v>
          </cell>
          <cell r="BB11">
            <v>0</v>
          </cell>
          <cell r="BC11">
            <v>1919350</v>
          </cell>
          <cell r="BD11">
            <v>3839000</v>
          </cell>
          <cell r="BE11">
            <v>0</v>
          </cell>
          <cell r="BF11">
            <v>300</v>
          </cell>
          <cell r="BG11">
            <v>280</v>
          </cell>
          <cell r="BH11">
            <v>0</v>
          </cell>
          <cell r="BI11">
            <v>0</v>
          </cell>
          <cell r="BJ11">
            <v>32440000</v>
          </cell>
          <cell r="BK11">
            <v>32415700</v>
          </cell>
          <cell r="BL11">
            <v>32313850</v>
          </cell>
          <cell r="BM11">
            <v>101850</v>
          </cell>
          <cell r="BN11">
            <v>0</v>
          </cell>
          <cell r="BO11">
            <v>0</v>
          </cell>
          <cell r="BP11">
            <v>0</v>
          </cell>
          <cell r="BQ11">
            <v>8300</v>
          </cell>
          <cell r="BR11">
            <v>16000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0.5</v>
          </cell>
          <cell r="CI11">
            <v>300</v>
          </cell>
          <cell r="CJ11">
            <v>280</v>
          </cell>
          <cell r="CK11">
            <v>0</v>
          </cell>
          <cell r="CL11">
            <v>0</v>
          </cell>
          <cell r="CM11">
            <v>32440000</v>
          </cell>
          <cell r="CN11">
            <v>16220000</v>
          </cell>
          <cell r="CO11">
            <v>16220000</v>
          </cell>
          <cell r="CP11">
            <v>0</v>
          </cell>
          <cell r="CQ11">
            <v>0</v>
          </cell>
        </row>
        <row r="12">
          <cell r="A12">
            <v>8</v>
          </cell>
          <cell r="B12">
            <v>1</v>
          </cell>
          <cell r="C12" t="str">
            <v>保全</v>
          </cell>
          <cell r="D12">
            <v>2</v>
          </cell>
          <cell r="E12" t="str">
            <v>開設</v>
          </cell>
          <cell r="F12" t="str">
            <v>普通</v>
          </cell>
          <cell r="G12" t="str">
            <v>小水内</v>
          </cell>
          <cell r="I12" t="str">
            <v/>
          </cell>
          <cell r="J12" t="str">
            <v>開設</v>
          </cell>
          <cell r="K12">
            <v>38</v>
          </cell>
          <cell r="L12" t="str">
            <v>遠野</v>
          </cell>
          <cell r="M12" t="str">
            <v>遠野市</v>
          </cell>
          <cell r="N12" t="str">
            <v>遠野市</v>
          </cell>
          <cell r="O12">
            <v>1</v>
          </cell>
          <cell r="P12" t="str">
            <v>県</v>
          </cell>
          <cell r="Q12">
            <v>1</v>
          </cell>
          <cell r="R12" t="str">
            <v>Ｈ１３</v>
          </cell>
          <cell r="S12" t="str">
            <v>菊池伸裕</v>
          </cell>
          <cell r="T12" t="str">
            <v>定信工業㈱</v>
          </cell>
          <cell r="U12" t="str">
            <v>指名競争</v>
          </cell>
          <cell r="V12">
            <v>37344</v>
          </cell>
          <cell r="W12">
            <v>37345</v>
          </cell>
          <cell r="X12">
            <v>37574</v>
          </cell>
          <cell r="Y12">
            <v>37574</v>
          </cell>
          <cell r="Z12">
            <v>37586</v>
          </cell>
          <cell r="AA12" t="str">
            <v>林春彦</v>
          </cell>
          <cell r="AB12" t="str">
            <v>㈱菊池技研コンサルタント</v>
          </cell>
          <cell r="AC12" t="str">
            <v>指名競争</v>
          </cell>
          <cell r="AD12">
            <v>410</v>
          </cell>
          <cell r="AH12">
            <v>82000000</v>
          </cell>
          <cell r="AI12">
            <v>71661450</v>
          </cell>
          <cell r="AJ12">
            <v>71661450</v>
          </cell>
          <cell r="AM12">
            <v>5198550</v>
          </cell>
          <cell r="AO12">
            <v>1714000</v>
          </cell>
          <cell r="AP12">
            <v>3426000</v>
          </cell>
          <cell r="AR12">
            <v>0</v>
          </cell>
          <cell r="AS12">
            <v>0</v>
          </cell>
          <cell r="AV12">
            <v>10310000</v>
          </cell>
          <cell r="AW12">
            <v>0</v>
          </cell>
          <cell r="AY12">
            <v>0</v>
          </cell>
          <cell r="AZ12">
            <v>0</v>
          </cell>
          <cell r="BA12">
            <v>5198550</v>
          </cell>
          <cell r="BB12">
            <v>0</v>
          </cell>
          <cell r="BC12">
            <v>1704450</v>
          </cell>
          <cell r="BD12">
            <v>3407000</v>
          </cell>
          <cell r="BE12">
            <v>0</v>
          </cell>
          <cell r="BF12">
            <v>410</v>
          </cell>
          <cell r="BG12">
            <v>0</v>
          </cell>
          <cell r="BH12">
            <v>0</v>
          </cell>
          <cell r="BI12">
            <v>0</v>
          </cell>
          <cell r="BJ12">
            <v>71690000</v>
          </cell>
          <cell r="BK12">
            <v>71661450</v>
          </cell>
          <cell r="BL12">
            <v>71661450</v>
          </cell>
          <cell r="BM12">
            <v>0</v>
          </cell>
          <cell r="BN12">
            <v>0</v>
          </cell>
          <cell r="BO12">
            <v>0</v>
          </cell>
          <cell r="BP12">
            <v>0</v>
          </cell>
          <cell r="BQ12">
            <v>9550</v>
          </cell>
          <cell r="BR12">
            <v>19000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0.5</v>
          </cell>
          <cell r="CI12">
            <v>410</v>
          </cell>
          <cell r="CJ12">
            <v>0</v>
          </cell>
          <cell r="CK12">
            <v>0</v>
          </cell>
          <cell r="CL12">
            <v>0</v>
          </cell>
          <cell r="CM12">
            <v>71690000</v>
          </cell>
          <cell r="CN12">
            <v>35845000</v>
          </cell>
          <cell r="CO12">
            <v>35845000</v>
          </cell>
          <cell r="CP12">
            <v>0</v>
          </cell>
        </row>
        <row r="13">
          <cell r="A13">
            <v>9</v>
          </cell>
          <cell r="B13">
            <v>3</v>
          </cell>
          <cell r="C13" t="str">
            <v>環境</v>
          </cell>
          <cell r="D13">
            <v>9</v>
          </cell>
          <cell r="E13" t="str">
            <v>林総</v>
          </cell>
          <cell r="F13" t="str">
            <v>生産環境</v>
          </cell>
          <cell r="G13" t="str">
            <v>夏山</v>
          </cell>
          <cell r="H13">
            <v>2</v>
          </cell>
          <cell r="I13" t="str">
            <v>（２工区）</v>
          </cell>
          <cell r="J13" t="str">
            <v>開設</v>
          </cell>
          <cell r="K13">
            <v>31</v>
          </cell>
          <cell r="L13" t="str">
            <v>千厩</v>
          </cell>
          <cell r="M13" t="str">
            <v>東磐井郡</v>
          </cell>
          <cell r="N13" t="str">
            <v>東山町</v>
          </cell>
          <cell r="O13">
            <v>1</v>
          </cell>
          <cell r="P13" t="str">
            <v>県</v>
          </cell>
          <cell r="Q13">
            <v>1</v>
          </cell>
          <cell r="R13" t="str">
            <v>Ｈ１３</v>
          </cell>
          <cell r="S13" t="str">
            <v>青名畑実</v>
          </cell>
          <cell r="T13" t="str">
            <v>㈱岩辰</v>
          </cell>
          <cell r="U13" t="str">
            <v>指名競争</v>
          </cell>
          <cell r="V13">
            <v>37123</v>
          </cell>
          <cell r="W13">
            <v>37124</v>
          </cell>
          <cell r="Y13">
            <v>37533</v>
          </cell>
          <cell r="Z13">
            <v>37539</v>
          </cell>
          <cell r="AA13" t="str">
            <v>林春彦</v>
          </cell>
          <cell r="AB13" t="str">
            <v>（社）岩手県治山林道協会</v>
          </cell>
          <cell r="AD13">
            <v>740</v>
          </cell>
          <cell r="AE13">
            <v>298</v>
          </cell>
          <cell r="AH13">
            <v>92600000</v>
          </cell>
          <cell r="AI13">
            <v>83160000</v>
          </cell>
          <cell r="AJ13">
            <v>83160000</v>
          </cell>
          <cell r="AM13">
            <v>4935000</v>
          </cell>
          <cell r="AO13">
            <v>1501000</v>
          </cell>
          <cell r="AP13">
            <v>3004000</v>
          </cell>
          <cell r="AR13">
            <v>300</v>
          </cell>
          <cell r="AS13">
            <v>0</v>
          </cell>
          <cell r="AV13">
            <v>46840000</v>
          </cell>
          <cell r="AW13">
            <v>37422000</v>
          </cell>
          <cell r="AX13">
            <v>37422000</v>
          </cell>
          <cell r="AY13">
            <v>0</v>
          </cell>
          <cell r="AZ13">
            <v>0</v>
          </cell>
          <cell r="BA13">
            <v>4935000</v>
          </cell>
          <cell r="BB13">
            <v>0</v>
          </cell>
          <cell r="BC13">
            <v>1493000</v>
          </cell>
          <cell r="BD13">
            <v>2990000</v>
          </cell>
          <cell r="BE13">
            <v>0</v>
          </cell>
          <cell r="BF13">
            <v>440</v>
          </cell>
          <cell r="BG13">
            <v>298</v>
          </cell>
          <cell r="BH13">
            <v>0</v>
          </cell>
          <cell r="BI13">
            <v>0</v>
          </cell>
          <cell r="BJ13">
            <v>45760000</v>
          </cell>
          <cell r="BK13">
            <v>45738000</v>
          </cell>
          <cell r="BL13">
            <v>45738000</v>
          </cell>
          <cell r="BM13">
            <v>0</v>
          </cell>
          <cell r="BN13">
            <v>0</v>
          </cell>
          <cell r="BO13">
            <v>0</v>
          </cell>
          <cell r="BP13">
            <v>0</v>
          </cell>
          <cell r="BQ13">
            <v>8000</v>
          </cell>
          <cell r="BR13">
            <v>14000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0.55000000000000004</v>
          </cell>
          <cell r="CI13">
            <v>440</v>
          </cell>
          <cell r="CJ13">
            <v>298</v>
          </cell>
          <cell r="CK13">
            <v>0</v>
          </cell>
          <cell r="CL13">
            <v>0</v>
          </cell>
          <cell r="CM13">
            <v>45760000</v>
          </cell>
          <cell r="CN13">
            <v>25168000.000000004</v>
          </cell>
          <cell r="CO13">
            <v>20591999.999999996</v>
          </cell>
          <cell r="CP13">
            <v>0</v>
          </cell>
          <cell r="CQ13">
            <v>0</v>
          </cell>
        </row>
        <row r="14">
          <cell r="A14">
            <v>10</v>
          </cell>
          <cell r="B14">
            <v>1</v>
          </cell>
          <cell r="C14" t="str">
            <v>保全</v>
          </cell>
          <cell r="D14">
            <v>2</v>
          </cell>
          <cell r="E14" t="str">
            <v>開設</v>
          </cell>
          <cell r="F14" t="str">
            <v>普通</v>
          </cell>
          <cell r="G14" t="str">
            <v>安庭堺の神</v>
          </cell>
          <cell r="I14" t="str">
            <v/>
          </cell>
          <cell r="J14" t="str">
            <v>開設</v>
          </cell>
          <cell r="K14">
            <v>47</v>
          </cell>
          <cell r="L14" t="str">
            <v>宮古</v>
          </cell>
          <cell r="M14" t="str">
            <v>下閉井郡</v>
          </cell>
          <cell r="N14" t="str">
            <v>新里村</v>
          </cell>
          <cell r="O14">
            <v>1</v>
          </cell>
          <cell r="P14" t="str">
            <v>県</v>
          </cell>
          <cell r="Q14">
            <v>4</v>
          </cell>
          <cell r="R14" t="str">
            <v>Ｈ１３ＮＴＴ</v>
          </cell>
          <cell r="S14" t="str">
            <v>及川敬志</v>
          </cell>
          <cell r="T14" t="str">
            <v>㈱小山田組</v>
          </cell>
          <cell r="U14" t="str">
            <v>指名競争</v>
          </cell>
          <cell r="V14">
            <v>37342</v>
          </cell>
          <cell r="W14">
            <v>37343</v>
          </cell>
          <cell r="X14">
            <v>37593</v>
          </cell>
          <cell r="Y14">
            <v>37593</v>
          </cell>
          <cell r="Z14">
            <v>37606</v>
          </cell>
          <cell r="AA14" t="str">
            <v>林春彦</v>
          </cell>
          <cell r="AD14">
            <v>164</v>
          </cell>
          <cell r="AE14">
            <v>60</v>
          </cell>
          <cell r="AH14">
            <v>90000000</v>
          </cell>
          <cell r="AI14">
            <v>85540350</v>
          </cell>
          <cell r="AJ14">
            <v>85540350</v>
          </cell>
          <cell r="AL14">
            <v>810000</v>
          </cell>
          <cell r="AO14">
            <v>1216650</v>
          </cell>
          <cell r="AP14">
            <v>2433000</v>
          </cell>
          <cell r="AR14">
            <v>0</v>
          </cell>
          <cell r="AS14">
            <v>0</v>
          </cell>
          <cell r="AV14">
            <v>0</v>
          </cell>
          <cell r="AW14">
            <v>0</v>
          </cell>
          <cell r="BF14">
            <v>164</v>
          </cell>
          <cell r="BG14">
            <v>60</v>
          </cell>
          <cell r="BH14">
            <v>0</v>
          </cell>
          <cell r="BI14">
            <v>0</v>
          </cell>
          <cell r="BJ14">
            <v>90000000</v>
          </cell>
          <cell r="BK14">
            <v>85540350</v>
          </cell>
          <cell r="BL14">
            <v>85540350</v>
          </cell>
          <cell r="BM14">
            <v>0</v>
          </cell>
          <cell r="BN14">
            <v>810000</v>
          </cell>
          <cell r="BO14">
            <v>0</v>
          </cell>
          <cell r="BP14">
            <v>0</v>
          </cell>
          <cell r="BQ14">
            <v>1216650</v>
          </cell>
          <cell r="BR14">
            <v>2433000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0.5</v>
          </cell>
          <cell r="CI14">
            <v>164</v>
          </cell>
          <cell r="CJ14">
            <v>60</v>
          </cell>
          <cell r="CK14">
            <v>0</v>
          </cell>
          <cell r="CL14">
            <v>0</v>
          </cell>
          <cell r="CM14">
            <v>90000000</v>
          </cell>
          <cell r="CN14">
            <v>45000000</v>
          </cell>
          <cell r="CO14">
            <v>45000000</v>
          </cell>
          <cell r="CP14">
            <v>0</v>
          </cell>
          <cell r="CQ14">
            <v>0</v>
          </cell>
        </row>
        <row r="15">
          <cell r="A15">
            <v>11</v>
          </cell>
          <cell r="B15">
            <v>1</v>
          </cell>
          <cell r="C15" t="str">
            <v>保全</v>
          </cell>
          <cell r="D15">
            <v>2</v>
          </cell>
          <cell r="E15" t="str">
            <v>開設</v>
          </cell>
          <cell r="F15" t="str">
            <v>普通</v>
          </cell>
          <cell r="G15" t="str">
            <v>黒崎峠</v>
          </cell>
          <cell r="I15" t="str">
            <v/>
          </cell>
          <cell r="J15" t="str">
            <v>開設</v>
          </cell>
          <cell r="K15">
            <v>40</v>
          </cell>
          <cell r="L15" t="str">
            <v>釜石</v>
          </cell>
          <cell r="M15" t="str">
            <v>釜石市</v>
          </cell>
          <cell r="N15" t="str">
            <v>釜石市</v>
          </cell>
          <cell r="O15">
            <v>1</v>
          </cell>
          <cell r="P15" t="str">
            <v>県</v>
          </cell>
          <cell r="Q15">
            <v>4</v>
          </cell>
          <cell r="R15" t="str">
            <v>Ｈ１３ＮＴＴ</v>
          </cell>
          <cell r="S15" t="str">
            <v>芦久保真人</v>
          </cell>
          <cell r="T15" t="str">
            <v>㈱青紀土木</v>
          </cell>
          <cell r="U15" t="str">
            <v>指名競争</v>
          </cell>
          <cell r="V15">
            <v>37344</v>
          </cell>
          <cell r="W15">
            <v>37335</v>
          </cell>
          <cell r="Y15">
            <v>37617</v>
          </cell>
          <cell r="Z15">
            <v>37637</v>
          </cell>
          <cell r="AA15" t="str">
            <v>林春彦</v>
          </cell>
          <cell r="AD15">
            <v>261</v>
          </cell>
          <cell r="AE15">
            <v>359</v>
          </cell>
          <cell r="AH15">
            <v>86000000</v>
          </cell>
          <cell r="AI15">
            <v>82019700</v>
          </cell>
          <cell r="AJ15">
            <v>82019700</v>
          </cell>
          <cell r="AL15">
            <v>770000</v>
          </cell>
          <cell r="AO15">
            <v>1070300</v>
          </cell>
          <cell r="AP15">
            <v>2140000</v>
          </cell>
          <cell r="AV15">
            <v>0</v>
          </cell>
          <cell r="AW15">
            <v>0</v>
          </cell>
          <cell r="BF15">
            <v>261</v>
          </cell>
          <cell r="BG15">
            <v>359</v>
          </cell>
          <cell r="BH15">
            <v>0</v>
          </cell>
          <cell r="BI15">
            <v>0</v>
          </cell>
          <cell r="BJ15">
            <v>86000000</v>
          </cell>
          <cell r="BK15">
            <v>82019700</v>
          </cell>
          <cell r="BL15">
            <v>82019700</v>
          </cell>
          <cell r="BM15">
            <v>0</v>
          </cell>
          <cell r="BN15">
            <v>770000</v>
          </cell>
          <cell r="BO15">
            <v>0</v>
          </cell>
          <cell r="BP15">
            <v>0</v>
          </cell>
          <cell r="BQ15">
            <v>1070300</v>
          </cell>
          <cell r="BR15">
            <v>2140000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0.5</v>
          </cell>
          <cell r="CI15">
            <v>261</v>
          </cell>
          <cell r="CJ15">
            <v>359</v>
          </cell>
          <cell r="CK15">
            <v>0</v>
          </cell>
          <cell r="CL15">
            <v>0</v>
          </cell>
          <cell r="CM15">
            <v>86000000</v>
          </cell>
          <cell r="CN15">
            <v>43000000</v>
          </cell>
          <cell r="CO15">
            <v>43000000</v>
          </cell>
          <cell r="CP15">
            <v>0</v>
          </cell>
          <cell r="CQ15">
            <v>0</v>
          </cell>
        </row>
        <row r="16">
          <cell r="A16">
            <v>12</v>
          </cell>
          <cell r="B16">
            <v>1</v>
          </cell>
          <cell r="C16" t="str">
            <v>保全</v>
          </cell>
          <cell r="D16">
            <v>2</v>
          </cell>
          <cell r="E16" t="str">
            <v>開設</v>
          </cell>
          <cell r="F16" t="str">
            <v>普通</v>
          </cell>
          <cell r="G16" t="str">
            <v>折壁</v>
          </cell>
          <cell r="H16">
            <v>2</v>
          </cell>
          <cell r="I16" t="str">
            <v>（２工区）</v>
          </cell>
          <cell r="J16" t="str">
            <v>開設</v>
          </cell>
          <cell r="K16">
            <v>47</v>
          </cell>
          <cell r="L16" t="str">
            <v>宮古</v>
          </cell>
          <cell r="M16" t="str">
            <v>下閉井郡</v>
          </cell>
          <cell r="N16" t="str">
            <v>新里村</v>
          </cell>
          <cell r="O16">
            <v>1</v>
          </cell>
          <cell r="P16" t="str">
            <v>県</v>
          </cell>
          <cell r="Q16">
            <v>1</v>
          </cell>
          <cell r="R16" t="str">
            <v>Ｈ１３</v>
          </cell>
          <cell r="S16" t="str">
            <v>福本久仁竹</v>
          </cell>
          <cell r="T16" t="str">
            <v>㈱小山田組</v>
          </cell>
          <cell r="U16" t="str">
            <v>指名競争</v>
          </cell>
          <cell r="V16">
            <v>37229</v>
          </cell>
          <cell r="W16">
            <v>37230</v>
          </cell>
          <cell r="X16">
            <v>37509</v>
          </cell>
          <cell r="Y16">
            <v>37509</v>
          </cell>
          <cell r="Z16">
            <v>37523</v>
          </cell>
          <cell r="AA16" t="str">
            <v>山崎金一</v>
          </cell>
          <cell r="AB16" t="str">
            <v>（社）岩手県治山林道協会</v>
          </cell>
          <cell r="AC16" t="str">
            <v>指名競争</v>
          </cell>
          <cell r="AD16">
            <v>100</v>
          </cell>
          <cell r="AE16">
            <v>170</v>
          </cell>
          <cell r="AH16">
            <v>72800000</v>
          </cell>
          <cell r="AI16">
            <v>63563850</v>
          </cell>
          <cell r="AJ16">
            <v>63420000</v>
          </cell>
          <cell r="AK16">
            <v>143850</v>
          </cell>
          <cell r="AM16">
            <v>4830000</v>
          </cell>
          <cell r="AO16">
            <v>1468150</v>
          </cell>
          <cell r="AP16">
            <v>2938000</v>
          </cell>
          <cell r="AR16">
            <v>0</v>
          </cell>
          <cell r="AS16">
            <v>0</v>
          </cell>
          <cell r="AV16">
            <v>32100000</v>
          </cell>
          <cell r="AW16">
            <v>22882000</v>
          </cell>
          <cell r="AX16">
            <v>22882000</v>
          </cell>
          <cell r="AY16">
            <v>0</v>
          </cell>
          <cell r="AZ16">
            <v>0</v>
          </cell>
          <cell r="BA16">
            <v>4830000</v>
          </cell>
          <cell r="BB16">
            <v>0</v>
          </cell>
          <cell r="BC16">
            <v>1462000</v>
          </cell>
          <cell r="BD16">
            <v>2926000</v>
          </cell>
          <cell r="BE16">
            <v>0</v>
          </cell>
          <cell r="BF16">
            <v>100</v>
          </cell>
          <cell r="BG16">
            <v>170</v>
          </cell>
          <cell r="BH16">
            <v>0</v>
          </cell>
          <cell r="BI16">
            <v>0</v>
          </cell>
          <cell r="BJ16">
            <v>40700000</v>
          </cell>
          <cell r="BK16">
            <v>40681850</v>
          </cell>
          <cell r="BL16">
            <v>40538000</v>
          </cell>
          <cell r="BM16">
            <v>143850</v>
          </cell>
          <cell r="BN16">
            <v>0</v>
          </cell>
          <cell r="BO16">
            <v>0</v>
          </cell>
          <cell r="BP16">
            <v>0</v>
          </cell>
          <cell r="BQ16">
            <v>6150</v>
          </cell>
          <cell r="BR16">
            <v>12000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0.5</v>
          </cell>
          <cell r="CI16">
            <v>100</v>
          </cell>
          <cell r="CJ16">
            <v>170</v>
          </cell>
          <cell r="CK16">
            <v>0</v>
          </cell>
          <cell r="CL16">
            <v>0</v>
          </cell>
          <cell r="CM16">
            <v>40700000</v>
          </cell>
          <cell r="CN16">
            <v>20350000</v>
          </cell>
          <cell r="CO16">
            <v>20350000</v>
          </cell>
          <cell r="CP16">
            <v>0</v>
          </cell>
          <cell r="CQ16">
            <v>0</v>
          </cell>
        </row>
        <row r="17">
          <cell r="A17">
            <v>13</v>
          </cell>
          <cell r="B17">
            <v>1</v>
          </cell>
          <cell r="C17" t="str">
            <v>保全</v>
          </cell>
          <cell r="D17">
            <v>7</v>
          </cell>
          <cell r="E17" t="str">
            <v>開設</v>
          </cell>
          <cell r="F17" t="str">
            <v>水土保全</v>
          </cell>
          <cell r="G17" t="str">
            <v>西内海上</v>
          </cell>
          <cell r="H17">
            <v>1</v>
          </cell>
          <cell r="I17" t="str">
            <v>（１工区）</v>
          </cell>
          <cell r="J17" t="str">
            <v>開設</v>
          </cell>
          <cell r="K17">
            <v>38</v>
          </cell>
          <cell r="L17" t="str">
            <v>遠野</v>
          </cell>
          <cell r="M17" t="str">
            <v>遠野市</v>
          </cell>
          <cell r="N17" t="str">
            <v>遠野市</v>
          </cell>
          <cell r="O17">
            <v>1</v>
          </cell>
          <cell r="P17" t="str">
            <v>県</v>
          </cell>
          <cell r="Q17">
            <v>4</v>
          </cell>
          <cell r="R17" t="str">
            <v>Ｈ１３ＮＴＴ</v>
          </cell>
          <cell r="S17" t="str">
            <v>西田康</v>
          </cell>
          <cell r="T17" t="str">
            <v>佐藤工業㈱</v>
          </cell>
          <cell r="U17" t="str">
            <v>指名競争</v>
          </cell>
          <cell r="V17">
            <v>37344</v>
          </cell>
          <cell r="W17">
            <v>37345</v>
          </cell>
          <cell r="X17">
            <v>37574</v>
          </cell>
          <cell r="Y17">
            <v>37588</v>
          </cell>
          <cell r="Z17">
            <v>37595</v>
          </cell>
          <cell r="AA17" t="str">
            <v>林春彦</v>
          </cell>
          <cell r="AD17">
            <v>480</v>
          </cell>
          <cell r="AH17">
            <v>77000000</v>
          </cell>
          <cell r="AI17">
            <v>73615500</v>
          </cell>
          <cell r="AJ17">
            <v>73615500</v>
          </cell>
          <cell r="AL17">
            <v>690000</v>
          </cell>
          <cell r="AO17">
            <v>898500</v>
          </cell>
          <cell r="AP17">
            <v>1796000</v>
          </cell>
          <cell r="AS17">
            <v>0</v>
          </cell>
          <cell r="AV17">
            <v>0</v>
          </cell>
          <cell r="AW17">
            <v>0</v>
          </cell>
          <cell r="BF17">
            <v>480</v>
          </cell>
          <cell r="BG17">
            <v>0</v>
          </cell>
          <cell r="BH17">
            <v>0</v>
          </cell>
          <cell r="BI17">
            <v>0</v>
          </cell>
          <cell r="BJ17">
            <v>77000000</v>
          </cell>
          <cell r="BK17">
            <v>73615500</v>
          </cell>
          <cell r="BL17">
            <v>73615500</v>
          </cell>
          <cell r="BM17">
            <v>0</v>
          </cell>
          <cell r="BN17">
            <v>690000</v>
          </cell>
          <cell r="BO17">
            <v>0</v>
          </cell>
          <cell r="BP17">
            <v>0</v>
          </cell>
          <cell r="BQ17">
            <v>898500</v>
          </cell>
          <cell r="BR17">
            <v>1796000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0.5</v>
          </cell>
          <cell r="CI17">
            <v>480</v>
          </cell>
          <cell r="CJ17">
            <v>0</v>
          </cell>
          <cell r="CK17">
            <v>0</v>
          </cell>
          <cell r="CL17">
            <v>0</v>
          </cell>
          <cell r="CM17">
            <v>77000000</v>
          </cell>
          <cell r="CN17">
            <v>38500000</v>
          </cell>
          <cell r="CO17">
            <v>38500000</v>
          </cell>
          <cell r="CP17">
            <v>0</v>
          </cell>
        </row>
        <row r="18">
          <cell r="A18">
            <v>14</v>
          </cell>
          <cell r="B18">
            <v>1</v>
          </cell>
          <cell r="C18" t="str">
            <v>保全</v>
          </cell>
          <cell r="D18">
            <v>2</v>
          </cell>
          <cell r="E18" t="str">
            <v>開設</v>
          </cell>
          <cell r="F18" t="str">
            <v>普通</v>
          </cell>
          <cell r="G18" t="str">
            <v>権現山</v>
          </cell>
          <cell r="I18" t="str">
            <v/>
          </cell>
          <cell r="J18" t="str">
            <v>開設</v>
          </cell>
          <cell r="K18">
            <v>13</v>
          </cell>
          <cell r="L18" t="str">
            <v>花巻</v>
          </cell>
          <cell r="M18" t="str">
            <v>稗貫郡</v>
          </cell>
          <cell r="N18" t="str">
            <v>大迫町</v>
          </cell>
          <cell r="O18">
            <v>1</v>
          </cell>
          <cell r="P18" t="str">
            <v>県</v>
          </cell>
          <cell r="Q18">
            <v>1</v>
          </cell>
          <cell r="R18" t="str">
            <v>Ｈ１３</v>
          </cell>
          <cell r="S18" t="str">
            <v>竹花光弘</v>
          </cell>
          <cell r="T18" t="str">
            <v>森田建設㈱</v>
          </cell>
          <cell r="U18" t="str">
            <v>指名競争</v>
          </cell>
          <cell r="V18">
            <v>37137</v>
          </cell>
          <cell r="W18">
            <v>37139</v>
          </cell>
          <cell r="X18">
            <v>37498</v>
          </cell>
          <cell r="Y18">
            <v>37498</v>
          </cell>
          <cell r="Z18">
            <v>37517</v>
          </cell>
          <cell r="AD18">
            <v>425</v>
          </cell>
          <cell r="AH18">
            <v>72000000</v>
          </cell>
          <cell r="AI18">
            <v>66670800</v>
          </cell>
          <cell r="AJ18">
            <v>66670800</v>
          </cell>
          <cell r="AL18">
            <v>640000</v>
          </cell>
          <cell r="AO18">
            <v>1563200</v>
          </cell>
          <cell r="AP18">
            <v>3126000</v>
          </cell>
          <cell r="AR18">
            <v>0</v>
          </cell>
          <cell r="AS18">
            <v>0</v>
          </cell>
          <cell r="AV18">
            <v>32910000</v>
          </cell>
          <cell r="AW18">
            <v>27601000</v>
          </cell>
          <cell r="AX18">
            <v>27601000</v>
          </cell>
          <cell r="AY18">
            <v>0</v>
          </cell>
          <cell r="AZ18">
            <v>640000</v>
          </cell>
          <cell r="BA18">
            <v>0</v>
          </cell>
          <cell r="BB18">
            <v>0</v>
          </cell>
          <cell r="BC18">
            <v>1556000</v>
          </cell>
          <cell r="BD18">
            <v>3113000</v>
          </cell>
          <cell r="BE18">
            <v>0</v>
          </cell>
          <cell r="BF18">
            <v>425</v>
          </cell>
          <cell r="BG18">
            <v>0</v>
          </cell>
          <cell r="BH18">
            <v>0</v>
          </cell>
          <cell r="BI18">
            <v>0</v>
          </cell>
          <cell r="BJ18">
            <v>39090000</v>
          </cell>
          <cell r="BK18">
            <v>39069800</v>
          </cell>
          <cell r="BL18">
            <v>39069800</v>
          </cell>
          <cell r="BM18">
            <v>0</v>
          </cell>
          <cell r="BN18">
            <v>0</v>
          </cell>
          <cell r="BO18">
            <v>0</v>
          </cell>
          <cell r="BP18">
            <v>0</v>
          </cell>
          <cell r="BQ18">
            <v>7200</v>
          </cell>
          <cell r="BR18">
            <v>13000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0.5</v>
          </cell>
          <cell r="CI18">
            <v>425</v>
          </cell>
          <cell r="CJ18">
            <v>0</v>
          </cell>
          <cell r="CK18">
            <v>0</v>
          </cell>
          <cell r="CL18">
            <v>0</v>
          </cell>
          <cell r="CM18">
            <v>39090000</v>
          </cell>
          <cell r="CN18">
            <v>19545000</v>
          </cell>
          <cell r="CO18">
            <v>19545000</v>
          </cell>
          <cell r="CP18">
            <v>0</v>
          </cell>
        </row>
        <row r="19">
          <cell r="A19">
            <v>15</v>
          </cell>
          <cell r="B19">
            <v>2</v>
          </cell>
          <cell r="C19" t="str">
            <v>農免</v>
          </cell>
          <cell r="D19">
            <v>5</v>
          </cell>
          <cell r="E19" t="str">
            <v>農免</v>
          </cell>
          <cell r="F19" t="str">
            <v>峰越</v>
          </cell>
          <cell r="G19" t="str">
            <v>黒森（農免）</v>
          </cell>
          <cell r="H19">
            <v>1</v>
          </cell>
          <cell r="I19" t="str">
            <v>（１工区）</v>
          </cell>
          <cell r="J19" t="str">
            <v>開設</v>
          </cell>
          <cell r="K19">
            <v>44</v>
          </cell>
          <cell r="L19" t="str">
            <v>宮古</v>
          </cell>
          <cell r="M19" t="str">
            <v>下閉井郡</v>
          </cell>
          <cell r="N19" t="str">
            <v>岩泉町</v>
          </cell>
          <cell r="O19">
            <v>1</v>
          </cell>
          <cell r="P19" t="str">
            <v>県</v>
          </cell>
          <cell r="Q19">
            <v>1</v>
          </cell>
          <cell r="R19" t="str">
            <v>Ｈ１３</v>
          </cell>
          <cell r="S19" t="str">
            <v>高橋善孝</v>
          </cell>
          <cell r="T19" t="str">
            <v>高徳建設㈱</v>
          </cell>
          <cell r="U19" t="str">
            <v>指名競争</v>
          </cell>
          <cell r="V19">
            <v>37105</v>
          </cell>
          <cell r="W19">
            <v>37106</v>
          </cell>
          <cell r="X19">
            <v>37427</v>
          </cell>
          <cell r="Y19">
            <v>37427</v>
          </cell>
          <cell r="Z19">
            <v>37439</v>
          </cell>
          <cell r="AA19" t="str">
            <v>福島啓一</v>
          </cell>
          <cell r="AD19">
            <v>130</v>
          </cell>
          <cell r="AE19">
            <v>190</v>
          </cell>
          <cell r="AH19">
            <v>98300000</v>
          </cell>
          <cell r="AI19">
            <v>93442650</v>
          </cell>
          <cell r="AJ19">
            <v>92581650</v>
          </cell>
          <cell r="AK19">
            <v>861000</v>
          </cell>
          <cell r="AO19">
            <v>1619350</v>
          </cell>
          <cell r="AP19">
            <v>3238000</v>
          </cell>
          <cell r="AS19">
            <v>0</v>
          </cell>
          <cell r="AV19">
            <v>79180000</v>
          </cell>
          <cell r="AW19">
            <v>74336000</v>
          </cell>
          <cell r="AX19">
            <v>74336000</v>
          </cell>
          <cell r="AY19">
            <v>0</v>
          </cell>
          <cell r="AZ19">
            <v>0</v>
          </cell>
          <cell r="BA19">
            <v>0</v>
          </cell>
          <cell r="BB19">
            <v>0</v>
          </cell>
          <cell r="BC19">
            <v>1614000</v>
          </cell>
          <cell r="BD19">
            <v>3230000</v>
          </cell>
          <cell r="BE19">
            <v>0</v>
          </cell>
          <cell r="BF19">
            <v>130</v>
          </cell>
          <cell r="BG19">
            <v>190</v>
          </cell>
          <cell r="BH19">
            <v>0</v>
          </cell>
          <cell r="BI19">
            <v>0</v>
          </cell>
          <cell r="BJ19">
            <v>19120000</v>
          </cell>
          <cell r="BK19">
            <v>19106650</v>
          </cell>
          <cell r="BL19">
            <v>18245650</v>
          </cell>
          <cell r="BM19">
            <v>861000</v>
          </cell>
          <cell r="BN19">
            <v>0</v>
          </cell>
          <cell r="BO19">
            <v>0</v>
          </cell>
          <cell r="BP19">
            <v>0</v>
          </cell>
          <cell r="BQ19">
            <v>5350</v>
          </cell>
          <cell r="BR19">
            <v>8000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0.5</v>
          </cell>
          <cell r="CI19">
            <v>130</v>
          </cell>
          <cell r="CJ19">
            <v>190</v>
          </cell>
          <cell r="CK19">
            <v>0</v>
          </cell>
          <cell r="CL19">
            <v>0</v>
          </cell>
          <cell r="CM19">
            <v>19120000</v>
          </cell>
          <cell r="CN19">
            <v>9560000</v>
          </cell>
          <cell r="CO19">
            <v>9560000</v>
          </cell>
          <cell r="CP19">
            <v>0</v>
          </cell>
          <cell r="CQ19">
            <v>0</v>
          </cell>
          <cell r="CR19" t="str">
            <v>幹線</v>
          </cell>
        </row>
        <row r="20">
          <cell r="A20">
            <v>16</v>
          </cell>
          <cell r="B20">
            <v>2</v>
          </cell>
          <cell r="C20" t="str">
            <v>農免</v>
          </cell>
          <cell r="D20">
            <v>6</v>
          </cell>
          <cell r="E20" t="str">
            <v>農免</v>
          </cell>
          <cell r="F20" t="str">
            <v>舗装</v>
          </cell>
          <cell r="G20" t="str">
            <v>有宇内</v>
          </cell>
          <cell r="I20" t="str">
            <v/>
          </cell>
          <cell r="J20" t="str">
            <v>舗装</v>
          </cell>
          <cell r="K20">
            <v>13</v>
          </cell>
          <cell r="L20" t="str">
            <v>花巻</v>
          </cell>
          <cell r="M20" t="str">
            <v>稗貫郡</v>
          </cell>
          <cell r="N20" t="str">
            <v>大迫町</v>
          </cell>
          <cell r="O20">
            <v>1</v>
          </cell>
          <cell r="P20" t="str">
            <v>県</v>
          </cell>
          <cell r="Q20">
            <v>1</v>
          </cell>
          <cell r="R20" t="str">
            <v>Ｈ１３</v>
          </cell>
          <cell r="S20" t="str">
            <v>竹花光弘</v>
          </cell>
          <cell r="T20" t="str">
            <v>㈱伊藤組</v>
          </cell>
          <cell r="U20" t="str">
            <v>指名競争</v>
          </cell>
          <cell r="V20">
            <v>37197</v>
          </cell>
          <cell r="W20">
            <v>37200</v>
          </cell>
          <cell r="X20">
            <v>37437</v>
          </cell>
          <cell r="Y20">
            <v>37437</v>
          </cell>
          <cell r="Z20">
            <v>37452</v>
          </cell>
          <cell r="AA20" t="str">
            <v>玉山幸雄</v>
          </cell>
          <cell r="AD20">
            <v>467</v>
          </cell>
          <cell r="AH20">
            <v>26783000</v>
          </cell>
          <cell r="AI20">
            <v>24633000</v>
          </cell>
          <cell r="AJ20">
            <v>22122450</v>
          </cell>
          <cell r="AK20">
            <v>2510550</v>
          </cell>
          <cell r="AL20">
            <v>239000</v>
          </cell>
          <cell r="AO20">
            <v>637000</v>
          </cell>
          <cell r="AP20">
            <v>1274000</v>
          </cell>
          <cell r="AS20">
            <v>0</v>
          </cell>
          <cell r="AV20">
            <v>6863000</v>
          </cell>
          <cell r="AW20">
            <v>4725600</v>
          </cell>
          <cell r="AX20">
            <v>4725600</v>
          </cell>
          <cell r="AZ20">
            <v>239000</v>
          </cell>
          <cell r="BA20">
            <v>0</v>
          </cell>
          <cell r="BB20">
            <v>0</v>
          </cell>
          <cell r="BC20">
            <v>632400</v>
          </cell>
          <cell r="BD20">
            <v>1266000</v>
          </cell>
          <cell r="BE20">
            <v>0</v>
          </cell>
          <cell r="BF20">
            <v>467</v>
          </cell>
          <cell r="BG20">
            <v>0</v>
          </cell>
          <cell r="BH20">
            <v>0</v>
          </cell>
          <cell r="BI20">
            <v>0</v>
          </cell>
          <cell r="BJ20">
            <v>19920000</v>
          </cell>
          <cell r="BK20">
            <v>19907400</v>
          </cell>
          <cell r="BL20">
            <v>17396850</v>
          </cell>
          <cell r="BM20">
            <v>2510550</v>
          </cell>
          <cell r="BN20">
            <v>0</v>
          </cell>
          <cell r="BO20">
            <v>0</v>
          </cell>
          <cell r="BP20">
            <v>0</v>
          </cell>
          <cell r="BQ20">
            <v>4600</v>
          </cell>
          <cell r="BR20">
            <v>8000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0.5</v>
          </cell>
          <cell r="CI20">
            <v>467</v>
          </cell>
          <cell r="CJ20">
            <v>0</v>
          </cell>
          <cell r="CK20">
            <v>0</v>
          </cell>
          <cell r="CL20">
            <v>0</v>
          </cell>
          <cell r="CM20">
            <v>19920000</v>
          </cell>
          <cell r="CN20">
            <v>9960000</v>
          </cell>
          <cell r="CO20">
            <v>9960000</v>
          </cell>
          <cell r="CP20">
            <v>0</v>
          </cell>
          <cell r="CR20" t="str">
            <v>幹線</v>
          </cell>
        </row>
        <row r="21">
          <cell r="A21">
            <v>17</v>
          </cell>
          <cell r="B21">
            <v>2</v>
          </cell>
          <cell r="C21" t="str">
            <v>農免</v>
          </cell>
          <cell r="D21">
            <v>6</v>
          </cell>
          <cell r="E21" t="str">
            <v>農免</v>
          </cell>
          <cell r="F21" t="str">
            <v>舗装</v>
          </cell>
          <cell r="G21" t="str">
            <v>甲子</v>
          </cell>
          <cell r="H21">
            <v>2</v>
          </cell>
          <cell r="I21" t="str">
            <v>（２工区）</v>
          </cell>
          <cell r="J21" t="str">
            <v>舗装</v>
          </cell>
          <cell r="K21">
            <v>17</v>
          </cell>
          <cell r="L21" t="str">
            <v>北上</v>
          </cell>
          <cell r="M21" t="str">
            <v>和賀郡</v>
          </cell>
          <cell r="N21" t="str">
            <v>湯田町</v>
          </cell>
          <cell r="O21">
            <v>1</v>
          </cell>
          <cell r="P21" t="str">
            <v>県</v>
          </cell>
          <cell r="Q21">
            <v>1</v>
          </cell>
          <cell r="R21" t="str">
            <v>Ｈ１３</v>
          </cell>
          <cell r="S21" t="str">
            <v>高橋修、小笠原良和</v>
          </cell>
          <cell r="T21" t="str">
            <v>㈱伊藤組</v>
          </cell>
          <cell r="U21" t="str">
            <v>指名競争</v>
          </cell>
          <cell r="V21">
            <v>37250</v>
          </cell>
          <cell r="W21">
            <v>37251</v>
          </cell>
          <cell r="Y21">
            <v>37529</v>
          </cell>
          <cell r="Z21">
            <v>37540</v>
          </cell>
          <cell r="AA21" t="str">
            <v>福島啓一</v>
          </cell>
          <cell r="AB21" t="str">
            <v>（社）岩手県治山林道協会</v>
          </cell>
          <cell r="AC21" t="str">
            <v>指名競争</v>
          </cell>
          <cell r="AD21">
            <v>2120</v>
          </cell>
          <cell r="AH21">
            <v>86991000</v>
          </cell>
          <cell r="AI21">
            <v>77256900</v>
          </cell>
          <cell r="AJ21">
            <v>72557100</v>
          </cell>
          <cell r="AK21">
            <v>4699800</v>
          </cell>
          <cell r="AM21">
            <v>4659900</v>
          </cell>
          <cell r="AO21">
            <v>1691200</v>
          </cell>
          <cell r="AP21">
            <v>3383000</v>
          </cell>
          <cell r="AR21">
            <v>360</v>
          </cell>
          <cell r="AS21">
            <v>0</v>
          </cell>
          <cell r="AV21">
            <v>9711000</v>
          </cell>
          <cell r="AW21">
            <v>0</v>
          </cell>
          <cell r="AX21">
            <v>0</v>
          </cell>
          <cell r="AY21">
            <v>0</v>
          </cell>
          <cell r="AZ21">
            <v>0</v>
          </cell>
          <cell r="BA21">
            <v>4659900</v>
          </cell>
          <cell r="BB21">
            <v>0</v>
          </cell>
          <cell r="BC21">
            <v>1683100</v>
          </cell>
          <cell r="BD21">
            <v>3368000</v>
          </cell>
          <cell r="BE21">
            <v>0</v>
          </cell>
          <cell r="BF21">
            <v>1760</v>
          </cell>
          <cell r="BG21">
            <v>0</v>
          </cell>
          <cell r="BH21">
            <v>0</v>
          </cell>
          <cell r="BI21">
            <v>0</v>
          </cell>
          <cell r="BJ21">
            <v>77280000</v>
          </cell>
          <cell r="BK21">
            <v>77256900</v>
          </cell>
          <cell r="BL21">
            <v>72557100</v>
          </cell>
          <cell r="BM21">
            <v>4699800</v>
          </cell>
          <cell r="BN21">
            <v>0</v>
          </cell>
          <cell r="BO21">
            <v>0</v>
          </cell>
          <cell r="BP21">
            <v>0</v>
          </cell>
          <cell r="BQ21">
            <v>8100</v>
          </cell>
          <cell r="BR21">
            <v>15000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0.5</v>
          </cell>
          <cell r="CI21">
            <v>1760</v>
          </cell>
          <cell r="CJ21">
            <v>0</v>
          </cell>
          <cell r="CK21">
            <v>0</v>
          </cell>
          <cell r="CL21">
            <v>0</v>
          </cell>
          <cell r="CM21">
            <v>77280000</v>
          </cell>
          <cell r="CN21">
            <v>38640000</v>
          </cell>
          <cell r="CO21">
            <v>38640000</v>
          </cell>
          <cell r="CP21">
            <v>0</v>
          </cell>
          <cell r="CR21" t="str">
            <v>幹線</v>
          </cell>
        </row>
        <row r="22">
          <cell r="A22">
            <v>18</v>
          </cell>
          <cell r="B22">
            <v>3</v>
          </cell>
          <cell r="C22" t="str">
            <v>環境</v>
          </cell>
          <cell r="D22">
            <v>12</v>
          </cell>
          <cell r="E22" t="str">
            <v>林総</v>
          </cell>
          <cell r="F22" t="str">
            <v>滞在施設</v>
          </cell>
          <cell r="G22" t="str">
            <v>森林コミュニティ</v>
          </cell>
          <cell r="I22" t="str">
            <v/>
          </cell>
          <cell r="K22">
            <v>57</v>
          </cell>
          <cell r="L22" t="str">
            <v>二戸</v>
          </cell>
          <cell r="M22" t="str">
            <v>二戸郡</v>
          </cell>
          <cell r="N22" t="str">
            <v>浄法寺町</v>
          </cell>
          <cell r="O22">
            <v>3</v>
          </cell>
          <cell r="P22" t="str">
            <v>町</v>
          </cell>
          <cell r="Q22">
            <v>1</v>
          </cell>
          <cell r="R22" t="str">
            <v>Ｈ１３</v>
          </cell>
          <cell r="S22" t="str">
            <v>加美章人</v>
          </cell>
          <cell r="T22" t="str">
            <v>㈱青岩建設</v>
          </cell>
          <cell r="U22" t="str">
            <v>指名競争</v>
          </cell>
          <cell r="V22">
            <v>37342</v>
          </cell>
          <cell r="W22">
            <v>37347</v>
          </cell>
          <cell r="X22">
            <v>37526</v>
          </cell>
          <cell r="Y22">
            <v>37581</v>
          </cell>
          <cell r="Z22">
            <v>37603</v>
          </cell>
          <cell r="AA22" t="str">
            <v>及川正文</v>
          </cell>
          <cell r="AB22" t="str">
            <v>㈱ｴﾇﾃｨｺﾝｻﾙﾀﾝﾄ</v>
          </cell>
          <cell r="AC22" t="str">
            <v>指名競争</v>
          </cell>
          <cell r="AF22">
            <v>1</v>
          </cell>
          <cell r="AG22">
            <v>0</v>
          </cell>
          <cell r="AH22">
            <v>28000000</v>
          </cell>
          <cell r="AI22">
            <v>23373000</v>
          </cell>
          <cell r="AJ22">
            <v>23373000</v>
          </cell>
          <cell r="AK22">
            <v>0</v>
          </cell>
          <cell r="AL22">
            <v>0</v>
          </cell>
          <cell r="AM22">
            <v>2310000</v>
          </cell>
          <cell r="AN22">
            <v>479500</v>
          </cell>
          <cell r="AO22">
            <v>361500</v>
          </cell>
          <cell r="AP22">
            <v>356000</v>
          </cell>
          <cell r="AQ22">
            <v>1120000</v>
          </cell>
          <cell r="AR22">
            <v>0</v>
          </cell>
          <cell r="AS22">
            <v>0</v>
          </cell>
          <cell r="AT22">
            <v>0</v>
          </cell>
          <cell r="AU22">
            <v>0</v>
          </cell>
          <cell r="AV22">
            <v>3700000</v>
          </cell>
          <cell r="AW22">
            <v>0</v>
          </cell>
          <cell r="AX22">
            <v>0</v>
          </cell>
          <cell r="AY22">
            <v>0</v>
          </cell>
          <cell r="AZ22">
            <v>0</v>
          </cell>
          <cell r="BA22">
            <v>2310000</v>
          </cell>
          <cell r="BB22">
            <v>0</v>
          </cell>
          <cell r="BC22">
            <v>150000</v>
          </cell>
          <cell r="BD22">
            <v>143000</v>
          </cell>
          <cell r="BE22">
            <v>1097000</v>
          </cell>
          <cell r="BF22">
            <v>0</v>
          </cell>
          <cell r="BG22">
            <v>0</v>
          </cell>
          <cell r="BH22">
            <v>1</v>
          </cell>
          <cell r="BI22">
            <v>0</v>
          </cell>
          <cell r="BJ22">
            <v>24300000</v>
          </cell>
          <cell r="BK22">
            <v>23373000</v>
          </cell>
          <cell r="BL22">
            <v>23373000</v>
          </cell>
          <cell r="BM22">
            <v>0</v>
          </cell>
          <cell r="BN22">
            <v>0</v>
          </cell>
          <cell r="BO22">
            <v>0</v>
          </cell>
          <cell r="BP22">
            <v>479500</v>
          </cell>
          <cell r="BQ22">
            <v>211500</v>
          </cell>
          <cell r="BR22">
            <v>213000</v>
          </cell>
          <cell r="BS22">
            <v>23000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0.55000000000000004</v>
          </cell>
          <cell r="CI22">
            <v>0</v>
          </cell>
          <cell r="CJ22">
            <v>0</v>
          </cell>
          <cell r="CK22">
            <v>1</v>
          </cell>
          <cell r="CL22">
            <v>0</v>
          </cell>
          <cell r="CM22">
            <v>24300000</v>
          </cell>
          <cell r="CN22">
            <v>13365000.000000002</v>
          </cell>
          <cell r="CO22">
            <v>315299.99999999814</v>
          </cell>
          <cell r="CP22">
            <v>10619700</v>
          </cell>
        </row>
        <row r="23">
          <cell r="A23">
            <v>19</v>
          </cell>
          <cell r="B23">
            <v>3</v>
          </cell>
          <cell r="C23" t="str">
            <v>環境</v>
          </cell>
          <cell r="D23">
            <v>10</v>
          </cell>
          <cell r="E23" t="str">
            <v>林総</v>
          </cell>
          <cell r="F23" t="str">
            <v>生活環境</v>
          </cell>
          <cell r="G23" t="str">
            <v>堀内机鳥居</v>
          </cell>
          <cell r="H23">
            <v>2</v>
          </cell>
          <cell r="I23" t="str">
            <v>（２工区）</v>
          </cell>
          <cell r="J23" t="str">
            <v>開設</v>
          </cell>
          <cell r="K23">
            <v>54</v>
          </cell>
          <cell r="L23" t="str">
            <v>久慈</v>
          </cell>
          <cell r="M23" t="str">
            <v>九戸郡</v>
          </cell>
          <cell r="N23" t="str">
            <v>普代村</v>
          </cell>
          <cell r="O23">
            <v>1</v>
          </cell>
          <cell r="P23" t="str">
            <v>県</v>
          </cell>
          <cell r="Q23">
            <v>1</v>
          </cell>
          <cell r="R23" t="str">
            <v>Ｈ１３</v>
          </cell>
          <cell r="S23" t="str">
            <v>後藤幸広</v>
          </cell>
          <cell r="T23" t="str">
            <v>㈱宮城建設</v>
          </cell>
          <cell r="U23" t="str">
            <v>指名競争</v>
          </cell>
          <cell r="V23">
            <v>37334</v>
          </cell>
          <cell r="W23">
            <v>37335</v>
          </cell>
          <cell r="X23">
            <v>37618</v>
          </cell>
          <cell r="Y23">
            <v>37606</v>
          </cell>
          <cell r="Z23">
            <v>37614</v>
          </cell>
          <cell r="AA23" t="str">
            <v>福島啓一</v>
          </cell>
          <cell r="AB23" t="str">
            <v>（社）岩手県治山林道協会</v>
          </cell>
          <cell r="AC23" t="str">
            <v>指名競争</v>
          </cell>
          <cell r="AE23">
            <v>900</v>
          </cell>
          <cell r="AH23">
            <v>155000000</v>
          </cell>
          <cell r="AI23">
            <v>104030850</v>
          </cell>
          <cell r="AJ23">
            <v>104030850</v>
          </cell>
          <cell r="AM23">
            <v>43095150</v>
          </cell>
          <cell r="AO23">
            <v>2624000</v>
          </cell>
          <cell r="AP23">
            <v>5250000</v>
          </cell>
          <cell r="AR23">
            <v>0</v>
          </cell>
          <cell r="AS23">
            <v>0</v>
          </cell>
          <cell r="AV23">
            <v>50940000</v>
          </cell>
          <cell r="AW23">
            <v>0</v>
          </cell>
          <cell r="AX23">
            <v>0</v>
          </cell>
          <cell r="AY23">
            <v>0</v>
          </cell>
          <cell r="AZ23">
            <v>0</v>
          </cell>
          <cell r="BA23">
            <v>43095150</v>
          </cell>
          <cell r="BB23">
            <v>0</v>
          </cell>
          <cell r="BC23">
            <v>2614850</v>
          </cell>
          <cell r="BD23">
            <v>5230000</v>
          </cell>
          <cell r="BE23">
            <v>0</v>
          </cell>
          <cell r="BF23">
            <v>0</v>
          </cell>
          <cell r="BG23">
            <v>900</v>
          </cell>
          <cell r="BH23">
            <v>0</v>
          </cell>
          <cell r="BI23">
            <v>0</v>
          </cell>
          <cell r="BJ23">
            <v>104060000</v>
          </cell>
          <cell r="BK23">
            <v>104030850</v>
          </cell>
          <cell r="BL23">
            <v>104030850</v>
          </cell>
          <cell r="BM23">
            <v>0</v>
          </cell>
          <cell r="BN23">
            <v>0</v>
          </cell>
          <cell r="BO23">
            <v>0</v>
          </cell>
          <cell r="BP23">
            <v>0</v>
          </cell>
          <cell r="BQ23">
            <v>9150</v>
          </cell>
          <cell r="BR23">
            <v>20000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0.55000000000000004</v>
          </cell>
          <cell r="CI23">
            <v>0</v>
          </cell>
          <cell r="CJ23">
            <v>900</v>
          </cell>
          <cell r="CK23">
            <v>0</v>
          </cell>
          <cell r="CL23">
            <v>0</v>
          </cell>
          <cell r="CM23">
            <v>104060000</v>
          </cell>
          <cell r="CN23">
            <v>57233000.000000007</v>
          </cell>
          <cell r="CO23">
            <v>46826999.999999993</v>
          </cell>
          <cell r="CP23">
            <v>0</v>
          </cell>
          <cell r="CQ23">
            <v>0</v>
          </cell>
        </row>
        <row r="24">
          <cell r="A24">
            <v>20</v>
          </cell>
          <cell r="B24">
            <v>3</v>
          </cell>
          <cell r="C24" t="str">
            <v>環境</v>
          </cell>
          <cell r="D24">
            <v>11</v>
          </cell>
          <cell r="E24" t="str">
            <v>林総</v>
          </cell>
          <cell r="F24" t="str">
            <v>交流促進</v>
          </cell>
          <cell r="G24" t="str">
            <v>フォレストアメニティ</v>
          </cell>
          <cell r="I24" t="str">
            <v>遊歩道</v>
          </cell>
          <cell r="K24">
            <v>57</v>
          </cell>
          <cell r="L24" t="str">
            <v>二戸</v>
          </cell>
          <cell r="M24" t="str">
            <v>二戸郡</v>
          </cell>
          <cell r="N24" t="str">
            <v>浄法寺町</v>
          </cell>
          <cell r="O24">
            <v>3</v>
          </cell>
          <cell r="P24" t="str">
            <v>町</v>
          </cell>
          <cell r="Q24">
            <v>1</v>
          </cell>
          <cell r="R24" t="str">
            <v>Ｈ１３</v>
          </cell>
          <cell r="S24" t="str">
            <v>加美章人</v>
          </cell>
          <cell r="T24" t="str">
            <v>㈲浄栄建設</v>
          </cell>
          <cell r="U24" t="str">
            <v>指名競争</v>
          </cell>
          <cell r="V24">
            <v>37231</v>
          </cell>
          <cell r="W24">
            <v>37232</v>
          </cell>
          <cell r="X24">
            <v>37529</v>
          </cell>
          <cell r="Y24">
            <v>37529</v>
          </cell>
          <cell r="Z24">
            <v>37572</v>
          </cell>
          <cell r="AA24" t="str">
            <v>及川正文</v>
          </cell>
          <cell r="AF24">
            <v>1</v>
          </cell>
          <cell r="AG24">
            <v>0</v>
          </cell>
          <cell r="AH24">
            <v>51500000</v>
          </cell>
          <cell r="AI24">
            <v>48780900</v>
          </cell>
          <cell r="AJ24">
            <v>48780900</v>
          </cell>
          <cell r="AK24">
            <v>0</v>
          </cell>
          <cell r="AL24">
            <v>0</v>
          </cell>
          <cell r="AM24">
            <v>0</v>
          </cell>
          <cell r="AN24">
            <v>0</v>
          </cell>
          <cell r="AO24">
            <v>409100</v>
          </cell>
          <cell r="AP24">
            <v>427000</v>
          </cell>
          <cell r="AQ24">
            <v>1883000</v>
          </cell>
          <cell r="AR24">
            <v>0</v>
          </cell>
          <cell r="AS24">
            <v>0</v>
          </cell>
          <cell r="AT24">
            <v>0</v>
          </cell>
          <cell r="AU24">
            <v>0</v>
          </cell>
          <cell r="AV24">
            <v>2310000</v>
          </cell>
          <cell r="AW24">
            <v>0</v>
          </cell>
          <cell r="AX24">
            <v>0</v>
          </cell>
          <cell r="AY24">
            <v>0</v>
          </cell>
          <cell r="AZ24">
            <v>0</v>
          </cell>
          <cell r="BA24">
            <v>0</v>
          </cell>
          <cell r="BB24">
            <v>0</v>
          </cell>
          <cell r="BC24">
            <v>220000</v>
          </cell>
          <cell r="BD24">
            <v>237000</v>
          </cell>
          <cell r="BE24">
            <v>1853000</v>
          </cell>
          <cell r="BF24">
            <v>0</v>
          </cell>
          <cell r="BG24">
            <v>0</v>
          </cell>
          <cell r="BH24">
            <v>1</v>
          </cell>
          <cell r="BI24">
            <v>0</v>
          </cell>
          <cell r="BJ24">
            <v>49190000</v>
          </cell>
          <cell r="BK24">
            <v>48780900</v>
          </cell>
          <cell r="BL24">
            <v>48780900</v>
          </cell>
          <cell r="BM24">
            <v>0</v>
          </cell>
          <cell r="BN24">
            <v>0</v>
          </cell>
          <cell r="BO24">
            <v>0</v>
          </cell>
          <cell r="BP24">
            <v>0</v>
          </cell>
          <cell r="BQ24">
            <v>189100</v>
          </cell>
          <cell r="BR24">
            <v>190000</v>
          </cell>
          <cell r="BS24">
            <v>30000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0.5</v>
          </cell>
          <cell r="CI24">
            <v>0</v>
          </cell>
          <cell r="CJ24">
            <v>0</v>
          </cell>
          <cell r="CK24">
            <v>1</v>
          </cell>
          <cell r="CL24">
            <v>0</v>
          </cell>
          <cell r="CM24">
            <v>49190000</v>
          </cell>
          <cell r="CN24">
            <v>24595000</v>
          </cell>
          <cell r="CO24">
            <v>607050</v>
          </cell>
          <cell r="CP24">
            <v>23987950</v>
          </cell>
        </row>
        <row r="25">
          <cell r="A25">
            <v>21</v>
          </cell>
          <cell r="B25">
            <v>4</v>
          </cell>
          <cell r="C25" t="str">
            <v>非公共</v>
          </cell>
          <cell r="D25">
            <v>19</v>
          </cell>
          <cell r="E25" t="str">
            <v>森林基盤整備</v>
          </cell>
          <cell r="F25" t="str">
            <v>舗装</v>
          </cell>
          <cell r="G25" t="str">
            <v>茂志内</v>
          </cell>
          <cell r="I25" t="str">
            <v/>
          </cell>
          <cell r="J25" t="str">
            <v>舗装</v>
          </cell>
          <cell r="K25">
            <v>37</v>
          </cell>
          <cell r="L25" t="str">
            <v>大船渡</v>
          </cell>
          <cell r="M25" t="str">
            <v>気仙郡</v>
          </cell>
          <cell r="N25" t="str">
            <v>三陸町</v>
          </cell>
          <cell r="O25">
            <v>3</v>
          </cell>
          <cell r="P25" t="str">
            <v>町</v>
          </cell>
          <cell r="Q25">
            <v>4</v>
          </cell>
          <cell r="R25" t="str">
            <v>Ｈ１３ＮＴＴ</v>
          </cell>
          <cell r="V25">
            <v>37480</v>
          </cell>
          <cell r="W25">
            <v>37481</v>
          </cell>
          <cell r="Y25">
            <v>37616</v>
          </cell>
          <cell r="Z25">
            <v>37641</v>
          </cell>
          <cell r="AA25" t="str">
            <v>山崎俊六</v>
          </cell>
          <cell r="AD25">
            <v>538</v>
          </cell>
          <cell r="AH25">
            <v>28000000</v>
          </cell>
          <cell r="AI25">
            <v>25316550</v>
          </cell>
          <cell r="AJ25">
            <v>25316550</v>
          </cell>
          <cell r="AM25">
            <v>1732500</v>
          </cell>
          <cell r="AO25">
            <v>166950</v>
          </cell>
          <cell r="AP25">
            <v>784000</v>
          </cell>
          <cell r="AR25">
            <v>0</v>
          </cell>
          <cell r="AS25">
            <v>0</v>
          </cell>
          <cell r="AV25">
            <v>0</v>
          </cell>
          <cell r="AW25">
            <v>0</v>
          </cell>
          <cell r="BF25">
            <v>538</v>
          </cell>
          <cell r="BG25">
            <v>0</v>
          </cell>
          <cell r="BH25">
            <v>0</v>
          </cell>
          <cell r="BI25">
            <v>0</v>
          </cell>
          <cell r="BJ25">
            <v>28000000</v>
          </cell>
          <cell r="BK25">
            <v>25316550</v>
          </cell>
          <cell r="BL25">
            <v>25316550</v>
          </cell>
          <cell r="BM25">
            <v>0</v>
          </cell>
          <cell r="BN25">
            <v>0</v>
          </cell>
          <cell r="BO25">
            <v>1732500</v>
          </cell>
          <cell r="BP25">
            <v>0</v>
          </cell>
          <cell r="BQ25">
            <v>166950</v>
          </cell>
          <cell r="BR25">
            <v>784000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0.5</v>
          </cell>
          <cell r="CI25">
            <v>538</v>
          </cell>
          <cell r="CJ25">
            <v>0</v>
          </cell>
          <cell r="CK25">
            <v>0</v>
          </cell>
          <cell r="CL25">
            <v>0</v>
          </cell>
          <cell r="CM25">
            <v>28000000</v>
          </cell>
          <cell r="CN25">
            <v>14000000</v>
          </cell>
          <cell r="CO25">
            <v>5600000</v>
          </cell>
          <cell r="CP25">
            <v>8400000</v>
          </cell>
        </row>
        <row r="26">
          <cell r="A26">
            <v>22</v>
          </cell>
          <cell r="B26">
            <v>4</v>
          </cell>
          <cell r="C26" t="str">
            <v>非公共</v>
          </cell>
          <cell r="D26">
            <v>19</v>
          </cell>
          <cell r="E26" t="str">
            <v>森林基盤整備</v>
          </cell>
          <cell r="F26" t="str">
            <v>舗装</v>
          </cell>
          <cell r="G26" t="str">
            <v>放森</v>
          </cell>
          <cell r="I26" t="str">
            <v/>
          </cell>
          <cell r="J26" t="str">
            <v>舗装</v>
          </cell>
          <cell r="K26">
            <v>55</v>
          </cell>
          <cell r="L26" t="str">
            <v>二戸</v>
          </cell>
          <cell r="M26" t="str">
            <v>二戸市</v>
          </cell>
          <cell r="N26" t="str">
            <v>二戸市</v>
          </cell>
          <cell r="O26">
            <v>2</v>
          </cell>
          <cell r="P26" t="str">
            <v>市</v>
          </cell>
          <cell r="Q26">
            <v>4</v>
          </cell>
          <cell r="R26" t="str">
            <v>Ｈ１３ＮＴＴ</v>
          </cell>
          <cell r="T26" t="str">
            <v>（株）丹野組</v>
          </cell>
          <cell r="U26" t="str">
            <v>指名競争</v>
          </cell>
          <cell r="V26">
            <v>37498</v>
          </cell>
          <cell r="W26">
            <v>37501</v>
          </cell>
          <cell r="Y26">
            <v>37609</v>
          </cell>
          <cell r="Z26">
            <v>37616</v>
          </cell>
          <cell r="AA26" t="str">
            <v>及川正文</v>
          </cell>
          <cell r="AB26" t="str">
            <v>（有）町田測量設計事務所</v>
          </cell>
          <cell r="AC26" t="str">
            <v>指名競争</v>
          </cell>
          <cell r="AD26">
            <v>2431</v>
          </cell>
          <cell r="AH26">
            <v>90000000</v>
          </cell>
          <cell r="AI26">
            <v>82034400</v>
          </cell>
          <cell r="AJ26">
            <v>80993850</v>
          </cell>
          <cell r="AK26">
            <v>1040550</v>
          </cell>
          <cell r="AM26">
            <v>5565000</v>
          </cell>
          <cell r="AO26">
            <v>1200600</v>
          </cell>
          <cell r="AP26">
            <v>1200000</v>
          </cell>
          <cell r="AS26">
            <v>0</v>
          </cell>
          <cell r="AV26">
            <v>0</v>
          </cell>
          <cell r="AW26">
            <v>0</v>
          </cell>
          <cell r="BF26">
            <v>2431</v>
          </cell>
          <cell r="BG26">
            <v>0</v>
          </cell>
          <cell r="BH26">
            <v>0</v>
          </cell>
          <cell r="BI26">
            <v>0</v>
          </cell>
          <cell r="BJ26">
            <v>90000000</v>
          </cell>
          <cell r="BK26">
            <v>82034400</v>
          </cell>
          <cell r="BL26">
            <v>80993850</v>
          </cell>
          <cell r="BM26">
            <v>1040550</v>
          </cell>
          <cell r="BN26">
            <v>0</v>
          </cell>
          <cell r="BO26">
            <v>5565000</v>
          </cell>
          <cell r="BP26">
            <v>0</v>
          </cell>
          <cell r="BQ26">
            <v>1200600</v>
          </cell>
          <cell r="BR26">
            <v>1200000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0.5</v>
          </cell>
          <cell r="CI26">
            <v>2431</v>
          </cell>
          <cell r="CJ26">
            <v>0</v>
          </cell>
          <cell r="CK26">
            <v>0</v>
          </cell>
          <cell r="CL26">
            <v>0</v>
          </cell>
          <cell r="CM26">
            <v>90000000</v>
          </cell>
          <cell r="CN26">
            <v>45000000</v>
          </cell>
          <cell r="CO26">
            <v>18000000</v>
          </cell>
          <cell r="CP26">
            <v>27000000</v>
          </cell>
        </row>
        <row r="27">
          <cell r="A27">
            <v>23</v>
          </cell>
          <cell r="B27">
            <v>4</v>
          </cell>
          <cell r="C27" t="str">
            <v>非公共</v>
          </cell>
          <cell r="D27">
            <v>19</v>
          </cell>
          <cell r="E27" t="str">
            <v>森林基盤整備</v>
          </cell>
          <cell r="F27" t="str">
            <v>舗装</v>
          </cell>
          <cell r="G27" t="str">
            <v>茂志内</v>
          </cell>
          <cell r="I27" t="str">
            <v/>
          </cell>
          <cell r="J27" t="str">
            <v>付帯事務費</v>
          </cell>
          <cell r="K27">
            <v>37</v>
          </cell>
          <cell r="L27" t="str">
            <v>大船渡</v>
          </cell>
          <cell r="M27" t="str">
            <v>気仙郡</v>
          </cell>
          <cell r="N27" t="str">
            <v>三陸町</v>
          </cell>
          <cell r="O27">
            <v>3</v>
          </cell>
          <cell r="P27" t="str">
            <v>町</v>
          </cell>
          <cell r="Q27">
            <v>4</v>
          </cell>
          <cell r="R27" t="str">
            <v>Ｈ１３ＮＴＴ</v>
          </cell>
          <cell r="AH27">
            <v>1000000</v>
          </cell>
          <cell r="AI27">
            <v>0</v>
          </cell>
          <cell r="AQ27">
            <v>1000000</v>
          </cell>
          <cell r="AS27">
            <v>0</v>
          </cell>
          <cell r="AV27">
            <v>0</v>
          </cell>
          <cell r="AW27">
            <v>0</v>
          </cell>
          <cell r="BF27">
            <v>0</v>
          </cell>
          <cell r="BG27">
            <v>0</v>
          </cell>
          <cell r="BH27">
            <v>0</v>
          </cell>
          <cell r="BI27">
            <v>0</v>
          </cell>
          <cell r="BJ27">
            <v>1000000</v>
          </cell>
          <cell r="BK27">
            <v>0</v>
          </cell>
          <cell r="BL27">
            <v>0</v>
          </cell>
          <cell r="BM27">
            <v>0</v>
          </cell>
          <cell r="BN27">
            <v>0</v>
          </cell>
          <cell r="BO27">
            <v>0</v>
          </cell>
          <cell r="BP27">
            <v>0</v>
          </cell>
          <cell r="BQ27">
            <v>0</v>
          </cell>
          <cell r="BR27">
            <v>0</v>
          </cell>
          <cell r="BS27">
            <v>1000000</v>
          </cell>
          <cell r="BT27">
            <v>0</v>
          </cell>
          <cell r="BU27">
            <v>0</v>
          </cell>
          <cell r="BV27">
            <v>0</v>
          </cell>
          <cell r="BW27">
            <v>0</v>
          </cell>
          <cell r="BX27">
            <v>0</v>
          </cell>
          <cell r="BY27">
            <v>0</v>
          </cell>
          <cell r="BZ27">
            <v>0</v>
          </cell>
          <cell r="CA27">
            <v>0</v>
          </cell>
          <cell r="CB27">
            <v>0</v>
          </cell>
          <cell r="CC27">
            <v>0</v>
          </cell>
          <cell r="CD27">
            <v>0</v>
          </cell>
          <cell r="CH27">
            <v>0.5</v>
          </cell>
          <cell r="CI27">
            <v>0</v>
          </cell>
          <cell r="CJ27">
            <v>0</v>
          </cell>
          <cell r="CK27">
            <v>0</v>
          </cell>
          <cell r="CL27">
            <v>0</v>
          </cell>
          <cell r="CM27">
            <v>1000000</v>
          </cell>
          <cell r="CN27">
            <v>500000</v>
          </cell>
          <cell r="CO27">
            <v>500000</v>
          </cell>
        </row>
        <row r="28">
          <cell r="A28">
            <v>24</v>
          </cell>
          <cell r="B28">
            <v>4</v>
          </cell>
          <cell r="C28" t="str">
            <v>非公共</v>
          </cell>
          <cell r="D28">
            <v>19</v>
          </cell>
          <cell r="E28" t="str">
            <v>森林基盤整備</v>
          </cell>
          <cell r="F28" t="str">
            <v>舗装</v>
          </cell>
          <cell r="G28" t="str">
            <v>放森</v>
          </cell>
          <cell r="I28" t="str">
            <v/>
          </cell>
          <cell r="J28" t="str">
            <v>付帯事務費</v>
          </cell>
          <cell r="K28">
            <v>55</v>
          </cell>
          <cell r="L28" t="str">
            <v>二戸</v>
          </cell>
          <cell r="M28" t="str">
            <v>二戸市</v>
          </cell>
          <cell r="N28" t="str">
            <v>二戸市</v>
          </cell>
          <cell r="O28">
            <v>2</v>
          </cell>
          <cell r="P28" t="str">
            <v>市</v>
          </cell>
          <cell r="Q28">
            <v>4</v>
          </cell>
          <cell r="R28" t="str">
            <v>Ｈ１３ＮＴＴ</v>
          </cell>
          <cell r="U28" t="str">
            <v>指名競争</v>
          </cell>
          <cell r="AH28">
            <v>1000000</v>
          </cell>
          <cell r="AI28">
            <v>0</v>
          </cell>
          <cell r="AQ28">
            <v>1000000</v>
          </cell>
          <cell r="AS28">
            <v>0</v>
          </cell>
          <cell r="AV28">
            <v>0</v>
          </cell>
          <cell r="AW28">
            <v>0</v>
          </cell>
          <cell r="BF28">
            <v>0</v>
          </cell>
          <cell r="BG28">
            <v>0</v>
          </cell>
          <cell r="BH28">
            <v>0</v>
          </cell>
          <cell r="BI28">
            <v>0</v>
          </cell>
          <cell r="BJ28">
            <v>1000000</v>
          </cell>
          <cell r="BK28">
            <v>0</v>
          </cell>
          <cell r="BL28">
            <v>0</v>
          </cell>
          <cell r="BM28">
            <v>0</v>
          </cell>
          <cell r="BN28">
            <v>0</v>
          </cell>
          <cell r="BO28">
            <v>0</v>
          </cell>
          <cell r="BP28">
            <v>0</v>
          </cell>
          <cell r="BQ28">
            <v>0</v>
          </cell>
          <cell r="BR28">
            <v>0</v>
          </cell>
          <cell r="BS28">
            <v>1000000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0.5</v>
          </cell>
          <cell r="CI28">
            <v>0</v>
          </cell>
          <cell r="CJ28">
            <v>0</v>
          </cell>
          <cell r="CK28">
            <v>0</v>
          </cell>
          <cell r="CL28">
            <v>0</v>
          </cell>
          <cell r="CM28">
            <v>1000000</v>
          </cell>
          <cell r="CN28">
            <v>500000</v>
          </cell>
          <cell r="CO28">
            <v>500000</v>
          </cell>
        </row>
        <row r="29">
          <cell r="A29">
            <v>25</v>
          </cell>
          <cell r="B29">
            <v>6</v>
          </cell>
          <cell r="C29" t="str">
            <v>ふるさと</v>
          </cell>
          <cell r="D29">
            <v>24</v>
          </cell>
          <cell r="E29" t="str">
            <v>県単</v>
          </cell>
          <cell r="F29" t="str">
            <v>ふるさと</v>
          </cell>
          <cell r="G29" t="str">
            <v>ヨロベツ</v>
          </cell>
          <cell r="H29">
            <v>2</v>
          </cell>
          <cell r="I29" t="str">
            <v>（２工区）</v>
          </cell>
          <cell r="J29" t="str">
            <v>開設</v>
          </cell>
          <cell r="K29">
            <v>1</v>
          </cell>
          <cell r="L29" t="str">
            <v>盛岡</v>
          </cell>
          <cell r="M29" t="str">
            <v>盛岡市</v>
          </cell>
          <cell r="N29" t="str">
            <v>盛岡市</v>
          </cell>
          <cell r="O29">
            <v>1</v>
          </cell>
          <cell r="P29" t="str">
            <v>県</v>
          </cell>
          <cell r="Q29">
            <v>1</v>
          </cell>
          <cell r="R29" t="str">
            <v>Ｈ１３</v>
          </cell>
          <cell r="S29" t="str">
            <v>田村幸得</v>
          </cell>
          <cell r="T29" t="str">
            <v>東野建設工業㈱</v>
          </cell>
          <cell r="U29" t="str">
            <v>随意契約</v>
          </cell>
          <cell r="V29">
            <v>37265</v>
          </cell>
          <cell r="W29">
            <v>37266</v>
          </cell>
          <cell r="X29">
            <v>37468</v>
          </cell>
          <cell r="Y29">
            <v>37468</v>
          </cell>
          <cell r="Z29">
            <v>37475</v>
          </cell>
          <cell r="AA29" t="str">
            <v>古舘幸男</v>
          </cell>
          <cell r="AE29">
            <v>80</v>
          </cell>
          <cell r="AH29">
            <v>45818000</v>
          </cell>
          <cell r="AI29">
            <v>44590350</v>
          </cell>
          <cell r="AJ29">
            <v>44590350</v>
          </cell>
          <cell r="AO29">
            <v>409650</v>
          </cell>
          <cell r="AP29">
            <v>818000</v>
          </cell>
          <cell r="AS29">
            <v>0</v>
          </cell>
          <cell r="AV29">
            <v>15118000</v>
          </cell>
          <cell r="AW29">
            <v>14307000</v>
          </cell>
          <cell r="AX29">
            <v>14307000</v>
          </cell>
          <cell r="AY29">
            <v>0</v>
          </cell>
          <cell r="AZ29">
            <v>0</v>
          </cell>
          <cell r="BA29">
            <v>0</v>
          </cell>
          <cell r="BB29">
            <v>0</v>
          </cell>
          <cell r="BC29">
            <v>271000</v>
          </cell>
          <cell r="BD29">
            <v>540000</v>
          </cell>
          <cell r="BE29">
            <v>0</v>
          </cell>
          <cell r="BF29">
            <v>0</v>
          </cell>
          <cell r="BG29">
            <v>80</v>
          </cell>
          <cell r="BH29">
            <v>0</v>
          </cell>
          <cell r="BI29">
            <v>0</v>
          </cell>
          <cell r="BJ29">
            <v>30700000</v>
          </cell>
          <cell r="BK29">
            <v>30283350</v>
          </cell>
          <cell r="BL29">
            <v>30283350</v>
          </cell>
          <cell r="BM29">
            <v>0</v>
          </cell>
          <cell r="BN29">
            <v>0</v>
          </cell>
          <cell r="BO29">
            <v>0</v>
          </cell>
          <cell r="BP29">
            <v>0</v>
          </cell>
          <cell r="BQ29">
            <v>138650</v>
          </cell>
          <cell r="BR29">
            <v>278000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80</v>
          </cell>
          <cell r="CK29">
            <v>0</v>
          </cell>
          <cell r="CL29">
            <v>0</v>
          </cell>
          <cell r="CM29">
            <v>30700000</v>
          </cell>
          <cell r="CN29">
            <v>0</v>
          </cell>
          <cell r="CO29">
            <v>30700000</v>
          </cell>
          <cell r="CP29">
            <v>0</v>
          </cell>
          <cell r="CQ29">
            <v>0</v>
          </cell>
          <cell r="CR29" t="str">
            <v>開設</v>
          </cell>
        </row>
        <row r="30">
          <cell r="A30">
            <v>26</v>
          </cell>
          <cell r="B30">
            <v>6</v>
          </cell>
          <cell r="C30" t="str">
            <v>ふるさと</v>
          </cell>
          <cell r="D30">
            <v>24</v>
          </cell>
          <cell r="E30" t="str">
            <v>県単</v>
          </cell>
          <cell r="F30" t="str">
            <v>ふるさと</v>
          </cell>
          <cell r="G30" t="str">
            <v>金矢大沢</v>
          </cell>
          <cell r="H30">
            <v>1</v>
          </cell>
          <cell r="I30" t="str">
            <v>（１工区）</v>
          </cell>
          <cell r="J30" t="str">
            <v>改築</v>
          </cell>
          <cell r="K30">
            <v>12</v>
          </cell>
          <cell r="L30" t="str">
            <v>花巻</v>
          </cell>
          <cell r="M30" t="str">
            <v>花巻市</v>
          </cell>
          <cell r="N30" t="str">
            <v>花巻市</v>
          </cell>
          <cell r="O30">
            <v>1</v>
          </cell>
          <cell r="P30" t="str">
            <v>県</v>
          </cell>
          <cell r="Q30">
            <v>1</v>
          </cell>
          <cell r="R30" t="str">
            <v>Ｈ１３</v>
          </cell>
          <cell r="S30" t="str">
            <v>角掛康紀</v>
          </cell>
          <cell r="T30" t="str">
            <v>㈱山下組</v>
          </cell>
          <cell r="U30" t="str">
            <v>条件付一般</v>
          </cell>
          <cell r="V30">
            <v>37137</v>
          </cell>
          <cell r="W30">
            <v>37138</v>
          </cell>
          <cell r="X30">
            <v>37559</v>
          </cell>
          <cell r="Y30">
            <v>37559</v>
          </cell>
          <cell r="Z30">
            <v>37562</v>
          </cell>
          <cell r="AA30" t="str">
            <v>林春彦</v>
          </cell>
          <cell r="AE30">
            <v>1575</v>
          </cell>
          <cell r="AH30">
            <v>115823000</v>
          </cell>
          <cell r="AI30">
            <v>112723800</v>
          </cell>
          <cell r="AJ30">
            <v>112723800</v>
          </cell>
          <cell r="AP30">
            <v>3099200</v>
          </cell>
          <cell r="AR30">
            <v>0</v>
          </cell>
          <cell r="AS30">
            <v>0</v>
          </cell>
          <cell r="AV30">
            <v>54727100</v>
          </cell>
          <cell r="AW30">
            <v>51900350</v>
          </cell>
          <cell r="AX30">
            <v>51900350</v>
          </cell>
          <cell r="AY30">
            <v>0</v>
          </cell>
          <cell r="AZ30">
            <v>0</v>
          </cell>
          <cell r="BA30">
            <v>0</v>
          </cell>
          <cell r="BB30">
            <v>0</v>
          </cell>
          <cell r="BC30">
            <v>0</v>
          </cell>
          <cell r="BD30">
            <v>2826750</v>
          </cell>
          <cell r="BE30">
            <v>0</v>
          </cell>
          <cell r="BF30">
            <v>0</v>
          </cell>
          <cell r="BG30">
            <v>1575</v>
          </cell>
          <cell r="BH30">
            <v>0</v>
          </cell>
          <cell r="BI30">
            <v>0</v>
          </cell>
          <cell r="BJ30">
            <v>61095900</v>
          </cell>
          <cell r="BK30">
            <v>60823450</v>
          </cell>
          <cell r="BL30">
            <v>60823450</v>
          </cell>
          <cell r="BM30">
            <v>0</v>
          </cell>
          <cell r="BN30">
            <v>0</v>
          </cell>
          <cell r="BO30">
            <v>0</v>
          </cell>
          <cell r="BP30">
            <v>0</v>
          </cell>
          <cell r="BQ30">
            <v>0</v>
          </cell>
          <cell r="BR30">
            <v>272450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1575</v>
          </cell>
          <cell r="CK30">
            <v>0</v>
          </cell>
          <cell r="CL30">
            <v>0</v>
          </cell>
          <cell r="CM30">
            <v>61095900</v>
          </cell>
          <cell r="CN30">
            <v>0</v>
          </cell>
          <cell r="CO30">
            <v>61095900</v>
          </cell>
          <cell r="CP30">
            <v>0</v>
          </cell>
          <cell r="CQ30">
            <v>0</v>
          </cell>
          <cell r="CR30" t="str">
            <v>改築</v>
          </cell>
        </row>
        <row r="31">
          <cell r="A31">
            <v>27</v>
          </cell>
          <cell r="B31">
            <v>6</v>
          </cell>
          <cell r="C31" t="str">
            <v>ふるさと</v>
          </cell>
          <cell r="D31">
            <v>24</v>
          </cell>
          <cell r="E31" t="str">
            <v>県単</v>
          </cell>
          <cell r="F31" t="str">
            <v>ふるさと</v>
          </cell>
          <cell r="G31" t="str">
            <v>金矢大沢</v>
          </cell>
          <cell r="H31">
            <v>2</v>
          </cell>
          <cell r="I31" t="str">
            <v>（２工区）</v>
          </cell>
          <cell r="J31" t="str">
            <v>改築</v>
          </cell>
          <cell r="K31">
            <v>12</v>
          </cell>
          <cell r="L31" t="str">
            <v>花巻</v>
          </cell>
          <cell r="M31" t="str">
            <v>花巻市</v>
          </cell>
          <cell r="N31" t="str">
            <v>花巻市</v>
          </cell>
          <cell r="O31">
            <v>1</v>
          </cell>
          <cell r="P31" t="str">
            <v>県</v>
          </cell>
          <cell r="Q31">
            <v>1</v>
          </cell>
          <cell r="R31" t="str">
            <v>Ｈ１３</v>
          </cell>
          <cell r="S31" t="str">
            <v>角掛康紀</v>
          </cell>
          <cell r="T31" t="str">
            <v>㈱船野組</v>
          </cell>
          <cell r="U31" t="str">
            <v>条件付一般</v>
          </cell>
          <cell r="V31">
            <v>37232</v>
          </cell>
          <cell r="W31">
            <v>37235</v>
          </cell>
          <cell r="X31">
            <v>37547</v>
          </cell>
          <cell r="Y31">
            <v>37547</v>
          </cell>
          <cell r="Z31">
            <v>37565</v>
          </cell>
          <cell r="AA31" t="str">
            <v>高橋清彦</v>
          </cell>
          <cell r="AB31" t="str">
            <v>（社）岩手県治山林道協会</v>
          </cell>
          <cell r="AC31" t="str">
            <v>指名競争</v>
          </cell>
          <cell r="AE31">
            <v>1092</v>
          </cell>
          <cell r="AH31">
            <v>176987000</v>
          </cell>
          <cell r="AI31">
            <v>153168750</v>
          </cell>
          <cell r="AJ31">
            <v>149538900</v>
          </cell>
          <cell r="AK31">
            <v>3629850</v>
          </cell>
          <cell r="AM31">
            <v>17999100</v>
          </cell>
          <cell r="AN31">
            <v>1080866</v>
          </cell>
          <cell r="AP31">
            <v>4738284</v>
          </cell>
          <cell r="AR31">
            <v>0</v>
          </cell>
          <cell r="AS31">
            <v>0</v>
          </cell>
          <cell r="AV31">
            <v>30586250</v>
          </cell>
          <cell r="AW31">
            <v>6768000</v>
          </cell>
          <cell r="AX31">
            <v>6768000</v>
          </cell>
          <cell r="AZ31">
            <v>0</v>
          </cell>
          <cell r="BA31">
            <v>17999100</v>
          </cell>
          <cell r="BB31">
            <v>1080866</v>
          </cell>
          <cell r="BC31">
            <v>0</v>
          </cell>
          <cell r="BD31">
            <v>4738284</v>
          </cell>
          <cell r="BE31">
            <v>0</v>
          </cell>
          <cell r="BF31">
            <v>0</v>
          </cell>
          <cell r="BG31">
            <v>1092</v>
          </cell>
          <cell r="BH31">
            <v>0</v>
          </cell>
          <cell r="BI31">
            <v>0</v>
          </cell>
          <cell r="BJ31">
            <v>146400750</v>
          </cell>
          <cell r="BK31">
            <v>146400750</v>
          </cell>
          <cell r="BL31">
            <v>142770900</v>
          </cell>
          <cell r="BM31">
            <v>3629850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1092</v>
          </cell>
          <cell r="CK31">
            <v>0</v>
          </cell>
          <cell r="CL31">
            <v>0</v>
          </cell>
          <cell r="CM31">
            <v>146400750</v>
          </cell>
          <cell r="CN31">
            <v>0</v>
          </cell>
          <cell r="CO31">
            <v>146400750</v>
          </cell>
          <cell r="CP31">
            <v>0</v>
          </cell>
          <cell r="CQ31">
            <v>0</v>
          </cell>
          <cell r="CR31" t="str">
            <v>改築</v>
          </cell>
        </row>
        <row r="32">
          <cell r="A32">
            <v>28</v>
          </cell>
          <cell r="B32">
            <v>6</v>
          </cell>
          <cell r="C32" t="str">
            <v>ふるさと</v>
          </cell>
          <cell r="D32">
            <v>24</v>
          </cell>
          <cell r="E32" t="str">
            <v>県単</v>
          </cell>
          <cell r="F32" t="str">
            <v>ふるさと</v>
          </cell>
          <cell r="G32" t="str">
            <v>金矢大沢</v>
          </cell>
          <cell r="H32">
            <v>2</v>
          </cell>
          <cell r="I32" t="str">
            <v>（２工区）</v>
          </cell>
          <cell r="J32" t="str">
            <v>改築</v>
          </cell>
          <cell r="K32">
            <v>12</v>
          </cell>
          <cell r="L32" t="str">
            <v>花巻</v>
          </cell>
          <cell r="M32" t="str">
            <v>花巻市</v>
          </cell>
          <cell r="N32" t="str">
            <v>花巻市</v>
          </cell>
          <cell r="O32">
            <v>1</v>
          </cell>
          <cell r="P32" t="str">
            <v>県</v>
          </cell>
          <cell r="Q32">
            <v>1</v>
          </cell>
          <cell r="R32" t="str">
            <v>Ｈ１３</v>
          </cell>
          <cell r="S32" t="str">
            <v>角掛康紀</v>
          </cell>
          <cell r="T32" t="str">
            <v>㈱船野組</v>
          </cell>
          <cell r="U32" t="str">
            <v>指名競争</v>
          </cell>
          <cell r="V32">
            <v>37197</v>
          </cell>
          <cell r="W32">
            <v>37200</v>
          </cell>
          <cell r="X32">
            <v>37437</v>
          </cell>
          <cell r="Y32">
            <v>37437</v>
          </cell>
          <cell r="Z32">
            <v>37452</v>
          </cell>
          <cell r="AA32" t="str">
            <v>玉山幸雄</v>
          </cell>
          <cell r="AD32">
            <v>1860</v>
          </cell>
          <cell r="AH32">
            <v>55073000</v>
          </cell>
          <cell r="AI32">
            <v>53599350</v>
          </cell>
          <cell r="AJ32">
            <v>53599350</v>
          </cell>
          <cell r="AP32">
            <v>1473650</v>
          </cell>
          <cell r="AR32">
            <v>0</v>
          </cell>
          <cell r="AS32">
            <v>0</v>
          </cell>
          <cell r="AV32">
            <v>18069650</v>
          </cell>
          <cell r="AW32">
            <v>16596000</v>
          </cell>
          <cell r="AX32">
            <v>16596000</v>
          </cell>
          <cell r="AY32">
            <v>0</v>
          </cell>
          <cell r="AZ32">
            <v>0</v>
          </cell>
          <cell r="BA32">
            <v>0</v>
          </cell>
          <cell r="BB32">
            <v>0</v>
          </cell>
          <cell r="BC32">
            <v>0</v>
          </cell>
          <cell r="BD32">
            <v>1473650</v>
          </cell>
          <cell r="BE32">
            <v>0</v>
          </cell>
          <cell r="BF32">
            <v>1860</v>
          </cell>
          <cell r="BG32">
            <v>0</v>
          </cell>
          <cell r="BH32">
            <v>0</v>
          </cell>
          <cell r="BI32">
            <v>0</v>
          </cell>
          <cell r="BJ32">
            <v>37003350</v>
          </cell>
          <cell r="BK32">
            <v>37003350</v>
          </cell>
          <cell r="BL32">
            <v>37003350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1860</v>
          </cell>
          <cell r="CJ32">
            <v>0</v>
          </cell>
          <cell r="CK32">
            <v>0</v>
          </cell>
          <cell r="CL32">
            <v>0</v>
          </cell>
          <cell r="CM32">
            <v>37003350</v>
          </cell>
          <cell r="CN32">
            <v>0</v>
          </cell>
          <cell r="CO32">
            <v>37003350</v>
          </cell>
          <cell r="CP32">
            <v>0</v>
          </cell>
          <cell r="CR32" t="str">
            <v>改築</v>
          </cell>
        </row>
        <row r="33">
          <cell r="A33">
            <v>29</v>
          </cell>
          <cell r="B33">
            <v>6</v>
          </cell>
          <cell r="C33" t="str">
            <v>ふるさと</v>
          </cell>
          <cell r="D33">
            <v>24</v>
          </cell>
          <cell r="E33" t="str">
            <v>県単</v>
          </cell>
          <cell r="F33" t="str">
            <v>ふるさと</v>
          </cell>
          <cell r="G33" t="str">
            <v>産女川</v>
          </cell>
          <cell r="I33" t="str">
            <v/>
          </cell>
          <cell r="J33" t="str">
            <v>改築</v>
          </cell>
          <cell r="K33">
            <v>25</v>
          </cell>
          <cell r="L33" t="str">
            <v>一関</v>
          </cell>
          <cell r="M33" t="str">
            <v>一関市</v>
          </cell>
          <cell r="N33" t="str">
            <v>一関市</v>
          </cell>
          <cell r="O33">
            <v>1</v>
          </cell>
          <cell r="P33" t="str">
            <v>県</v>
          </cell>
          <cell r="Q33">
            <v>1</v>
          </cell>
          <cell r="R33" t="str">
            <v>Ｈ１３</v>
          </cell>
          <cell r="S33" t="str">
            <v>佐々木秀治</v>
          </cell>
          <cell r="T33" t="str">
            <v>㈱いわい</v>
          </cell>
          <cell r="V33">
            <v>37260</v>
          </cell>
          <cell r="W33">
            <v>37261</v>
          </cell>
          <cell r="Y33">
            <v>37510</v>
          </cell>
          <cell r="Z33">
            <v>37524</v>
          </cell>
          <cell r="AA33" t="str">
            <v>林春彦</v>
          </cell>
          <cell r="AE33">
            <v>980</v>
          </cell>
          <cell r="AH33">
            <v>103811000</v>
          </cell>
          <cell r="AI33">
            <v>101032050</v>
          </cell>
          <cell r="AJ33">
            <v>100711800</v>
          </cell>
          <cell r="AK33">
            <v>320250</v>
          </cell>
          <cell r="AP33">
            <v>2778950</v>
          </cell>
          <cell r="AR33">
            <v>0</v>
          </cell>
          <cell r="AS33">
            <v>0</v>
          </cell>
          <cell r="AV33">
            <v>43702000</v>
          </cell>
          <cell r="AW33">
            <v>41106000</v>
          </cell>
          <cell r="AX33">
            <v>41106000</v>
          </cell>
          <cell r="AY33">
            <v>0</v>
          </cell>
          <cell r="AZ33">
            <v>0</v>
          </cell>
          <cell r="BA33">
            <v>0</v>
          </cell>
          <cell r="BB33">
            <v>0</v>
          </cell>
          <cell r="BC33">
            <v>0</v>
          </cell>
          <cell r="BD33">
            <v>2596000</v>
          </cell>
          <cell r="BE33">
            <v>0</v>
          </cell>
          <cell r="BF33">
            <v>0</v>
          </cell>
          <cell r="BG33">
            <v>980</v>
          </cell>
          <cell r="BH33">
            <v>0</v>
          </cell>
          <cell r="BI33">
            <v>0</v>
          </cell>
          <cell r="BJ33">
            <v>60109000</v>
          </cell>
          <cell r="BK33">
            <v>59926050</v>
          </cell>
          <cell r="BL33">
            <v>59605800</v>
          </cell>
          <cell r="BM33">
            <v>320250</v>
          </cell>
          <cell r="BN33">
            <v>0</v>
          </cell>
          <cell r="BO33">
            <v>0</v>
          </cell>
          <cell r="BP33">
            <v>0</v>
          </cell>
          <cell r="BQ33">
            <v>60950</v>
          </cell>
          <cell r="BR33">
            <v>122000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980</v>
          </cell>
          <cell r="CK33">
            <v>0</v>
          </cell>
          <cell r="CL33">
            <v>0</v>
          </cell>
          <cell r="CM33">
            <v>60109000</v>
          </cell>
          <cell r="CN33">
            <v>0</v>
          </cell>
          <cell r="CO33">
            <v>60109000</v>
          </cell>
          <cell r="CP33">
            <v>0</v>
          </cell>
          <cell r="CQ33">
            <v>0</v>
          </cell>
          <cell r="CR33" t="str">
            <v>改築</v>
          </cell>
        </row>
        <row r="34">
          <cell r="A34">
            <v>30</v>
          </cell>
          <cell r="B34">
            <v>6</v>
          </cell>
          <cell r="C34" t="str">
            <v>ふるさと</v>
          </cell>
          <cell r="D34">
            <v>24</v>
          </cell>
          <cell r="E34" t="str">
            <v>県単</v>
          </cell>
          <cell r="F34" t="str">
            <v>ふるさと</v>
          </cell>
          <cell r="G34" t="str">
            <v>産女川</v>
          </cell>
          <cell r="I34" t="str">
            <v/>
          </cell>
          <cell r="J34" t="str">
            <v>改築</v>
          </cell>
          <cell r="K34">
            <v>25</v>
          </cell>
          <cell r="L34" t="str">
            <v>一関</v>
          </cell>
          <cell r="M34" t="str">
            <v>一関市</v>
          </cell>
          <cell r="N34" t="str">
            <v>一関市</v>
          </cell>
          <cell r="O34">
            <v>1</v>
          </cell>
          <cell r="P34" t="str">
            <v>県</v>
          </cell>
          <cell r="Q34">
            <v>1</v>
          </cell>
          <cell r="R34" t="str">
            <v>Ｈ１３</v>
          </cell>
          <cell r="S34" t="str">
            <v>佐々木秀治</v>
          </cell>
          <cell r="T34" t="str">
            <v>㈱甲南</v>
          </cell>
          <cell r="V34">
            <v>37260</v>
          </cell>
          <cell r="W34">
            <v>37261</v>
          </cell>
          <cell r="Y34">
            <v>37509</v>
          </cell>
          <cell r="Z34">
            <v>37519</v>
          </cell>
          <cell r="AA34" t="str">
            <v>高橋壮</v>
          </cell>
          <cell r="AE34">
            <v>1358</v>
          </cell>
          <cell r="AH34">
            <v>52206000</v>
          </cell>
          <cell r="AI34">
            <v>50808450</v>
          </cell>
          <cell r="AJ34">
            <v>50808450</v>
          </cell>
          <cell r="AP34">
            <v>1397550</v>
          </cell>
          <cell r="AR34">
            <v>0</v>
          </cell>
          <cell r="AS34">
            <v>0</v>
          </cell>
          <cell r="AV34">
            <v>12989000</v>
          </cell>
          <cell r="AW34">
            <v>11710650</v>
          </cell>
          <cell r="AX34">
            <v>11710650</v>
          </cell>
          <cell r="AY34">
            <v>0</v>
          </cell>
          <cell r="AZ34">
            <v>0</v>
          </cell>
          <cell r="BA34">
            <v>0</v>
          </cell>
          <cell r="BB34">
            <v>0</v>
          </cell>
          <cell r="BC34">
            <v>0</v>
          </cell>
          <cell r="BD34">
            <v>1278350</v>
          </cell>
          <cell r="BE34">
            <v>0</v>
          </cell>
          <cell r="BF34">
            <v>0</v>
          </cell>
          <cell r="BG34">
            <v>1358</v>
          </cell>
          <cell r="BH34">
            <v>0</v>
          </cell>
          <cell r="BI34">
            <v>0</v>
          </cell>
          <cell r="BJ34">
            <v>39217000</v>
          </cell>
          <cell r="BK34">
            <v>39097800</v>
          </cell>
          <cell r="BL34">
            <v>39097800</v>
          </cell>
          <cell r="BM34">
            <v>0</v>
          </cell>
          <cell r="BN34">
            <v>0</v>
          </cell>
          <cell r="BO34">
            <v>0</v>
          </cell>
          <cell r="BP34">
            <v>0</v>
          </cell>
          <cell r="BQ34">
            <v>39200</v>
          </cell>
          <cell r="BR34">
            <v>80000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1358</v>
          </cell>
          <cell r="CK34">
            <v>0</v>
          </cell>
          <cell r="CL34">
            <v>0</v>
          </cell>
          <cell r="CM34">
            <v>39217000</v>
          </cell>
          <cell r="CN34">
            <v>0</v>
          </cell>
          <cell r="CO34">
            <v>39217000</v>
          </cell>
          <cell r="CP34">
            <v>0</v>
          </cell>
          <cell r="CQ34">
            <v>0</v>
          </cell>
          <cell r="CR34" t="str">
            <v>改築</v>
          </cell>
        </row>
        <row r="35">
          <cell r="A35">
            <v>31</v>
          </cell>
          <cell r="B35">
            <v>6</v>
          </cell>
          <cell r="C35" t="str">
            <v>ふるさと</v>
          </cell>
          <cell r="D35">
            <v>24</v>
          </cell>
          <cell r="E35" t="str">
            <v>県単</v>
          </cell>
          <cell r="F35" t="str">
            <v>ふるさと</v>
          </cell>
          <cell r="G35" t="str">
            <v>産女川</v>
          </cell>
          <cell r="I35" t="str">
            <v>橋梁</v>
          </cell>
          <cell r="J35" t="str">
            <v>開設</v>
          </cell>
          <cell r="K35">
            <v>25</v>
          </cell>
          <cell r="L35" t="str">
            <v>一関</v>
          </cell>
          <cell r="M35" t="str">
            <v>一関市</v>
          </cell>
          <cell r="N35" t="str">
            <v>一関市</v>
          </cell>
          <cell r="O35">
            <v>1</v>
          </cell>
          <cell r="P35" t="str">
            <v>県</v>
          </cell>
          <cell r="Q35">
            <v>1</v>
          </cell>
          <cell r="R35" t="str">
            <v>Ｈ１３</v>
          </cell>
          <cell r="S35" t="str">
            <v>佐々木知正</v>
          </cell>
          <cell r="T35" t="str">
            <v>㈱平野組</v>
          </cell>
          <cell r="V35">
            <v>37167</v>
          </cell>
          <cell r="W35">
            <v>37168</v>
          </cell>
          <cell r="Y35">
            <v>37437</v>
          </cell>
          <cell r="Z35">
            <v>37449</v>
          </cell>
          <cell r="AA35" t="str">
            <v>高橋壮</v>
          </cell>
          <cell r="AD35">
            <v>50</v>
          </cell>
          <cell r="AH35">
            <v>70274000</v>
          </cell>
          <cell r="AI35">
            <v>68393850</v>
          </cell>
          <cell r="AJ35">
            <v>68393850</v>
          </cell>
          <cell r="AP35">
            <v>1880150</v>
          </cell>
          <cell r="AR35">
            <v>0</v>
          </cell>
          <cell r="AS35">
            <v>0</v>
          </cell>
          <cell r="AV35">
            <v>47780000</v>
          </cell>
          <cell r="AW35">
            <v>45969000</v>
          </cell>
          <cell r="AX35">
            <v>45969000</v>
          </cell>
          <cell r="AY35">
            <v>0</v>
          </cell>
          <cell r="AZ35">
            <v>0</v>
          </cell>
          <cell r="BA35">
            <v>0</v>
          </cell>
          <cell r="BB35">
            <v>0</v>
          </cell>
          <cell r="BC35">
            <v>0</v>
          </cell>
          <cell r="BD35">
            <v>1811000</v>
          </cell>
          <cell r="BE35">
            <v>0</v>
          </cell>
          <cell r="BF35">
            <v>50</v>
          </cell>
          <cell r="BG35">
            <v>0</v>
          </cell>
          <cell r="BH35">
            <v>0</v>
          </cell>
          <cell r="BI35">
            <v>0</v>
          </cell>
          <cell r="BJ35">
            <v>22494000</v>
          </cell>
          <cell r="BK35">
            <v>22424850</v>
          </cell>
          <cell r="BL35">
            <v>22424850</v>
          </cell>
          <cell r="BM35">
            <v>0</v>
          </cell>
          <cell r="BN35">
            <v>0</v>
          </cell>
          <cell r="BO35">
            <v>0</v>
          </cell>
          <cell r="BP35">
            <v>0</v>
          </cell>
          <cell r="BQ35">
            <v>0</v>
          </cell>
          <cell r="BR35">
            <v>69150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50</v>
          </cell>
          <cell r="CJ35">
            <v>0</v>
          </cell>
          <cell r="CK35">
            <v>0</v>
          </cell>
          <cell r="CL35">
            <v>0</v>
          </cell>
          <cell r="CM35">
            <v>22494000</v>
          </cell>
          <cell r="CN35">
            <v>0</v>
          </cell>
          <cell r="CO35">
            <v>22494000</v>
          </cell>
          <cell r="CP35">
            <v>0</v>
          </cell>
          <cell r="CR35" t="str">
            <v>改築</v>
          </cell>
        </row>
        <row r="36">
          <cell r="A36">
            <v>32</v>
          </cell>
          <cell r="B36">
            <v>6</v>
          </cell>
          <cell r="C36" t="str">
            <v>ふるさと</v>
          </cell>
          <cell r="D36">
            <v>26</v>
          </cell>
          <cell r="E36" t="str">
            <v>県単</v>
          </cell>
          <cell r="F36" t="str">
            <v>ネットワーク</v>
          </cell>
          <cell r="G36" t="str">
            <v>加茂</v>
          </cell>
          <cell r="I36" t="str">
            <v>改築</v>
          </cell>
          <cell r="J36" t="str">
            <v>改築</v>
          </cell>
          <cell r="K36">
            <v>35</v>
          </cell>
          <cell r="L36" t="str">
            <v>大船渡</v>
          </cell>
          <cell r="M36" t="str">
            <v>陸前高田市</v>
          </cell>
          <cell r="N36" t="str">
            <v>陸前高田市</v>
          </cell>
          <cell r="O36">
            <v>1</v>
          </cell>
          <cell r="P36" t="str">
            <v>県</v>
          </cell>
          <cell r="Q36">
            <v>1</v>
          </cell>
          <cell r="R36" t="str">
            <v>Ｈ１３</v>
          </cell>
          <cell r="S36" t="str">
            <v>岩崎正</v>
          </cell>
          <cell r="T36" t="str">
            <v>㈱白川組</v>
          </cell>
          <cell r="V36">
            <v>37159</v>
          </cell>
          <cell r="W36">
            <v>37161</v>
          </cell>
          <cell r="Y36">
            <v>37437</v>
          </cell>
          <cell r="Z36">
            <v>37446</v>
          </cell>
          <cell r="AA36" t="str">
            <v>福島啓一</v>
          </cell>
          <cell r="AB36" t="str">
            <v>（社）岩手県治山林道協会</v>
          </cell>
          <cell r="AE36">
            <v>1101</v>
          </cell>
          <cell r="AH36">
            <v>150000000</v>
          </cell>
          <cell r="AI36">
            <v>136035900</v>
          </cell>
          <cell r="AJ36">
            <v>136035900</v>
          </cell>
          <cell r="AM36">
            <v>9950850</v>
          </cell>
          <cell r="AP36">
            <v>4013250</v>
          </cell>
          <cell r="AR36">
            <v>0</v>
          </cell>
          <cell r="AS36">
            <v>0</v>
          </cell>
          <cell r="AV36">
            <v>88100000</v>
          </cell>
          <cell r="AW36">
            <v>74179000</v>
          </cell>
          <cell r="AX36">
            <v>74179000</v>
          </cell>
          <cell r="AY36">
            <v>0</v>
          </cell>
          <cell r="AZ36">
            <v>0</v>
          </cell>
          <cell r="BA36">
            <v>9950850</v>
          </cell>
          <cell r="BB36">
            <v>0</v>
          </cell>
          <cell r="BC36">
            <v>0</v>
          </cell>
          <cell r="BD36">
            <v>3970150</v>
          </cell>
          <cell r="BE36">
            <v>0</v>
          </cell>
          <cell r="BF36">
            <v>0</v>
          </cell>
          <cell r="BG36">
            <v>1101</v>
          </cell>
          <cell r="BH36">
            <v>0</v>
          </cell>
          <cell r="BI36">
            <v>0</v>
          </cell>
          <cell r="BJ36">
            <v>61900000</v>
          </cell>
          <cell r="BK36">
            <v>61856900</v>
          </cell>
          <cell r="BL36">
            <v>61856900</v>
          </cell>
          <cell r="BM36">
            <v>0</v>
          </cell>
          <cell r="BN36">
            <v>0</v>
          </cell>
          <cell r="BO36">
            <v>0</v>
          </cell>
          <cell r="BP36">
            <v>0</v>
          </cell>
          <cell r="BQ36">
            <v>0</v>
          </cell>
          <cell r="BR36">
            <v>43100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1101</v>
          </cell>
          <cell r="CK36">
            <v>0</v>
          </cell>
          <cell r="CL36">
            <v>0</v>
          </cell>
          <cell r="CM36">
            <v>61900000</v>
          </cell>
          <cell r="CN36">
            <v>0</v>
          </cell>
          <cell r="CO36">
            <v>61900000</v>
          </cell>
          <cell r="CP36">
            <v>0</v>
          </cell>
          <cell r="CQ36">
            <v>0</v>
          </cell>
          <cell r="CR36" t="str">
            <v>改築</v>
          </cell>
        </row>
        <row r="37">
          <cell r="A37">
            <v>33</v>
          </cell>
          <cell r="B37">
            <v>6</v>
          </cell>
          <cell r="C37" t="str">
            <v>ふるさと</v>
          </cell>
          <cell r="D37">
            <v>24</v>
          </cell>
          <cell r="E37" t="str">
            <v>県単</v>
          </cell>
          <cell r="F37" t="str">
            <v>ふるさと</v>
          </cell>
          <cell r="G37" t="str">
            <v>小出中滝（ふるさと）</v>
          </cell>
          <cell r="H37">
            <v>1</v>
          </cell>
          <cell r="I37" t="str">
            <v>（１工区）</v>
          </cell>
          <cell r="J37" t="str">
            <v>開設</v>
          </cell>
          <cell r="K37">
            <v>38</v>
          </cell>
          <cell r="L37" t="str">
            <v>遠野</v>
          </cell>
          <cell r="M37" t="str">
            <v>遠野市</v>
          </cell>
          <cell r="N37" t="str">
            <v>遠野市</v>
          </cell>
          <cell r="O37">
            <v>1</v>
          </cell>
          <cell r="P37" t="str">
            <v>県</v>
          </cell>
          <cell r="Q37">
            <v>1</v>
          </cell>
          <cell r="R37" t="str">
            <v>Ｈ１３</v>
          </cell>
          <cell r="S37" t="str">
            <v>後藤幸生</v>
          </cell>
          <cell r="T37" t="str">
            <v>松田建設㈱</v>
          </cell>
          <cell r="U37" t="str">
            <v>指名競争</v>
          </cell>
          <cell r="V37">
            <v>37167</v>
          </cell>
          <cell r="W37">
            <v>37168</v>
          </cell>
          <cell r="X37">
            <v>37467</v>
          </cell>
          <cell r="Y37">
            <v>37467</v>
          </cell>
          <cell r="Z37">
            <v>37475</v>
          </cell>
          <cell r="AA37" t="str">
            <v>林春彦</v>
          </cell>
          <cell r="AE37">
            <v>1347</v>
          </cell>
          <cell r="AH37">
            <v>104912600</v>
          </cell>
          <cell r="AI37">
            <v>102105150</v>
          </cell>
          <cell r="AJ37">
            <v>101942400</v>
          </cell>
          <cell r="AK37">
            <v>162750</v>
          </cell>
          <cell r="AP37">
            <v>2807450</v>
          </cell>
          <cell r="AR37">
            <v>0</v>
          </cell>
          <cell r="AS37">
            <v>0</v>
          </cell>
          <cell r="AV37">
            <v>70783450</v>
          </cell>
          <cell r="AW37">
            <v>67976000</v>
          </cell>
          <cell r="AX37">
            <v>67976000</v>
          </cell>
          <cell r="AZ37">
            <v>0</v>
          </cell>
          <cell r="BA37">
            <v>0</v>
          </cell>
          <cell r="BB37">
            <v>0</v>
          </cell>
          <cell r="BC37">
            <v>0</v>
          </cell>
          <cell r="BD37">
            <v>2807450</v>
          </cell>
          <cell r="BE37">
            <v>0</v>
          </cell>
          <cell r="BF37">
            <v>0</v>
          </cell>
          <cell r="BG37">
            <v>1347</v>
          </cell>
          <cell r="BH37">
            <v>0</v>
          </cell>
          <cell r="BI37">
            <v>0</v>
          </cell>
          <cell r="BJ37">
            <v>34129150</v>
          </cell>
          <cell r="BK37">
            <v>34129150</v>
          </cell>
          <cell r="BL37">
            <v>33966400</v>
          </cell>
          <cell r="BM37">
            <v>162750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1347</v>
          </cell>
          <cell r="CK37">
            <v>0</v>
          </cell>
          <cell r="CL37">
            <v>0</v>
          </cell>
          <cell r="CM37">
            <v>34129150</v>
          </cell>
          <cell r="CN37">
            <v>0</v>
          </cell>
          <cell r="CO37">
            <v>34129150</v>
          </cell>
          <cell r="CP37">
            <v>0</v>
          </cell>
          <cell r="CQ37">
            <v>0</v>
          </cell>
          <cell r="CR37" t="str">
            <v>開設</v>
          </cell>
        </row>
        <row r="38">
          <cell r="A38">
            <v>34</v>
          </cell>
          <cell r="B38">
            <v>6</v>
          </cell>
          <cell r="C38" t="str">
            <v>ふるさと</v>
          </cell>
          <cell r="D38">
            <v>24</v>
          </cell>
          <cell r="E38" t="str">
            <v>県単</v>
          </cell>
          <cell r="F38" t="str">
            <v>ふるさと</v>
          </cell>
          <cell r="G38" t="str">
            <v>小出中滝（ふるさと）</v>
          </cell>
          <cell r="H38">
            <v>2</v>
          </cell>
          <cell r="I38" t="str">
            <v>（２工区）</v>
          </cell>
          <cell r="J38" t="str">
            <v>開設</v>
          </cell>
          <cell r="K38">
            <v>38</v>
          </cell>
          <cell r="L38" t="str">
            <v>遠野</v>
          </cell>
          <cell r="M38" t="str">
            <v>遠野市</v>
          </cell>
          <cell r="N38" t="str">
            <v>遠野市</v>
          </cell>
          <cell r="O38">
            <v>1</v>
          </cell>
          <cell r="P38" t="str">
            <v>県</v>
          </cell>
          <cell r="Q38">
            <v>1</v>
          </cell>
          <cell r="R38" t="str">
            <v>Ｈ１３</v>
          </cell>
          <cell r="S38" t="str">
            <v>菊池伸裕</v>
          </cell>
          <cell r="T38" t="str">
            <v>遠野土建㈱</v>
          </cell>
          <cell r="U38" t="str">
            <v>指名競争</v>
          </cell>
          <cell r="V38">
            <v>37167</v>
          </cell>
          <cell r="W38">
            <v>37168</v>
          </cell>
          <cell r="X38">
            <v>37467</v>
          </cell>
          <cell r="Y38">
            <v>37461</v>
          </cell>
          <cell r="Z38">
            <v>37469</v>
          </cell>
          <cell r="AA38" t="str">
            <v>福島啓一</v>
          </cell>
          <cell r="AE38">
            <v>780</v>
          </cell>
          <cell r="AH38">
            <v>140859700</v>
          </cell>
          <cell r="AI38">
            <v>114515100</v>
          </cell>
          <cell r="AJ38">
            <v>114515100</v>
          </cell>
          <cell r="AM38">
            <v>22575000</v>
          </cell>
          <cell r="AP38">
            <v>3769600</v>
          </cell>
          <cell r="AR38">
            <v>0</v>
          </cell>
          <cell r="AS38">
            <v>0</v>
          </cell>
          <cell r="AV38">
            <v>65713850</v>
          </cell>
          <cell r="AW38">
            <v>62172000</v>
          </cell>
          <cell r="AX38">
            <v>62172000</v>
          </cell>
          <cell r="AY38">
            <v>0</v>
          </cell>
          <cell r="AZ38">
            <v>0</v>
          </cell>
          <cell r="BA38">
            <v>0</v>
          </cell>
          <cell r="BB38">
            <v>0</v>
          </cell>
          <cell r="BC38">
            <v>0</v>
          </cell>
          <cell r="BD38">
            <v>3541850</v>
          </cell>
          <cell r="BE38">
            <v>0</v>
          </cell>
          <cell r="BF38">
            <v>0</v>
          </cell>
          <cell r="BG38">
            <v>780</v>
          </cell>
          <cell r="BH38">
            <v>0</v>
          </cell>
          <cell r="BI38">
            <v>0</v>
          </cell>
          <cell r="BJ38">
            <v>75145850</v>
          </cell>
          <cell r="BK38">
            <v>52343100</v>
          </cell>
          <cell r="BL38">
            <v>52343100</v>
          </cell>
          <cell r="BM38">
            <v>0</v>
          </cell>
          <cell r="BN38">
            <v>0</v>
          </cell>
          <cell r="BO38">
            <v>22575000</v>
          </cell>
          <cell r="BP38">
            <v>0</v>
          </cell>
          <cell r="BQ38">
            <v>0</v>
          </cell>
          <cell r="BR38">
            <v>227750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780</v>
          </cell>
          <cell r="CK38">
            <v>0</v>
          </cell>
          <cell r="CL38">
            <v>0</v>
          </cell>
          <cell r="CM38">
            <v>75145850</v>
          </cell>
          <cell r="CN38">
            <v>0</v>
          </cell>
          <cell r="CO38">
            <v>75145850</v>
          </cell>
          <cell r="CP38">
            <v>0</v>
          </cell>
          <cell r="CQ38">
            <v>0</v>
          </cell>
          <cell r="CR38" t="str">
            <v>開設</v>
          </cell>
        </row>
        <row r="39">
          <cell r="A39">
            <v>35</v>
          </cell>
          <cell r="B39">
            <v>6</v>
          </cell>
          <cell r="C39" t="str">
            <v>ふるさと</v>
          </cell>
          <cell r="D39">
            <v>24</v>
          </cell>
          <cell r="E39" t="str">
            <v>県単</v>
          </cell>
          <cell r="F39" t="str">
            <v>ふるさと</v>
          </cell>
          <cell r="G39" t="str">
            <v>大骨</v>
          </cell>
          <cell r="H39">
            <v>1</v>
          </cell>
          <cell r="I39" t="str">
            <v>（１工区）</v>
          </cell>
          <cell r="J39" t="str">
            <v>開設</v>
          </cell>
          <cell r="K39">
            <v>40</v>
          </cell>
          <cell r="L39" t="str">
            <v>釜石</v>
          </cell>
          <cell r="M39" t="str">
            <v>釜石市</v>
          </cell>
          <cell r="N39" t="str">
            <v>釜石市</v>
          </cell>
          <cell r="O39">
            <v>1</v>
          </cell>
          <cell r="P39" t="str">
            <v>県</v>
          </cell>
          <cell r="Q39">
            <v>1</v>
          </cell>
          <cell r="R39" t="str">
            <v>Ｈ１３</v>
          </cell>
          <cell r="S39" t="str">
            <v>高坂達也</v>
          </cell>
          <cell r="T39" t="str">
            <v>（株）山長建設</v>
          </cell>
          <cell r="V39">
            <v>37344</v>
          </cell>
          <cell r="W39">
            <v>37345</v>
          </cell>
          <cell r="Y39">
            <v>37554</v>
          </cell>
          <cell r="Z39">
            <v>37565</v>
          </cell>
          <cell r="AA39" t="str">
            <v>東洋明</v>
          </cell>
          <cell r="AE39">
            <v>745</v>
          </cell>
          <cell r="AH39">
            <v>57059000</v>
          </cell>
          <cell r="AI39">
            <v>55532400</v>
          </cell>
          <cell r="AJ39">
            <v>55532400</v>
          </cell>
          <cell r="AP39">
            <v>1526600</v>
          </cell>
          <cell r="AR39">
            <v>0</v>
          </cell>
          <cell r="AS39">
            <v>0</v>
          </cell>
          <cell r="AV39">
            <v>1526600</v>
          </cell>
          <cell r="AW39">
            <v>0</v>
          </cell>
          <cell r="AY39">
            <v>0</v>
          </cell>
          <cell r="AZ39">
            <v>0</v>
          </cell>
          <cell r="BA39">
            <v>0</v>
          </cell>
          <cell r="BB39">
            <v>0</v>
          </cell>
          <cell r="BC39">
            <v>0</v>
          </cell>
          <cell r="BD39">
            <v>1526600</v>
          </cell>
          <cell r="BE39">
            <v>0</v>
          </cell>
          <cell r="BF39">
            <v>0</v>
          </cell>
          <cell r="BG39">
            <v>745</v>
          </cell>
          <cell r="BH39">
            <v>0</v>
          </cell>
          <cell r="BI39">
            <v>0</v>
          </cell>
          <cell r="BJ39">
            <v>55532400</v>
          </cell>
          <cell r="BK39">
            <v>55532400</v>
          </cell>
          <cell r="BL39">
            <v>55532400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745</v>
          </cell>
          <cell r="CK39">
            <v>0</v>
          </cell>
          <cell r="CL39">
            <v>0</v>
          </cell>
          <cell r="CM39">
            <v>55532400</v>
          </cell>
          <cell r="CN39">
            <v>0</v>
          </cell>
          <cell r="CO39">
            <v>55532400</v>
          </cell>
          <cell r="CP39">
            <v>0</v>
          </cell>
          <cell r="CQ39">
            <v>0</v>
          </cell>
          <cell r="CR39" t="str">
            <v>開設</v>
          </cell>
        </row>
        <row r="40">
          <cell r="A40">
            <v>36</v>
          </cell>
          <cell r="B40">
            <v>6</v>
          </cell>
          <cell r="C40" t="str">
            <v>ふるさと</v>
          </cell>
          <cell r="D40">
            <v>24</v>
          </cell>
          <cell r="E40" t="str">
            <v>県単</v>
          </cell>
          <cell r="F40" t="str">
            <v>ふるさと</v>
          </cell>
          <cell r="G40" t="str">
            <v>大骨</v>
          </cell>
          <cell r="H40">
            <v>1</v>
          </cell>
          <cell r="I40" t="str">
            <v>（１工区）</v>
          </cell>
          <cell r="J40" t="str">
            <v>築造</v>
          </cell>
          <cell r="K40">
            <v>40</v>
          </cell>
          <cell r="L40" t="str">
            <v>釜石</v>
          </cell>
          <cell r="M40" t="str">
            <v>釜石市</v>
          </cell>
          <cell r="N40" t="str">
            <v>釜石市</v>
          </cell>
          <cell r="O40">
            <v>1</v>
          </cell>
          <cell r="P40" t="str">
            <v>県</v>
          </cell>
          <cell r="Q40">
            <v>1</v>
          </cell>
          <cell r="R40" t="str">
            <v>Ｈ１３</v>
          </cell>
          <cell r="S40" t="str">
            <v>高坂達也</v>
          </cell>
          <cell r="T40" t="str">
            <v>フジタ平野組ＪＶ</v>
          </cell>
          <cell r="V40">
            <v>37344</v>
          </cell>
          <cell r="W40">
            <v>37345</v>
          </cell>
          <cell r="Y40">
            <v>37666</v>
          </cell>
          <cell r="Z40">
            <v>37673</v>
          </cell>
          <cell r="AA40" t="str">
            <v>林春彦</v>
          </cell>
          <cell r="AE40">
            <v>361</v>
          </cell>
          <cell r="AH40">
            <v>486801000</v>
          </cell>
          <cell r="AI40">
            <v>473772600</v>
          </cell>
          <cell r="AJ40">
            <v>473772600</v>
          </cell>
          <cell r="AP40">
            <v>13028400</v>
          </cell>
          <cell r="AR40">
            <v>0</v>
          </cell>
          <cell r="AS40">
            <v>0</v>
          </cell>
          <cell r="AV40">
            <v>13028400</v>
          </cell>
          <cell r="AW40">
            <v>0</v>
          </cell>
          <cell r="AY40">
            <v>0</v>
          </cell>
          <cell r="AZ40">
            <v>0</v>
          </cell>
          <cell r="BA40">
            <v>0</v>
          </cell>
          <cell r="BB40">
            <v>0</v>
          </cell>
          <cell r="BC40">
            <v>0</v>
          </cell>
          <cell r="BD40">
            <v>13028400</v>
          </cell>
          <cell r="BE40">
            <v>0</v>
          </cell>
          <cell r="BF40">
            <v>0</v>
          </cell>
          <cell r="BG40">
            <v>361</v>
          </cell>
          <cell r="BH40">
            <v>0</v>
          </cell>
          <cell r="BI40">
            <v>0</v>
          </cell>
          <cell r="BJ40">
            <v>473772600</v>
          </cell>
          <cell r="BK40">
            <v>473772600</v>
          </cell>
          <cell r="BL40">
            <v>473772600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361</v>
          </cell>
          <cell r="CK40">
            <v>0</v>
          </cell>
          <cell r="CL40">
            <v>0</v>
          </cell>
          <cell r="CM40">
            <v>473772600</v>
          </cell>
          <cell r="CN40">
            <v>0</v>
          </cell>
          <cell r="CO40">
            <v>473772600</v>
          </cell>
          <cell r="CP40">
            <v>0</v>
          </cell>
          <cell r="CQ40">
            <v>0</v>
          </cell>
          <cell r="CR40" t="str">
            <v>開設</v>
          </cell>
        </row>
        <row r="41">
          <cell r="A41">
            <v>37</v>
          </cell>
          <cell r="B41">
            <v>6</v>
          </cell>
          <cell r="C41" t="str">
            <v>ふるさと</v>
          </cell>
          <cell r="D41">
            <v>24</v>
          </cell>
          <cell r="E41" t="str">
            <v>県単</v>
          </cell>
          <cell r="F41" t="str">
            <v>ふるさと</v>
          </cell>
          <cell r="G41" t="str">
            <v>大骨</v>
          </cell>
          <cell r="H41">
            <v>2</v>
          </cell>
          <cell r="I41" t="str">
            <v>（２工区）</v>
          </cell>
          <cell r="J41" t="str">
            <v>開設</v>
          </cell>
          <cell r="K41">
            <v>40</v>
          </cell>
          <cell r="L41" t="str">
            <v>釜石</v>
          </cell>
          <cell r="M41" t="str">
            <v>釜石市</v>
          </cell>
          <cell r="N41" t="str">
            <v>釜石市</v>
          </cell>
          <cell r="O41">
            <v>1</v>
          </cell>
          <cell r="P41" t="str">
            <v>県</v>
          </cell>
          <cell r="Q41">
            <v>1</v>
          </cell>
          <cell r="R41" t="str">
            <v>Ｈ１３</v>
          </cell>
          <cell r="S41" t="str">
            <v>芦久保真人</v>
          </cell>
          <cell r="T41" t="str">
            <v>㈱小澤組</v>
          </cell>
          <cell r="V41">
            <v>37195</v>
          </cell>
          <cell r="W41">
            <v>37196</v>
          </cell>
          <cell r="Y41">
            <v>37560</v>
          </cell>
          <cell r="Z41">
            <v>37573</v>
          </cell>
          <cell r="AA41" t="str">
            <v>林春彦</v>
          </cell>
          <cell r="AE41">
            <v>445</v>
          </cell>
          <cell r="AH41">
            <v>161130000</v>
          </cell>
          <cell r="AI41">
            <v>129675000</v>
          </cell>
          <cell r="AJ41">
            <v>129675000</v>
          </cell>
          <cell r="AM41">
            <v>27142500</v>
          </cell>
          <cell r="AP41">
            <v>4312500</v>
          </cell>
          <cell r="AR41">
            <v>0</v>
          </cell>
          <cell r="AV41">
            <v>59045000</v>
          </cell>
          <cell r="AW41">
            <v>28114800</v>
          </cell>
          <cell r="AX41">
            <v>28114800</v>
          </cell>
          <cell r="AY41">
            <v>0</v>
          </cell>
          <cell r="AZ41">
            <v>0</v>
          </cell>
          <cell r="BA41">
            <v>27142500</v>
          </cell>
          <cell r="BB41">
            <v>0</v>
          </cell>
          <cell r="BC41">
            <v>0</v>
          </cell>
          <cell r="BD41">
            <v>3787700</v>
          </cell>
          <cell r="BE41">
            <v>0</v>
          </cell>
          <cell r="BF41">
            <v>0</v>
          </cell>
          <cell r="BG41">
            <v>445</v>
          </cell>
          <cell r="BH41">
            <v>0</v>
          </cell>
          <cell r="BI41">
            <v>0</v>
          </cell>
          <cell r="BJ41">
            <v>102085000</v>
          </cell>
          <cell r="BK41">
            <v>101560200</v>
          </cell>
          <cell r="BL41">
            <v>101560200</v>
          </cell>
          <cell r="BM41">
            <v>0</v>
          </cell>
          <cell r="BN41">
            <v>0</v>
          </cell>
          <cell r="BO41">
            <v>0</v>
          </cell>
          <cell r="BP41">
            <v>0</v>
          </cell>
          <cell r="BQ41">
            <v>0</v>
          </cell>
          <cell r="BR41">
            <v>524800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445</v>
          </cell>
          <cell r="CK41">
            <v>0</v>
          </cell>
          <cell r="CL41">
            <v>0</v>
          </cell>
          <cell r="CM41">
            <v>102085000</v>
          </cell>
          <cell r="CN41">
            <v>0</v>
          </cell>
          <cell r="CO41">
            <v>102085000</v>
          </cell>
          <cell r="CP41">
            <v>0</v>
          </cell>
          <cell r="CQ41">
            <v>0</v>
          </cell>
          <cell r="CR41" t="str">
            <v>開設</v>
          </cell>
        </row>
        <row r="42">
          <cell r="A42">
            <v>38</v>
          </cell>
          <cell r="B42">
            <v>6</v>
          </cell>
          <cell r="C42" t="str">
            <v>ふるさと</v>
          </cell>
          <cell r="D42">
            <v>24</v>
          </cell>
          <cell r="E42" t="str">
            <v>県単</v>
          </cell>
          <cell r="F42" t="str">
            <v>ふるさと</v>
          </cell>
          <cell r="G42" t="str">
            <v>安庭害鷹森</v>
          </cell>
          <cell r="I42" t="str">
            <v/>
          </cell>
          <cell r="J42" t="str">
            <v>改良</v>
          </cell>
          <cell r="K42">
            <v>47</v>
          </cell>
          <cell r="L42" t="str">
            <v>宮古</v>
          </cell>
          <cell r="M42" t="str">
            <v>下閉井郡</v>
          </cell>
          <cell r="N42" t="str">
            <v>新里村</v>
          </cell>
          <cell r="O42">
            <v>1</v>
          </cell>
          <cell r="P42" t="str">
            <v>県</v>
          </cell>
          <cell r="Q42">
            <v>1</v>
          </cell>
          <cell r="R42" t="str">
            <v>Ｈ１３</v>
          </cell>
          <cell r="S42" t="str">
            <v>福本久仁竹</v>
          </cell>
          <cell r="T42" t="str">
            <v>刈屋建設㈱</v>
          </cell>
          <cell r="U42" t="str">
            <v>指名競争</v>
          </cell>
          <cell r="V42">
            <v>37183</v>
          </cell>
          <cell r="W42">
            <v>37184</v>
          </cell>
          <cell r="X42">
            <v>37446</v>
          </cell>
          <cell r="Y42">
            <v>37441</v>
          </cell>
          <cell r="Z42">
            <v>37453</v>
          </cell>
          <cell r="AA42" t="str">
            <v>林春彦</v>
          </cell>
          <cell r="AB42" t="str">
            <v>（社）岩手県治山林道協会</v>
          </cell>
          <cell r="AF42">
            <v>7</v>
          </cell>
          <cell r="AG42">
            <v>0</v>
          </cell>
          <cell r="AH42">
            <v>115000000</v>
          </cell>
          <cell r="AI42">
            <v>95038650</v>
          </cell>
          <cell r="AJ42">
            <v>95038650</v>
          </cell>
          <cell r="AK42">
            <v>0</v>
          </cell>
          <cell r="AL42">
            <v>0</v>
          </cell>
          <cell r="AM42">
            <v>16885000</v>
          </cell>
          <cell r="AN42">
            <v>0</v>
          </cell>
          <cell r="AO42">
            <v>0</v>
          </cell>
          <cell r="AP42">
            <v>3076350</v>
          </cell>
          <cell r="AQ42">
            <v>0</v>
          </cell>
          <cell r="AR42">
            <v>0</v>
          </cell>
          <cell r="AS42">
            <v>0</v>
          </cell>
          <cell r="AT42">
            <v>0</v>
          </cell>
          <cell r="AU42">
            <v>0</v>
          </cell>
          <cell r="AV42">
            <v>45150000</v>
          </cell>
          <cell r="AW42">
            <v>25234000</v>
          </cell>
          <cell r="AX42">
            <v>25234000</v>
          </cell>
          <cell r="AY42">
            <v>0</v>
          </cell>
          <cell r="AZ42">
            <v>0</v>
          </cell>
          <cell r="BA42">
            <v>16885000</v>
          </cell>
          <cell r="BB42">
            <v>0</v>
          </cell>
          <cell r="BC42">
            <v>0</v>
          </cell>
          <cell r="BD42">
            <v>3031000</v>
          </cell>
          <cell r="BE42">
            <v>0</v>
          </cell>
          <cell r="BF42">
            <v>0</v>
          </cell>
          <cell r="BG42">
            <v>0</v>
          </cell>
          <cell r="BH42">
            <v>7</v>
          </cell>
          <cell r="BI42">
            <v>0</v>
          </cell>
          <cell r="BJ42">
            <v>69850000</v>
          </cell>
          <cell r="BK42">
            <v>69804650</v>
          </cell>
          <cell r="BL42">
            <v>69804650</v>
          </cell>
          <cell r="BM42">
            <v>0</v>
          </cell>
          <cell r="BN42">
            <v>0</v>
          </cell>
          <cell r="BO42">
            <v>0</v>
          </cell>
          <cell r="BP42">
            <v>0</v>
          </cell>
          <cell r="BQ42">
            <v>0</v>
          </cell>
          <cell r="BR42">
            <v>45350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7</v>
          </cell>
          <cell r="CL42">
            <v>0</v>
          </cell>
          <cell r="CM42">
            <v>69850000</v>
          </cell>
          <cell r="CN42">
            <v>0</v>
          </cell>
          <cell r="CO42">
            <v>69850000</v>
          </cell>
          <cell r="CR42" t="str">
            <v>改良</v>
          </cell>
        </row>
        <row r="43">
          <cell r="A43">
            <v>39</v>
          </cell>
          <cell r="B43">
            <v>6</v>
          </cell>
          <cell r="C43" t="str">
            <v>ふるさと</v>
          </cell>
          <cell r="D43">
            <v>26</v>
          </cell>
          <cell r="E43" t="str">
            <v>県単</v>
          </cell>
          <cell r="F43" t="str">
            <v>ネットワーク</v>
          </cell>
          <cell r="G43" t="str">
            <v>川目（ふるさと）</v>
          </cell>
          <cell r="I43" t="str">
            <v/>
          </cell>
          <cell r="J43" t="str">
            <v>改築</v>
          </cell>
          <cell r="K43">
            <v>47</v>
          </cell>
          <cell r="L43" t="str">
            <v>宮古</v>
          </cell>
          <cell r="M43" t="str">
            <v>下閉井郡</v>
          </cell>
          <cell r="N43" t="str">
            <v>新里村</v>
          </cell>
          <cell r="O43">
            <v>1</v>
          </cell>
          <cell r="P43" t="str">
            <v>県</v>
          </cell>
          <cell r="Q43">
            <v>1</v>
          </cell>
          <cell r="R43" t="str">
            <v>Ｈ１３</v>
          </cell>
          <cell r="S43" t="str">
            <v>田中真一</v>
          </cell>
          <cell r="T43" t="str">
            <v>㈱小山田組</v>
          </cell>
          <cell r="U43" t="str">
            <v>指名競争</v>
          </cell>
          <cell r="V43">
            <v>37183</v>
          </cell>
          <cell r="W43">
            <v>37184</v>
          </cell>
          <cell r="X43">
            <v>37436</v>
          </cell>
          <cell r="Y43">
            <v>37436</v>
          </cell>
          <cell r="Z43">
            <v>37452</v>
          </cell>
          <cell r="AA43" t="str">
            <v>林春彦</v>
          </cell>
          <cell r="AB43" t="str">
            <v>（社）岩手県治山林道協会</v>
          </cell>
          <cell r="AD43">
            <v>720</v>
          </cell>
          <cell r="AE43">
            <v>410</v>
          </cell>
          <cell r="AH43">
            <v>90320000</v>
          </cell>
          <cell r="AI43">
            <v>78452850</v>
          </cell>
          <cell r="AJ43">
            <v>78435000</v>
          </cell>
          <cell r="AK43">
            <v>17850</v>
          </cell>
          <cell r="AM43">
            <v>9450000</v>
          </cell>
          <cell r="AP43">
            <v>2417150</v>
          </cell>
          <cell r="AR43">
            <v>0</v>
          </cell>
          <cell r="AS43">
            <v>0</v>
          </cell>
          <cell r="AV43">
            <v>53220000</v>
          </cell>
          <cell r="AW43">
            <v>41559000</v>
          </cell>
          <cell r="AX43">
            <v>41559000</v>
          </cell>
          <cell r="AY43">
            <v>0</v>
          </cell>
          <cell r="AZ43">
            <v>0</v>
          </cell>
          <cell r="BA43">
            <v>9450000</v>
          </cell>
          <cell r="BB43">
            <v>0</v>
          </cell>
          <cell r="BC43">
            <v>0</v>
          </cell>
          <cell r="BD43">
            <v>2211000</v>
          </cell>
          <cell r="BE43">
            <v>0</v>
          </cell>
          <cell r="BF43">
            <v>720</v>
          </cell>
          <cell r="BG43">
            <v>410</v>
          </cell>
          <cell r="BH43">
            <v>0</v>
          </cell>
          <cell r="BI43">
            <v>0</v>
          </cell>
          <cell r="BJ43">
            <v>37100000</v>
          </cell>
          <cell r="BK43">
            <v>36893850</v>
          </cell>
          <cell r="BL43">
            <v>36876000</v>
          </cell>
          <cell r="BM43">
            <v>17850</v>
          </cell>
          <cell r="BN43">
            <v>0</v>
          </cell>
          <cell r="BO43">
            <v>0</v>
          </cell>
          <cell r="BP43">
            <v>0</v>
          </cell>
          <cell r="BQ43">
            <v>0</v>
          </cell>
          <cell r="BR43">
            <v>206150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720</v>
          </cell>
          <cell r="CJ43">
            <v>410</v>
          </cell>
          <cell r="CK43">
            <v>0</v>
          </cell>
          <cell r="CL43">
            <v>0</v>
          </cell>
          <cell r="CM43">
            <v>37100000</v>
          </cell>
          <cell r="CN43">
            <v>0</v>
          </cell>
          <cell r="CO43">
            <v>37100000</v>
          </cell>
          <cell r="CP43">
            <v>0</v>
          </cell>
          <cell r="CQ43">
            <v>0</v>
          </cell>
          <cell r="CR43" t="str">
            <v>改築</v>
          </cell>
        </row>
        <row r="44">
          <cell r="A44">
            <v>40</v>
          </cell>
          <cell r="B44">
            <v>6</v>
          </cell>
          <cell r="C44" t="str">
            <v>ふるさと</v>
          </cell>
          <cell r="D44">
            <v>24</v>
          </cell>
          <cell r="E44" t="str">
            <v>県単</v>
          </cell>
          <cell r="F44" t="str">
            <v>ふるさと</v>
          </cell>
          <cell r="G44" t="str">
            <v>九戸高原ふるさと</v>
          </cell>
          <cell r="H44">
            <v>1</v>
          </cell>
          <cell r="I44" t="str">
            <v>（１工区）</v>
          </cell>
          <cell r="J44" t="str">
            <v>舗装</v>
          </cell>
          <cell r="K44">
            <v>52</v>
          </cell>
          <cell r="L44" t="str">
            <v>久慈</v>
          </cell>
          <cell r="M44" t="str">
            <v>九戸郡</v>
          </cell>
          <cell r="N44" t="str">
            <v>山形村</v>
          </cell>
          <cell r="O44">
            <v>1</v>
          </cell>
          <cell r="P44" t="str">
            <v>県</v>
          </cell>
          <cell r="Q44">
            <v>1</v>
          </cell>
          <cell r="R44" t="str">
            <v>Ｈ１３</v>
          </cell>
          <cell r="S44" t="str">
            <v>岩崎正</v>
          </cell>
          <cell r="T44" t="str">
            <v>蒲野建設㈱</v>
          </cell>
          <cell r="U44" t="str">
            <v>指名競争</v>
          </cell>
          <cell r="V44">
            <v>37069</v>
          </cell>
          <cell r="W44">
            <v>37070</v>
          </cell>
          <cell r="X44">
            <v>37289</v>
          </cell>
          <cell r="Y44">
            <v>37224</v>
          </cell>
          <cell r="Z44">
            <v>37236</v>
          </cell>
          <cell r="AA44" t="str">
            <v>成田武信</v>
          </cell>
          <cell r="AD44">
            <v>1240</v>
          </cell>
          <cell r="AH44">
            <v>44121000</v>
          </cell>
          <cell r="AI44">
            <v>42908250</v>
          </cell>
          <cell r="AJ44">
            <v>42195300</v>
          </cell>
          <cell r="AK44">
            <v>712950</v>
          </cell>
          <cell r="AP44">
            <v>1212750</v>
          </cell>
          <cell r="AR44">
            <v>1240</v>
          </cell>
          <cell r="AS44">
            <v>0</v>
          </cell>
          <cell r="AV44">
            <v>42908250</v>
          </cell>
          <cell r="AW44">
            <v>42908250</v>
          </cell>
          <cell r="AX44">
            <v>42195300</v>
          </cell>
          <cell r="AY44">
            <v>712950</v>
          </cell>
          <cell r="AZ44">
            <v>0</v>
          </cell>
          <cell r="BB44">
            <v>0</v>
          </cell>
          <cell r="BC44">
            <v>0</v>
          </cell>
          <cell r="BE44">
            <v>0</v>
          </cell>
          <cell r="BF44">
            <v>0</v>
          </cell>
          <cell r="BG44">
            <v>0</v>
          </cell>
          <cell r="BH44">
            <v>0</v>
          </cell>
          <cell r="BI44">
            <v>0</v>
          </cell>
          <cell r="BJ44">
            <v>1212750</v>
          </cell>
          <cell r="BK44">
            <v>0</v>
          </cell>
          <cell r="BL44">
            <v>0</v>
          </cell>
          <cell r="BM44">
            <v>0</v>
          </cell>
          <cell r="BN44">
            <v>0</v>
          </cell>
          <cell r="BO44">
            <v>0</v>
          </cell>
          <cell r="BP44">
            <v>0</v>
          </cell>
          <cell r="BQ44">
            <v>0</v>
          </cell>
          <cell r="BR44">
            <v>1212750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1212750</v>
          </cell>
          <cell r="CN44">
            <v>0</v>
          </cell>
          <cell r="CO44">
            <v>1212750</v>
          </cell>
          <cell r="CP44">
            <v>0</v>
          </cell>
          <cell r="CR44" t="str">
            <v>開設</v>
          </cell>
        </row>
        <row r="45">
          <cell r="A45">
            <v>41</v>
          </cell>
          <cell r="B45">
            <v>6</v>
          </cell>
          <cell r="C45" t="str">
            <v>ふるさと</v>
          </cell>
          <cell r="D45">
            <v>24</v>
          </cell>
          <cell r="E45" t="str">
            <v>県単</v>
          </cell>
          <cell r="F45" t="str">
            <v>ふるさと</v>
          </cell>
          <cell r="G45" t="str">
            <v>九戸高原ふるさと</v>
          </cell>
          <cell r="H45">
            <v>1</v>
          </cell>
          <cell r="I45" t="str">
            <v>（１工区）</v>
          </cell>
          <cell r="J45" t="str">
            <v>開設</v>
          </cell>
          <cell r="K45">
            <v>52</v>
          </cell>
          <cell r="L45" t="str">
            <v>久慈</v>
          </cell>
          <cell r="M45" t="str">
            <v>九戸郡</v>
          </cell>
          <cell r="N45" t="str">
            <v>山形村</v>
          </cell>
          <cell r="O45">
            <v>1</v>
          </cell>
          <cell r="P45" t="str">
            <v>県</v>
          </cell>
          <cell r="Q45">
            <v>1</v>
          </cell>
          <cell r="R45" t="str">
            <v>Ｈ１３</v>
          </cell>
          <cell r="S45" t="str">
            <v>岩崎正</v>
          </cell>
          <cell r="T45" t="str">
            <v>（株）山長建設</v>
          </cell>
          <cell r="U45" t="str">
            <v>指名競争</v>
          </cell>
          <cell r="V45">
            <v>37069</v>
          </cell>
          <cell r="W45">
            <v>37070</v>
          </cell>
          <cell r="X45">
            <v>37299</v>
          </cell>
          <cell r="Y45">
            <v>37223</v>
          </cell>
          <cell r="Z45">
            <v>37237</v>
          </cell>
          <cell r="AA45" t="str">
            <v>成田武信</v>
          </cell>
          <cell r="AD45">
            <v>1260</v>
          </cell>
          <cell r="AH45">
            <v>56042000</v>
          </cell>
          <cell r="AI45">
            <v>54501300</v>
          </cell>
          <cell r="AJ45">
            <v>54501300</v>
          </cell>
          <cell r="AP45">
            <v>1540700</v>
          </cell>
          <cell r="AR45">
            <v>1260</v>
          </cell>
          <cell r="AS45">
            <v>0</v>
          </cell>
          <cell r="AV45">
            <v>54501300</v>
          </cell>
          <cell r="AW45">
            <v>54501300</v>
          </cell>
          <cell r="AX45">
            <v>54501300</v>
          </cell>
          <cell r="AY45">
            <v>0</v>
          </cell>
          <cell r="AZ45">
            <v>0</v>
          </cell>
          <cell r="BB45">
            <v>0</v>
          </cell>
          <cell r="BC45">
            <v>0</v>
          </cell>
          <cell r="BE45">
            <v>0</v>
          </cell>
          <cell r="BF45">
            <v>0</v>
          </cell>
          <cell r="BG45">
            <v>0</v>
          </cell>
          <cell r="BH45">
            <v>0</v>
          </cell>
          <cell r="BI45">
            <v>0</v>
          </cell>
          <cell r="BJ45">
            <v>1540700</v>
          </cell>
          <cell r="BK45">
            <v>0</v>
          </cell>
          <cell r="BL45">
            <v>0</v>
          </cell>
          <cell r="BM45">
            <v>0</v>
          </cell>
          <cell r="BN45">
            <v>0</v>
          </cell>
          <cell r="BO45">
            <v>0</v>
          </cell>
          <cell r="BP45">
            <v>0</v>
          </cell>
          <cell r="BQ45">
            <v>0</v>
          </cell>
          <cell r="BR45">
            <v>1540700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1540700</v>
          </cell>
          <cell r="CN45">
            <v>0</v>
          </cell>
          <cell r="CO45">
            <v>1540700</v>
          </cell>
          <cell r="CP45">
            <v>0</v>
          </cell>
          <cell r="CR45" t="str">
            <v>開設</v>
          </cell>
        </row>
        <row r="46">
          <cell r="A46">
            <v>42</v>
          </cell>
          <cell r="B46">
            <v>6</v>
          </cell>
          <cell r="C46" t="str">
            <v>ふるさと</v>
          </cell>
          <cell r="D46">
            <v>24</v>
          </cell>
          <cell r="E46" t="str">
            <v>県単</v>
          </cell>
          <cell r="F46" t="str">
            <v>ふるさと</v>
          </cell>
          <cell r="G46" t="str">
            <v>九戸高原ふるさと</v>
          </cell>
          <cell r="H46">
            <v>1</v>
          </cell>
          <cell r="I46" t="str">
            <v>（１工区）</v>
          </cell>
          <cell r="J46" t="str">
            <v>橋梁</v>
          </cell>
          <cell r="K46">
            <v>52</v>
          </cell>
          <cell r="L46" t="str">
            <v>久慈</v>
          </cell>
          <cell r="M46" t="str">
            <v>九戸郡</v>
          </cell>
          <cell r="N46" t="str">
            <v>山形村</v>
          </cell>
          <cell r="O46">
            <v>1</v>
          </cell>
          <cell r="P46" t="str">
            <v>県</v>
          </cell>
          <cell r="Q46">
            <v>1</v>
          </cell>
          <cell r="R46" t="str">
            <v>Ｈ１３</v>
          </cell>
          <cell r="S46" t="str">
            <v>岩崎正</v>
          </cell>
          <cell r="T46" t="str">
            <v>（株）ピーエス</v>
          </cell>
          <cell r="U46" t="str">
            <v>指名競争</v>
          </cell>
          <cell r="V46">
            <v>37113</v>
          </cell>
          <cell r="W46">
            <v>37113</v>
          </cell>
          <cell r="X46">
            <v>36904</v>
          </cell>
          <cell r="Y46">
            <v>37207</v>
          </cell>
          <cell r="Z46">
            <v>37222</v>
          </cell>
          <cell r="AA46" t="str">
            <v>成田武信</v>
          </cell>
          <cell r="AD46">
            <v>13</v>
          </cell>
          <cell r="AH46">
            <v>4962000</v>
          </cell>
          <cell r="AI46">
            <v>4830000</v>
          </cell>
          <cell r="AJ46">
            <v>4830000</v>
          </cell>
          <cell r="AP46">
            <v>132000</v>
          </cell>
          <cell r="AR46">
            <v>13</v>
          </cell>
          <cell r="AS46">
            <v>0</v>
          </cell>
          <cell r="AV46">
            <v>4830000</v>
          </cell>
          <cell r="AW46">
            <v>4830000</v>
          </cell>
          <cell r="AX46">
            <v>4830000</v>
          </cell>
          <cell r="AY46">
            <v>0</v>
          </cell>
          <cell r="AZ46">
            <v>0</v>
          </cell>
          <cell r="BB46">
            <v>0</v>
          </cell>
          <cell r="BC46">
            <v>0</v>
          </cell>
          <cell r="BE46">
            <v>0</v>
          </cell>
          <cell r="BF46">
            <v>0</v>
          </cell>
          <cell r="BG46">
            <v>0</v>
          </cell>
          <cell r="BH46">
            <v>0</v>
          </cell>
          <cell r="BI46">
            <v>0</v>
          </cell>
          <cell r="BJ46">
            <v>132000</v>
          </cell>
          <cell r="BK46">
            <v>0</v>
          </cell>
          <cell r="BL46">
            <v>0</v>
          </cell>
          <cell r="BM46">
            <v>0</v>
          </cell>
          <cell r="BN46">
            <v>0</v>
          </cell>
          <cell r="BO46">
            <v>0</v>
          </cell>
          <cell r="BP46">
            <v>0</v>
          </cell>
          <cell r="BQ46">
            <v>0</v>
          </cell>
          <cell r="BR46">
            <v>132000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132000</v>
          </cell>
          <cell r="CN46">
            <v>0</v>
          </cell>
          <cell r="CO46">
            <v>132000</v>
          </cell>
          <cell r="CP46">
            <v>0</v>
          </cell>
          <cell r="CR46" t="str">
            <v>開設</v>
          </cell>
        </row>
        <row r="47">
          <cell r="A47">
            <v>43</v>
          </cell>
          <cell r="B47">
            <v>6</v>
          </cell>
          <cell r="C47" t="str">
            <v>ふるさと</v>
          </cell>
          <cell r="D47">
            <v>24</v>
          </cell>
          <cell r="E47" t="str">
            <v>県単</v>
          </cell>
          <cell r="F47" t="str">
            <v>ふるさと</v>
          </cell>
          <cell r="G47" t="str">
            <v>九戸高原ふるさと</v>
          </cell>
          <cell r="H47">
            <v>1</v>
          </cell>
          <cell r="I47" t="str">
            <v>（１工区）</v>
          </cell>
          <cell r="J47" t="str">
            <v>移設</v>
          </cell>
          <cell r="K47">
            <v>52</v>
          </cell>
          <cell r="L47" t="str">
            <v>久慈</v>
          </cell>
          <cell r="M47" t="str">
            <v>九戸郡</v>
          </cell>
          <cell r="N47" t="str">
            <v>山形村</v>
          </cell>
          <cell r="O47">
            <v>1</v>
          </cell>
          <cell r="P47" t="str">
            <v>県</v>
          </cell>
          <cell r="Q47">
            <v>1</v>
          </cell>
          <cell r="R47" t="str">
            <v>Ｈ１３</v>
          </cell>
          <cell r="S47" t="str">
            <v>岩崎正</v>
          </cell>
          <cell r="T47" t="str">
            <v>富士通（株）岩手支店</v>
          </cell>
          <cell r="U47" t="str">
            <v>指名競争</v>
          </cell>
          <cell r="V47">
            <v>37278</v>
          </cell>
          <cell r="W47">
            <v>37278</v>
          </cell>
          <cell r="X47">
            <v>37340</v>
          </cell>
          <cell r="Y47">
            <v>37340</v>
          </cell>
          <cell r="Z47">
            <v>37342</v>
          </cell>
          <cell r="AA47" t="str">
            <v>成田武信</v>
          </cell>
          <cell r="AF47">
            <v>1</v>
          </cell>
          <cell r="AG47">
            <v>0</v>
          </cell>
          <cell r="AH47">
            <v>16488000</v>
          </cell>
          <cell r="AI47">
            <v>16047150</v>
          </cell>
          <cell r="AJ47">
            <v>16047150</v>
          </cell>
          <cell r="AK47">
            <v>0</v>
          </cell>
          <cell r="AL47">
            <v>0</v>
          </cell>
          <cell r="AM47">
            <v>0</v>
          </cell>
          <cell r="AN47">
            <v>0</v>
          </cell>
          <cell r="AO47">
            <v>0</v>
          </cell>
          <cell r="AP47">
            <v>440850</v>
          </cell>
          <cell r="AQ47">
            <v>0</v>
          </cell>
          <cell r="AR47">
            <v>0</v>
          </cell>
          <cell r="AS47">
            <v>0</v>
          </cell>
          <cell r="AT47">
            <v>1</v>
          </cell>
          <cell r="AU47">
            <v>0</v>
          </cell>
          <cell r="AV47">
            <v>16047150</v>
          </cell>
          <cell r="AW47">
            <v>16047150</v>
          </cell>
          <cell r="AX47">
            <v>16047150</v>
          </cell>
          <cell r="AY47">
            <v>0</v>
          </cell>
          <cell r="AZ47">
            <v>0</v>
          </cell>
          <cell r="BA47">
            <v>0</v>
          </cell>
          <cell r="BB47">
            <v>0</v>
          </cell>
          <cell r="BC47">
            <v>0</v>
          </cell>
          <cell r="BD47">
            <v>0</v>
          </cell>
          <cell r="BE47">
            <v>0</v>
          </cell>
          <cell r="BF47">
            <v>0</v>
          </cell>
          <cell r="BG47">
            <v>0</v>
          </cell>
          <cell r="BH47">
            <v>0</v>
          </cell>
          <cell r="BI47">
            <v>0</v>
          </cell>
          <cell r="BJ47">
            <v>440850</v>
          </cell>
          <cell r="BK47">
            <v>0</v>
          </cell>
          <cell r="BL47">
            <v>0</v>
          </cell>
          <cell r="BM47">
            <v>0</v>
          </cell>
          <cell r="BN47">
            <v>0</v>
          </cell>
          <cell r="BO47">
            <v>0</v>
          </cell>
          <cell r="BP47">
            <v>0</v>
          </cell>
          <cell r="BQ47">
            <v>0</v>
          </cell>
          <cell r="BR47">
            <v>440850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440850</v>
          </cell>
          <cell r="CN47">
            <v>0</v>
          </cell>
          <cell r="CO47">
            <v>440850</v>
          </cell>
          <cell r="CR47" t="str">
            <v>開設</v>
          </cell>
        </row>
        <row r="48">
          <cell r="A48">
            <v>44</v>
          </cell>
          <cell r="B48">
            <v>6</v>
          </cell>
          <cell r="C48" t="str">
            <v>ふるさと</v>
          </cell>
          <cell r="D48">
            <v>24</v>
          </cell>
          <cell r="E48" t="str">
            <v>県単</v>
          </cell>
          <cell r="F48" t="str">
            <v>ふるさと</v>
          </cell>
          <cell r="G48" t="str">
            <v>九戸高原ふるさと</v>
          </cell>
          <cell r="H48">
            <v>1</v>
          </cell>
          <cell r="I48" t="str">
            <v>（１工区）</v>
          </cell>
          <cell r="J48" t="str">
            <v>開設</v>
          </cell>
          <cell r="K48">
            <v>52</v>
          </cell>
          <cell r="L48" t="str">
            <v>久慈</v>
          </cell>
          <cell r="M48" t="str">
            <v>九戸郡</v>
          </cell>
          <cell r="N48" t="str">
            <v>山形村</v>
          </cell>
          <cell r="O48">
            <v>1</v>
          </cell>
          <cell r="P48" t="str">
            <v>県</v>
          </cell>
          <cell r="Q48">
            <v>1</v>
          </cell>
          <cell r="R48" t="str">
            <v>Ｈ１３</v>
          </cell>
          <cell r="S48" t="str">
            <v>岩崎正</v>
          </cell>
          <cell r="T48" t="str">
            <v>兼田建設（株）</v>
          </cell>
          <cell r="U48" t="str">
            <v>条件付一般</v>
          </cell>
          <cell r="V48">
            <v>37131</v>
          </cell>
          <cell r="W48">
            <v>37132</v>
          </cell>
          <cell r="X48">
            <v>37435</v>
          </cell>
          <cell r="Y48">
            <v>37431</v>
          </cell>
          <cell r="Z48">
            <v>37439</v>
          </cell>
          <cell r="AA48" t="str">
            <v>林春彦</v>
          </cell>
          <cell r="AB48" t="str">
            <v>（社）岩手県治山林道協会</v>
          </cell>
          <cell r="AC48" t="str">
            <v>指名競争</v>
          </cell>
          <cell r="AE48">
            <v>900</v>
          </cell>
          <cell r="AH48">
            <v>266730000</v>
          </cell>
          <cell r="AI48">
            <v>250606650</v>
          </cell>
          <cell r="AJ48">
            <v>250606650</v>
          </cell>
          <cell r="AM48">
            <v>9240000</v>
          </cell>
          <cell r="AP48">
            <v>6883350</v>
          </cell>
          <cell r="AR48">
            <v>0</v>
          </cell>
          <cell r="AS48">
            <v>0</v>
          </cell>
          <cell r="AV48">
            <v>198416350</v>
          </cell>
          <cell r="AW48">
            <v>182293000</v>
          </cell>
          <cell r="AX48">
            <v>182293000</v>
          </cell>
          <cell r="AY48">
            <v>0</v>
          </cell>
          <cell r="AZ48">
            <v>0</v>
          </cell>
          <cell r="BA48">
            <v>9240000</v>
          </cell>
          <cell r="BB48">
            <v>0</v>
          </cell>
          <cell r="BC48">
            <v>0</v>
          </cell>
          <cell r="BD48">
            <v>6883350</v>
          </cell>
          <cell r="BE48">
            <v>0</v>
          </cell>
          <cell r="BF48">
            <v>0</v>
          </cell>
          <cell r="BG48">
            <v>900</v>
          </cell>
          <cell r="BH48">
            <v>0</v>
          </cell>
          <cell r="BI48">
            <v>0</v>
          </cell>
          <cell r="BJ48">
            <v>68313650</v>
          </cell>
          <cell r="BK48">
            <v>68313650</v>
          </cell>
          <cell r="BL48">
            <v>68313650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900</v>
          </cell>
          <cell r="CK48">
            <v>0</v>
          </cell>
          <cell r="CL48">
            <v>0</v>
          </cell>
          <cell r="CM48">
            <v>68313650</v>
          </cell>
          <cell r="CN48">
            <v>0</v>
          </cell>
          <cell r="CO48">
            <v>68313650</v>
          </cell>
          <cell r="CP48">
            <v>0</v>
          </cell>
          <cell r="CQ48">
            <v>0</v>
          </cell>
          <cell r="CR48" t="str">
            <v>開設</v>
          </cell>
        </row>
        <row r="49">
          <cell r="A49">
            <v>45</v>
          </cell>
          <cell r="B49">
            <v>6</v>
          </cell>
          <cell r="C49" t="str">
            <v>ふるさと</v>
          </cell>
          <cell r="D49">
            <v>24</v>
          </cell>
          <cell r="E49" t="str">
            <v>県単</v>
          </cell>
          <cell r="F49" t="str">
            <v>ふるさと</v>
          </cell>
          <cell r="G49" t="str">
            <v>九戸高原ふるさと</v>
          </cell>
          <cell r="H49">
            <v>2</v>
          </cell>
          <cell r="I49" t="str">
            <v>（２工区）</v>
          </cell>
          <cell r="J49" t="str">
            <v>開設</v>
          </cell>
          <cell r="K49">
            <v>52</v>
          </cell>
          <cell r="L49" t="str">
            <v>久慈</v>
          </cell>
          <cell r="M49" t="str">
            <v>九戸郡</v>
          </cell>
          <cell r="N49" t="str">
            <v>山形村</v>
          </cell>
          <cell r="O49">
            <v>1</v>
          </cell>
          <cell r="P49" t="str">
            <v>県</v>
          </cell>
          <cell r="Q49">
            <v>1</v>
          </cell>
          <cell r="R49" t="str">
            <v>Ｈ１３</v>
          </cell>
          <cell r="S49" t="str">
            <v>岩崎正</v>
          </cell>
          <cell r="T49" t="str">
            <v>蒲野建設㈱</v>
          </cell>
          <cell r="U49" t="str">
            <v>条件付一般</v>
          </cell>
          <cell r="V49">
            <v>36969</v>
          </cell>
          <cell r="W49">
            <v>36970</v>
          </cell>
          <cell r="X49">
            <v>37585</v>
          </cell>
          <cell r="Y49">
            <v>37671</v>
          </cell>
          <cell r="Z49">
            <v>37684</v>
          </cell>
          <cell r="AA49" t="str">
            <v>林春彦</v>
          </cell>
          <cell r="AE49">
            <v>639</v>
          </cell>
          <cell r="AH49">
            <v>163167000</v>
          </cell>
          <cell r="AI49">
            <v>151790100</v>
          </cell>
          <cell r="AJ49">
            <v>151790100</v>
          </cell>
          <cell r="AP49">
            <v>11376900</v>
          </cell>
          <cell r="AR49">
            <v>0</v>
          </cell>
          <cell r="AS49">
            <v>0</v>
          </cell>
          <cell r="AV49">
            <v>7596950</v>
          </cell>
          <cell r="AW49">
            <v>0</v>
          </cell>
          <cell r="AY49">
            <v>0</v>
          </cell>
          <cell r="AZ49">
            <v>0</v>
          </cell>
          <cell r="BA49">
            <v>0</v>
          </cell>
          <cell r="BB49">
            <v>0</v>
          </cell>
          <cell r="BC49">
            <v>0</v>
          </cell>
          <cell r="BD49">
            <v>7596950</v>
          </cell>
          <cell r="BE49">
            <v>0</v>
          </cell>
          <cell r="BF49">
            <v>0</v>
          </cell>
          <cell r="BG49">
            <v>639</v>
          </cell>
          <cell r="BH49">
            <v>0</v>
          </cell>
          <cell r="BI49">
            <v>0</v>
          </cell>
          <cell r="BJ49">
            <v>155570050</v>
          </cell>
          <cell r="BK49">
            <v>151790100</v>
          </cell>
          <cell r="BL49">
            <v>151790100</v>
          </cell>
          <cell r="BM49">
            <v>0</v>
          </cell>
          <cell r="BN49">
            <v>0</v>
          </cell>
          <cell r="BO49">
            <v>0</v>
          </cell>
          <cell r="BP49">
            <v>0</v>
          </cell>
          <cell r="BQ49">
            <v>0</v>
          </cell>
          <cell r="BR49">
            <v>3779950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639</v>
          </cell>
          <cell r="CK49">
            <v>0</v>
          </cell>
          <cell r="CL49">
            <v>0</v>
          </cell>
          <cell r="CM49">
            <v>155570050</v>
          </cell>
          <cell r="CN49">
            <v>0</v>
          </cell>
          <cell r="CO49">
            <v>155570050</v>
          </cell>
          <cell r="CP49">
            <v>0</v>
          </cell>
          <cell r="CQ49">
            <v>0</v>
          </cell>
          <cell r="CR49" t="str">
            <v>開設</v>
          </cell>
        </row>
        <row r="50">
          <cell r="A50">
            <v>46</v>
          </cell>
          <cell r="B50">
            <v>6</v>
          </cell>
          <cell r="C50" t="str">
            <v>ふるさと</v>
          </cell>
          <cell r="D50">
            <v>24</v>
          </cell>
          <cell r="E50" t="str">
            <v>県単</v>
          </cell>
          <cell r="F50" t="str">
            <v>ふるさと</v>
          </cell>
          <cell r="G50" t="str">
            <v>繋２号</v>
          </cell>
          <cell r="H50">
            <v>1</v>
          </cell>
          <cell r="I50" t="str">
            <v>（１工区）</v>
          </cell>
          <cell r="J50" t="str">
            <v>改築</v>
          </cell>
          <cell r="K50">
            <v>52</v>
          </cell>
          <cell r="L50" t="str">
            <v>久慈</v>
          </cell>
          <cell r="M50" t="str">
            <v>九戸郡</v>
          </cell>
          <cell r="N50" t="str">
            <v>山形村</v>
          </cell>
          <cell r="O50">
            <v>1</v>
          </cell>
          <cell r="P50" t="str">
            <v>県</v>
          </cell>
          <cell r="Q50">
            <v>1</v>
          </cell>
          <cell r="R50" t="str">
            <v>Ｈ１３</v>
          </cell>
          <cell r="S50" t="str">
            <v>後藤幸広</v>
          </cell>
          <cell r="T50" t="str">
            <v>㈱下斗米組</v>
          </cell>
          <cell r="U50" t="str">
            <v>指名競争</v>
          </cell>
          <cell r="V50">
            <v>37074</v>
          </cell>
          <cell r="W50">
            <v>37075</v>
          </cell>
          <cell r="X50">
            <v>37447</v>
          </cell>
          <cell r="Y50">
            <v>37427</v>
          </cell>
          <cell r="Z50">
            <v>37440</v>
          </cell>
          <cell r="AA50" t="str">
            <v>林春彦</v>
          </cell>
          <cell r="AB50" t="str">
            <v>㈲共栄測量</v>
          </cell>
          <cell r="AC50" t="str">
            <v>指名競争</v>
          </cell>
          <cell r="AE50">
            <v>180</v>
          </cell>
          <cell r="AH50">
            <v>80000000</v>
          </cell>
          <cell r="AI50">
            <v>75737550</v>
          </cell>
          <cell r="AJ50">
            <v>75737550</v>
          </cell>
          <cell r="AM50">
            <v>2122050</v>
          </cell>
          <cell r="AP50">
            <v>2140400</v>
          </cell>
          <cell r="AR50">
            <v>0</v>
          </cell>
          <cell r="AS50">
            <v>0</v>
          </cell>
          <cell r="AV50">
            <v>53700000</v>
          </cell>
          <cell r="AW50">
            <v>49653000</v>
          </cell>
          <cell r="AX50">
            <v>49653000</v>
          </cell>
          <cell r="AY50">
            <v>0</v>
          </cell>
          <cell r="AZ50">
            <v>0</v>
          </cell>
          <cell r="BA50">
            <v>2122050</v>
          </cell>
          <cell r="BB50">
            <v>0</v>
          </cell>
          <cell r="BC50">
            <v>0</v>
          </cell>
          <cell r="BD50">
            <v>1924950</v>
          </cell>
          <cell r="BE50">
            <v>0</v>
          </cell>
          <cell r="BF50">
            <v>0</v>
          </cell>
          <cell r="BG50">
            <v>180</v>
          </cell>
          <cell r="BH50">
            <v>0</v>
          </cell>
          <cell r="BI50">
            <v>0</v>
          </cell>
          <cell r="BJ50">
            <v>26300000</v>
          </cell>
          <cell r="BK50">
            <v>26084550</v>
          </cell>
          <cell r="BL50">
            <v>26084550</v>
          </cell>
          <cell r="BM50">
            <v>0</v>
          </cell>
          <cell r="BN50">
            <v>0</v>
          </cell>
          <cell r="BO50">
            <v>0</v>
          </cell>
          <cell r="BP50">
            <v>0</v>
          </cell>
          <cell r="BQ50">
            <v>0</v>
          </cell>
          <cell r="BR50">
            <v>215450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180</v>
          </cell>
          <cell r="CK50">
            <v>0</v>
          </cell>
          <cell r="CL50">
            <v>0</v>
          </cell>
          <cell r="CM50">
            <v>26300000</v>
          </cell>
          <cell r="CN50">
            <v>0</v>
          </cell>
          <cell r="CO50">
            <v>26300000</v>
          </cell>
          <cell r="CP50">
            <v>0</v>
          </cell>
          <cell r="CQ50">
            <v>0</v>
          </cell>
          <cell r="CR50" t="str">
            <v>改築</v>
          </cell>
        </row>
        <row r="51">
          <cell r="A51">
            <v>47</v>
          </cell>
          <cell r="B51">
            <v>6</v>
          </cell>
          <cell r="C51" t="str">
            <v>ふるさと</v>
          </cell>
          <cell r="D51">
            <v>24</v>
          </cell>
          <cell r="E51" t="str">
            <v>県単</v>
          </cell>
          <cell r="F51" t="str">
            <v>ふるさと</v>
          </cell>
          <cell r="G51" t="str">
            <v>折爪岳北</v>
          </cell>
          <cell r="H51">
            <v>1</v>
          </cell>
          <cell r="I51" t="str">
            <v>（１工区）</v>
          </cell>
          <cell r="J51" t="str">
            <v>開設</v>
          </cell>
          <cell r="K51">
            <v>55</v>
          </cell>
          <cell r="L51" t="str">
            <v>二戸</v>
          </cell>
          <cell r="M51" t="str">
            <v>二戸市</v>
          </cell>
          <cell r="N51" t="str">
            <v>二戸市</v>
          </cell>
          <cell r="O51">
            <v>1</v>
          </cell>
          <cell r="P51" t="str">
            <v>県</v>
          </cell>
          <cell r="Q51">
            <v>1</v>
          </cell>
          <cell r="R51" t="str">
            <v>Ｈ１３</v>
          </cell>
          <cell r="S51" t="str">
            <v>寺村保</v>
          </cell>
          <cell r="T51" t="str">
            <v>佐藤建設工業㈱</v>
          </cell>
          <cell r="U51" t="str">
            <v>指名競争</v>
          </cell>
          <cell r="V51">
            <v>37174</v>
          </cell>
          <cell r="W51">
            <v>37174</v>
          </cell>
          <cell r="Y51">
            <v>37498</v>
          </cell>
          <cell r="Z51">
            <v>37509</v>
          </cell>
          <cell r="AA51" t="str">
            <v>福島啓一</v>
          </cell>
          <cell r="AE51">
            <v>2240</v>
          </cell>
          <cell r="AH51">
            <v>179935000</v>
          </cell>
          <cell r="AI51">
            <v>174920550</v>
          </cell>
          <cell r="AJ51">
            <v>170432850</v>
          </cell>
          <cell r="AK51">
            <v>4487700</v>
          </cell>
          <cell r="AP51">
            <v>5014450</v>
          </cell>
          <cell r="AR51">
            <v>0</v>
          </cell>
          <cell r="AS51">
            <v>0</v>
          </cell>
          <cell r="AV51">
            <v>74520000</v>
          </cell>
          <cell r="AW51">
            <v>69654000</v>
          </cell>
          <cell r="AX51">
            <v>69654000</v>
          </cell>
          <cell r="AZ51">
            <v>0</v>
          </cell>
          <cell r="BA51">
            <v>0</v>
          </cell>
          <cell r="BB51">
            <v>0</v>
          </cell>
          <cell r="BC51">
            <v>0</v>
          </cell>
          <cell r="BD51">
            <v>4866000</v>
          </cell>
          <cell r="BE51">
            <v>0</v>
          </cell>
          <cell r="BF51">
            <v>0</v>
          </cell>
          <cell r="BG51">
            <v>2240</v>
          </cell>
          <cell r="BH51">
            <v>0</v>
          </cell>
          <cell r="BI51">
            <v>0</v>
          </cell>
          <cell r="BJ51">
            <v>105415000</v>
          </cell>
          <cell r="BK51">
            <v>105266550</v>
          </cell>
          <cell r="BL51">
            <v>100778850</v>
          </cell>
          <cell r="BM51">
            <v>4487700</v>
          </cell>
          <cell r="BN51">
            <v>0</v>
          </cell>
          <cell r="BO51">
            <v>0</v>
          </cell>
          <cell r="BP51">
            <v>0</v>
          </cell>
          <cell r="BQ51">
            <v>0</v>
          </cell>
          <cell r="BR51">
            <v>148450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2240</v>
          </cell>
          <cell r="CK51">
            <v>0</v>
          </cell>
          <cell r="CL51">
            <v>0</v>
          </cell>
          <cell r="CM51">
            <v>105415000</v>
          </cell>
          <cell r="CN51">
            <v>0</v>
          </cell>
          <cell r="CO51">
            <v>105415000</v>
          </cell>
          <cell r="CP51">
            <v>0</v>
          </cell>
          <cell r="CQ51">
            <v>0</v>
          </cell>
          <cell r="CR51" t="str">
            <v>開設</v>
          </cell>
        </row>
        <row r="52">
          <cell r="A52">
            <v>48</v>
          </cell>
          <cell r="B52">
            <v>6</v>
          </cell>
          <cell r="C52" t="str">
            <v>ふるさと</v>
          </cell>
          <cell r="D52">
            <v>24</v>
          </cell>
          <cell r="E52" t="str">
            <v>県単</v>
          </cell>
          <cell r="F52" t="str">
            <v>ふるさと</v>
          </cell>
          <cell r="G52" t="str">
            <v>折爪岳北</v>
          </cell>
          <cell r="H52">
            <v>2</v>
          </cell>
          <cell r="I52" t="str">
            <v>（２工区）</v>
          </cell>
          <cell r="J52" t="str">
            <v>開設</v>
          </cell>
          <cell r="K52">
            <v>55</v>
          </cell>
          <cell r="L52" t="str">
            <v>二戸</v>
          </cell>
          <cell r="M52" t="str">
            <v>二戸市</v>
          </cell>
          <cell r="N52" t="str">
            <v>二戸市</v>
          </cell>
          <cell r="O52">
            <v>1</v>
          </cell>
          <cell r="P52" t="str">
            <v>県</v>
          </cell>
          <cell r="Q52">
            <v>1</v>
          </cell>
          <cell r="R52" t="str">
            <v>Ｈ１３</v>
          </cell>
          <cell r="S52" t="str">
            <v>寺村保</v>
          </cell>
          <cell r="T52" t="str">
            <v>南建設㈱</v>
          </cell>
          <cell r="U52" t="str">
            <v>指名競争</v>
          </cell>
          <cell r="V52">
            <v>37169</v>
          </cell>
          <cell r="W52">
            <v>37169</v>
          </cell>
          <cell r="Y52">
            <v>37529</v>
          </cell>
          <cell r="Z52">
            <v>37540</v>
          </cell>
          <cell r="AA52" t="str">
            <v>石井宣利</v>
          </cell>
          <cell r="AE52">
            <v>840</v>
          </cell>
          <cell r="AH52">
            <v>112404000</v>
          </cell>
          <cell r="AI52">
            <v>110563950</v>
          </cell>
          <cell r="AJ52">
            <v>109534950</v>
          </cell>
          <cell r="AK52">
            <v>1029000</v>
          </cell>
          <cell r="AP52">
            <v>1840050</v>
          </cell>
          <cell r="AR52">
            <v>0</v>
          </cell>
          <cell r="AS52">
            <v>0</v>
          </cell>
          <cell r="AV52">
            <v>26319000</v>
          </cell>
          <cell r="AW52">
            <v>24600450</v>
          </cell>
          <cell r="AX52">
            <v>24600450</v>
          </cell>
          <cell r="AY52">
            <v>0</v>
          </cell>
          <cell r="AZ52">
            <v>0</v>
          </cell>
          <cell r="BA52">
            <v>0</v>
          </cell>
          <cell r="BB52">
            <v>0</v>
          </cell>
          <cell r="BC52">
            <v>0</v>
          </cell>
          <cell r="BD52">
            <v>1718550</v>
          </cell>
          <cell r="BE52">
            <v>0</v>
          </cell>
          <cell r="BF52">
            <v>0</v>
          </cell>
          <cell r="BG52">
            <v>840</v>
          </cell>
          <cell r="BH52">
            <v>0</v>
          </cell>
          <cell r="BI52">
            <v>0</v>
          </cell>
          <cell r="BJ52">
            <v>86085000</v>
          </cell>
          <cell r="BK52">
            <v>85963500</v>
          </cell>
          <cell r="BL52">
            <v>84934500</v>
          </cell>
          <cell r="BM52">
            <v>1029000</v>
          </cell>
          <cell r="BN52">
            <v>0</v>
          </cell>
          <cell r="BO52">
            <v>0</v>
          </cell>
          <cell r="BP52">
            <v>0</v>
          </cell>
          <cell r="BQ52">
            <v>0</v>
          </cell>
          <cell r="BR52">
            <v>121500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840</v>
          </cell>
          <cell r="CK52">
            <v>0</v>
          </cell>
          <cell r="CL52">
            <v>0</v>
          </cell>
          <cell r="CM52">
            <v>86085000</v>
          </cell>
          <cell r="CN52">
            <v>0</v>
          </cell>
          <cell r="CO52">
            <v>86085000</v>
          </cell>
          <cell r="CP52">
            <v>0</v>
          </cell>
          <cell r="CQ52">
            <v>0</v>
          </cell>
          <cell r="CR52" t="str">
            <v>開設</v>
          </cell>
        </row>
        <row r="53">
          <cell r="A53">
            <v>49</v>
          </cell>
          <cell r="B53">
            <v>11</v>
          </cell>
          <cell r="C53" t="str">
            <v>環境保全</v>
          </cell>
          <cell r="D53">
            <v>35</v>
          </cell>
          <cell r="E53" t="str">
            <v>整備</v>
          </cell>
          <cell r="F53" t="str">
            <v>管理道</v>
          </cell>
          <cell r="G53" t="str">
            <v>草倉</v>
          </cell>
          <cell r="H53">
            <v>2</v>
          </cell>
          <cell r="I53" t="str">
            <v>（２工区）</v>
          </cell>
          <cell r="J53" t="str">
            <v>開設</v>
          </cell>
          <cell r="K53">
            <v>38</v>
          </cell>
          <cell r="L53" t="str">
            <v>遠野</v>
          </cell>
          <cell r="M53" t="str">
            <v>遠野市</v>
          </cell>
          <cell r="N53" t="str">
            <v>遠野市</v>
          </cell>
          <cell r="O53">
            <v>1</v>
          </cell>
          <cell r="P53" t="str">
            <v>県</v>
          </cell>
          <cell r="Q53">
            <v>5</v>
          </cell>
          <cell r="R53" t="str">
            <v>Ｈ14</v>
          </cell>
          <cell r="S53" t="str">
            <v>佐藤幸生</v>
          </cell>
          <cell r="T53" t="str">
            <v>佐藤建設（株）</v>
          </cell>
          <cell r="U53" t="str">
            <v>指名競争</v>
          </cell>
          <cell r="V53">
            <v>37407</v>
          </cell>
          <cell r="W53">
            <v>37408</v>
          </cell>
          <cell r="X53">
            <v>37531</v>
          </cell>
          <cell r="Y53">
            <v>37531</v>
          </cell>
          <cell r="Z53">
            <v>37545</v>
          </cell>
          <cell r="AA53" t="str">
            <v>鳥谷清光</v>
          </cell>
          <cell r="AD53">
            <v>510</v>
          </cell>
          <cell r="AE53">
            <v>74</v>
          </cell>
          <cell r="AH53">
            <v>21100000</v>
          </cell>
          <cell r="AI53">
            <v>19490100</v>
          </cell>
          <cell r="AJ53">
            <v>19490100</v>
          </cell>
          <cell r="AO53">
            <v>535900</v>
          </cell>
          <cell r="AP53">
            <v>1074000</v>
          </cell>
          <cell r="AR53">
            <v>0</v>
          </cell>
          <cell r="AS53">
            <v>0</v>
          </cell>
          <cell r="AV53">
            <v>0</v>
          </cell>
          <cell r="AW53">
            <v>0</v>
          </cell>
          <cell r="AY53">
            <v>0</v>
          </cell>
          <cell r="BA53">
            <v>0</v>
          </cell>
          <cell r="BB53">
            <v>0</v>
          </cell>
          <cell r="BE53">
            <v>0</v>
          </cell>
          <cell r="BF53">
            <v>510</v>
          </cell>
          <cell r="BG53">
            <v>74</v>
          </cell>
          <cell r="BH53">
            <v>0</v>
          </cell>
          <cell r="BI53">
            <v>0</v>
          </cell>
          <cell r="BJ53">
            <v>21100000</v>
          </cell>
          <cell r="BK53">
            <v>19490100</v>
          </cell>
          <cell r="BL53">
            <v>19490100</v>
          </cell>
          <cell r="BM53">
            <v>0</v>
          </cell>
          <cell r="BN53">
            <v>0</v>
          </cell>
          <cell r="BO53">
            <v>0</v>
          </cell>
          <cell r="BP53">
            <v>0</v>
          </cell>
          <cell r="BQ53">
            <v>535900</v>
          </cell>
          <cell r="BR53">
            <v>1074000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0.5</v>
          </cell>
          <cell r="CI53">
            <v>510</v>
          </cell>
          <cell r="CJ53">
            <v>74</v>
          </cell>
          <cell r="CK53">
            <v>0</v>
          </cell>
          <cell r="CL53">
            <v>0</v>
          </cell>
          <cell r="CM53">
            <v>21100000</v>
          </cell>
          <cell r="CN53">
            <v>10550000</v>
          </cell>
          <cell r="CO53">
            <v>10550000</v>
          </cell>
          <cell r="CP53">
            <v>0</v>
          </cell>
          <cell r="CQ53">
            <v>0</v>
          </cell>
          <cell r="CR53" t="str">
            <v>流域公益</v>
          </cell>
        </row>
        <row r="54">
          <cell r="A54">
            <v>50</v>
          </cell>
          <cell r="B54">
            <v>11</v>
          </cell>
          <cell r="C54" t="str">
            <v>環境保全</v>
          </cell>
          <cell r="D54">
            <v>35</v>
          </cell>
          <cell r="E54" t="str">
            <v>整備</v>
          </cell>
          <cell r="F54" t="str">
            <v>管理道</v>
          </cell>
          <cell r="G54" t="str">
            <v>草倉</v>
          </cell>
          <cell r="H54">
            <v>2</v>
          </cell>
          <cell r="I54" t="str">
            <v>（２工区）</v>
          </cell>
          <cell r="J54" t="str">
            <v>開設</v>
          </cell>
          <cell r="K54">
            <v>38</v>
          </cell>
          <cell r="L54" t="str">
            <v>遠野</v>
          </cell>
          <cell r="M54" t="str">
            <v>遠野市</v>
          </cell>
          <cell r="N54" t="str">
            <v>遠野市</v>
          </cell>
          <cell r="O54">
            <v>1</v>
          </cell>
          <cell r="P54" t="str">
            <v>県</v>
          </cell>
          <cell r="Q54">
            <v>5</v>
          </cell>
          <cell r="R54" t="str">
            <v>Ｈ14</v>
          </cell>
          <cell r="S54" t="str">
            <v>佐藤幸生</v>
          </cell>
          <cell r="T54" t="str">
            <v>佐藤建設（株）</v>
          </cell>
          <cell r="U54" t="str">
            <v>指名競争</v>
          </cell>
          <cell r="V54">
            <v>37708</v>
          </cell>
          <cell r="W54">
            <v>37709</v>
          </cell>
          <cell r="X54">
            <v>37858</v>
          </cell>
          <cell r="AD54">
            <v>154</v>
          </cell>
          <cell r="AH54">
            <v>34400000</v>
          </cell>
          <cell r="AI54">
            <v>32063850</v>
          </cell>
          <cell r="AJ54">
            <v>32063850</v>
          </cell>
          <cell r="AO54">
            <v>779150</v>
          </cell>
          <cell r="AP54">
            <v>1557000</v>
          </cell>
          <cell r="AR54">
            <v>0</v>
          </cell>
          <cell r="AS54">
            <v>0</v>
          </cell>
          <cell r="AV54">
            <v>0</v>
          </cell>
          <cell r="AW54">
            <v>0</v>
          </cell>
          <cell r="AY54">
            <v>0</v>
          </cell>
          <cell r="BA54">
            <v>0</v>
          </cell>
          <cell r="BB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154</v>
          </cell>
          <cell r="BU54">
            <v>0</v>
          </cell>
          <cell r="BV54">
            <v>0</v>
          </cell>
          <cell r="BW54">
            <v>0</v>
          </cell>
          <cell r="BX54">
            <v>34400000</v>
          </cell>
          <cell r="BY54">
            <v>32063850</v>
          </cell>
          <cell r="BZ54">
            <v>32063850</v>
          </cell>
          <cell r="CA54">
            <v>0</v>
          </cell>
          <cell r="CB54">
            <v>0</v>
          </cell>
          <cell r="CC54">
            <v>0</v>
          </cell>
          <cell r="CD54">
            <v>0</v>
          </cell>
          <cell r="CE54">
            <v>779150</v>
          </cell>
          <cell r="CF54">
            <v>1557000</v>
          </cell>
          <cell r="CG54">
            <v>0</v>
          </cell>
          <cell r="CH54">
            <v>0.5</v>
          </cell>
          <cell r="CI54">
            <v>0</v>
          </cell>
          <cell r="CJ54">
            <v>0</v>
          </cell>
          <cell r="CK54">
            <v>0</v>
          </cell>
          <cell r="CL54">
            <v>0</v>
          </cell>
          <cell r="CM54">
            <v>0</v>
          </cell>
          <cell r="CN54">
            <v>0</v>
          </cell>
          <cell r="CO54">
            <v>0</v>
          </cell>
          <cell r="CP54">
            <v>0</v>
          </cell>
          <cell r="CR54" t="str">
            <v>流域公益</v>
          </cell>
        </row>
        <row r="55">
          <cell r="A55">
            <v>51</v>
          </cell>
          <cell r="B55">
            <v>11</v>
          </cell>
          <cell r="C55" t="str">
            <v>環境保全</v>
          </cell>
          <cell r="D55">
            <v>35</v>
          </cell>
          <cell r="E55" t="str">
            <v>整備</v>
          </cell>
          <cell r="F55" t="str">
            <v>管理道</v>
          </cell>
          <cell r="G55" t="str">
            <v>井戸洞</v>
          </cell>
          <cell r="I55" t="str">
            <v/>
          </cell>
          <cell r="J55" t="str">
            <v>開設</v>
          </cell>
          <cell r="K55">
            <v>37</v>
          </cell>
          <cell r="L55" t="str">
            <v>大船渡</v>
          </cell>
          <cell r="M55" t="str">
            <v>気仙郡</v>
          </cell>
          <cell r="N55" t="str">
            <v>三陸町</v>
          </cell>
          <cell r="O55">
            <v>1</v>
          </cell>
          <cell r="P55" t="str">
            <v>県</v>
          </cell>
          <cell r="Q55">
            <v>5</v>
          </cell>
          <cell r="R55" t="str">
            <v>Ｈ14</v>
          </cell>
          <cell r="S55" t="str">
            <v>佐々木かおり</v>
          </cell>
          <cell r="T55" t="str">
            <v>（株）コンブル</v>
          </cell>
          <cell r="V55">
            <v>37648</v>
          </cell>
          <cell r="W55">
            <v>37649</v>
          </cell>
          <cell r="AD55">
            <v>357</v>
          </cell>
          <cell r="AE55">
            <v>65</v>
          </cell>
          <cell r="AH55">
            <v>30000000</v>
          </cell>
          <cell r="AI55">
            <v>27600300</v>
          </cell>
          <cell r="AJ55">
            <v>27600300</v>
          </cell>
          <cell r="AO55">
            <v>799700</v>
          </cell>
          <cell r="AP55">
            <v>1600000</v>
          </cell>
          <cell r="AR55">
            <v>0</v>
          </cell>
          <cell r="AS55">
            <v>0</v>
          </cell>
          <cell r="AV55">
            <v>0</v>
          </cell>
          <cell r="AW55">
            <v>0</v>
          </cell>
          <cell r="AY55">
            <v>0</v>
          </cell>
          <cell r="BA55">
            <v>0</v>
          </cell>
          <cell r="BB55">
            <v>0</v>
          </cell>
          <cell r="BE55">
            <v>0</v>
          </cell>
          <cell r="BF55">
            <v>307</v>
          </cell>
          <cell r="BG55">
            <v>65</v>
          </cell>
          <cell r="BH55">
            <v>0</v>
          </cell>
          <cell r="BI55">
            <v>0</v>
          </cell>
          <cell r="BJ55">
            <v>17000000</v>
          </cell>
          <cell r="BK55">
            <v>15476000</v>
          </cell>
          <cell r="BL55">
            <v>15476000</v>
          </cell>
          <cell r="BM55">
            <v>0</v>
          </cell>
          <cell r="BN55">
            <v>0</v>
          </cell>
          <cell r="BO55">
            <v>0</v>
          </cell>
          <cell r="BP55">
            <v>0</v>
          </cell>
          <cell r="BQ55">
            <v>508000</v>
          </cell>
          <cell r="BR55">
            <v>1016000</v>
          </cell>
          <cell r="BS55">
            <v>0</v>
          </cell>
          <cell r="BT55">
            <v>50</v>
          </cell>
          <cell r="BU55">
            <v>0</v>
          </cell>
          <cell r="BV55">
            <v>0</v>
          </cell>
          <cell r="BW55">
            <v>0</v>
          </cell>
          <cell r="BX55">
            <v>13000000</v>
          </cell>
          <cell r="BY55">
            <v>12124300</v>
          </cell>
          <cell r="BZ55">
            <v>12124300</v>
          </cell>
          <cell r="CA55">
            <v>0</v>
          </cell>
          <cell r="CB55">
            <v>0</v>
          </cell>
          <cell r="CC55">
            <v>0</v>
          </cell>
          <cell r="CD55">
            <v>0</v>
          </cell>
          <cell r="CE55">
            <v>291700</v>
          </cell>
          <cell r="CF55">
            <v>584000</v>
          </cell>
          <cell r="CG55">
            <v>0</v>
          </cell>
          <cell r="CH55">
            <v>0.5</v>
          </cell>
          <cell r="CI55">
            <v>307</v>
          </cell>
          <cell r="CJ55">
            <v>65</v>
          </cell>
          <cell r="CK55">
            <v>0</v>
          </cell>
          <cell r="CL55">
            <v>0</v>
          </cell>
          <cell r="CM55">
            <v>17000000</v>
          </cell>
          <cell r="CN55">
            <v>8500000</v>
          </cell>
          <cell r="CO55">
            <v>8500000</v>
          </cell>
          <cell r="CP55">
            <v>0</v>
          </cell>
          <cell r="CQ55">
            <v>0</v>
          </cell>
          <cell r="CR55" t="str">
            <v>資源循環</v>
          </cell>
        </row>
        <row r="56">
          <cell r="A56">
            <v>52</v>
          </cell>
          <cell r="B56">
            <v>11</v>
          </cell>
          <cell r="C56" t="str">
            <v>環境保全</v>
          </cell>
          <cell r="D56">
            <v>35</v>
          </cell>
          <cell r="E56" t="str">
            <v>整備</v>
          </cell>
          <cell r="F56" t="str">
            <v>管理道</v>
          </cell>
          <cell r="G56" t="str">
            <v>末前鋤の沢</v>
          </cell>
          <cell r="I56" t="str">
            <v/>
          </cell>
          <cell r="J56" t="str">
            <v>開設</v>
          </cell>
          <cell r="K56">
            <v>45</v>
          </cell>
          <cell r="L56" t="str">
            <v>宮古</v>
          </cell>
          <cell r="M56" t="str">
            <v>下閉井郡</v>
          </cell>
          <cell r="N56" t="str">
            <v>田老町</v>
          </cell>
          <cell r="O56">
            <v>1</v>
          </cell>
          <cell r="P56" t="str">
            <v>県</v>
          </cell>
          <cell r="Q56">
            <v>5</v>
          </cell>
          <cell r="R56" t="str">
            <v>Ｈ14</v>
          </cell>
          <cell r="S56" t="str">
            <v>高橋善孝</v>
          </cell>
          <cell r="T56" t="str">
            <v>刈屋建設（株）</v>
          </cell>
          <cell r="V56">
            <v>37518</v>
          </cell>
          <cell r="W56">
            <v>37519</v>
          </cell>
          <cell r="Y56">
            <v>37665</v>
          </cell>
          <cell r="Z56">
            <v>37677</v>
          </cell>
          <cell r="AA56" t="str">
            <v>山崎金一</v>
          </cell>
          <cell r="AD56">
            <v>310</v>
          </cell>
          <cell r="AE56">
            <v>10</v>
          </cell>
          <cell r="AH56">
            <v>25100000</v>
          </cell>
          <cell r="AI56">
            <v>23092650</v>
          </cell>
          <cell r="AJ56">
            <v>23092650</v>
          </cell>
          <cell r="AO56">
            <v>669350</v>
          </cell>
          <cell r="AP56">
            <v>1338000</v>
          </cell>
          <cell r="AR56">
            <v>0</v>
          </cell>
          <cell r="AS56">
            <v>0</v>
          </cell>
          <cell r="AV56">
            <v>0</v>
          </cell>
          <cell r="AW56">
            <v>0</v>
          </cell>
          <cell r="AY56">
            <v>0</v>
          </cell>
          <cell r="BA56">
            <v>0</v>
          </cell>
          <cell r="BB56">
            <v>0</v>
          </cell>
          <cell r="BE56">
            <v>0</v>
          </cell>
          <cell r="BF56">
            <v>310</v>
          </cell>
          <cell r="BG56">
            <v>10</v>
          </cell>
          <cell r="BH56">
            <v>0</v>
          </cell>
          <cell r="BI56">
            <v>0</v>
          </cell>
          <cell r="BJ56">
            <v>25100000</v>
          </cell>
          <cell r="BK56">
            <v>23092650</v>
          </cell>
          <cell r="BL56">
            <v>23092650</v>
          </cell>
          <cell r="BM56">
            <v>0</v>
          </cell>
          <cell r="BN56">
            <v>0</v>
          </cell>
          <cell r="BO56">
            <v>0</v>
          </cell>
          <cell r="BP56">
            <v>0</v>
          </cell>
          <cell r="BQ56">
            <v>669350</v>
          </cell>
          <cell r="BR56">
            <v>1338000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0.5</v>
          </cell>
          <cell r="CI56">
            <v>310</v>
          </cell>
          <cell r="CJ56">
            <v>10</v>
          </cell>
          <cell r="CK56">
            <v>0</v>
          </cell>
          <cell r="CL56">
            <v>0</v>
          </cell>
          <cell r="CM56">
            <v>25100000</v>
          </cell>
          <cell r="CN56">
            <v>12550000</v>
          </cell>
          <cell r="CO56">
            <v>12550000</v>
          </cell>
          <cell r="CP56">
            <v>0</v>
          </cell>
          <cell r="CQ56">
            <v>0</v>
          </cell>
          <cell r="CR56" t="str">
            <v>流域公益</v>
          </cell>
        </row>
        <row r="57">
          <cell r="A57">
            <v>53</v>
          </cell>
          <cell r="B57">
            <v>11</v>
          </cell>
          <cell r="C57" t="str">
            <v>環境保全</v>
          </cell>
          <cell r="D57">
            <v>35</v>
          </cell>
          <cell r="E57" t="str">
            <v>整備</v>
          </cell>
          <cell r="F57" t="str">
            <v>管理道</v>
          </cell>
          <cell r="G57" t="str">
            <v>本銅</v>
          </cell>
          <cell r="I57" t="str">
            <v/>
          </cell>
          <cell r="J57" t="str">
            <v>改築</v>
          </cell>
          <cell r="K57">
            <v>44</v>
          </cell>
          <cell r="L57" t="str">
            <v>宮古</v>
          </cell>
          <cell r="M57" t="str">
            <v>下閉井郡</v>
          </cell>
          <cell r="N57" t="str">
            <v>岩泉町</v>
          </cell>
          <cell r="O57">
            <v>1</v>
          </cell>
          <cell r="P57" t="str">
            <v>県</v>
          </cell>
          <cell r="Q57">
            <v>5</v>
          </cell>
          <cell r="R57" t="str">
            <v>Ｈ14</v>
          </cell>
          <cell r="S57" t="str">
            <v>田中真一</v>
          </cell>
          <cell r="T57" t="str">
            <v>（株）畑中組</v>
          </cell>
          <cell r="V57">
            <v>37425</v>
          </cell>
          <cell r="W57">
            <v>37426</v>
          </cell>
          <cell r="Y57">
            <v>37695</v>
          </cell>
          <cell r="Z57">
            <v>37707</v>
          </cell>
          <cell r="AA57" t="str">
            <v>田村聡</v>
          </cell>
          <cell r="AB57" t="str">
            <v>（社）岩手県治山林道協会</v>
          </cell>
          <cell r="AD57">
            <v>405</v>
          </cell>
          <cell r="AE57">
            <v>160</v>
          </cell>
          <cell r="AH57">
            <v>88000000</v>
          </cell>
          <cell r="AI57">
            <v>77604450</v>
          </cell>
          <cell r="AJ57">
            <v>77604450</v>
          </cell>
          <cell r="AM57">
            <v>4986450</v>
          </cell>
          <cell r="AO57">
            <v>1803100</v>
          </cell>
          <cell r="AP57">
            <v>3606000</v>
          </cell>
          <cell r="AR57">
            <v>0</v>
          </cell>
          <cell r="AS57">
            <v>0</v>
          </cell>
          <cell r="AV57">
            <v>0</v>
          </cell>
          <cell r="AW57">
            <v>0</v>
          </cell>
          <cell r="AY57">
            <v>0</v>
          </cell>
          <cell r="BA57">
            <v>0</v>
          </cell>
          <cell r="BB57">
            <v>0</v>
          </cell>
          <cell r="BE57">
            <v>0</v>
          </cell>
          <cell r="BF57">
            <v>405</v>
          </cell>
          <cell r="BG57">
            <v>160</v>
          </cell>
          <cell r="BH57">
            <v>0</v>
          </cell>
          <cell r="BI57">
            <v>0</v>
          </cell>
          <cell r="BJ57">
            <v>88000000</v>
          </cell>
          <cell r="BK57">
            <v>77604450</v>
          </cell>
          <cell r="BL57">
            <v>77604450</v>
          </cell>
          <cell r="BM57">
            <v>0</v>
          </cell>
          <cell r="BN57">
            <v>0</v>
          </cell>
          <cell r="BO57">
            <v>4986450</v>
          </cell>
          <cell r="BP57">
            <v>0</v>
          </cell>
          <cell r="BQ57">
            <v>1803100</v>
          </cell>
          <cell r="BR57">
            <v>3606000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0.5</v>
          </cell>
          <cell r="CI57">
            <v>405</v>
          </cell>
          <cell r="CJ57">
            <v>160</v>
          </cell>
          <cell r="CK57">
            <v>0</v>
          </cell>
          <cell r="CL57">
            <v>0</v>
          </cell>
          <cell r="CM57">
            <v>88000000</v>
          </cell>
          <cell r="CN57">
            <v>44000000</v>
          </cell>
          <cell r="CO57">
            <v>44000000</v>
          </cell>
          <cell r="CP57">
            <v>0</v>
          </cell>
          <cell r="CQ57">
            <v>0</v>
          </cell>
          <cell r="CR57" t="str">
            <v>流域公益</v>
          </cell>
        </row>
        <row r="58">
          <cell r="A58">
            <v>54</v>
          </cell>
          <cell r="B58">
            <v>11</v>
          </cell>
          <cell r="C58" t="str">
            <v>環境保全</v>
          </cell>
          <cell r="D58">
            <v>35</v>
          </cell>
          <cell r="E58" t="str">
            <v>整備</v>
          </cell>
          <cell r="F58" t="str">
            <v>管理道</v>
          </cell>
          <cell r="G58" t="str">
            <v>小水内</v>
          </cell>
          <cell r="H58">
            <v>2</v>
          </cell>
          <cell r="I58" t="str">
            <v>（２工区）</v>
          </cell>
          <cell r="J58" t="str">
            <v>開設</v>
          </cell>
          <cell r="K58">
            <v>38</v>
          </cell>
          <cell r="L58" t="str">
            <v>遠野</v>
          </cell>
          <cell r="M58" t="str">
            <v>遠野市</v>
          </cell>
          <cell r="N58" t="str">
            <v>遠野市</v>
          </cell>
          <cell r="O58">
            <v>1</v>
          </cell>
          <cell r="P58" t="str">
            <v>県</v>
          </cell>
          <cell r="Q58">
            <v>5</v>
          </cell>
          <cell r="R58" t="str">
            <v>Ｈ14</v>
          </cell>
          <cell r="S58" t="str">
            <v>菊池伸裕</v>
          </cell>
          <cell r="T58" t="str">
            <v>定信工業㈱</v>
          </cell>
          <cell r="U58" t="str">
            <v>指名競争</v>
          </cell>
          <cell r="V58">
            <v>37518</v>
          </cell>
          <cell r="W58">
            <v>37519</v>
          </cell>
          <cell r="X58">
            <v>37802</v>
          </cell>
          <cell r="AD58">
            <v>398</v>
          </cell>
          <cell r="AE58">
            <v>15</v>
          </cell>
          <cell r="AH58">
            <v>83500000</v>
          </cell>
          <cell r="AI58">
            <v>76993350</v>
          </cell>
          <cell r="AJ58">
            <v>74645050</v>
          </cell>
          <cell r="AK58">
            <v>2348300</v>
          </cell>
          <cell r="AM58">
            <v>1300950</v>
          </cell>
          <cell r="AO58">
            <v>1734700</v>
          </cell>
          <cell r="AP58">
            <v>3471000</v>
          </cell>
          <cell r="AR58">
            <v>0</v>
          </cell>
          <cell r="AS58">
            <v>0</v>
          </cell>
          <cell r="AV58">
            <v>0</v>
          </cell>
          <cell r="AW58">
            <v>0</v>
          </cell>
          <cell r="AY58">
            <v>0</v>
          </cell>
          <cell r="BA58">
            <v>0</v>
          </cell>
          <cell r="BB58">
            <v>0</v>
          </cell>
          <cell r="BE58">
            <v>0</v>
          </cell>
          <cell r="BF58">
            <v>285</v>
          </cell>
          <cell r="BG58">
            <v>15</v>
          </cell>
          <cell r="BH58">
            <v>0</v>
          </cell>
          <cell r="BI58">
            <v>0</v>
          </cell>
          <cell r="BJ58">
            <v>40500000</v>
          </cell>
          <cell r="BK58">
            <v>36725000</v>
          </cell>
          <cell r="BL58">
            <v>35605000</v>
          </cell>
          <cell r="BM58">
            <v>1120000</v>
          </cell>
          <cell r="BN58">
            <v>0</v>
          </cell>
          <cell r="BO58">
            <v>1300950</v>
          </cell>
          <cell r="BP58">
            <v>0</v>
          </cell>
          <cell r="BQ58">
            <v>824050</v>
          </cell>
          <cell r="BR58">
            <v>1650000</v>
          </cell>
          <cell r="BS58">
            <v>0</v>
          </cell>
          <cell r="BT58">
            <v>113</v>
          </cell>
          <cell r="BU58">
            <v>0</v>
          </cell>
          <cell r="BV58">
            <v>0</v>
          </cell>
          <cell r="BW58">
            <v>0</v>
          </cell>
          <cell r="BX58">
            <v>43000000</v>
          </cell>
          <cell r="BY58">
            <v>40268350</v>
          </cell>
          <cell r="BZ58">
            <v>39040050</v>
          </cell>
          <cell r="CA58">
            <v>1228300</v>
          </cell>
          <cell r="CB58">
            <v>0</v>
          </cell>
          <cell r="CC58">
            <v>0</v>
          </cell>
          <cell r="CD58">
            <v>0</v>
          </cell>
          <cell r="CE58">
            <v>910650</v>
          </cell>
          <cell r="CF58">
            <v>1821000</v>
          </cell>
          <cell r="CG58">
            <v>0</v>
          </cell>
          <cell r="CH58">
            <v>0.5</v>
          </cell>
          <cell r="CI58">
            <v>285</v>
          </cell>
          <cell r="CJ58">
            <v>15</v>
          </cell>
          <cell r="CK58">
            <v>0</v>
          </cell>
          <cell r="CL58">
            <v>0</v>
          </cell>
          <cell r="CM58">
            <v>40500000</v>
          </cell>
          <cell r="CN58">
            <v>20250000</v>
          </cell>
          <cell r="CO58">
            <v>20250000</v>
          </cell>
          <cell r="CP58">
            <v>0</v>
          </cell>
          <cell r="CQ58">
            <v>0</v>
          </cell>
          <cell r="CR58" t="str">
            <v>流域公益</v>
          </cell>
        </row>
        <row r="59">
          <cell r="A59">
            <v>55</v>
          </cell>
          <cell r="B59">
            <v>11</v>
          </cell>
          <cell r="C59" t="str">
            <v>環境保全</v>
          </cell>
          <cell r="D59">
            <v>35</v>
          </cell>
          <cell r="E59" t="str">
            <v>整備</v>
          </cell>
          <cell r="F59" t="str">
            <v>管理道</v>
          </cell>
          <cell r="G59" t="str">
            <v>茅森</v>
          </cell>
          <cell r="I59" t="str">
            <v/>
          </cell>
          <cell r="J59" t="str">
            <v>改築</v>
          </cell>
          <cell r="K59">
            <v>52</v>
          </cell>
          <cell r="L59" t="str">
            <v>久慈</v>
          </cell>
          <cell r="M59" t="str">
            <v>九戸郡</v>
          </cell>
          <cell r="N59" t="str">
            <v>山形村</v>
          </cell>
          <cell r="O59">
            <v>1</v>
          </cell>
          <cell r="P59" t="str">
            <v>県</v>
          </cell>
          <cell r="Q59">
            <v>5</v>
          </cell>
          <cell r="R59" t="str">
            <v>Ｈ14</v>
          </cell>
          <cell r="S59" t="str">
            <v>後藤幸広</v>
          </cell>
          <cell r="T59" t="str">
            <v>（株）宅石組</v>
          </cell>
          <cell r="U59" t="str">
            <v>指名競争</v>
          </cell>
          <cell r="V59">
            <v>37424</v>
          </cell>
          <cell r="W59">
            <v>37425</v>
          </cell>
          <cell r="X59">
            <v>37674</v>
          </cell>
          <cell r="Y59">
            <v>37672</v>
          </cell>
          <cell r="Z59">
            <v>37685</v>
          </cell>
          <cell r="AA59" t="str">
            <v>林春彦</v>
          </cell>
          <cell r="AD59">
            <v>660</v>
          </cell>
          <cell r="AE59">
            <v>680</v>
          </cell>
          <cell r="AH59">
            <v>90000000</v>
          </cell>
          <cell r="AI59">
            <v>84500850</v>
          </cell>
          <cell r="AJ59">
            <v>84253050</v>
          </cell>
          <cell r="AK59">
            <v>247800</v>
          </cell>
          <cell r="AO59">
            <v>1833150</v>
          </cell>
          <cell r="AP59">
            <v>3666000</v>
          </cell>
          <cell r="AR59">
            <v>0</v>
          </cell>
          <cell r="AS59">
            <v>0</v>
          </cell>
          <cell r="AV59">
            <v>0</v>
          </cell>
          <cell r="AW59">
            <v>0</v>
          </cell>
          <cell r="AY59">
            <v>0</v>
          </cell>
          <cell r="BA59">
            <v>0</v>
          </cell>
          <cell r="BB59">
            <v>0</v>
          </cell>
          <cell r="BE59">
            <v>0</v>
          </cell>
          <cell r="BF59">
            <v>660</v>
          </cell>
          <cell r="BG59">
            <v>680</v>
          </cell>
          <cell r="BH59">
            <v>0</v>
          </cell>
          <cell r="BI59">
            <v>0</v>
          </cell>
          <cell r="BJ59">
            <v>90000000</v>
          </cell>
          <cell r="BK59">
            <v>84500850</v>
          </cell>
          <cell r="BL59">
            <v>84253050</v>
          </cell>
          <cell r="BM59">
            <v>247800</v>
          </cell>
          <cell r="BN59">
            <v>0</v>
          </cell>
          <cell r="BO59">
            <v>0</v>
          </cell>
          <cell r="BP59">
            <v>0</v>
          </cell>
          <cell r="BQ59">
            <v>1833150</v>
          </cell>
          <cell r="BR59">
            <v>3666000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0.5</v>
          </cell>
          <cell r="CI59">
            <v>660</v>
          </cell>
          <cell r="CJ59">
            <v>680</v>
          </cell>
          <cell r="CK59">
            <v>0</v>
          </cell>
          <cell r="CL59">
            <v>0</v>
          </cell>
          <cell r="CM59">
            <v>90000000</v>
          </cell>
          <cell r="CN59">
            <v>45000000</v>
          </cell>
          <cell r="CO59">
            <v>45000000</v>
          </cell>
          <cell r="CP59">
            <v>0</v>
          </cell>
          <cell r="CQ59">
            <v>0</v>
          </cell>
          <cell r="CR59" t="str">
            <v>資源循環</v>
          </cell>
        </row>
        <row r="60">
          <cell r="A60">
            <v>56</v>
          </cell>
          <cell r="B60">
            <v>11</v>
          </cell>
          <cell r="C60" t="str">
            <v>環境保全</v>
          </cell>
          <cell r="D60">
            <v>35</v>
          </cell>
          <cell r="E60" t="str">
            <v>整備</v>
          </cell>
          <cell r="F60" t="str">
            <v>管理道</v>
          </cell>
          <cell r="G60" t="str">
            <v>細野</v>
          </cell>
          <cell r="I60" t="str">
            <v/>
          </cell>
          <cell r="J60" t="str">
            <v>開設</v>
          </cell>
          <cell r="K60">
            <v>12</v>
          </cell>
          <cell r="L60" t="str">
            <v>花巻</v>
          </cell>
          <cell r="M60" t="str">
            <v>花巻市</v>
          </cell>
          <cell r="N60" t="str">
            <v>花巻市</v>
          </cell>
          <cell r="O60">
            <v>2</v>
          </cell>
          <cell r="P60" t="str">
            <v>市</v>
          </cell>
          <cell r="Q60">
            <v>5</v>
          </cell>
          <cell r="R60" t="str">
            <v>Ｈ14</v>
          </cell>
          <cell r="T60" t="str">
            <v>（株）佐徹組</v>
          </cell>
          <cell r="U60" t="str">
            <v>指名競争</v>
          </cell>
          <cell r="V60">
            <v>37459</v>
          </cell>
          <cell r="W60">
            <v>37460</v>
          </cell>
          <cell r="X60">
            <v>37700</v>
          </cell>
          <cell r="Y60">
            <v>37699</v>
          </cell>
          <cell r="Z60">
            <v>37700</v>
          </cell>
          <cell r="AA60" t="str">
            <v>玉山幸雄</v>
          </cell>
          <cell r="AD60">
            <v>644</v>
          </cell>
          <cell r="AH60">
            <v>70000000</v>
          </cell>
          <cell r="AI60">
            <v>65433900</v>
          </cell>
          <cell r="AJ60">
            <v>65433900</v>
          </cell>
          <cell r="AO60">
            <v>457100</v>
          </cell>
          <cell r="AP60">
            <v>1809000</v>
          </cell>
          <cell r="AQ60">
            <v>2300000</v>
          </cell>
          <cell r="AR60">
            <v>0</v>
          </cell>
          <cell r="AS60">
            <v>0</v>
          </cell>
          <cell r="AV60">
            <v>0</v>
          </cell>
          <cell r="AW60">
            <v>0</v>
          </cell>
          <cell r="AY60">
            <v>0</v>
          </cell>
          <cell r="BA60">
            <v>0</v>
          </cell>
          <cell r="BB60">
            <v>0</v>
          </cell>
          <cell r="BE60">
            <v>0</v>
          </cell>
          <cell r="BF60">
            <v>644</v>
          </cell>
          <cell r="BG60">
            <v>0</v>
          </cell>
          <cell r="BH60">
            <v>0</v>
          </cell>
          <cell r="BI60">
            <v>0</v>
          </cell>
          <cell r="BJ60">
            <v>70000000</v>
          </cell>
          <cell r="BK60">
            <v>65433900</v>
          </cell>
          <cell r="BL60">
            <v>65433900</v>
          </cell>
          <cell r="BM60">
            <v>0</v>
          </cell>
          <cell r="BN60">
            <v>0</v>
          </cell>
          <cell r="BO60">
            <v>0</v>
          </cell>
          <cell r="BP60">
            <v>0</v>
          </cell>
          <cell r="BQ60">
            <v>457100</v>
          </cell>
          <cell r="BR60">
            <v>1809000</v>
          </cell>
          <cell r="BS60">
            <v>2300000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0.5</v>
          </cell>
          <cell r="CI60">
            <v>644</v>
          </cell>
          <cell r="CJ60">
            <v>0</v>
          </cell>
          <cell r="CK60">
            <v>0</v>
          </cell>
          <cell r="CL60">
            <v>0</v>
          </cell>
          <cell r="CM60">
            <v>70000000</v>
          </cell>
          <cell r="CN60">
            <v>35000000</v>
          </cell>
          <cell r="CO60">
            <v>1827000</v>
          </cell>
          <cell r="CP60">
            <v>33173000</v>
          </cell>
          <cell r="CR60" t="str">
            <v>流域公益</v>
          </cell>
        </row>
        <row r="61">
          <cell r="A61">
            <v>57</v>
          </cell>
          <cell r="B61">
            <v>11</v>
          </cell>
          <cell r="C61" t="str">
            <v>環境保全</v>
          </cell>
          <cell r="D61">
            <v>35</v>
          </cell>
          <cell r="E61" t="str">
            <v>整備</v>
          </cell>
          <cell r="F61" t="str">
            <v>管理道</v>
          </cell>
          <cell r="G61" t="str">
            <v>外川目</v>
          </cell>
          <cell r="I61" t="str">
            <v/>
          </cell>
          <cell r="J61" t="str">
            <v>開設</v>
          </cell>
          <cell r="K61">
            <v>58</v>
          </cell>
          <cell r="L61" t="str">
            <v>二戸</v>
          </cell>
          <cell r="M61" t="str">
            <v>九戸郡</v>
          </cell>
          <cell r="N61" t="str">
            <v>軽米町</v>
          </cell>
          <cell r="O61">
            <v>3</v>
          </cell>
          <cell r="P61" t="str">
            <v>町</v>
          </cell>
          <cell r="Q61">
            <v>5</v>
          </cell>
          <cell r="R61" t="str">
            <v>Ｈ14</v>
          </cell>
          <cell r="T61" t="str">
            <v>（株）山下建設</v>
          </cell>
          <cell r="U61" t="str">
            <v>指名競争</v>
          </cell>
          <cell r="V61">
            <v>37526</v>
          </cell>
          <cell r="W61">
            <v>37529</v>
          </cell>
          <cell r="Y61">
            <v>37700</v>
          </cell>
          <cell r="Z61">
            <v>37708</v>
          </cell>
          <cell r="AA61" t="str">
            <v>寺村保</v>
          </cell>
          <cell r="AD61">
            <v>2135</v>
          </cell>
          <cell r="AH61">
            <v>30700000</v>
          </cell>
          <cell r="AI61">
            <v>28589400</v>
          </cell>
          <cell r="AJ61">
            <v>28028700</v>
          </cell>
          <cell r="AK61">
            <v>560700</v>
          </cell>
          <cell r="AO61">
            <v>398600</v>
          </cell>
          <cell r="AP61">
            <v>490000</v>
          </cell>
          <cell r="AQ61">
            <v>1222000</v>
          </cell>
          <cell r="AR61">
            <v>0</v>
          </cell>
          <cell r="AS61">
            <v>0</v>
          </cell>
          <cell r="AV61">
            <v>0</v>
          </cell>
          <cell r="AW61">
            <v>0</v>
          </cell>
          <cell r="AY61">
            <v>0</v>
          </cell>
          <cell r="BA61">
            <v>0</v>
          </cell>
          <cell r="BB61">
            <v>0</v>
          </cell>
          <cell r="BE61">
            <v>0</v>
          </cell>
          <cell r="BF61">
            <v>2135</v>
          </cell>
          <cell r="BG61">
            <v>0</v>
          </cell>
          <cell r="BH61">
            <v>0</v>
          </cell>
          <cell r="BI61">
            <v>0</v>
          </cell>
          <cell r="BJ61">
            <v>30700000</v>
          </cell>
          <cell r="BK61">
            <v>28589400</v>
          </cell>
          <cell r="BL61">
            <v>28028700</v>
          </cell>
          <cell r="BM61">
            <v>560700</v>
          </cell>
          <cell r="BN61">
            <v>0</v>
          </cell>
          <cell r="BO61">
            <v>0</v>
          </cell>
          <cell r="BP61">
            <v>0</v>
          </cell>
          <cell r="BQ61">
            <v>398600</v>
          </cell>
          <cell r="BR61">
            <v>490000</v>
          </cell>
          <cell r="BS61">
            <v>1222000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0.5</v>
          </cell>
          <cell r="CI61">
            <v>2135</v>
          </cell>
          <cell r="CJ61">
            <v>0</v>
          </cell>
          <cell r="CK61">
            <v>0</v>
          </cell>
          <cell r="CL61">
            <v>0</v>
          </cell>
          <cell r="CM61">
            <v>30700000</v>
          </cell>
          <cell r="CN61">
            <v>15350000</v>
          </cell>
          <cell r="CO61">
            <v>905000</v>
          </cell>
          <cell r="CP61">
            <v>14445000</v>
          </cell>
          <cell r="CR61" t="str">
            <v>流域公益</v>
          </cell>
        </row>
        <row r="62">
          <cell r="A62">
            <v>58</v>
          </cell>
          <cell r="B62">
            <v>11</v>
          </cell>
          <cell r="C62" t="str">
            <v>環境保全</v>
          </cell>
          <cell r="D62">
            <v>35</v>
          </cell>
          <cell r="E62" t="str">
            <v>整備</v>
          </cell>
          <cell r="F62" t="str">
            <v>管理道</v>
          </cell>
          <cell r="G62" t="str">
            <v>五本松峠</v>
          </cell>
          <cell r="I62" t="str">
            <v/>
          </cell>
          <cell r="J62" t="str">
            <v>開設</v>
          </cell>
          <cell r="K62">
            <v>41</v>
          </cell>
          <cell r="L62" t="str">
            <v>釜石</v>
          </cell>
          <cell r="M62" t="str">
            <v>上閉井郡</v>
          </cell>
          <cell r="N62" t="str">
            <v>大槌町</v>
          </cell>
          <cell r="O62">
            <v>1</v>
          </cell>
          <cell r="P62" t="str">
            <v>県</v>
          </cell>
          <cell r="Q62">
            <v>5</v>
          </cell>
          <cell r="R62" t="str">
            <v>Ｈ14</v>
          </cell>
          <cell r="S62" t="str">
            <v>芦久保真人</v>
          </cell>
          <cell r="T62" t="str">
            <v>（株）八幡組</v>
          </cell>
          <cell r="V62">
            <v>37519</v>
          </cell>
          <cell r="W62">
            <v>37520</v>
          </cell>
          <cell r="Y62">
            <v>37695</v>
          </cell>
          <cell r="Z62">
            <v>37706</v>
          </cell>
          <cell r="AA62" t="str">
            <v>東洋明</v>
          </cell>
          <cell r="AD62">
            <v>42</v>
          </cell>
          <cell r="AE62">
            <v>155</v>
          </cell>
          <cell r="AH62">
            <v>30000000</v>
          </cell>
          <cell r="AI62">
            <v>27330450</v>
          </cell>
          <cell r="AJ62">
            <v>27330450</v>
          </cell>
          <cell r="AL62">
            <v>270000</v>
          </cell>
          <cell r="AO62">
            <v>799550</v>
          </cell>
          <cell r="AP62">
            <v>1600000</v>
          </cell>
          <cell r="AR62">
            <v>0</v>
          </cell>
          <cell r="AS62">
            <v>0</v>
          </cell>
          <cell r="AV62">
            <v>0</v>
          </cell>
          <cell r="AW62">
            <v>0</v>
          </cell>
          <cell r="AY62">
            <v>0</v>
          </cell>
          <cell r="BA62">
            <v>0</v>
          </cell>
          <cell r="BB62">
            <v>0</v>
          </cell>
          <cell r="BE62">
            <v>0</v>
          </cell>
          <cell r="BF62">
            <v>42</v>
          </cell>
          <cell r="BG62">
            <v>155</v>
          </cell>
          <cell r="BH62">
            <v>0</v>
          </cell>
          <cell r="BI62">
            <v>0</v>
          </cell>
          <cell r="BJ62">
            <v>30000000</v>
          </cell>
          <cell r="BK62">
            <v>27330450</v>
          </cell>
          <cell r="BL62">
            <v>27330450</v>
          </cell>
          <cell r="BM62">
            <v>0</v>
          </cell>
          <cell r="BN62">
            <v>270000</v>
          </cell>
          <cell r="BO62">
            <v>0</v>
          </cell>
          <cell r="BP62">
            <v>0</v>
          </cell>
          <cell r="BQ62">
            <v>799550</v>
          </cell>
          <cell r="BR62">
            <v>1600000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0.45</v>
          </cell>
          <cell r="CI62">
            <v>42</v>
          </cell>
          <cell r="CJ62">
            <v>155</v>
          </cell>
          <cell r="CK62">
            <v>0</v>
          </cell>
          <cell r="CL62">
            <v>0</v>
          </cell>
          <cell r="CM62">
            <v>30000000</v>
          </cell>
          <cell r="CN62">
            <v>13500000</v>
          </cell>
          <cell r="CO62">
            <v>16500000</v>
          </cell>
          <cell r="CP62">
            <v>0</v>
          </cell>
          <cell r="CQ62">
            <v>0</v>
          </cell>
          <cell r="CR62" t="str">
            <v>資源循環</v>
          </cell>
        </row>
        <row r="63">
          <cell r="A63">
            <v>59</v>
          </cell>
          <cell r="B63">
            <v>11</v>
          </cell>
          <cell r="C63" t="str">
            <v>環境保全</v>
          </cell>
          <cell r="D63">
            <v>35</v>
          </cell>
          <cell r="E63" t="str">
            <v>整備</v>
          </cell>
          <cell r="F63" t="str">
            <v>管理道</v>
          </cell>
          <cell r="G63" t="str">
            <v>金沢</v>
          </cell>
          <cell r="I63" t="str">
            <v/>
          </cell>
          <cell r="J63" t="str">
            <v>開設</v>
          </cell>
          <cell r="K63">
            <v>9</v>
          </cell>
          <cell r="L63" t="str">
            <v>盛岡</v>
          </cell>
          <cell r="M63" t="str">
            <v>岩手郡</v>
          </cell>
          <cell r="N63" t="str">
            <v>滝沢村</v>
          </cell>
          <cell r="O63">
            <v>4</v>
          </cell>
          <cell r="P63" t="str">
            <v>村</v>
          </cell>
          <cell r="Q63">
            <v>5</v>
          </cell>
          <cell r="R63" t="str">
            <v>Ｈ14</v>
          </cell>
          <cell r="T63" t="str">
            <v>丹内建設株式会社</v>
          </cell>
          <cell r="V63">
            <v>37516</v>
          </cell>
          <cell r="W63">
            <v>37517</v>
          </cell>
          <cell r="X63">
            <v>37631</v>
          </cell>
          <cell r="Y63">
            <v>37628</v>
          </cell>
          <cell r="Z63">
            <v>37637</v>
          </cell>
          <cell r="AA63" t="str">
            <v>野場英義</v>
          </cell>
          <cell r="AD63">
            <v>135</v>
          </cell>
          <cell r="AE63">
            <v>0</v>
          </cell>
          <cell r="AH63">
            <v>8000000</v>
          </cell>
          <cell r="AI63">
            <v>7420350</v>
          </cell>
          <cell r="AJ63">
            <v>7420350</v>
          </cell>
          <cell r="AO63">
            <v>99650</v>
          </cell>
          <cell r="AP63">
            <v>160000</v>
          </cell>
          <cell r="AQ63">
            <v>320000</v>
          </cell>
          <cell r="AR63">
            <v>0</v>
          </cell>
          <cell r="AS63">
            <v>0</v>
          </cell>
          <cell r="AV63">
            <v>0</v>
          </cell>
          <cell r="AW63">
            <v>0</v>
          </cell>
          <cell r="AY63">
            <v>0</v>
          </cell>
          <cell r="BA63">
            <v>0</v>
          </cell>
          <cell r="BB63">
            <v>0</v>
          </cell>
          <cell r="BE63">
            <v>0</v>
          </cell>
          <cell r="BF63">
            <v>135</v>
          </cell>
          <cell r="BG63">
            <v>0</v>
          </cell>
          <cell r="BH63">
            <v>0</v>
          </cell>
          <cell r="BI63">
            <v>0</v>
          </cell>
          <cell r="BJ63">
            <v>8000000</v>
          </cell>
          <cell r="BK63">
            <v>7420350</v>
          </cell>
          <cell r="BL63">
            <v>7420350</v>
          </cell>
          <cell r="BM63">
            <v>0</v>
          </cell>
          <cell r="BN63">
            <v>0</v>
          </cell>
          <cell r="BO63">
            <v>0</v>
          </cell>
          <cell r="BP63">
            <v>0</v>
          </cell>
          <cell r="BQ63">
            <v>99650</v>
          </cell>
          <cell r="BR63">
            <v>160000</v>
          </cell>
          <cell r="BS63">
            <v>320000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0.45</v>
          </cell>
          <cell r="CI63">
            <v>135</v>
          </cell>
          <cell r="CJ63">
            <v>0</v>
          </cell>
          <cell r="CK63">
            <v>0</v>
          </cell>
          <cell r="CL63">
            <v>0</v>
          </cell>
          <cell r="CM63">
            <v>8000000</v>
          </cell>
          <cell r="CN63">
            <v>3600000</v>
          </cell>
          <cell r="CO63">
            <v>252000</v>
          </cell>
          <cell r="CP63">
            <v>4148000</v>
          </cell>
          <cell r="CQ63">
            <v>0</v>
          </cell>
          <cell r="CR63" t="str">
            <v>流域公益</v>
          </cell>
        </row>
        <row r="64">
          <cell r="A64">
            <v>60</v>
          </cell>
          <cell r="B64">
            <v>11</v>
          </cell>
          <cell r="C64" t="str">
            <v>環境保全</v>
          </cell>
          <cell r="D64">
            <v>35</v>
          </cell>
          <cell r="E64" t="str">
            <v>整備</v>
          </cell>
          <cell r="F64" t="str">
            <v>管理道</v>
          </cell>
          <cell r="G64" t="str">
            <v>黒森</v>
          </cell>
          <cell r="I64" t="str">
            <v/>
          </cell>
          <cell r="J64" t="str">
            <v>開設</v>
          </cell>
          <cell r="K64">
            <v>1</v>
          </cell>
          <cell r="L64" t="str">
            <v>盛岡</v>
          </cell>
          <cell r="M64" t="str">
            <v>盛岡市</v>
          </cell>
          <cell r="N64" t="str">
            <v>盛岡市</v>
          </cell>
          <cell r="O64">
            <v>2</v>
          </cell>
          <cell r="P64" t="str">
            <v>市</v>
          </cell>
          <cell r="Q64">
            <v>5</v>
          </cell>
          <cell r="R64" t="str">
            <v>Ｈ14</v>
          </cell>
          <cell r="T64" t="str">
            <v>有限会社　菊信土建</v>
          </cell>
          <cell r="V64">
            <v>37497</v>
          </cell>
          <cell r="W64">
            <v>37498</v>
          </cell>
          <cell r="X64">
            <v>37617</v>
          </cell>
          <cell r="Y64">
            <v>37684</v>
          </cell>
          <cell r="Z64">
            <v>37692</v>
          </cell>
          <cell r="AA64" t="str">
            <v>野場英義</v>
          </cell>
          <cell r="AD64">
            <v>529</v>
          </cell>
          <cell r="AE64">
            <v>211</v>
          </cell>
          <cell r="AH64">
            <v>15000000</v>
          </cell>
          <cell r="AI64">
            <v>13812750</v>
          </cell>
          <cell r="AJ64">
            <v>13812750</v>
          </cell>
          <cell r="AO64">
            <v>294250</v>
          </cell>
          <cell r="AP64">
            <v>293000</v>
          </cell>
          <cell r="AQ64">
            <v>600000</v>
          </cell>
          <cell r="AR64">
            <v>0</v>
          </cell>
          <cell r="AS64">
            <v>0</v>
          </cell>
          <cell r="AV64">
            <v>0</v>
          </cell>
          <cell r="AW64">
            <v>0</v>
          </cell>
          <cell r="AY64">
            <v>0</v>
          </cell>
          <cell r="BA64">
            <v>0</v>
          </cell>
          <cell r="BB64">
            <v>0</v>
          </cell>
          <cell r="BE64">
            <v>0</v>
          </cell>
          <cell r="BF64">
            <v>529</v>
          </cell>
          <cell r="BG64">
            <v>211</v>
          </cell>
          <cell r="BH64">
            <v>0</v>
          </cell>
          <cell r="BI64">
            <v>0</v>
          </cell>
          <cell r="BJ64">
            <v>15000000</v>
          </cell>
          <cell r="BK64">
            <v>13812750</v>
          </cell>
          <cell r="BL64">
            <v>13812750</v>
          </cell>
          <cell r="BM64">
            <v>0</v>
          </cell>
          <cell r="BN64">
            <v>0</v>
          </cell>
          <cell r="BO64">
            <v>0</v>
          </cell>
          <cell r="BP64">
            <v>0</v>
          </cell>
          <cell r="BQ64">
            <v>294250</v>
          </cell>
          <cell r="BR64">
            <v>293000</v>
          </cell>
          <cell r="BS64">
            <v>600000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0.45</v>
          </cell>
          <cell r="CI64">
            <v>529</v>
          </cell>
          <cell r="CJ64">
            <v>211</v>
          </cell>
          <cell r="CK64">
            <v>0</v>
          </cell>
          <cell r="CL64">
            <v>0</v>
          </cell>
          <cell r="CM64">
            <v>15000000</v>
          </cell>
          <cell r="CN64">
            <v>6750000</v>
          </cell>
          <cell r="CO64">
            <v>474000</v>
          </cell>
          <cell r="CP64">
            <v>7776000</v>
          </cell>
          <cell r="CQ64">
            <v>0</v>
          </cell>
          <cell r="CR64" t="str">
            <v>流域公益</v>
          </cell>
        </row>
        <row r="65">
          <cell r="A65">
            <v>61</v>
          </cell>
          <cell r="B65">
            <v>11</v>
          </cell>
          <cell r="C65" t="str">
            <v>環境保全</v>
          </cell>
          <cell r="D65">
            <v>35</v>
          </cell>
          <cell r="E65" t="str">
            <v>整備</v>
          </cell>
          <cell r="F65" t="str">
            <v>管理道</v>
          </cell>
          <cell r="G65" t="str">
            <v>松の坂</v>
          </cell>
          <cell r="I65" t="str">
            <v/>
          </cell>
          <cell r="J65" t="str">
            <v>開設</v>
          </cell>
          <cell r="K65">
            <v>35</v>
          </cell>
          <cell r="L65" t="str">
            <v>大船渡</v>
          </cell>
          <cell r="M65" t="str">
            <v>陸前高田市</v>
          </cell>
          <cell r="N65" t="str">
            <v>陸前高田市</v>
          </cell>
          <cell r="O65">
            <v>2</v>
          </cell>
          <cell r="P65" t="str">
            <v>市</v>
          </cell>
          <cell r="Q65">
            <v>5</v>
          </cell>
          <cell r="R65" t="str">
            <v>Ｈ14</v>
          </cell>
          <cell r="T65" t="str">
            <v>（株）佐武建設</v>
          </cell>
          <cell r="V65">
            <v>37532</v>
          </cell>
          <cell r="W65">
            <v>37533</v>
          </cell>
          <cell r="Y65">
            <v>37673</v>
          </cell>
          <cell r="Z65">
            <v>37706</v>
          </cell>
          <cell r="AA65" t="str">
            <v>山崎俊六</v>
          </cell>
          <cell r="AB65" t="str">
            <v>共立設計（株）</v>
          </cell>
          <cell r="AD65">
            <v>110</v>
          </cell>
          <cell r="AE65">
            <v>150</v>
          </cell>
          <cell r="AH65">
            <v>30000000</v>
          </cell>
          <cell r="AI65">
            <v>23955750</v>
          </cell>
          <cell r="AJ65">
            <v>23955750</v>
          </cell>
          <cell r="AM65">
            <v>3675000</v>
          </cell>
          <cell r="AO65">
            <v>569250</v>
          </cell>
          <cell r="AP65">
            <v>600000</v>
          </cell>
          <cell r="AQ65">
            <v>1200000</v>
          </cell>
          <cell r="AR65">
            <v>0</v>
          </cell>
          <cell r="AS65">
            <v>0</v>
          </cell>
          <cell r="AV65">
            <v>0</v>
          </cell>
          <cell r="AW65">
            <v>0</v>
          </cell>
          <cell r="AY65">
            <v>0</v>
          </cell>
          <cell r="BA65">
            <v>0</v>
          </cell>
          <cell r="BB65">
            <v>0</v>
          </cell>
          <cell r="BE65">
            <v>0</v>
          </cell>
          <cell r="BF65">
            <v>110</v>
          </cell>
          <cell r="BG65">
            <v>150</v>
          </cell>
          <cell r="BH65">
            <v>0</v>
          </cell>
          <cell r="BI65">
            <v>0</v>
          </cell>
          <cell r="BJ65">
            <v>30000000</v>
          </cell>
          <cell r="BK65">
            <v>23955750</v>
          </cell>
          <cell r="BL65">
            <v>23955750</v>
          </cell>
          <cell r="BM65">
            <v>0</v>
          </cell>
          <cell r="BN65">
            <v>0</v>
          </cell>
          <cell r="BO65">
            <v>3675000</v>
          </cell>
          <cell r="BP65">
            <v>0</v>
          </cell>
          <cell r="BQ65">
            <v>569250</v>
          </cell>
          <cell r="BR65">
            <v>600000</v>
          </cell>
          <cell r="BS65">
            <v>1200000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0.45</v>
          </cell>
          <cell r="CI65">
            <v>110</v>
          </cell>
          <cell r="CJ65">
            <v>150</v>
          </cell>
          <cell r="CK65">
            <v>0</v>
          </cell>
          <cell r="CL65">
            <v>0</v>
          </cell>
          <cell r="CM65">
            <v>30000000</v>
          </cell>
          <cell r="CN65">
            <v>13500000</v>
          </cell>
          <cell r="CO65">
            <v>948000</v>
          </cell>
          <cell r="CP65">
            <v>15552000</v>
          </cell>
          <cell r="CQ65">
            <v>0</v>
          </cell>
          <cell r="CR65" t="str">
            <v>資源循環</v>
          </cell>
        </row>
        <row r="66">
          <cell r="A66">
            <v>62</v>
          </cell>
          <cell r="B66">
            <v>11</v>
          </cell>
          <cell r="C66" t="str">
            <v>環境保全</v>
          </cell>
          <cell r="D66">
            <v>35</v>
          </cell>
          <cell r="E66" t="str">
            <v>整備</v>
          </cell>
          <cell r="F66" t="str">
            <v>管理道</v>
          </cell>
          <cell r="G66" t="str">
            <v>第2武道坂</v>
          </cell>
          <cell r="I66" t="str">
            <v/>
          </cell>
          <cell r="J66" t="str">
            <v>開設</v>
          </cell>
          <cell r="K66">
            <v>24</v>
          </cell>
          <cell r="L66" t="str">
            <v>水沢</v>
          </cell>
          <cell r="M66" t="str">
            <v>江刺市</v>
          </cell>
          <cell r="N66" t="str">
            <v>江刺市</v>
          </cell>
          <cell r="O66">
            <v>2</v>
          </cell>
          <cell r="P66" t="str">
            <v>市</v>
          </cell>
          <cell r="Q66">
            <v>5</v>
          </cell>
          <cell r="R66" t="str">
            <v>Ｈ14</v>
          </cell>
          <cell r="T66" t="str">
            <v>（有）及修土木工業</v>
          </cell>
          <cell r="V66">
            <v>37526</v>
          </cell>
          <cell r="W66">
            <v>37529</v>
          </cell>
          <cell r="Y66">
            <v>37704</v>
          </cell>
          <cell r="Z66">
            <v>37711</v>
          </cell>
          <cell r="AA66" t="str">
            <v>松田一彦</v>
          </cell>
          <cell r="AD66">
            <v>450</v>
          </cell>
          <cell r="AE66">
            <v>446</v>
          </cell>
          <cell r="AH66">
            <v>37000000</v>
          </cell>
          <cell r="AI66">
            <v>34148100</v>
          </cell>
          <cell r="AJ66">
            <v>34148100</v>
          </cell>
          <cell r="AO66">
            <v>710900</v>
          </cell>
          <cell r="AP66">
            <v>714000</v>
          </cell>
          <cell r="AQ66">
            <v>1427000</v>
          </cell>
          <cell r="AR66">
            <v>0</v>
          </cell>
          <cell r="AS66">
            <v>0</v>
          </cell>
          <cell r="AV66">
            <v>0</v>
          </cell>
          <cell r="AW66">
            <v>0</v>
          </cell>
          <cell r="AY66">
            <v>0</v>
          </cell>
          <cell r="BA66">
            <v>0</v>
          </cell>
          <cell r="BB66">
            <v>0</v>
          </cell>
          <cell r="BE66">
            <v>0</v>
          </cell>
          <cell r="BF66">
            <v>450</v>
          </cell>
          <cell r="BG66">
            <v>446</v>
          </cell>
          <cell r="BH66">
            <v>0</v>
          </cell>
          <cell r="BI66">
            <v>0</v>
          </cell>
          <cell r="BJ66">
            <v>37000000</v>
          </cell>
          <cell r="BK66">
            <v>34148100</v>
          </cell>
          <cell r="BL66">
            <v>34148100</v>
          </cell>
          <cell r="BM66">
            <v>0</v>
          </cell>
          <cell r="BN66">
            <v>0</v>
          </cell>
          <cell r="BO66">
            <v>0</v>
          </cell>
          <cell r="BP66">
            <v>0</v>
          </cell>
          <cell r="BQ66">
            <v>710900</v>
          </cell>
          <cell r="BR66">
            <v>714000</v>
          </cell>
          <cell r="BS66">
            <v>1427000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0.5</v>
          </cell>
          <cell r="CI66">
            <v>450</v>
          </cell>
          <cell r="CJ66">
            <v>446</v>
          </cell>
          <cell r="CK66">
            <v>0</v>
          </cell>
          <cell r="CL66">
            <v>0</v>
          </cell>
          <cell r="CM66">
            <v>37000000</v>
          </cell>
          <cell r="CN66">
            <v>18500000</v>
          </cell>
          <cell r="CO66">
            <v>1069000</v>
          </cell>
          <cell r="CP66">
            <v>17431000</v>
          </cell>
          <cell r="CQ66">
            <v>0</v>
          </cell>
          <cell r="CR66" t="str">
            <v>流域公益</v>
          </cell>
        </row>
        <row r="67">
          <cell r="A67">
            <v>63</v>
          </cell>
          <cell r="B67">
            <v>11</v>
          </cell>
          <cell r="C67" t="str">
            <v>環境保全</v>
          </cell>
          <cell r="D67">
            <v>35</v>
          </cell>
          <cell r="E67" t="str">
            <v>整備</v>
          </cell>
          <cell r="F67" t="str">
            <v>管理道</v>
          </cell>
          <cell r="G67" t="str">
            <v>芦ノ口</v>
          </cell>
          <cell r="I67" t="str">
            <v/>
          </cell>
          <cell r="J67" t="str">
            <v>開設</v>
          </cell>
          <cell r="K67">
            <v>25</v>
          </cell>
          <cell r="L67" t="str">
            <v>一関</v>
          </cell>
          <cell r="M67" t="str">
            <v>一関市</v>
          </cell>
          <cell r="N67" t="str">
            <v>一関市</v>
          </cell>
          <cell r="O67">
            <v>2</v>
          </cell>
          <cell r="P67" t="str">
            <v>市</v>
          </cell>
          <cell r="Q67">
            <v>5</v>
          </cell>
          <cell r="R67" t="str">
            <v>Ｈ14</v>
          </cell>
          <cell r="T67" t="str">
            <v>（株）伸成建設</v>
          </cell>
          <cell r="V67">
            <v>37525</v>
          </cell>
          <cell r="W67">
            <v>37526</v>
          </cell>
          <cell r="Y67">
            <v>37701</v>
          </cell>
          <cell r="Z67">
            <v>37711</v>
          </cell>
          <cell r="AA67" t="str">
            <v>佐々木秀治</v>
          </cell>
          <cell r="AD67">
            <v>519</v>
          </cell>
          <cell r="AH67">
            <v>25000000</v>
          </cell>
          <cell r="AI67">
            <v>23053800</v>
          </cell>
          <cell r="AJ67">
            <v>22777650</v>
          </cell>
          <cell r="AK67">
            <v>276150</v>
          </cell>
          <cell r="AO67">
            <v>446200</v>
          </cell>
          <cell r="AP67">
            <v>500000</v>
          </cell>
          <cell r="AQ67">
            <v>1000000</v>
          </cell>
          <cell r="AR67">
            <v>0</v>
          </cell>
          <cell r="AS67">
            <v>0</v>
          </cell>
          <cell r="AV67">
            <v>0</v>
          </cell>
          <cell r="AW67">
            <v>0</v>
          </cell>
          <cell r="AY67">
            <v>0</v>
          </cell>
          <cell r="BA67">
            <v>0</v>
          </cell>
          <cell r="BB67">
            <v>0</v>
          </cell>
          <cell r="BE67">
            <v>0</v>
          </cell>
          <cell r="BF67">
            <v>519</v>
          </cell>
          <cell r="BG67">
            <v>0</v>
          </cell>
          <cell r="BH67">
            <v>0</v>
          </cell>
          <cell r="BI67">
            <v>0</v>
          </cell>
          <cell r="BJ67">
            <v>25000000</v>
          </cell>
          <cell r="BK67">
            <v>23053800</v>
          </cell>
          <cell r="BL67">
            <v>22777650</v>
          </cell>
          <cell r="BM67">
            <v>276150</v>
          </cell>
          <cell r="BN67">
            <v>0</v>
          </cell>
          <cell r="BO67">
            <v>0</v>
          </cell>
          <cell r="BP67">
            <v>0</v>
          </cell>
          <cell r="BQ67">
            <v>446200</v>
          </cell>
          <cell r="BR67">
            <v>500000</v>
          </cell>
          <cell r="BS67">
            <v>1000000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0.45</v>
          </cell>
          <cell r="CI67">
            <v>519</v>
          </cell>
          <cell r="CJ67">
            <v>0</v>
          </cell>
          <cell r="CK67">
            <v>0</v>
          </cell>
          <cell r="CL67">
            <v>0</v>
          </cell>
          <cell r="CM67">
            <v>25000000</v>
          </cell>
          <cell r="CN67">
            <v>11250000</v>
          </cell>
          <cell r="CO67">
            <v>790000</v>
          </cell>
          <cell r="CP67">
            <v>12960000</v>
          </cell>
          <cell r="CR67" t="str">
            <v>流域公益</v>
          </cell>
        </row>
        <row r="68">
          <cell r="A68">
            <v>64</v>
          </cell>
          <cell r="B68">
            <v>11</v>
          </cell>
          <cell r="C68" t="str">
            <v>環境保全</v>
          </cell>
          <cell r="D68">
            <v>35</v>
          </cell>
          <cell r="E68" t="str">
            <v>整備</v>
          </cell>
          <cell r="F68" t="str">
            <v>管理道</v>
          </cell>
          <cell r="G68" t="str">
            <v>安庭堺の神</v>
          </cell>
          <cell r="I68" t="str">
            <v/>
          </cell>
          <cell r="J68" t="str">
            <v>開設</v>
          </cell>
          <cell r="K68">
            <v>47</v>
          </cell>
          <cell r="L68" t="str">
            <v>宮古</v>
          </cell>
          <cell r="M68" t="str">
            <v>下閉井郡</v>
          </cell>
          <cell r="N68" t="str">
            <v>新里村</v>
          </cell>
          <cell r="O68">
            <v>1</v>
          </cell>
          <cell r="P68" t="str">
            <v>県</v>
          </cell>
          <cell r="Q68">
            <v>5</v>
          </cell>
          <cell r="R68" t="str">
            <v>Ｈ14</v>
          </cell>
          <cell r="S68" t="str">
            <v>高橋善孝</v>
          </cell>
          <cell r="T68" t="str">
            <v>（株）小山田組</v>
          </cell>
          <cell r="V68">
            <v>37608</v>
          </cell>
          <cell r="W68">
            <v>37609</v>
          </cell>
          <cell r="Y68">
            <v>37652</v>
          </cell>
          <cell r="Z68">
            <v>37656</v>
          </cell>
          <cell r="AA68" t="str">
            <v>山崎金一</v>
          </cell>
          <cell r="AB68" t="str">
            <v>（社）岩手県治山林道協会</v>
          </cell>
          <cell r="AD68">
            <v>45</v>
          </cell>
          <cell r="AE68">
            <v>33</v>
          </cell>
          <cell r="AH68">
            <v>21900000</v>
          </cell>
          <cell r="AI68">
            <v>16149000</v>
          </cell>
          <cell r="AJ68">
            <v>16149000</v>
          </cell>
          <cell r="AM68">
            <v>4000500</v>
          </cell>
          <cell r="AO68">
            <v>582500</v>
          </cell>
          <cell r="AP68">
            <v>1168000</v>
          </cell>
          <cell r="AR68">
            <v>0</v>
          </cell>
          <cell r="AS68">
            <v>0</v>
          </cell>
          <cell r="AV68">
            <v>0</v>
          </cell>
          <cell r="AW68">
            <v>0</v>
          </cell>
          <cell r="AY68">
            <v>0</v>
          </cell>
          <cell r="BA68">
            <v>0</v>
          </cell>
          <cell r="BB68">
            <v>0</v>
          </cell>
          <cell r="BE68">
            <v>0</v>
          </cell>
          <cell r="BF68">
            <v>45</v>
          </cell>
          <cell r="BG68">
            <v>33</v>
          </cell>
          <cell r="BH68">
            <v>0</v>
          </cell>
          <cell r="BI68">
            <v>0</v>
          </cell>
          <cell r="BJ68">
            <v>21900000</v>
          </cell>
          <cell r="BK68">
            <v>16149000</v>
          </cell>
          <cell r="BL68">
            <v>16149000</v>
          </cell>
          <cell r="BM68">
            <v>0</v>
          </cell>
          <cell r="BN68">
            <v>0</v>
          </cell>
          <cell r="BO68">
            <v>4000500</v>
          </cell>
          <cell r="BP68">
            <v>0</v>
          </cell>
          <cell r="BQ68">
            <v>582500</v>
          </cell>
          <cell r="BR68">
            <v>1168000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0.5</v>
          </cell>
          <cell r="CI68">
            <v>45</v>
          </cell>
          <cell r="CJ68">
            <v>33</v>
          </cell>
          <cell r="CK68">
            <v>0</v>
          </cell>
          <cell r="CL68">
            <v>0</v>
          </cell>
          <cell r="CM68">
            <v>21900000</v>
          </cell>
          <cell r="CN68">
            <v>10950000</v>
          </cell>
          <cell r="CO68">
            <v>10950000</v>
          </cell>
          <cell r="CP68">
            <v>0</v>
          </cell>
          <cell r="CQ68">
            <v>0</v>
          </cell>
          <cell r="CR68" t="str">
            <v>流域公益</v>
          </cell>
        </row>
        <row r="69">
          <cell r="A69">
            <v>65</v>
          </cell>
          <cell r="B69">
            <v>11</v>
          </cell>
          <cell r="C69" t="str">
            <v>環境保全</v>
          </cell>
          <cell r="D69">
            <v>35</v>
          </cell>
          <cell r="E69" t="str">
            <v>整備</v>
          </cell>
          <cell r="F69" t="str">
            <v>管理道</v>
          </cell>
          <cell r="G69" t="str">
            <v>黒崎峠</v>
          </cell>
          <cell r="I69" t="str">
            <v/>
          </cell>
          <cell r="J69" t="str">
            <v>開設</v>
          </cell>
          <cell r="K69">
            <v>40</v>
          </cell>
          <cell r="L69" t="str">
            <v>釜石</v>
          </cell>
          <cell r="M69" t="str">
            <v>釜石市</v>
          </cell>
          <cell r="N69" t="str">
            <v>釜石市</v>
          </cell>
          <cell r="O69">
            <v>1</v>
          </cell>
          <cell r="P69" t="str">
            <v>県</v>
          </cell>
          <cell r="Q69">
            <v>5</v>
          </cell>
          <cell r="R69" t="str">
            <v>Ｈ14</v>
          </cell>
          <cell r="S69" t="str">
            <v>芦久保真人</v>
          </cell>
          <cell r="T69" t="str">
            <v>（株）青木土木</v>
          </cell>
          <cell r="V69">
            <v>37561</v>
          </cell>
          <cell r="W69">
            <v>37562</v>
          </cell>
          <cell r="Y69">
            <v>37695</v>
          </cell>
          <cell r="Z69">
            <v>37700</v>
          </cell>
          <cell r="AA69" t="str">
            <v>東洋明</v>
          </cell>
          <cell r="AD69">
            <v>359</v>
          </cell>
          <cell r="AH69">
            <v>30000000</v>
          </cell>
          <cell r="AI69">
            <v>27330450</v>
          </cell>
          <cell r="AJ69">
            <v>27330450</v>
          </cell>
          <cell r="AL69">
            <v>270000</v>
          </cell>
          <cell r="AO69">
            <v>799550</v>
          </cell>
          <cell r="AP69">
            <v>1600000</v>
          </cell>
          <cell r="AR69">
            <v>0</v>
          </cell>
          <cell r="AS69">
            <v>0</v>
          </cell>
          <cell r="AV69">
            <v>0</v>
          </cell>
          <cell r="AW69">
            <v>0</v>
          </cell>
          <cell r="AY69">
            <v>0</v>
          </cell>
          <cell r="BA69">
            <v>0</v>
          </cell>
          <cell r="BB69">
            <v>0</v>
          </cell>
          <cell r="BE69">
            <v>0</v>
          </cell>
          <cell r="BF69">
            <v>359</v>
          </cell>
          <cell r="BG69">
            <v>0</v>
          </cell>
          <cell r="BH69">
            <v>0</v>
          </cell>
          <cell r="BI69">
            <v>0</v>
          </cell>
          <cell r="BJ69">
            <v>30000000</v>
          </cell>
          <cell r="BK69">
            <v>27330450</v>
          </cell>
          <cell r="BL69">
            <v>27330450</v>
          </cell>
          <cell r="BM69">
            <v>0</v>
          </cell>
          <cell r="BN69">
            <v>270000</v>
          </cell>
          <cell r="BO69">
            <v>0</v>
          </cell>
          <cell r="BP69">
            <v>0</v>
          </cell>
          <cell r="BQ69">
            <v>799550</v>
          </cell>
          <cell r="BR69">
            <v>1600000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0.5</v>
          </cell>
          <cell r="CI69">
            <v>359</v>
          </cell>
          <cell r="CJ69">
            <v>0</v>
          </cell>
          <cell r="CK69">
            <v>0</v>
          </cell>
          <cell r="CL69">
            <v>0</v>
          </cell>
          <cell r="CM69">
            <v>30000000</v>
          </cell>
          <cell r="CN69">
            <v>15000000</v>
          </cell>
          <cell r="CO69">
            <v>15000000</v>
          </cell>
          <cell r="CP69">
            <v>0</v>
          </cell>
          <cell r="CR69" t="str">
            <v>流域公益</v>
          </cell>
        </row>
        <row r="70">
          <cell r="A70">
            <v>66</v>
          </cell>
          <cell r="B70">
            <v>11</v>
          </cell>
          <cell r="C70" t="str">
            <v>環境保全</v>
          </cell>
          <cell r="D70">
            <v>35</v>
          </cell>
          <cell r="E70" t="str">
            <v>整備</v>
          </cell>
          <cell r="F70" t="str">
            <v>管理道</v>
          </cell>
          <cell r="G70" t="str">
            <v>折壁</v>
          </cell>
          <cell r="H70">
            <v>2</v>
          </cell>
          <cell r="I70" t="str">
            <v>（２工区）</v>
          </cell>
          <cell r="J70" t="str">
            <v>開設</v>
          </cell>
          <cell r="K70">
            <v>47</v>
          </cell>
          <cell r="L70" t="str">
            <v>宮古</v>
          </cell>
          <cell r="M70" t="str">
            <v>下閉井郡</v>
          </cell>
          <cell r="N70" t="str">
            <v>新里村</v>
          </cell>
          <cell r="O70">
            <v>1</v>
          </cell>
          <cell r="P70" t="str">
            <v>県</v>
          </cell>
          <cell r="Q70">
            <v>5</v>
          </cell>
          <cell r="R70" t="str">
            <v>Ｈ14</v>
          </cell>
          <cell r="S70" t="str">
            <v>福本久仁竹</v>
          </cell>
          <cell r="T70" t="str">
            <v>（株）小山田組</v>
          </cell>
          <cell r="V70">
            <v>37531</v>
          </cell>
          <cell r="W70">
            <v>37532</v>
          </cell>
          <cell r="Y70">
            <v>37648</v>
          </cell>
          <cell r="Z70">
            <v>37652</v>
          </cell>
          <cell r="AA70" t="str">
            <v>山崎金一</v>
          </cell>
          <cell r="AB70" t="str">
            <v>（社）岩手県治山林道協会</v>
          </cell>
          <cell r="AD70">
            <v>160</v>
          </cell>
          <cell r="AE70">
            <v>60</v>
          </cell>
          <cell r="AH70">
            <v>33000000</v>
          </cell>
          <cell r="AI70">
            <v>28405650</v>
          </cell>
          <cell r="AJ70">
            <v>28405650</v>
          </cell>
          <cell r="AM70">
            <v>2000250</v>
          </cell>
          <cell r="AO70">
            <v>864100</v>
          </cell>
          <cell r="AP70">
            <v>1730000</v>
          </cell>
          <cell r="AR70">
            <v>0</v>
          </cell>
          <cell r="AS70">
            <v>0</v>
          </cell>
          <cell r="AV70">
            <v>0</v>
          </cell>
          <cell r="AW70">
            <v>0</v>
          </cell>
          <cell r="AY70">
            <v>0</v>
          </cell>
          <cell r="BA70">
            <v>0</v>
          </cell>
          <cell r="BB70">
            <v>0</v>
          </cell>
          <cell r="BE70">
            <v>0</v>
          </cell>
          <cell r="BF70">
            <v>160</v>
          </cell>
          <cell r="BG70">
            <v>60</v>
          </cell>
          <cell r="BH70">
            <v>0</v>
          </cell>
          <cell r="BI70">
            <v>0</v>
          </cell>
          <cell r="BJ70">
            <v>33000000</v>
          </cell>
          <cell r="BK70">
            <v>28405650</v>
          </cell>
          <cell r="BL70">
            <v>28405650</v>
          </cell>
          <cell r="BM70">
            <v>0</v>
          </cell>
          <cell r="BN70">
            <v>0</v>
          </cell>
          <cell r="BO70">
            <v>2000250</v>
          </cell>
          <cell r="BP70">
            <v>0</v>
          </cell>
          <cell r="BQ70">
            <v>864100</v>
          </cell>
          <cell r="BR70">
            <v>1730000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0.5</v>
          </cell>
          <cell r="CI70">
            <v>160</v>
          </cell>
          <cell r="CJ70">
            <v>60</v>
          </cell>
          <cell r="CK70">
            <v>0</v>
          </cell>
          <cell r="CL70">
            <v>0</v>
          </cell>
          <cell r="CM70">
            <v>33000000</v>
          </cell>
          <cell r="CN70">
            <v>16500000</v>
          </cell>
          <cell r="CO70">
            <v>16500000</v>
          </cell>
          <cell r="CP70">
            <v>0</v>
          </cell>
          <cell r="CQ70">
            <v>0</v>
          </cell>
          <cell r="CR70" t="str">
            <v>流域公益</v>
          </cell>
        </row>
        <row r="71">
          <cell r="A71">
            <v>67</v>
          </cell>
          <cell r="B71">
            <v>11</v>
          </cell>
          <cell r="C71" t="str">
            <v>環境保全</v>
          </cell>
          <cell r="D71">
            <v>35</v>
          </cell>
          <cell r="E71" t="str">
            <v>整備</v>
          </cell>
          <cell r="F71" t="str">
            <v>管理道</v>
          </cell>
          <cell r="G71" t="str">
            <v>赤崎</v>
          </cell>
          <cell r="H71">
            <v>1</v>
          </cell>
          <cell r="I71" t="str">
            <v>（１工区）</v>
          </cell>
          <cell r="J71" t="str">
            <v>開設</v>
          </cell>
          <cell r="K71">
            <v>34</v>
          </cell>
          <cell r="L71" t="str">
            <v>大船渡</v>
          </cell>
          <cell r="M71" t="str">
            <v>大船渡市</v>
          </cell>
          <cell r="N71" t="str">
            <v>大船渡市</v>
          </cell>
          <cell r="O71">
            <v>1</v>
          </cell>
          <cell r="P71" t="str">
            <v>県</v>
          </cell>
          <cell r="Q71">
            <v>5</v>
          </cell>
          <cell r="R71" t="str">
            <v>Ｈ14</v>
          </cell>
          <cell r="S71" t="str">
            <v>佐々木かおり</v>
          </cell>
          <cell r="T71" t="str">
            <v>（株）豊島建設</v>
          </cell>
          <cell r="V71">
            <v>37424</v>
          </cell>
          <cell r="W71">
            <v>37425</v>
          </cell>
          <cell r="Y71">
            <v>37674</v>
          </cell>
          <cell r="Z71">
            <v>37687</v>
          </cell>
          <cell r="AA71" t="str">
            <v>林春彦</v>
          </cell>
          <cell r="AD71">
            <v>257</v>
          </cell>
          <cell r="AE71">
            <v>250</v>
          </cell>
          <cell r="AH71">
            <v>100000000</v>
          </cell>
          <cell r="AI71">
            <v>90501600</v>
          </cell>
          <cell r="AJ71">
            <v>90191850</v>
          </cell>
          <cell r="AK71">
            <v>309750</v>
          </cell>
          <cell r="AM71">
            <v>4773300</v>
          </cell>
          <cell r="AO71">
            <v>1575100</v>
          </cell>
          <cell r="AP71">
            <v>3150000</v>
          </cell>
          <cell r="AR71">
            <v>0</v>
          </cell>
          <cell r="AS71">
            <v>0</v>
          </cell>
          <cell r="AV71">
            <v>0</v>
          </cell>
          <cell r="AW71">
            <v>0</v>
          </cell>
          <cell r="AY71">
            <v>0</v>
          </cell>
          <cell r="BA71">
            <v>0</v>
          </cell>
          <cell r="BB71">
            <v>0</v>
          </cell>
          <cell r="BE71">
            <v>0</v>
          </cell>
          <cell r="BF71">
            <v>257</v>
          </cell>
          <cell r="BG71">
            <v>250</v>
          </cell>
          <cell r="BH71">
            <v>0</v>
          </cell>
          <cell r="BI71">
            <v>0</v>
          </cell>
          <cell r="BJ71">
            <v>100000000</v>
          </cell>
          <cell r="BK71">
            <v>90501600</v>
          </cell>
          <cell r="BL71">
            <v>90191850</v>
          </cell>
          <cell r="BM71">
            <v>309750</v>
          </cell>
          <cell r="BN71">
            <v>0</v>
          </cell>
          <cell r="BO71">
            <v>4773300</v>
          </cell>
          <cell r="BP71">
            <v>0</v>
          </cell>
          <cell r="BQ71">
            <v>1575100</v>
          </cell>
          <cell r="BR71">
            <v>3150000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0.45</v>
          </cell>
          <cell r="CI71">
            <v>257</v>
          </cell>
          <cell r="CJ71">
            <v>250</v>
          </cell>
          <cell r="CK71">
            <v>0</v>
          </cell>
          <cell r="CL71">
            <v>0</v>
          </cell>
          <cell r="CM71">
            <v>100000000</v>
          </cell>
          <cell r="CN71">
            <v>45000000</v>
          </cell>
          <cell r="CO71">
            <v>18500000</v>
          </cell>
          <cell r="CP71">
            <v>36500000</v>
          </cell>
          <cell r="CQ71">
            <v>0</v>
          </cell>
          <cell r="CR71" t="str">
            <v>流域公益</v>
          </cell>
        </row>
        <row r="72">
          <cell r="A72">
            <v>68</v>
          </cell>
          <cell r="B72">
            <v>11</v>
          </cell>
          <cell r="C72" t="str">
            <v>環境保全</v>
          </cell>
          <cell r="D72">
            <v>35</v>
          </cell>
          <cell r="E72" t="str">
            <v>整備</v>
          </cell>
          <cell r="F72" t="str">
            <v>管理道</v>
          </cell>
          <cell r="G72" t="str">
            <v>赤崎</v>
          </cell>
          <cell r="H72">
            <v>2</v>
          </cell>
          <cell r="I72" t="str">
            <v>（２工区）</v>
          </cell>
          <cell r="J72" t="str">
            <v>開設</v>
          </cell>
          <cell r="K72">
            <v>34</v>
          </cell>
          <cell r="L72" t="str">
            <v>大船渡</v>
          </cell>
          <cell r="M72" t="str">
            <v>大船渡市</v>
          </cell>
          <cell r="N72" t="str">
            <v>大船渡市</v>
          </cell>
          <cell r="O72">
            <v>1</v>
          </cell>
          <cell r="P72" t="str">
            <v>県</v>
          </cell>
          <cell r="Q72">
            <v>5</v>
          </cell>
          <cell r="R72" t="str">
            <v>Ｈ14</v>
          </cell>
          <cell r="S72" t="str">
            <v>後藤成二</v>
          </cell>
          <cell r="T72" t="str">
            <v>（株）高橋組</v>
          </cell>
          <cell r="V72">
            <v>37417</v>
          </cell>
          <cell r="W72">
            <v>37418</v>
          </cell>
          <cell r="Y72">
            <v>37657</v>
          </cell>
          <cell r="Z72">
            <v>37670</v>
          </cell>
          <cell r="AA72" t="str">
            <v>福島啓一</v>
          </cell>
          <cell r="AD72">
            <v>260</v>
          </cell>
          <cell r="AE72">
            <v>400</v>
          </cell>
          <cell r="AH72">
            <v>100000000</v>
          </cell>
          <cell r="AI72">
            <v>90342000</v>
          </cell>
          <cell r="AJ72">
            <v>90342000</v>
          </cell>
          <cell r="AM72">
            <v>4933950</v>
          </cell>
          <cell r="AO72">
            <v>1574050</v>
          </cell>
          <cell r="AP72">
            <v>3150000</v>
          </cell>
          <cell r="AR72">
            <v>0</v>
          </cell>
          <cell r="AS72">
            <v>0</v>
          </cell>
          <cell r="AV72">
            <v>0</v>
          </cell>
          <cell r="AW72">
            <v>0</v>
          </cell>
          <cell r="AY72">
            <v>0</v>
          </cell>
          <cell r="BA72">
            <v>0</v>
          </cell>
          <cell r="BB72">
            <v>0</v>
          </cell>
          <cell r="BE72">
            <v>0</v>
          </cell>
          <cell r="BF72">
            <v>260</v>
          </cell>
          <cell r="BG72">
            <v>400</v>
          </cell>
          <cell r="BH72">
            <v>0</v>
          </cell>
          <cell r="BI72">
            <v>0</v>
          </cell>
          <cell r="BJ72">
            <v>100000000</v>
          </cell>
          <cell r="BK72">
            <v>90342000</v>
          </cell>
          <cell r="BL72">
            <v>90342000</v>
          </cell>
          <cell r="BM72">
            <v>0</v>
          </cell>
          <cell r="BN72">
            <v>0</v>
          </cell>
          <cell r="BO72">
            <v>4933950</v>
          </cell>
          <cell r="BP72">
            <v>0</v>
          </cell>
          <cell r="BQ72">
            <v>1574050</v>
          </cell>
          <cell r="BR72">
            <v>3150000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0.45</v>
          </cell>
          <cell r="CI72">
            <v>260</v>
          </cell>
          <cell r="CJ72">
            <v>400</v>
          </cell>
          <cell r="CK72">
            <v>0</v>
          </cell>
          <cell r="CL72">
            <v>0</v>
          </cell>
          <cell r="CM72">
            <v>100000000</v>
          </cell>
          <cell r="CN72">
            <v>45000000</v>
          </cell>
          <cell r="CO72">
            <v>18500000</v>
          </cell>
          <cell r="CP72">
            <v>36500000</v>
          </cell>
          <cell r="CQ72">
            <v>0</v>
          </cell>
          <cell r="CR72" t="str">
            <v>流域公益</v>
          </cell>
        </row>
        <row r="73">
          <cell r="A73">
            <v>69</v>
          </cell>
          <cell r="B73">
            <v>11</v>
          </cell>
          <cell r="C73" t="str">
            <v>環境保全</v>
          </cell>
          <cell r="D73">
            <v>35</v>
          </cell>
          <cell r="E73" t="str">
            <v>整備</v>
          </cell>
          <cell r="F73" t="str">
            <v>管理道</v>
          </cell>
          <cell r="G73" t="str">
            <v>西内海上</v>
          </cell>
          <cell r="H73">
            <v>2</v>
          </cell>
          <cell r="I73" t="str">
            <v>（２工区）</v>
          </cell>
          <cell r="J73" t="str">
            <v>開設</v>
          </cell>
          <cell r="K73">
            <v>38</v>
          </cell>
          <cell r="L73" t="str">
            <v>遠野</v>
          </cell>
          <cell r="M73" t="str">
            <v>遠野市</v>
          </cell>
          <cell r="N73" t="str">
            <v>遠野市</v>
          </cell>
          <cell r="O73">
            <v>1</v>
          </cell>
          <cell r="P73" t="str">
            <v>県</v>
          </cell>
          <cell r="Q73">
            <v>5</v>
          </cell>
          <cell r="R73" t="str">
            <v>Ｈ14</v>
          </cell>
          <cell r="S73" t="str">
            <v>菊池伸裕</v>
          </cell>
          <cell r="T73" t="str">
            <v>遠野建設工業（株）</v>
          </cell>
          <cell r="U73" t="str">
            <v>指名競争</v>
          </cell>
          <cell r="V73">
            <v>37426</v>
          </cell>
          <cell r="W73">
            <v>37427</v>
          </cell>
          <cell r="X73">
            <v>37676</v>
          </cell>
          <cell r="Y73">
            <v>37673</v>
          </cell>
          <cell r="Z73">
            <v>37684</v>
          </cell>
          <cell r="AA73" t="str">
            <v>福島啓一</v>
          </cell>
          <cell r="AB73" t="str">
            <v>釜石測量設計（株）</v>
          </cell>
          <cell r="AD73">
            <v>680</v>
          </cell>
          <cell r="AH73">
            <v>100000000</v>
          </cell>
          <cell r="AI73">
            <v>89996550</v>
          </cell>
          <cell r="AJ73">
            <v>89996550</v>
          </cell>
          <cell r="AM73">
            <v>4054050</v>
          </cell>
          <cell r="AO73">
            <v>1983400</v>
          </cell>
          <cell r="AP73">
            <v>3966000</v>
          </cell>
          <cell r="AR73">
            <v>0</v>
          </cell>
          <cell r="AS73">
            <v>0</v>
          </cell>
          <cell r="AV73">
            <v>0</v>
          </cell>
          <cell r="AW73">
            <v>0</v>
          </cell>
          <cell r="AY73">
            <v>0</v>
          </cell>
          <cell r="BA73">
            <v>0</v>
          </cell>
          <cell r="BB73">
            <v>0</v>
          </cell>
          <cell r="BE73">
            <v>0</v>
          </cell>
          <cell r="BF73">
            <v>680</v>
          </cell>
          <cell r="BG73">
            <v>0</v>
          </cell>
          <cell r="BH73">
            <v>0</v>
          </cell>
          <cell r="BI73">
            <v>0</v>
          </cell>
          <cell r="BJ73">
            <v>100000000</v>
          </cell>
          <cell r="BK73">
            <v>89996550</v>
          </cell>
          <cell r="BL73">
            <v>89996550</v>
          </cell>
          <cell r="BM73">
            <v>0</v>
          </cell>
          <cell r="BN73">
            <v>0</v>
          </cell>
          <cell r="BO73">
            <v>4054050</v>
          </cell>
          <cell r="BP73">
            <v>0</v>
          </cell>
          <cell r="BQ73">
            <v>1983400</v>
          </cell>
          <cell r="BR73">
            <v>3966000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0.5</v>
          </cell>
          <cell r="CI73">
            <v>680</v>
          </cell>
          <cell r="CJ73">
            <v>0</v>
          </cell>
          <cell r="CK73">
            <v>0</v>
          </cell>
          <cell r="CL73">
            <v>0</v>
          </cell>
          <cell r="CM73">
            <v>100000000</v>
          </cell>
          <cell r="CN73">
            <v>50000000</v>
          </cell>
          <cell r="CO73">
            <v>50000000</v>
          </cell>
          <cell r="CP73">
            <v>0</v>
          </cell>
          <cell r="CR73" t="str">
            <v>流域公益</v>
          </cell>
        </row>
        <row r="74">
          <cell r="A74">
            <v>70</v>
          </cell>
          <cell r="B74">
            <v>11</v>
          </cell>
          <cell r="C74" t="str">
            <v>環境保全</v>
          </cell>
          <cell r="D74">
            <v>35</v>
          </cell>
          <cell r="E74" t="str">
            <v>整備</v>
          </cell>
          <cell r="F74" t="str">
            <v>管理道</v>
          </cell>
          <cell r="G74" t="str">
            <v>荒川駒木</v>
          </cell>
          <cell r="I74" t="str">
            <v/>
          </cell>
          <cell r="J74" t="str">
            <v>開設</v>
          </cell>
          <cell r="K74">
            <v>38</v>
          </cell>
          <cell r="L74" t="str">
            <v>遠野</v>
          </cell>
          <cell r="M74" t="str">
            <v>遠野市</v>
          </cell>
          <cell r="N74" t="str">
            <v>遠野市</v>
          </cell>
          <cell r="O74">
            <v>1</v>
          </cell>
          <cell r="P74" t="str">
            <v>県</v>
          </cell>
          <cell r="Q74">
            <v>5</v>
          </cell>
          <cell r="R74" t="str">
            <v>Ｈ14</v>
          </cell>
          <cell r="S74" t="str">
            <v>佐藤幸生</v>
          </cell>
          <cell r="T74" t="str">
            <v>松田建設㈱</v>
          </cell>
          <cell r="U74" t="str">
            <v>指名競争</v>
          </cell>
          <cell r="V74">
            <v>37425</v>
          </cell>
          <cell r="W74">
            <v>37426</v>
          </cell>
          <cell r="X74">
            <v>37665</v>
          </cell>
          <cell r="Y74">
            <v>37665</v>
          </cell>
          <cell r="Z74">
            <v>37672</v>
          </cell>
          <cell r="AA74" t="str">
            <v>林春彦</v>
          </cell>
          <cell r="AB74" t="str">
            <v>（社）岩手県治山林道協会</v>
          </cell>
          <cell r="AD74">
            <v>857</v>
          </cell>
          <cell r="AH74">
            <v>86500000</v>
          </cell>
          <cell r="AI74">
            <v>79598400</v>
          </cell>
          <cell r="AJ74">
            <v>76653150</v>
          </cell>
          <cell r="AK74">
            <v>2945250</v>
          </cell>
          <cell r="AM74">
            <v>1560300</v>
          </cell>
          <cell r="AO74">
            <v>1780300</v>
          </cell>
          <cell r="AP74">
            <v>3561000</v>
          </cell>
          <cell r="AR74">
            <v>0</v>
          </cell>
          <cell r="AS74">
            <v>0</v>
          </cell>
          <cell r="AV74">
            <v>0</v>
          </cell>
          <cell r="AW74">
            <v>0</v>
          </cell>
          <cell r="AY74">
            <v>0</v>
          </cell>
          <cell r="BA74">
            <v>0</v>
          </cell>
          <cell r="BB74">
            <v>0</v>
          </cell>
          <cell r="BE74">
            <v>0</v>
          </cell>
          <cell r="BF74">
            <v>857</v>
          </cell>
          <cell r="BG74">
            <v>0</v>
          </cell>
          <cell r="BH74">
            <v>0</v>
          </cell>
          <cell r="BI74">
            <v>0</v>
          </cell>
          <cell r="BJ74">
            <v>86500000</v>
          </cell>
          <cell r="BK74">
            <v>79598400</v>
          </cell>
          <cell r="BL74">
            <v>76653150</v>
          </cell>
          <cell r="BM74">
            <v>2945250</v>
          </cell>
          <cell r="BN74">
            <v>0</v>
          </cell>
          <cell r="BO74">
            <v>1560300</v>
          </cell>
          <cell r="BP74">
            <v>0</v>
          </cell>
          <cell r="BQ74">
            <v>1780300</v>
          </cell>
          <cell r="BR74">
            <v>3561000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0.5</v>
          </cell>
          <cell r="CI74">
            <v>857</v>
          </cell>
          <cell r="CJ74">
            <v>0</v>
          </cell>
          <cell r="CK74">
            <v>0</v>
          </cell>
          <cell r="CL74">
            <v>0</v>
          </cell>
          <cell r="CM74">
            <v>86500000</v>
          </cell>
          <cell r="CN74">
            <v>43250000</v>
          </cell>
          <cell r="CO74">
            <v>43250000</v>
          </cell>
          <cell r="CP74">
            <v>0</v>
          </cell>
          <cell r="CR74" t="str">
            <v>流域公益</v>
          </cell>
        </row>
        <row r="75">
          <cell r="A75">
            <v>71</v>
          </cell>
          <cell r="B75">
            <v>11</v>
          </cell>
          <cell r="C75" t="str">
            <v>環境保全</v>
          </cell>
          <cell r="D75">
            <v>35</v>
          </cell>
          <cell r="E75" t="str">
            <v>整備</v>
          </cell>
          <cell r="F75" t="str">
            <v>管理道</v>
          </cell>
          <cell r="G75" t="str">
            <v>青倉七滝</v>
          </cell>
          <cell r="I75" t="str">
            <v/>
          </cell>
          <cell r="J75" t="str">
            <v>改築</v>
          </cell>
          <cell r="K75">
            <v>45</v>
          </cell>
          <cell r="L75" t="str">
            <v>宮古</v>
          </cell>
          <cell r="M75" t="str">
            <v>下閉井郡</v>
          </cell>
          <cell r="N75" t="str">
            <v>田老町</v>
          </cell>
          <cell r="O75">
            <v>3</v>
          </cell>
          <cell r="P75" t="str">
            <v>町</v>
          </cell>
          <cell r="Q75">
            <v>5</v>
          </cell>
          <cell r="R75" t="str">
            <v>Ｈ14</v>
          </cell>
          <cell r="S75" t="str">
            <v>田道秀一</v>
          </cell>
          <cell r="T75" t="str">
            <v>舘崎建設株式会社</v>
          </cell>
          <cell r="V75">
            <v>37421</v>
          </cell>
          <cell r="W75">
            <v>37422</v>
          </cell>
          <cell r="Y75">
            <v>37704</v>
          </cell>
          <cell r="Z75">
            <v>37708</v>
          </cell>
          <cell r="AA75" t="str">
            <v>山崎金一</v>
          </cell>
          <cell r="AE75">
            <v>561</v>
          </cell>
          <cell r="AH75">
            <v>60000000</v>
          </cell>
          <cell r="AI75">
            <v>55853700</v>
          </cell>
          <cell r="AJ75">
            <v>55853700</v>
          </cell>
          <cell r="AO75">
            <v>1034300</v>
          </cell>
          <cell r="AP75">
            <v>1037000</v>
          </cell>
          <cell r="AQ75">
            <v>2075000</v>
          </cell>
          <cell r="AR75">
            <v>0</v>
          </cell>
          <cell r="AS75">
            <v>0</v>
          </cell>
          <cell r="AV75">
            <v>0</v>
          </cell>
          <cell r="AW75">
            <v>0</v>
          </cell>
          <cell r="AY75">
            <v>0</v>
          </cell>
          <cell r="BA75">
            <v>0</v>
          </cell>
          <cell r="BB75">
            <v>0</v>
          </cell>
          <cell r="BE75">
            <v>0</v>
          </cell>
          <cell r="BF75">
            <v>0</v>
          </cell>
          <cell r="BG75">
            <v>561</v>
          </cell>
          <cell r="BH75">
            <v>0</v>
          </cell>
          <cell r="BI75">
            <v>0</v>
          </cell>
          <cell r="BJ75">
            <v>60000000</v>
          </cell>
          <cell r="BK75">
            <v>55853700</v>
          </cell>
          <cell r="BL75">
            <v>55853700</v>
          </cell>
          <cell r="BM75">
            <v>0</v>
          </cell>
          <cell r="BN75">
            <v>0</v>
          </cell>
          <cell r="BO75">
            <v>0</v>
          </cell>
          <cell r="BP75">
            <v>0</v>
          </cell>
          <cell r="BQ75">
            <v>1034300</v>
          </cell>
          <cell r="BR75">
            <v>1037000</v>
          </cell>
          <cell r="BS75">
            <v>2075000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0.5</v>
          </cell>
          <cell r="CI75">
            <v>0</v>
          </cell>
          <cell r="CJ75">
            <v>561</v>
          </cell>
          <cell r="CK75">
            <v>0</v>
          </cell>
          <cell r="CL75">
            <v>0</v>
          </cell>
          <cell r="CM75">
            <v>60000000</v>
          </cell>
          <cell r="CN75">
            <v>30000000</v>
          </cell>
          <cell r="CO75">
            <v>1616000</v>
          </cell>
          <cell r="CP75">
            <v>28384000</v>
          </cell>
          <cell r="CQ75">
            <v>0</v>
          </cell>
          <cell r="CR75" t="str">
            <v>流域公益</v>
          </cell>
        </row>
        <row r="76">
          <cell r="A76">
            <v>72</v>
          </cell>
          <cell r="B76">
            <v>12</v>
          </cell>
          <cell r="C76" t="str">
            <v>居住環境</v>
          </cell>
          <cell r="D76">
            <v>3</v>
          </cell>
          <cell r="E76" t="str">
            <v>改良</v>
          </cell>
          <cell r="F76" t="str">
            <v>幹線</v>
          </cell>
          <cell r="G76" t="str">
            <v>坂本沢</v>
          </cell>
          <cell r="I76" t="str">
            <v/>
          </cell>
          <cell r="J76" t="str">
            <v>改良</v>
          </cell>
          <cell r="K76">
            <v>48</v>
          </cell>
          <cell r="L76" t="str">
            <v>宮古</v>
          </cell>
          <cell r="M76" t="str">
            <v>下閉井郡</v>
          </cell>
          <cell r="N76" t="str">
            <v>川井村</v>
          </cell>
          <cell r="O76">
            <v>1</v>
          </cell>
          <cell r="P76" t="str">
            <v>県</v>
          </cell>
          <cell r="Q76">
            <v>5</v>
          </cell>
          <cell r="R76" t="str">
            <v>Ｈ14</v>
          </cell>
          <cell r="S76" t="str">
            <v>高橋善孝</v>
          </cell>
          <cell r="T76" t="str">
            <v>（株）伊藤礦業所</v>
          </cell>
          <cell r="V76">
            <v>37425</v>
          </cell>
          <cell r="W76">
            <v>37426</v>
          </cell>
          <cell r="Y76">
            <v>37914</v>
          </cell>
          <cell r="Z76">
            <v>37561</v>
          </cell>
          <cell r="AA76" t="str">
            <v>山崎金一</v>
          </cell>
          <cell r="AD76">
            <v>51</v>
          </cell>
          <cell r="AF76">
            <v>1</v>
          </cell>
          <cell r="AG76">
            <v>0</v>
          </cell>
          <cell r="AH76">
            <v>10000000</v>
          </cell>
          <cell r="AI76">
            <v>9110850</v>
          </cell>
          <cell r="AJ76">
            <v>9110850</v>
          </cell>
          <cell r="AK76">
            <v>0</v>
          </cell>
          <cell r="AL76">
            <v>90000</v>
          </cell>
          <cell r="AM76">
            <v>0</v>
          </cell>
          <cell r="AN76">
            <v>0</v>
          </cell>
          <cell r="AO76">
            <v>266150</v>
          </cell>
          <cell r="AP76">
            <v>533000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51</v>
          </cell>
          <cell r="BG76">
            <v>0</v>
          </cell>
          <cell r="BH76">
            <v>1</v>
          </cell>
          <cell r="BI76">
            <v>0</v>
          </cell>
          <cell r="BJ76">
            <v>10000000</v>
          </cell>
          <cell r="BK76">
            <v>9110850</v>
          </cell>
          <cell r="BL76">
            <v>9110850</v>
          </cell>
          <cell r="BM76">
            <v>0</v>
          </cell>
          <cell r="BN76">
            <v>90000</v>
          </cell>
          <cell r="BO76">
            <v>0</v>
          </cell>
          <cell r="BP76">
            <v>0</v>
          </cell>
          <cell r="BQ76">
            <v>266150</v>
          </cell>
          <cell r="BR76">
            <v>533000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0.5</v>
          </cell>
          <cell r="CI76">
            <v>51</v>
          </cell>
          <cell r="CJ76">
            <v>0</v>
          </cell>
          <cell r="CK76">
            <v>1</v>
          </cell>
          <cell r="CL76">
            <v>0</v>
          </cell>
          <cell r="CM76">
            <v>10000000</v>
          </cell>
          <cell r="CN76">
            <v>5000000</v>
          </cell>
          <cell r="CO76">
            <v>5000000</v>
          </cell>
          <cell r="CP76">
            <v>0</v>
          </cell>
        </row>
        <row r="77">
          <cell r="A77">
            <v>73</v>
          </cell>
          <cell r="B77">
            <v>12</v>
          </cell>
          <cell r="C77" t="str">
            <v>居住環境</v>
          </cell>
          <cell r="D77">
            <v>3</v>
          </cell>
          <cell r="E77" t="str">
            <v>改良</v>
          </cell>
          <cell r="F77" t="str">
            <v>幹線</v>
          </cell>
          <cell r="G77" t="str">
            <v>内川目</v>
          </cell>
          <cell r="I77" t="str">
            <v/>
          </cell>
          <cell r="J77" t="str">
            <v>改良</v>
          </cell>
          <cell r="K77">
            <v>13</v>
          </cell>
          <cell r="L77" t="str">
            <v>花巻</v>
          </cell>
          <cell r="M77" t="str">
            <v>稗貫郡</v>
          </cell>
          <cell r="N77" t="str">
            <v>大迫町</v>
          </cell>
          <cell r="O77">
            <v>1</v>
          </cell>
          <cell r="P77" t="str">
            <v>県</v>
          </cell>
          <cell r="Q77">
            <v>5</v>
          </cell>
          <cell r="R77" t="str">
            <v>Ｈ14</v>
          </cell>
          <cell r="S77" t="str">
            <v>小笠原誠</v>
          </cell>
          <cell r="T77" t="str">
            <v>（有）太陽工業</v>
          </cell>
          <cell r="U77" t="str">
            <v>指名競争</v>
          </cell>
          <cell r="V77">
            <v>37406</v>
          </cell>
          <cell r="W77">
            <v>37410</v>
          </cell>
          <cell r="X77">
            <v>37573</v>
          </cell>
          <cell r="Y77">
            <v>37568</v>
          </cell>
          <cell r="Z77">
            <v>37575</v>
          </cell>
          <cell r="AA77" t="str">
            <v>玉山幸雄</v>
          </cell>
          <cell r="AD77">
            <v>158</v>
          </cell>
          <cell r="AF77">
            <v>2</v>
          </cell>
          <cell r="AG77">
            <v>0</v>
          </cell>
          <cell r="AH77">
            <v>20000000</v>
          </cell>
          <cell r="AI77">
            <v>18219600</v>
          </cell>
          <cell r="AJ77">
            <v>18219600</v>
          </cell>
          <cell r="AK77">
            <v>0</v>
          </cell>
          <cell r="AL77">
            <v>180000</v>
          </cell>
          <cell r="AM77">
            <v>0</v>
          </cell>
          <cell r="AN77">
            <v>0</v>
          </cell>
          <cell r="AO77">
            <v>534400</v>
          </cell>
          <cell r="AP77">
            <v>1066000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158</v>
          </cell>
          <cell r="BG77">
            <v>0</v>
          </cell>
          <cell r="BH77">
            <v>2</v>
          </cell>
          <cell r="BI77">
            <v>0</v>
          </cell>
          <cell r="BJ77">
            <v>20000000</v>
          </cell>
          <cell r="BK77">
            <v>18219600</v>
          </cell>
          <cell r="BL77">
            <v>18219600</v>
          </cell>
          <cell r="BM77">
            <v>0</v>
          </cell>
          <cell r="BN77">
            <v>180000</v>
          </cell>
          <cell r="BO77">
            <v>0</v>
          </cell>
          <cell r="BP77">
            <v>0</v>
          </cell>
          <cell r="BQ77">
            <v>534400</v>
          </cell>
          <cell r="BR77">
            <v>1066000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0.5</v>
          </cell>
          <cell r="CI77">
            <v>158</v>
          </cell>
          <cell r="CJ77">
            <v>0</v>
          </cell>
          <cell r="CK77">
            <v>2</v>
          </cell>
          <cell r="CL77">
            <v>0</v>
          </cell>
          <cell r="CM77">
            <v>20000000</v>
          </cell>
          <cell r="CN77">
            <v>10000000</v>
          </cell>
          <cell r="CO77">
            <v>10000000</v>
          </cell>
          <cell r="CP77">
            <v>0</v>
          </cell>
        </row>
        <row r="78">
          <cell r="A78">
            <v>74</v>
          </cell>
          <cell r="B78">
            <v>2</v>
          </cell>
          <cell r="C78" t="str">
            <v>農免</v>
          </cell>
          <cell r="D78">
            <v>5</v>
          </cell>
          <cell r="E78" t="str">
            <v>農免</v>
          </cell>
          <cell r="F78" t="str">
            <v>峰越</v>
          </cell>
          <cell r="G78" t="str">
            <v>猿楽</v>
          </cell>
          <cell r="I78" t="str">
            <v/>
          </cell>
          <cell r="J78" t="str">
            <v>開設</v>
          </cell>
          <cell r="K78">
            <v>34</v>
          </cell>
          <cell r="L78" t="str">
            <v>大船渡</v>
          </cell>
          <cell r="M78" t="str">
            <v>大船渡市</v>
          </cell>
          <cell r="N78" t="str">
            <v>大船渡市</v>
          </cell>
          <cell r="O78">
            <v>1</v>
          </cell>
          <cell r="P78" t="str">
            <v>県</v>
          </cell>
          <cell r="Q78">
            <v>5</v>
          </cell>
          <cell r="R78" t="str">
            <v>Ｈ14</v>
          </cell>
          <cell r="S78" t="str">
            <v>後藤成二</v>
          </cell>
          <cell r="T78" t="str">
            <v>（株）杉山組</v>
          </cell>
          <cell r="V78">
            <v>37424</v>
          </cell>
          <cell r="W78">
            <v>37425</v>
          </cell>
          <cell r="Y78">
            <v>37673</v>
          </cell>
          <cell r="Z78">
            <v>37686</v>
          </cell>
          <cell r="AA78" t="str">
            <v>林春彦</v>
          </cell>
          <cell r="AD78">
            <v>40</v>
          </cell>
          <cell r="AE78">
            <v>103</v>
          </cell>
          <cell r="AH78">
            <v>100000000</v>
          </cell>
          <cell r="AI78">
            <v>93150750</v>
          </cell>
          <cell r="AJ78">
            <v>93150750</v>
          </cell>
          <cell r="AL78">
            <v>900000</v>
          </cell>
          <cell r="AO78">
            <v>1983250</v>
          </cell>
          <cell r="AP78">
            <v>3966000</v>
          </cell>
          <cell r="AR78">
            <v>0</v>
          </cell>
          <cell r="AS78">
            <v>0</v>
          </cell>
          <cell r="AV78">
            <v>0</v>
          </cell>
          <cell r="AW78">
            <v>0</v>
          </cell>
          <cell r="AY78">
            <v>0</v>
          </cell>
          <cell r="BA78">
            <v>0</v>
          </cell>
          <cell r="BB78">
            <v>0</v>
          </cell>
          <cell r="BE78">
            <v>0</v>
          </cell>
          <cell r="BF78">
            <v>40</v>
          </cell>
          <cell r="BG78">
            <v>103</v>
          </cell>
          <cell r="BH78">
            <v>0</v>
          </cell>
          <cell r="BI78">
            <v>0</v>
          </cell>
          <cell r="BJ78">
            <v>100000000</v>
          </cell>
          <cell r="BK78">
            <v>93150750</v>
          </cell>
          <cell r="BL78">
            <v>93150750</v>
          </cell>
          <cell r="BM78">
            <v>0</v>
          </cell>
          <cell r="BN78">
            <v>900000</v>
          </cell>
          <cell r="BO78">
            <v>0</v>
          </cell>
          <cell r="BP78">
            <v>0</v>
          </cell>
          <cell r="BQ78">
            <v>1983250</v>
          </cell>
          <cell r="BR78">
            <v>3966000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0.5</v>
          </cell>
          <cell r="CI78">
            <v>40</v>
          </cell>
          <cell r="CJ78">
            <v>103</v>
          </cell>
          <cell r="CK78">
            <v>0</v>
          </cell>
          <cell r="CL78">
            <v>0</v>
          </cell>
          <cell r="CM78">
            <v>100000000</v>
          </cell>
          <cell r="CN78">
            <v>50000000</v>
          </cell>
          <cell r="CO78">
            <v>50000000</v>
          </cell>
          <cell r="CP78">
            <v>0</v>
          </cell>
          <cell r="CQ78">
            <v>0</v>
          </cell>
          <cell r="CR78" t="str">
            <v>幹線</v>
          </cell>
        </row>
        <row r="79">
          <cell r="A79">
            <v>75</v>
          </cell>
          <cell r="B79">
            <v>2</v>
          </cell>
          <cell r="C79" t="str">
            <v>農免</v>
          </cell>
          <cell r="D79">
            <v>5</v>
          </cell>
          <cell r="E79" t="str">
            <v>農免</v>
          </cell>
          <cell r="F79" t="str">
            <v>峰越</v>
          </cell>
          <cell r="G79" t="str">
            <v>黒森（農免）</v>
          </cell>
          <cell r="H79">
            <v>1</v>
          </cell>
          <cell r="I79" t="str">
            <v>（１工区）</v>
          </cell>
          <cell r="J79" t="str">
            <v>開設</v>
          </cell>
          <cell r="K79">
            <v>44</v>
          </cell>
          <cell r="L79" t="str">
            <v>宮古</v>
          </cell>
          <cell r="M79" t="str">
            <v>下閉井郡</v>
          </cell>
          <cell r="N79" t="str">
            <v>岩泉町</v>
          </cell>
          <cell r="O79">
            <v>1</v>
          </cell>
          <cell r="P79" t="str">
            <v>県</v>
          </cell>
          <cell r="Q79">
            <v>5</v>
          </cell>
          <cell r="R79" t="str">
            <v>Ｈ14</v>
          </cell>
          <cell r="S79" t="str">
            <v>田中真一</v>
          </cell>
          <cell r="T79" t="str">
            <v>高徳建設（株）</v>
          </cell>
          <cell r="V79">
            <v>37518</v>
          </cell>
          <cell r="W79">
            <v>37519</v>
          </cell>
          <cell r="Y79">
            <v>37664</v>
          </cell>
          <cell r="Z79">
            <v>37670</v>
          </cell>
          <cell r="AA79" t="str">
            <v>山崎金一</v>
          </cell>
          <cell r="AD79">
            <v>188</v>
          </cell>
          <cell r="AH79">
            <v>35108000</v>
          </cell>
          <cell r="AI79">
            <v>33265050</v>
          </cell>
          <cell r="AJ79">
            <v>32974200</v>
          </cell>
          <cell r="AK79">
            <v>290850</v>
          </cell>
          <cell r="AO79">
            <v>613950</v>
          </cell>
          <cell r="AP79">
            <v>1229000</v>
          </cell>
          <cell r="AR79">
            <v>0</v>
          </cell>
          <cell r="AS79">
            <v>0</v>
          </cell>
          <cell r="AV79">
            <v>0</v>
          </cell>
          <cell r="AW79">
            <v>0</v>
          </cell>
          <cell r="AY79">
            <v>0</v>
          </cell>
          <cell r="BA79">
            <v>0</v>
          </cell>
          <cell r="BB79">
            <v>0</v>
          </cell>
          <cell r="BE79">
            <v>0</v>
          </cell>
          <cell r="BF79">
            <v>188</v>
          </cell>
          <cell r="BG79">
            <v>0</v>
          </cell>
          <cell r="BH79">
            <v>0</v>
          </cell>
          <cell r="BI79">
            <v>0</v>
          </cell>
          <cell r="BJ79">
            <v>35108000</v>
          </cell>
          <cell r="BK79">
            <v>33265050</v>
          </cell>
          <cell r="BL79">
            <v>32974200</v>
          </cell>
          <cell r="BM79">
            <v>290850</v>
          </cell>
          <cell r="BN79">
            <v>0</v>
          </cell>
          <cell r="BO79">
            <v>0</v>
          </cell>
          <cell r="BP79">
            <v>0</v>
          </cell>
          <cell r="BQ79">
            <v>613950</v>
          </cell>
          <cell r="BR79">
            <v>1229000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0.5</v>
          </cell>
          <cell r="CI79">
            <v>188</v>
          </cell>
          <cell r="CJ79">
            <v>0</v>
          </cell>
          <cell r="CK79">
            <v>0</v>
          </cell>
          <cell r="CL79">
            <v>0</v>
          </cell>
          <cell r="CM79">
            <v>35108000</v>
          </cell>
          <cell r="CN79">
            <v>17554000</v>
          </cell>
          <cell r="CO79">
            <v>17554000</v>
          </cell>
          <cell r="CP79">
            <v>0</v>
          </cell>
          <cell r="CR79" t="str">
            <v>幹線</v>
          </cell>
        </row>
        <row r="80">
          <cell r="A80">
            <v>76</v>
          </cell>
          <cell r="B80">
            <v>2</v>
          </cell>
          <cell r="C80" t="str">
            <v>農免</v>
          </cell>
          <cell r="D80">
            <v>5</v>
          </cell>
          <cell r="E80" t="str">
            <v>農免</v>
          </cell>
          <cell r="F80" t="str">
            <v>峰越</v>
          </cell>
          <cell r="G80" t="str">
            <v>黒森（農免）</v>
          </cell>
          <cell r="H80">
            <v>2</v>
          </cell>
          <cell r="I80" t="str">
            <v>（２工区）</v>
          </cell>
          <cell r="J80" t="str">
            <v>開設</v>
          </cell>
          <cell r="K80">
            <v>44</v>
          </cell>
          <cell r="L80" t="str">
            <v>宮古</v>
          </cell>
          <cell r="M80" t="str">
            <v>下閉井郡</v>
          </cell>
          <cell r="N80" t="str">
            <v>岩泉町</v>
          </cell>
          <cell r="O80">
            <v>1</v>
          </cell>
          <cell r="P80" t="str">
            <v>県</v>
          </cell>
          <cell r="Q80">
            <v>5</v>
          </cell>
          <cell r="R80" t="str">
            <v>Ｈ14</v>
          </cell>
          <cell r="S80" t="str">
            <v>佐々木修</v>
          </cell>
          <cell r="T80" t="str">
            <v>熊谷建設（株）</v>
          </cell>
          <cell r="V80">
            <v>37531</v>
          </cell>
          <cell r="W80">
            <v>37532</v>
          </cell>
          <cell r="Y80">
            <v>37707</v>
          </cell>
          <cell r="Z80">
            <v>37711</v>
          </cell>
          <cell r="AA80" t="str">
            <v>林春彦</v>
          </cell>
          <cell r="AD80">
            <v>347</v>
          </cell>
          <cell r="AE80">
            <v>570</v>
          </cell>
          <cell r="AH80">
            <v>104892000</v>
          </cell>
          <cell r="AI80">
            <v>94870650</v>
          </cell>
          <cell r="AJ80">
            <v>94870650</v>
          </cell>
          <cell r="AM80">
            <v>4515000</v>
          </cell>
          <cell r="AO80">
            <v>1835350</v>
          </cell>
          <cell r="AP80">
            <v>3671000</v>
          </cell>
          <cell r="AR80">
            <v>0</v>
          </cell>
          <cell r="AS80">
            <v>0</v>
          </cell>
          <cell r="AV80">
            <v>0</v>
          </cell>
          <cell r="AW80">
            <v>0</v>
          </cell>
          <cell r="AY80">
            <v>0</v>
          </cell>
          <cell r="BA80">
            <v>0</v>
          </cell>
          <cell r="BB80">
            <v>0</v>
          </cell>
          <cell r="BE80">
            <v>0</v>
          </cell>
          <cell r="BF80">
            <v>347</v>
          </cell>
          <cell r="BG80">
            <v>570</v>
          </cell>
          <cell r="BH80">
            <v>0</v>
          </cell>
          <cell r="BI80">
            <v>0</v>
          </cell>
          <cell r="BJ80">
            <v>104892000</v>
          </cell>
          <cell r="BK80">
            <v>94870650</v>
          </cell>
          <cell r="BL80">
            <v>94870650</v>
          </cell>
          <cell r="BM80">
            <v>0</v>
          </cell>
          <cell r="BN80">
            <v>0</v>
          </cell>
          <cell r="BO80">
            <v>4515000</v>
          </cell>
          <cell r="BP80">
            <v>0</v>
          </cell>
          <cell r="BQ80">
            <v>1835350</v>
          </cell>
          <cell r="BR80">
            <v>3671000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0.5</v>
          </cell>
          <cell r="CI80">
            <v>347</v>
          </cell>
          <cell r="CJ80">
            <v>570</v>
          </cell>
          <cell r="CK80">
            <v>0</v>
          </cell>
          <cell r="CL80">
            <v>0</v>
          </cell>
          <cell r="CM80">
            <v>104892000</v>
          </cell>
          <cell r="CN80">
            <v>52446000</v>
          </cell>
          <cell r="CO80">
            <v>52446000</v>
          </cell>
          <cell r="CP80">
            <v>0</v>
          </cell>
          <cell r="CQ80">
            <v>0</v>
          </cell>
          <cell r="CR80" t="str">
            <v>幹線</v>
          </cell>
        </row>
        <row r="81">
          <cell r="A81">
            <v>77</v>
          </cell>
          <cell r="B81">
            <v>2</v>
          </cell>
          <cell r="C81" t="str">
            <v>農免</v>
          </cell>
          <cell r="D81">
            <v>6</v>
          </cell>
          <cell r="E81" t="str">
            <v>農免</v>
          </cell>
          <cell r="F81" t="str">
            <v>舗装</v>
          </cell>
          <cell r="G81" t="str">
            <v>甲子</v>
          </cell>
          <cell r="H81">
            <v>2</v>
          </cell>
          <cell r="I81" t="str">
            <v>（２工区）</v>
          </cell>
          <cell r="J81" t="str">
            <v>舗装</v>
          </cell>
          <cell r="K81">
            <v>17</v>
          </cell>
          <cell r="L81" t="str">
            <v>北上</v>
          </cell>
          <cell r="M81" t="str">
            <v>和賀郡</v>
          </cell>
          <cell r="N81" t="str">
            <v>湯田町</v>
          </cell>
          <cell r="O81">
            <v>1</v>
          </cell>
          <cell r="P81" t="str">
            <v>県</v>
          </cell>
          <cell r="Q81">
            <v>5</v>
          </cell>
          <cell r="R81" t="str">
            <v>Ｈ14</v>
          </cell>
          <cell r="S81" t="str">
            <v>小笠原良和</v>
          </cell>
          <cell r="T81" t="str">
            <v>（株）伊藤組</v>
          </cell>
          <cell r="V81">
            <v>37500</v>
          </cell>
          <cell r="W81">
            <v>37511</v>
          </cell>
          <cell r="X81">
            <v>37802</v>
          </cell>
          <cell r="AB81" t="str">
            <v>（社）岩手県治山林道協会</v>
          </cell>
          <cell r="AD81">
            <v>960</v>
          </cell>
          <cell r="AE81">
            <v>160</v>
          </cell>
          <cell r="AH81">
            <v>45527000</v>
          </cell>
          <cell r="AI81">
            <v>38386950</v>
          </cell>
          <cell r="AJ81">
            <v>33658800</v>
          </cell>
          <cell r="AK81">
            <v>4728150</v>
          </cell>
          <cell r="AM81">
            <v>3992100</v>
          </cell>
          <cell r="AO81">
            <v>1048950</v>
          </cell>
          <cell r="AP81">
            <v>2099000</v>
          </cell>
          <cell r="AR81">
            <v>0</v>
          </cell>
          <cell r="AS81">
            <v>0</v>
          </cell>
          <cell r="AV81">
            <v>0</v>
          </cell>
          <cell r="AW81">
            <v>0</v>
          </cell>
          <cell r="AY81">
            <v>0</v>
          </cell>
          <cell r="BA81">
            <v>0</v>
          </cell>
          <cell r="BB81">
            <v>0</v>
          </cell>
          <cell r="BE81">
            <v>0</v>
          </cell>
          <cell r="BF81">
            <v>640</v>
          </cell>
          <cell r="BG81">
            <v>0</v>
          </cell>
          <cell r="BH81">
            <v>0</v>
          </cell>
          <cell r="BI81">
            <v>0</v>
          </cell>
          <cell r="BJ81">
            <v>33127000</v>
          </cell>
          <cell r="BK81">
            <v>26314000</v>
          </cell>
          <cell r="BL81">
            <v>23060600</v>
          </cell>
          <cell r="BM81">
            <v>3253400</v>
          </cell>
          <cell r="BN81">
            <v>0</v>
          </cell>
          <cell r="BO81">
            <v>3992100</v>
          </cell>
          <cell r="BP81">
            <v>0</v>
          </cell>
          <cell r="BQ81">
            <v>939900</v>
          </cell>
          <cell r="BR81">
            <v>1881000</v>
          </cell>
          <cell r="BS81">
            <v>0</v>
          </cell>
          <cell r="BT81">
            <v>320</v>
          </cell>
          <cell r="BU81">
            <v>160</v>
          </cell>
          <cell r="BV81">
            <v>0</v>
          </cell>
          <cell r="BW81">
            <v>0</v>
          </cell>
          <cell r="BX81">
            <v>12400000</v>
          </cell>
          <cell r="BY81">
            <v>12072950</v>
          </cell>
          <cell r="BZ81">
            <v>10598200</v>
          </cell>
          <cell r="CA81">
            <v>1474750</v>
          </cell>
          <cell r="CB81">
            <v>0</v>
          </cell>
          <cell r="CC81">
            <v>0</v>
          </cell>
          <cell r="CD81">
            <v>0</v>
          </cell>
          <cell r="CE81">
            <v>109050</v>
          </cell>
          <cell r="CF81">
            <v>218000</v>
          </cell>
          <cell r="CG81">
            <v>0</v>
          </cell>
          <cell r="CH81">
            <v>0.5</v>
          </cell>
          <cell r="CI81">
            <v>640</v>
          </cell>
          <cell r="CJ81">
            <v>0</v>
          </cell>
          <cell r="CK81">
            <v>0</v>
          </cell>
          <cell r="CL81">
            <v>0</v>
          </cell>
          <cell r="CM81">
            <v>33127000</v>
          </cell>
          <cell r="CN81">
            <v>16563500</v>
          </cell>
          <cell r="CO81">
            <v>16563500</v>
          </cell>
          <cell r="CP81">
            <v>0</v>
          </cell>
          <cell r="CQ81">
            <v>0</v>
          </cell>
          <cell r="CR81" t="str">
            <v>幹線</v>
          </cell>
        </row>
        <row r="82">
          <cell r="A82">
            <v>78</v>
          </cell>
          <cell r="B82">
            <v>2</v>
          </cell>
          <cell r="C82" t="str">
            <v>農免</v>
          </cell>
          <cell r="D82">
            <v>6</v>
          </cell>
          <cell r="E82" t="str">
            <v>農免</v>
          </cell>
          <cell r="F82" t="str">
            <v>舗装</v>
          </cell>
          <cell r="G82" t="str">
            <v>甲子</v>
          </cell>
          <cell r="H82">
            <v>3</v>
          </cell>
          <cell r="I82" t="str">
            <v>（３工区)</v>
          </cell>
          <cell r="J82" t="str">
            <v>舗装</v>
          </cell>
          <cell r="K82">
            <v>17</v>
          </cell>
          <cell r="L82" t="str">
            <v>北上</v>
          </cell>
          <cell r="M82" t="str">
            <v>和賀郡</v>
          </cell>
          <cell r="N82" t="str">
            <v>湯田町</v>
          </cell>
          <cell r="O82">
            <v>1</v>
          </cell>
          <cell r="P82" t="str">
            <v>県</v>
          </cell>
          <cell r="Q82">
            <v>5</v>
          </cell>
          <cell r="R82" t="str">
            <v>Ｈ14</v>
          </cell>
          <cell r="S82" t="str">
            <v>小笠原良和</v>
          </cell>
          <cell r="T82" t="str">
            <v>（株）岩手建設工業</v>
          </cell>
          <cell r="V82">
            <v>37529</v>
          </cell>
          <cell r="W82">
            <v>37530</v>
          </cell>
          <cell r="Y82">
            <v>37650</v>
          </cell>
          <cell r="Z82">
            <v>37655</v>
          </cell>
          <cell r="AA82" t="str">
            <v>伊藤松男</v>
          </cell>
          <cell r="AD82">
            <v>360</v>
          </cell>
          <cell r="AH82">
            <v>14473000</v>
          </cell>
          <cell r="AI82">
            <v>13471500</v>
          </cell>
          <cell r="AJ82">
            <v>13471500</v>
          </cell>
          <cell r="AO82">
            <v>334500</v>
          </cell>
          <cell r="AP82">
            <v>667000</v>
          </cell>
          <cell r="AR82">
            <v>0</v>
          </cell>
          <cell r="AS82">
            <v>0</v>
          </cell>
          <cell r="AV82">
            <v>0</v>
          </cell>
          <cell r="AW82">
            <v>0</v>
          </cell>
          <cell r="AY82">
            <v>0</v>
          </cell>
          <cell r="BA82">
            <v>0</v>
          </cell>
          <cell r="BB82">
            <v>0</v>
          </cell>
          <cell r="BE82">
            <v>0</v>
          </cell>
          <cell r="BF82">
            <v>360</v>
          </cell>
          <cell r="BG82">
            <v>0</v>
          </cell>
          <cell r="BH82">
            <v>0</v>
          </cell>
          <cell r="BI82">
            <v>0</v>
          </cell>
          <cell r="BJ82">
            <v>14473000</v>
          </cell>
          <cell r="BK82">
            <v>13471500</v>
          </cell>
          <cell r="BL82">
            <v>13471500</v>
          </cell>
          <cell r="BM82">
            <v>0</v>
          </cell>
          <cell r="BN82">
            <v>0</v>
          </cell>
          <cell r="BO82">
            <v>0</v>
          </cell>
          <cell r="BP82">
            <v>0</v>
          </cell>
          <cell r="BQ82">
            <v>334500</v>
          </cell>
          <cell r="BR82">
            <v>667000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0.5</v>
          </cell>
          <cell r="CI82">
            <v>0</v>
          </cell>
          <cell r="CJ82">
            <v>0</v>
          </cell>
          <cell r="CK82">
            <v>0</v>
          </cell>
          <cell r="CL82">
            <v>0</v>
          </cell>
          <cell r="CM82">
            <v>14473000</v>
          </cell>
          <cell r="CN82">
            <v>7236500</v>
          </cell>
          <cell r="CO82">
            <v>7236500</v>
          </cell>
          <cell r="CP82">
            <v>0</v>
          </cell>
          <cell r="CR82" t="str">
            <v>幹線</v>
          </cell>
        </row>
        <row r="83">
          <cell r="A83">
            <v>79</v>
          </cell>
          <cell r="B83">
            <v>2</v>
          </cell>
          <cell r="C83" t="str">
            <v>農免</v>
          </cell>
          <cell r="D83">
            <v>6</v>
          </cell>
          <cell r="E83" t="str">
            <v>農免</v>
          </cell>
          <cell r="F83" t="str">
            <v>舗装</v>
          </cell>
          <cell r="G83" t="str">
            <v>鬼ケ瀬</v>
          </cell>
          <cell r="I83" t="str">
            <v/>
          </cell>
          <cell r="J83" t="str">
            <v>舗装</v>
          </cell>
          <cell r="K83">
            <v>1</v>
          </cell>
          <cell r="L83" t="str">
            <v>盛岡</v>
          </cell>
          <cell r="M83" t="str">
            <v>盛岡市</v>
          </cell>
          <cell r="N83" t="str">
            <v>盛岡市</v>
          </cell>
          <cell r="O83">
            <v>2</v>
          </cell>
          <cell r="P83" t="str">
            <v>市</v>
          </cell>
          <cell r="Q83">
            <v>5</v>
          </cell>
          <cell r="R83" t="str">
            <v>Ｈ14</v>
          </cell>
          <cell r="T83" t="str">
            <v>鹿島道路株式会社盛岡営業</v>
          </cell>
          <cell r="V83">
            <v>37518</v>
          </cell>
          <cell r="W83">
            <v>37519</v>
          </cell>
          <cell r="X83">
            <v>37631</v>
          </cell>
          <cell r="Y83">
            <v>37684</v>
          </cell>
          <cell r="Z83">
            <v>37692</v>
          </cell>
          <cell r="AA83" t="str">
            <v>野場英義</v>
          </cell>
          <cell r="AB83" t="str">
            <v>（有）シーイーテック</v>
          </cell>
          <cell r="AD83">
            <v>1040</v>
          </cell>
          <cell r="AH83">
            <v>36600000</v>
          </cell>
          <cell r="AI83">
            <v>30151800</v>
          </cell>
          <cell r="AJ83">
            <v>29827350</v>
          </cell>
          <cell r="AK83">
            <v>324450</v>
          </cell>
          <cell r="AM83">
            <v>3622500</v>
          </cell>
          <cell r="AO83">
            <v>705700</v>
          </cell>
          <cell r="AP83">
            <v>706000</v>
          </cell>
          <cell r="AQ83">
            <v>1414000</v>
          </cell>
          <cell r="AR83">
            <v>0</v>
          </cell>
          <cell r="AS83">
            <v>0</v>
          </cell>
          <cell r="AV83">
            <v>0</v>
          </cell>
          <cell r="AW83">
            <v>0</v>
          </cell>
          <cell r="AY83">
            <v>0</v>
          </cell>
          <cell r="BA83">
            <v>0</v>
          </cell>
          <cell r="BB83">
            <v>0</v>
          </cell>
          <cell r="BE83">
            <v>0</v>
          </cell>
          <cell r="BF83">
            <v>1040</v>
          </cell>
          <cell r="BG83">
            <v>0</v>
          </cell>
          <cell r="BH83">
            <v>0</v>
          </cell>
          <cell r="BI83">
            <v>0</v>
          </cell>
          <cell r="BJ83">
            <v>36600000</v>
          </cell>
          <cell r="BK83">
            <v>30151800</v>
          </cell>
          <cell r="BL83">
            <v>29827350</v>
          </cell>
          <cell r="BM83">
            <v>324450</v>
          </cell>
          <cell r="BN83">
            <v>0</v>
          </cell>
          <cell r="BO83">
            <v>3622500</v>
          </cell>
          <cell r="BP83">
            <v>0</v>
          </cell>
          <cell r="BQ83">
            <v>705700</v>
          </cell>
          <cell r="BR83">
            <v>706000</v>
          </cell>
          <cell r="BS83">
            <v>1414000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0.33333333333333331</v>
          </cell>
          <cell r="CI83">
            <v>1040</v>
          </cell>
          <cell r="CJ83">
            <v>0</v>
          </cell>
          <cell r="CK83">
            <v>0</v>
          </cell>
          <cell r="CL83">
            <v>0</v>
          </cell>
          <cell r="CM83">
            <v>36600000</v>
          </cell>
          <cell r="CN83">
            <v>12200000</v>
          </cell>
          <cell r="CO83">
            <v>1294000</v>
          </cell>
          <cell r="CP83">
            <v>23106000</v>
          </cell>
          <cell r="CR83" t="str">
            <v>その他</v>
          </cell>
        </row>
        <row r="84">
          <cell r="A84">
            <v>80</v>
          </cell>
          <cell r="B84">
            <v>12</v>
          </cell>
          <cell r="C84" t="str">
            <v>居住環境</v>
          </cell>
          <cell r="D84">
            <v>36</v>
          </cell>
          <cell r="E84" t="str">
            <v>林総</v>
          </cell>
          <cell r="F84" t="str">
            <v>基幹道</v>
          </cell>
          <cell r="G84" t="str">
            <v>原台山</v>
          </cell>
          <cell r="H84">
            <v>1</v>
          </cell>
          <cell r="I84" t="str">
            <v>（１工区）</v>
          </cell>
          <cell r="J84" t="str">
            <v>開設</v>
          </cell>
          <cell r="K84">
            <v>35</v>
          </cell>
          <cell r="L84" t="str">
            <v>大船渡</v>
          </cell>
          <cell r="M84" t="str">
            <v>陸前高田市</v>
          </cell>
          <cell r="N84" t="str">
            <v>陸前高田市</v>
          </cell>
          <cell r="O84">
            <v>1</v>
          </cell>
          <cell r="P84" t="str">
            <v>県</v>
          </cell>
          <cell r="Q84">
            <v>5</v>
          </cell>
          <cell r="R84" t="str">
            <v>Ｈ14</v>
          </cell>
          <cell r="S84" t="str">
            <v>栗田哲児</v>
          </cell>
          <cell r="T84" t="str">
            <v>（株）佐藤組</v>
          </cell>
          <cell r="V84">
            <v>37417</v>
          </cell>
          <cell r="W84">
            <v>37418</v>
          </cell>
          <cell r="Y84">
            <v>37635</v>
          </cell>
          <cell r="Z84">
            <v>37644</v>
          </cell>
          <cell r="AA84" t="str">
            <v>林春彦</v>
          </cell>
          <cell r="AD84">
            <v>694</v>
          </cell>
          <cell r="AH84">
            <v>97000000</v>
          </cell>
          <cell r="AI84">
            <v>90315750</v>
          </cell>
          <cell r="AJ84">
            <v>90315750</v>
          </cell>
          <cell r="AL84">
            <v>870000</v>
          </cell>
          <cell r="AO84">
            <v>1938250</v>
          </cell>
          <cell r="AP84">
            <v>3876000</v>
          </cell>
          <cell r="AR84">
            <v>0</v>
          </cell>
          <cell r="AS84">
            <v>0</v>
          </cell>
          <cell r="AV84">
            <v>0</v>
          </cell>
          <cell r="AW84">
            <v>0</v>
          </cell>
          <cell r="AY84">
            <v>0</v>
          </cell>
          <cell r="BA84">
            <v>0</v>
          </cell>
          <cell r="BB84">
            <v>0</v>
          </cell>
          <cell r="BE84">
            <v>0</v>
          </cell>
          <cell r="BF84">
            <v>694</v>
          </cell>
          <cell r="BG84">
            <v>0</v>
          </cell>
          <cell r="BH84">
            <v>0</v>
          </cell>
          <cell r="BI84">
            <v>0</v>
          </cell>
          <cell r="BJ84">
            <v>97000000</v>
          </cell>
          <cell r="BK84">
            <v>90315750</v>
          </cell>
          <cell r="BL84">
            <v>90315750</v>
          </cell>
          <cell r="BM84">
            <v>0</v>
          </cell>
          <cell r="BN84">
            <v>870000</v>
          </cell>
          <cell r="BO84">
            <v>0</v>
          </cell>
          <cell r="BP84">
            <v>0</v>
          </cell>
          <cell r="BQ84">
            <v>1938250</v>
          </cell>
          <cell r="BR84">
            <v>3876000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0.5</v>
          </cell>
          <cell r="CI84">
            <v>694</v>
          </cell>
          <cell r="CJ84">
            <v>0</v>
          </cell>
          <cell r="CK84">
            <v>0</v>
          </cell>
          <cell r="CL84">
            <v>0</v>
          </cell>
          <cell r="CM84">
            <v>97000000</v>
          </cell>
          <cell r="CN84">
            <v>48500000</v>
          </cell>
          <cell r="CO84">
            <v>48500000</v>
          </cell>
          <cell r="CP84">
            <v>0</v>
          </cell>
        </row>
        <row r="85">
          <cell r="A85">
            <v>81</v>
          </cell>
          <cell r="B85">
            <v>12</v>
          </cell>
          <cell r="C85" t="str">
            <v>居住環境</v>
          </cell>
          <cell r="D85">
            <v>36</v>
          </cell>
          <cell r="E85" t="str">
            <v>林総</v>
          </cell>
          <cell r="F85" t="str">
            <v>基幹道</v>
          </cell>
          <cell r="G85" t="str">
            <v>メンズクメ</v>
          </cell>
          <cell r="H85">
            <v>1</v>
          </cell>
          <cell r="I85" t="str">
            <v>（１工区）</v>
          </cell>
          <cell r="J85" t="str">
            <v>開設</v>
          </cell>
          <cell r="K85">
            <v>44</v>
          </cell>
          <cell r="L85" t="str">
            <v>宮古</v>
          </cell>
          <cell r="M85" t="str">
            <v>下閉井郡</v>
          </cell>
          <cell r="N85" t="str">
            <v>岩泉町</v>
          </cell>
          <cell r="O85">
            <v>1</v>
          </cell>
          <cell r="P85" t="str">
            <v>県</v>
          </cell>
          <cell r="Q85">
            <v>5</v>
          </cell>
          <cell r="R85" t="str">
            <v>Ｈ14</v>
          </cell>
          <cell r="S85" t="str">
            <v>高橋善孝</v>
          </cell>
          <cell r="T85" t="str">
            <v>沢与建設（株）</v>
          </cell>
          <cell r="V85">
            <v>37531</v>
          </cell>
          <cell r="W85">
            <v>37532</v>
          </cell>
          <cell r="X85">
            <v>37802</v>
          </cell>
          <cell r="AB85" t="str">
            <v>（社）岩手県治山林道協会</v>
          </cell>
          <cell r="AD85">
            <v>490</v>
          </cell>
          <cell r="AE85">
            <v>260</v>
          </cell>
          <cell r="AH85">
            <v>100000000</v>
          </cell>
          <cell r="AI85">
            <v>90453300</v>
          </cell>
          <cell r="AJ85">
            <v>90453300</v>
          </cell>
          <cell r="AM85">
            <v>3597300</v>
          </cell>
          <cell r="AO85">
            <v>1983400</v>
          </cell>
          <cell r="AP85">
            <v>3966000</v>
          </cell>
          <cell r="AR85">
            <v>0</v>
          </cell>
          <cell r="AS85">
            <v>0</v>
          </cell>
          <cell r="AV85">
            <v>0</v>
          </cell>
          <cell r="AW85">
            <v>0</v>
          </cell>
          <cell r="AY85">
            <v>0</v>
          </cell>
          <cell r="BA85">
            <v>0</v>
          </cell>
          <cell r="BB85">
            <v>0</v>
          </cell>
          <cell r="BE85">
            <v>0</v>
          </cell>
          <cell r="BF85">
            <v>400</v>
          </cell>
          <cell r="BG85">
            <v>260</v>
          </cell>
          <cell r="BH85">
            <v>0</v>
          </cell>
          <cell r="BI85">
            <v>0</v>
          </cell>
          <cell r="BJ85">
            <v>73700000</v>
          </cell>
          <cell r="BK85">
            <v>65125000</v>
          </cell>
          <cell r="BL85">
            <v>65125000</v>
          </cell>
          <cell r="BM85">
            <v>0</v>
          </cell>
          <cell r="BN85">
            <v>0</v>
          </cell>
          <cell r="BO85">
            <v>3597300</v>
          </cell>
          <cell r="BP85">
            <v>0</v>
          </cell>
          <cell r="BQ85">
            <v>1659700</v>
          </cell>
          <cell r="BR85">
            <v>3318000</v>
          </cell>
          <cell r="BS85">
            <v>0</v>
          </cell>
          <cell r="BT85">
            <v>90</v>
          </cell>
          <cell r="BU85">
            <v>0</v>
          </cell>
          <cell r="BV85">
            <v>0</v>
          </cell>
          <cell r="BW85">
            <v>0</v>
          </cell>
          <cell r="BX85">
            <v>26300000</v>
          </cell>
          <cell r="BY85">
            <v>25328300</v>
          </cell>
          <cell r="BZ85">
            <v>25328300</v>
          </cell>
          <cell r="CA85">
            <v>0</v>
          </cell>
          <cell r="CB85">
            <v>0</v>
          </cell>
          <cell r="CC85">
            <v>0</v>
          </cell>
          <cell r="CD85">
            <v>0</v>
          </cell>
          <cell r="CE85">
            <v>323700</v>
          </cell>
          <cell r="CF85">
            <v>648000</v>
          </cell>
          <cell r="CG85">
            <v>0</v>
          </cell>
          <cell r="CH85">
            <v>0.5</v>
          </cell>
          <cell r="CI85">
            <v>400</v>
          </cell>
          <cell r="CJ85">
            <v>260</v>
          </cell>
          <cell r="CK85">
            <v>0</v>
          </cell>
          <cell r="CL85">
            <v>0</v>
          </cell>
          <cell r="CM85">
            <v>73700000</v>
          </cell>
          <cell r="CN85">
            <v>36850000</v>
          </cell>
          <cell r="CO85">
            <v>36850000</v>
          </cell>
          <cell r="CP85">
            <v>0</v>
          </cell>
          <cell r="CQ85">
            <v>0</v>
          </cell>
        </row>
        <row r="86">
          <cell r="A86">
            <v>82</v>
          </cell>
          <cell r="B86">
            <v>12</v>
          </cell>
          <cell r="C86" t="str">
            <v>居住環境</v>
          </cell>
          <cell r="D86">
            <v>36</v>
          </cell>
          <cell r="E86" t="str">
            <v>林総</v>
          </cell>
          <cell r="F86" t="str">
            <v>基幹道</v>
          </cell>
          <cell r="G86" t="str">
            <v>萱森岳</v>
          </cell>
          <cell r="H86">
            <v>1</v>
          </cell>
          <cell r="I86" t="str">
            <v>（１工区）</v>
          </cell>
          <cell r="J86" t="str">
            <v>開設</v>
          </cell>
          <cell r="K86">
            <v>4</v>
          </cell>
          <cell r="L86" t="str">
            <v>盛岡</v>
          </cell>
          <cell r="M86" t="str">
            <v>岩手郡</v>
          </cell>
          <cell r="N86" t="str">
            <v>葛巻町</v>
          </cell>
          <cell r="O86">
            <v>1</v>
          </cell>
          <cell r="P86" t="str">
            <v>県</v>
          </cell>
          <cell r="Q86">
            <v>5</v>
          </cell>
          <cell r="R86" t="str">
            <v>Ｈ14</v>
          </cell>
          <cell r="S86" t="str">
            <v>田村幸得</v>
          </cell>
          <cell r="T86" t="str">
            <v>東野建設工業株式会社</v>
          </cell>
          <cell r="U86" t="str">
            <v>指名競争</v>
          </cell>
          <cell r="V86">
            <v>37494</v>
          </cell>
          <cell r="W86">
            <v>37495</v>
          </cell>
          <cell r="X86">
            <v>37695</v>
          </cell>
          <cell r="Y86">
            <v>37695</v>
          </cell>
          <cell r="Z86">
            <v>37705</v>
          </cell>
          <cell r="AA86" t="str">
            <v>福島啓一</v>
          </cell>
          <cell r="AD86">
            <v>1507</v>
          </cell>
          <cell r="AH86">
            <v>75000000</v>
          </cell>
          <cell r="AI86">
            <v>69505800</v>
          </cell>
          <cell r="AJ86">
            <v>69480600</v>
          </cell>
          <cell r="AK86">
            <v>25200</v>
          </cell>
          <cell r="AL86">
            <v>670000</v>
          </cell>
          <cell r="AO86">
            <v>1608200</v>
          </cell>
          <cell r="AP86">
            <v>3216000</v>
          </cell>
          <cell r="AR86">
            <v>0</v>
          </cell>
          <cell r="AS86">
            <v>0</v>
          </cell>
          <cell r="AV86">
            <v>0</v>
          </cell>
          <cell r="AW86">
            <v>0</v>
          </cell>
          <cell r="AY86">
            <v>0</v>
          </cell>
          <cell r="BA86">
            <v>0</v>
          </cell>
          <cell r="BB86">
            <v>0</v>
          </cell>
          <cell r="BE86">
            <v>0</v>
          </cell>
          <cell r="BF86">
            <v>1507</v>
          </cell>
          <cell r="BG86">
            <v>0</v>
          </cell>
          <cell r="BH86">
            <v>0</v>
          </cell>
          <cell r="BI86">
            <v>0</v>
          </cell>
          <cell r="BJ86">
            <v>75000000</v>
          </cell>
          <cell r="BK86">
            <v>69505800</v>
          </cell>
          <cell r="BL86">
            <v>69480600</v>
          </cell>
          <cell r="BM86">
            <v>25200</v>
          </cell>
          <cell r="BN86">
            <v>670000</v>
          </cell>
          <cell r="BO86">
            <v>0</v>
          </cell>
          <cell r="BP86">
            <v>0</v>
          </cell>
          <cell r="BQ86">
            <v>1608200</v>
          </cell>
          <cell r="BR86">
            <v>3216000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0.5</v>
          </cell>
          <cell r="CI86">
            <v>1507</v>
          </cell>
          <cell r="CJ86">
            <v>0</v>
          </cell>
          <cell r="CK86">
            <v>0</v>
          </cell>
          <cell r="CL86">
            <v>0</v>
          </cell>
          <cell r="CM86">
            <v>75000000</v>
          </cell>
          <cell r="CN86">
            <v>37500000</v>
          </cell>
          <cell r="CO86">
            <v>37500000</v>
          </cell>
          <cell r="CP86">
            <v>0</v>
          </cell>
        </row>
        <row r="87">
          <cell r="A87">
            <v>83</v>
          </cell>
          <cell r="B87">
            <v>12</v>
          </cell>
          <cell r="C87" t="str">
            <v>居住環境</v>
          </cell>
          <cell r="D87">
            <v>36</v>
          </cell>
          <cell r="E87" t="str">
            <v>林総</v>
          </cell>
          <cell r="F87" t="str">
            <v>基幹道</v>
          </cell>
          <cell r="G87" t="str">
            <v>浪打姉帯</v>
          </cell>
          <cell r="I87" t="str">
            <v/>
          </cell>
          <cell r="J87" t="str">
            <v>開設</v>
          </cell>
          <cell r="K87">
            <v>56</v>
          </cell>
          <cell r="L87" t="str">
            <v>二戸</v>
          </cell>
          <cell r="M87" t="str">
            <v>二戸郡</v>
          </cell>
          <cell r="N87" t="str">
            <v>一戸町</v>
          </cell>
          <cell r="O87">
            <v>1</v>
          </cell>
          <cell r="P87" t="str">
            <v>県</v>
          </cell>
          <cell r="Q87">
            <v>5</v>
          </cell>
          <cell r="R87" t="str">
            <v>Ｈ14</v>
          </cell>
          <cell r="S87" t="str">
            <v>加美章人</v>
          </cell>
          <cell r="T87" t="str">
            <v>（株）田中建設</v>
          </cell>
          <cell r="U87" t="str">
            <v>指名競争</v>
          </cell>
          <cell r="V87">
            <v>37300</v>
          </cell>
          <cell r="W87">
            <v>37301</v>
          </cell>
          <cell r="X87">
            <v>37865</v>
          </cell>
          <cell r="AD87">
            <v>115</v>
          </cell>
          <cell r="AH87">
            <v>30000000</v>
          </cell>
          <cell r="AI87">
            <v>27600300</v>
          </cell>
          <cell r="AJ87">
            <v>24748500</v>
          </cell>
          <cell r="AK87">
            <v>2851800</v>
          </cell>
          <cell r="AO87">
            <v>799700</v>
          </cell>
          <cell r="AP87">
            <v>1600000</v>
          </cell>
          <cell r="AR87">
            <v>0</v>
          </cell>
          <cell r="AS87">
            <v>0</v>
          </cell>
          <cell r="AV87">
            <v>0</v>
          </cell>
          <cell r="AW87">
            <v>0</v>
          </cell>
          <cell r="AY87">
            <v>0</v>
          </cell>
          <cell r="BA87">
            <v>0</v>
          </cell>
          <cell r="BB87">
            <v>0</v>
          </cell>
          <cell r="BE87">
            <v>0</v>
          </cell>
          <cell r="BF87">
            <v>0</v>
          </cell>
          <cell r="BG87">
            <v>0</v>
          </cell>
          <cell r="BH87">
            <v>0</v>
          </cell>
          <cell r="BI87">
            <v>0</v>
          </cell>
          <cell r="BJ87">
            <v>1000000</v>
          </cell>
          <cell r="BK87">
            <v>0</v>
          </cell>
          <cell r="BL87">
            <v>0</v>
          </cell>
          <cell r="BM87">
            <v>0</v>
          </cell>
          <cell r="BN87">
            <v>0</v>
          </cell>
          <cell r="BO87">
            <v>0</v>
          </cell>
          <cell r="BP87">
            <v>0</v>
          </cell>
          <cell r="BQ87">
            <v>333000</v>
          </cell>
          <cell r="BR87">
            <v>667000</v>
          </cell>
          <cell r="BS87">
            <v>0</v>
          </cell>
          <cell r="BT87">
            <v>115</v>
          </cell>
          <cell r="BU87">
            <v>0</v>
          </cell>
          <cell r="BV87">
            <v>0</v>
          </cell>
          <cell r="BW87">
            <v>0</v>
          </cell>
          <cell r="BX87">
            <v>29000000</v>
          </cell>
          <cell r="BY87">
            <v>27600300</v>
          </cell>
          <cell r="BZ87">
            <v>24748500</v>
          </cell>
          <cell r="CA87">
            <v>2851800</v>
          </cell>
          <cell r="CB87">
            <v>0</v>
          </cell>
          <cell r="CC87">
            <v>0</v>
          </cell>
          <cell r="CD87">
            <v>0</v>
          </cell>
          <cell r="CE87">
            <v>466700</v>
          </cell>
          <cell r="CF87">
            <v>933000</v>
          </cell>
          <cell r="CG87">
            <v>0</v>
          </cell>
          <cell r="CH87">
            <v>0.5</v>
          </cell>
          <cell r="CI87">
            <v>0</v>
          </cell>
          <cell r="CJ87">
            <v>0</v>
          </cell>
          <cell r="CK87">
            <v>0</v>
          </cell>
          <cell r="CL87">
            <v>0</v>
          </cell>
          <cell r="CM87">
            <v>1000000</v>
          </cell>
          <cell r="CN87">
            <v>500000</v>
          </cell>
          <cell r="CO87">
            <v>500000</v>
          </cell>
          <cell r="CP87">
            <v>0</v>
          </cell>
        </row>
        <row r="88">
          <cell r="A88">
            <v>84</v>
          </cell>
          <cell r="B88">
            <v>12</v>
          </cell>
          <cell r="C88" t="str">
            <v>居住環境</v>
          </cell>
          <cell r="D88">
            <v>36</v>
          </cell>
          <cell r="E88" t="str">
            <v>林総</v>
          </cell>
          <cell r="F88" t="str">
            <v>基幹道</v>
          </cell>
          <cell r="G88" t="str">
            <v>田山</v>
          </cell>
          <cell r="I88" t="str">
            <v/>
          </cell>
          <cell r="J88" t="str">
            <v>開設</v>
          </cell>
          <cell r="K88">
            <v>44</v>
          </cell>
          <cell r="L88" t="str">
            <v>宮古</v>
          </cell>
          <cell r="M88" t="str">
            <v>下閉井郡</v>
          </cell>
          <cell r="N88" t="str">
            <v>岩泉町</v>
          </cell>
          <cell r="O88">
            <v>1</v>
          </cell>
          <cell r="P88" t="str">
            <v>県</v>
          </cell>
          <cell r="Q88">
            <v>5</v>
          </cell>
          <cell r="R88" t="str">
            <v>Ｈ14</v>
          </cell>
          <cell r="S88" t="str">
            <v>福本久仁竹</v>
          </cell>
          <cell r="T88" t="str">
            <v>熊谷建設（株）</v>
          </cell>
          <cell r="V88">
            <v>37439</v>
          </cell>
          <cell r="W88">
            <v>37440</v>
          </cell>
          <cell r="Y88">
            <v>37599</v>
          </cell>
          <cell r="Z88">
            <v>37608</v>
          </cell>
          <cell r="AA88" t="str">
            <v>福島啓一</v>
          </cell>
          <cell r="AD88">
            <v>669</v>
          </cell>
          <cell r="AE88">
            <v>100</v>
          </cell>
          <cell r="AH88">
            <v>96000000</v>
          </cell>
          <cell r="AI88">
            <v>89370750</v>
          </cell>
          <cell r="AJ88">
            <v>89370750</v>
          </cell>
          <cell r="AL88">
            <v>860000</v>
          </cell>
          <cell r="AO88">
            <v>1923250</v>
          </cell>
          <cell r="AP88">
            <v>3846000</v>
          </cell>
          <cell r="AR88">
            <v>0</v>
          </cell>
          <cell r="AS88">
            <v>0</v>
          </cell>
          <cell r="AV88">
            <v>0</v>
          </cell>
          <cell r="AW88">
            <v>0</v>
          </cell>
          <cell r="AY88">
            <v>0</v>
          </cell>
          <cell r="BA88">
            <v>0</v>
          </cell>
          <cell r="BB88">
            <v>0</v>
          </cell>
          <cell r="BE88">
            <v>0</v>
          </cell>
          <cell r="BF88">
            <v>669</v>
          </cell>
          <cell r="BG88">
            <v>100</v>
          </cell>
          <cell r="BH88">
            <v>0</v>
          </cell>
          <cell r="BI88">
            <v>0</v>
          </cell>
          <cell r="BJ88">
            <v>96000000</v>
          </cell>
          <cell r="BK88">
            <v>89370750</v>
          </cell>
          <cell r="BL88">
            <v>89370750</v>
          </cell>
          <cell r="BM88">
            <v>0</v>
          </cell>
          <cell r="BN88">
            <v>860000</v>
          </cell>
          <cell r="BO88">
            <v>0</v>
          </cell>
          <cell r="BP88">
            <v>0</v>
          </cell>
          <cell r="BQ88">
            <v>1923250</v>
          </cell>
          <cell r="BR88">
            <v>3846000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0.5</v>
          </cell>
          <cell r="CI88">
            <v>669</v>
          </cell>
          <cell r="CJ88">
            <v>100</v>
          </cell>
          <cell r="CK88">
            <v>0</v>
          </cell>
          <cell r="CL88">
            <v>0</v>
          </cell>
          <cell r="CM88">
            <v>96000000</v>
          </cell>
          <cell r="CN88">
            <v>48000000</v>
          </cell>
          <cell r="CO88">
            <v>48000000</v>
          </cell>
          <cell r="CP88">
            <v>0</v>
          </cell>
          <cell r="CQ88">
            <v>0</v>
          </cell>
        </row>
        <row r="89">
          <cell r="A89">
            <v>85</v>
          </cell>
          <cell r="B89">
            <v>12</v>
          </cell>
          <cell r="C89" t="str">
            <v>居住環境</v>
          </cell>
          <cell r="D89">
            <v>36</v>
          </cell>
          <cell r="E89" t="str">
            <v>林総</v>
          </cell>
          <cell r="F89" t="str">
            <v>基幹道</v>
          </cell>
          <cell r="G89" t="str">
            <v>四ノ宗山</v>
          </cell>
          <cell r="H89">
            <v>1</v>
          </cell>
          <cell r="I89" t="str">
            <v>（１工区）</v>
          </cell>
          <cell r="J89" t="str">
            <v>開設</v>
          </cell>
          <cell r="K89">
            <v>13</v>
          </cell>
          <cell r="L89" t="str">
            <v>花巻</v>
          </cell>
          <cell r="M89" t="str">
            <v>稗貫郡</v>
          </cell>
          <cell r="N89" t="str">
            <v>大迫町</v>
          </cell>
          <cell r="O89">
            <v>1</v>
          </cell>
          <cell r="P89" t="str">
            <v>県</v>
          </cell>
          <cell r="Q89">
            <v>5</v>
          </cell>
          <cell r="R89" t="str">
            <v>Ｈ14</v>
          </cell>
          <cell r="S89" t="str">
            <v>小笠原誠</v>
          </cell>
          <cell r="T89" t="str">
            <v>（株）船野組</v>
          </cell>
          <cell r="U89" t="str">
            <v>指名競争</v>
          </cell>
          <cell r="V89">
            <v>37459</v>
          </cell>
          <cell r="W89">
            <v>37460</v>
          </cell>
          <cell r="X89">
            <v>37700</v>
          </cell>
          <cell r="Y89">
            <v>37700</v>
          </cell>
          <cell r="Z89">
            <v>37706</v>
          </cell>
          <cell r="AA89" t="str">
            <v>林春彦</v>
          </cell>
          <cell r="AD89">
            <v>600</v>
          </cell>
          <cell r="AE89">
            <v>500</v>
          </cell>
          <cell r="AH89">
            <v>116653000</v>
          </cell>
          <cell r="AI89">
            <v>110121900</v>
          </cell>
          <cell r="AJ89">
            <v>110121900</v>
          </cell>
          <cell r="AO89">
            <v>2177100</v>
          </cell>
          <cell r="AP89">
            <v>4354000</v>
          </cell>
          <cell r="AR89">
            <v>0</v>
          </cell>
          <cell r="AS89">
            <v>0</v>
          </cell>
          <cell r="AV89">
            <v>0</v>
          </cell>
          <cell r="AW89">
            <v>0</v>
          </cell>
          <cell r="AY89">
            <v>0</v>
          </cell>
          <cell r="BA89">
            <v>0</v>
          </cell>
          <cell r="BB89">
            <v>0</v>
          </cell>
          <cell r="BE89">
            <v>0</v>
          </cell>
          <cell r="BF89">
            <v>600</v>
          </cell>
          <cell r="BG89">
            <v>500</v>
          </cell>
          <cell r="BH89">
            <v>0</v>
          </cell>
          <cell r="BI89">
            <v>0</v>
          </cell>
          <cell r="BJ89">
            <v>116653000</v>
          </cell>
          <cell r="BK89">
            <v>110121900</v>
          </cell>
          <cell r="BL89">
            <v>110121900</v>
          </cell>
          <cell r="BM89">
            <v>0</v>
          </cell>
          <cell r="BN89">
            <v>0</v>
          </cell>
          <cell r="BO89">
            <v>0</v>
          </cell>
          <cell r="BP89">
            <v>0</v>
          </cell>
          <cell r="BQ89">
            <v>2177100</v>
          </cell>
          <cell r="BR89">
            <v>4354000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0.5</v>
          </cell>
          <cell r="CI89">
            <v>600</v>
          </cell>
          <cell r="CJ89">
            <v>500</v>
          </cell>
          <cell r="CK89">
            <v>0</v>
          </cell>
          <cell r="CL89">
            <v>0</v>
          </cell>
          <cell r="CM89">
            <v>116653000</v>
          </cell>
          <cell r="CN89">
            <v>58326500</v>
          </cell>
          <cell r="CO89">
            <v>58326500</v>
          </cell>
          <cell r="CP89">
            <v>0</v>
          </cell>
          <cell r="CQ89">
            <v>0</v>
          </cell>
        </row>
        <row r="90">
          <cell r="A90">
            <v>86</v>
          </cell>
          <cell r="B90">
            <v>12</v>
          </cell>
          <cell r="C90" t="str">
            <v>居住環境</v>
          </cell>
          <cell r="D90">
            <v>36</v>
          </cell>
          <cell r="E90" t="str">
            <v>林総</v>
          </cell>
          <cell r="F90" t="str">
            <v>基幹道</v>
          </cell>
          <cell r="G90" t="str">
            <v>四ノ宗山</v>
          </cell>
          <cell r="H90">
            <v>2</v>
          </cell>
          <cell r="I90" t="str">
            <v>（２工区）</v>
          </cell>
          <cell r="J90" t="str">
            <v>開設</v>
          </cell>
          <cell r="K90">
            <v>13</v>
          </cell>
          <cell r="L90" t="str">
            <v>花巻</v>
          </cell>
          <cell r="M90" t="str">
            <v>稗貫郡</v>
          </cell>
          <cell r="N90" t="str">
            <v>大迫町</v>
          </cell>
          <cell r="O90">
            <v>1</v>
          </cell>
          <cell r="P90" t="str">
            <v>県</v>
          </cell>
          <cell r="Q90">
            <v>5</v>
          </cell>
          <cell r="R90" t="str">
            <v>Ｈ14</v>
          </cell>
          <cell r="S90" t="str">
            <v>角掛康紀</v>
          </cell>
          <cell r="T90" t="str">
            <v>（株）山下組</v>
          </cell>
          <cell r="U90" t="str">
            <v>指名競争</v>
          </cell>
          <cell r="V90">
            <v>37494</v>
          </cell>
          <cell r="W90">
            <v>37495</v>
          </cell>
          <cell r="X90">
            <v>37695</v>
          </cell>
          <cell r="Y90">
            <v>37695</v>
          </cell>
          <cell r="Z90">
            <v>37705</v>
          </cell>
          <cell r="AA90" t="str">
            <v>林春彦</v>
          </cell>
          <cell r="AD90">
            <v>660</v>
          </cell>
          <cell r="AE90">
            <v>440</v>
          </cell>
          <cell r="AH90">
            <v>83347000</v>
          </cell>
          <cell r="AI90">
            <v>80428950</v>
          </cell>
          <cell r="AJ90">
            <v>80428950</v>
          </cell>
          <cell r="AO90">
            <v>972050</v>
          </cell>
          <cell r="AP90">
            <v>1946000</v>
          </cell>
          <cell r="AR90">
            <v>0</v>
          </cell>
          <cell r="AS90">
            <v>0</v>
          </cell>
          <cell r="AV90">
            <v>0</v>
          </cell>
          <cell r="AW90">
            <v>0</v>
          </cell>
          <cell r="AY90">
            <v>0</v>
          </cell>
          <cell r="BA90">
            <v>0</v>
          </cell>
          <cell r="BB90">
            <v>0</v>
          </cell>
          <cell r="BE90">
            <v>0</v>
          </cell>
          <cell r="BF90">
            <v>660</v>
          </cell>
          <cell r="BG90">
            <v>440</v>
          </cell>
          <cell r="BH90">
            <v>0</v>
          </cell>
          <cell r="BI90">
            <v>0</v>
          </cell>
          <cell r="BJ90">
            <v>83347000</v>
          </cell>
          <cell r="BK90">
            <v>80428950</v>
          </cell>
          <cell r="BL90">
            <v>80428950</v>
          </cell>
          <cell r="BM90">
            <v>0</v>
          </cell>
          <cell r="BN90">
            <v>0</v>
          </cell>
          <cell r="BO90">
            <v>0</v>
          </cell>
          <cell r="BP90">
            <v>0</v>
          </cell>
          <cell r="BQ90">
            <v>972050</v>
          </cell>
          <cell r="BR90">
            <v>1946000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0.5</v>
          </cell>
          <cell r="CI90">
            <v>660</v>
          </cell>
          <cell r="CJ90">
            <v>440</v>
          </cell>
          <cell r="CK90">
            <v>0</v>
          </cell>
          <cell r="CL90">
            <v>0</v>
          </cell>
          <cell r="CM90">
            <v>83347000</v>
          </cell>
          <cell r="CN90">
            <v>41673500</v>
          </cell>
          <cell r="CO90">
            <v>41673500</v>
          </cell>
          <cell r="CP90">
            <v>0</v>
          </cell>
          <cell r="CQ90">
            <v>0</v>
          </cell>
        </row>
        <row r="91">
          <cell r="A91">
            <v>87</v>
          </cell>
          <cell r="B91">
            <v>12</v>
          </cell>
          <cell r="C91" t="str">
            <v>居住環境</v>
          </cell>
          <cell r="D91">
            <v>36</v>
          </cell>
          <cell r="E91" t="str">
            <v>林総</v>
          </cell>
          <cell r="F91" t="str">
            <v>基幹道</v>
          </cell>
          <cell r="G91" t="str">
            <v>黒滝衣の滝</v>
          </cell>
          <cell r="H91">
            <v>2</v>
          </cell>
          <cell r="I91" t="str">
            <v>（２工区）</v>
          </cell>
          <cell r="J91" t="str">
            <v>開設</v>
          </cell>
          <cell r="K91">
            <v>23</v>
          </cell>
          <cell r="L91" t="str">
            <v>水沢</v>
          </cell>
          <cell r="M91" t="str">
            <v>胆沢郡</v>
          </cell>
          <cell r="N91" t="str">
            <v>衣川村</v>
          </cell>
          <cell r="O91">
            <v>1</v>
          </cell>
          <cell r="P91" t="str">
            <v>県</v>
          </cell>
          <cell r="Q91">
            <v>5</v>
          </cell>
          <cell r="R91" t="str">
            <v>Ｈ14</v>
          </cell>
          <cell r="S91" t="str">
            <v>橋本吉弘</v>
          </cell>
          <cell r="T91" t="str">
            <v>進栄建設（株）</v>
          </cell>
          <cell r="V91">
            <v>37411</v>
          </cell>
          <cell r="W91">
            <v>37412</v>
          </cell>
          <cell r="X91">
            <v>37772</v>
          </cell>
          <cell r="AB91" t="str">
            <v>アクト技術開発</v>
          </cell>
          <cell r="AD91">
            <v>324</v>
          </cell>
          <cell r="AH91">
            <v>95000000</v>
          </cell>
          <cell r="AI91">
            <v>83823600</v>
          </cell>
          <cell r="AJ91">
            <v>83074950</v>
          </cell>
          <cell r="AK91">
            <v>748650</v>
          </cell>
          <cell r="AM91">
            <v>5451600</v>
          </cell>
          <cell r="AO91">
            <v>1908800</v>
          </cell>
          <cell r="AP91">
            <v>3816000</v>
          </cell>
          <cell r="AR91">
            <v>0</v>
          </cell>
          <cell r="AS91">
            <v>0</v>
          </cell>
          <cell r="AV91">
            <v>0</v>
          </cell>
          <cell r="AW91">
            <v>0</v>
          </cell>
          <cell r="AY91">
            <v>0</v>
          </cell>
          <cell r="BA91">
            <v>0</v>
          </cell>
          <cell r="BB91">
            <v>0</v>
          </cell>
          <cell r="BE91">
            <v>0</v>
          </cell>
          <cell r="BF91">
            <v>45</v>
          </cell>
          <cell r="BG91">
            <v>0</v>
          </cell>
          <cell r="BH91">
            <v>0</v>
          </cell>
          <cell r="BI91">
            <v>0</v>
          </cell>
          <cell r="BJ91">
            <v>63000000</v>
          </cell>
          <cell r="BK91">
            <v>53034000</v>
          </cell>
          <cell r="BL91">
            <v>52285350</v>
          </cell>
          <cell r="BM91">
            <v>748650</v>
          </cell>
          <cell r="BN91">
            <v>0</v>
          </cell>
          <cell r="BO91">
            <v>5451600</v>
          </cell>
          <cell r="BP91">
            <v>0</v>
          </cell>
          <cell r="BQ91">
            <v>1505400</v>
          </cell>
          <cell r="BR91">
            <v>3009000</v>
          </cell>
          <cell r="BS91">
            <v>0</v>
          </cell>
          <cell r="BT91">
            <v>279</v>
          </cell>
          <cell r="BU91">
            <v>0</v>
          </cell>
          <cell r="BV91">
            <v>0</v>
          </cell>
          <cell r="BW91">
            <v>0</v>
          </cell>
          <cell r="BX91">
            <v>32000000</v>
          </cell>
          <cell r="BY91">
            <v>30789600</v>
          </cell>
          <cell r="BZ91">
            <v>30789600</v>
          </cell>
          <cell r="CA91">
            <v>0</v>
          </cell>
          <cell r="CB91">
            <v>0</v>
          </cell>
          <cell r="CC91">
            <v>0</v>
          </cell>
          <cell r="CD91">
            <v>0</v>
          </cell>
          <cell r="CE91">
            <v>403400</v>
          </cell>
          <cell r="CF91">
            <v>807000</v>
          </cell>
          <cell r="CG91">
            <v>0</v>
          </cell>
          <cell r="CH91">
            <v>0.5</v>
          </cell>
          <cell r="CI91">
            <v>45</v>
          </cell>
          <cell r="CJ91">
            <v>0</v>
          </cell>
          <cell r="CK91">
            <v>0</v>
          </cell>
          <cell r="CL91">
            <v>0</v>
          </cell>
          <cell r="CM91">
            <v>63000000</v>
          </cell>
          <cell r="CN91">
            <v>31500000</v>
          </cell>
          <cell r="CO91">
            <v>31500000</v>
          </cell>
          <cell r="CP91">
            <v>0</v>
          </cell>
        </row>
        <row r="92">
          <cell r="A92">
            <v>88</v>
          </cell>
          <cell r="B92">
            <v>12</v>
          </cell>
          <cell r="C92" t="str">
            <v>居住環境</v>
          </cell>
          <cell r="D92">
            <v>36</v>
          </cell>
          <cell r="E92" t="str">
            <v>林総</v>
          </cell>
          <cell r="F92" t="str">
            <v>基幹道</v>
          </cell>
          <cell r="G92" t="str">
            <v>横川金沢</v>
          </cell>
          <cell r="I92" t="str">
            <v/>
          </cell>
          <cell r="J92" t="str">
            <v>開設</v>
          </cell>
          <cell r="K92">
            <v>36</v>
          </cell>
          <cell r="L92" t="str">
            <v>大船渡</v>
          </cell>
          <cell r="M92" t="str">
            <v>気仙郡</v>
          </cell>
          <cell r="N92" t="str">
            <v>住田町</v>
          </cell>
          <cell r="O92">
            <v>1</v>
          </cell>
          <cell r="P92" t="str">
            <v>県</v>
          </cell>
          <cell r="Q92">
            <v>5</v>
          </cell>
          <cell r="R92" t="str">
            <v>Ｈ14</v>
          </cell>
          <cell r="S92" t="str">
            <v>伊藤弘</v>
          </cell>
          <cell r="T92" t="str">
            <v>池田建設株式会社</v>
          </cell>
          <cell r="V92">
            <v>37585</v>
          </cell>
          <cell r="W92">
            <v>37586</v>
          </cell>
          <cell r="Y92">
            <v>37676</v>
          </cell>
          <cell r="Z92">
            <v>37685</v>
          </cell>
          <cell r="AA92" t="str">
            <v>山崎俊六</v>
          </cell>
          <cell r="AB92" t="str">
            <v>（社）岩手県治山林道協会</v>
          </cell>
          <cell r="AD92">
            <v>130</v>
          </cell>
          <cell r="AH92">
            <v>43000000</v>
          </cell>
          <cell r="AI92">
            <v>35975100</v>
          </cell>
          <cell r="AJ92">
            <v>35975100</v>
          </cell>
          <cell r="AM92">
            <v>3780000</v>
          </cell>
          <cell r="AO92">
            <v>1081900</v>
          </cell>
          <cell r="AP92">
            <v>2163000</v>
          </cell>
          <cell r="AR92">
            <v>0</v>
          </cell>
          <cell r="AS92">
            <v>0</v>
          </cell>
          <cell r="AV92">
            <v>0</v>
          </cell>
          <cell r="AW92">
            <v>0</v>
          </cell>
          <cell r="AY92">
            <v>0</v>
          </cell>
          <cell r="BA92">
            <v>0</v>
          </cell>
          <cell r="BB92">
            <v>0</v>
          </cell>
          <cell r="BE92">
            <v>0</v>
          </cell>
          <cell r="BF92">
            <v>130</v>
          </cell>
          <cell r="BG92">
            <v>0</v>
          </cell>
          <cell r="BH92">
            <v>0</v>
          </cell>
          <cell r="BI92">
            <v>0</v>
          </cell>
          <cell r="BJ92">
            <v>43000000</v>
          </cell>
          <cell r="BK92">
            <v>35975100</v>
          </cell>
          <cell r="BL92">
            <v>35975100</v>
          </cell>
          <cell r="BM92">
            <v>0</v>
          </cell>
          <cell r="BN92">
            <v>0</v>
          </cell>
          <cell r="BO92">
            <v>3780000</v>
          </cell>
          <cell r="BP92">
            <v>0</v>
          </cell>
          <cell r="BQ92">
            <v>1081900</v>
          </cell>
          <cell r="BR92">
            <v>2163000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0.5</v>
          </cell>
          <cell r="CI92">
            <v>130</v>
          </cell>
          <cell r="CJ92">
            <v>0</v>
          </cell>
          <cell r="CK92">
            <v>0</v>
          </cell>
          <cell r="CL92">
            <v>0</v>
          </cell>
          <cell r="CM92">
            <v>43000000</v>
          </cell>
          <cell r="CN92">
            <v>21500000</v>
          </cell>
          <cell r="CO92">
            <v>21500000</v>
          </cell>
          <cell r="CP92">
            <v>0</v>
          </cell>
        </row>
        <row r="93">
          <cell r="A93">
            <v>89</v>
          </cell>
          <cell r="B93">
            <v>12</v>
          </cell>
          <cell r="C93" t="str">
            <v>居住環境</v>
          </cell>
          <cell r="D93">
            <v>36</v>
          </cell>
          <cell r="E93" t="str">
            <v>林総</v>
          </cell>
          <cell r="F93" t="str">
            <v>基幹道</v>
          </cell>
          <cell r="G93" t="str">
            <v>川目</v>
          </cell>
          <cell r="I93" t="str">
            <v/>
          </cell>
          <cell r="J93" t="str">
            <v>改築</v>
          </cell>
          <cell r="K93">
            <v>42</v>
          </cell>
          <cell r="L93" t="str">
            <v>宮古</v>
          </cell>
          <cell r="M93" t="str">
            <v>宮古市</v>
          </cell>
          <cell r="N93" t="str">
            <v>宮古市</v>
          </cell>
          <cell r="O93">
            <v>1</v>
          </cell>
          <cell r="P93" t="str">
            <v>県</v>
          </cell>
          <cell r="Q93">
            <v>5</v>
          </cell>
          <cell r="R93" t="str">
            <v>Ｈ14</v>
          </cell>
          <cell r="S93" t="str">
            <v>田中真一</v>
          </cell>
          <cell r="T93" t="str">
            <v>刈屋建設（株）</v>
          </cell>
          <cell r="V93">
            <v>37425</v>
          </cell>
          <cell r="W93">
            <v>37426</v>
          </cell>
          <cell r="Y93">
            <v>37645</v>
          </cell>
          <cell r="Z93">
            <v>37655</v>
          </cell>
          <cell r="AA93" t="str">
            <v>福島啓一</v>
          </cell>
          <cell r="AD93">
            <v>790</v>
          </cell>
          <cell r="AH93">
            <v>80000000</v>
          </cell>
          <cell r="AI93">
            <v>74950050</v>
          </cell>
          <cell r="AJ93">
            <v>74764200</v>
          </cell>
          <cell r="AK93">
            <v>185850</v>
          </cell>
          <cell r="AO93">
            <v>1683950</v>
          </cell>
          <cell r="AP93">
            <v>3366000</v>
          </cell>
          <cell r="AR93">
            <v>0</v>
          </cell>
          <cell r="AS93">
            <v>0</v>
          </cell>
          <cell r="AV93">
            <v>0</v>
          </cell>
          <cell r="AW93">
            <v>0</v>
          </cell>
          <cell r="AY93">
            <v>0</v>
          </cell>
          <cell r="BA93">
            <v>0</v>
          </cell>
          <cell r="BB93">
            <v>0</v>
          </cell>
          <cell r="BE93">
            <v>0</v>
          </cell>
          <cell r="BF93">
            <v>790</v>
          </cell>
          <cell r="BG93">
            <v>0</v>
          </cell>
          <cell r="BH93">
            <v>0</v>
          </cell>
          <cell r="BI93">
            <v>0</v>
          </cell>
          <cell r="BJ93">
            <v>80000000</v>
          </cell>
          <cell r="BK93">
            <v>74950050</v>
          </cell>
          <cell r="BL93">
            <v>74764200</v>
          </cell>
          <cell r="BM93">
            <v>185850</v>
          </cell>
          <cell r="BN93">
            <v>0</v>
          </cell>
          <cell r="BO93">
            <v>0</v>
          </cell>
          <cell r="BP93">
            <v>0</v>
          </cell>
          <cell r="BQ93">
            <v>1683950</v>
          </cell>
          <cell r="BR93">
            <v>3366000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0.5</v>
          </cell>
          <cell r="CI93">
            <v>790</v>
          </cell>
          <cell r="CJ93">
            <v>0</v>
          </cell>
          <cell r="CK93">
            <v>0</v>
          </cell>
          <cell r="CL93">
            <v>0</v>
          </cell>
          <cell r="CM93">
            <v>80000000</v>
          </cell>
          <cell r="CN93">
            <v>40000000</v>
          </cell>
          <cell r="CO93">
            <v>40000000</v>
          </cell>
          <cell r="CP93">
            <v>0</v>
          </cell>
        </row>
        <row r="94">
          <cell r="A94">
            <v>90</v>
          </cell>
          <cell r="B94">
            <v>12</v>
          </cell>
          <cell r="C94" t="str">
            <v>居住環境</v>
          </cell>
          <cell r="D94">
            <v>36</v>
          </cell>
          <cell r="E94" t="str">
            <v>林総</v>
          </cell>
          <cell r="F94" t="str">
            <v>基幹道</v>
          </cell>
          <cell r="G94" t="str">
            <v>志戸前川</v>
          </cell>
          <cell r="I94" t="str">
            <v/>
          </cell>
          <cell r="J94" t="str">
            <v>改築</v>
          </cell>
          <cell r="K94">
            <v>3</v>
          </cell>
          <cell r="L94" t="str">
            <v>盛岡</v>
          </cell>
          <cell r="M94" t="str">
            <v>岩手郡</v>
          </cell>
          <cell r="N94" t="str">
            <v>雫石町</v>
          </cell>
          <cell r="O94">
            <v>1</v>
          </cell>
          <cell r="P94" t="str">
            <v>県</v>
          </cell>
          <cell r="Q94">
            <v>5</v>
          </cell>
          <cell r="R94" t="str">
            <v>Ｈ14</v>
          </cell>
          <cell r="S94" t="str">
            <v>田村幸得</v>
          </cell>
          <cell r="T94" t="str">
            <v>菱和建設株式会社</v>
          </cell>
          <cell r="V94">
            <v>37540</v>
          </cell>
          <cell r="W94">
            <v>37545</v>
          </cell>
          <cell r="X94">
            <v>37802</v>
          </cell>
          <cell r="AB94" t="str">
            <v>（社）岩手県治山林道協会</v>
          </cell>
          <cell r="AD94">
            <v>1440</v>
          </cell>
          <cell r="AH94">
            <v>100000000</v>
          </cell>
          <cell r="AI94">
            <v>84600600</v>
          </cell>
          <cell r="AJ94">
            <v>83727000</v>
          </cell>
          <cell r="AK94">
            <v>873600</v>
          </cell>
          <cell r="AM94">
            <v>9450000</v>
          </cell>
          <cell r="AO94">
            <v>1983400</v>
          </cell>
          <cell r="AP94">
            <v>3966000</v>
          </cell>
          <cell r="AR94">
            <v>0</v>
          </cell>
          <cell r="AS94">
            <v>0</v>
          </cell>
          <cell r="AV94">
            <v>0</v>
          </cell>
          <cell r="AW94">
            <v>0</v>
          </cell>
          <cell r="AY94">
            <v>0</v>
          </cell>
          <cell r="BA94">
            <v>0</v>
          </cell>
          <cell r="BB94">
            <v>0</v>
          </cell>
          <cell r="BE94">
            <v>0</v>
          </cell>
          <cell r="BF94">
            <v>0</v>
          </cell>
          <cell r="BG94">
            <v>0</v>
          </cell>
          <cell r="BH94">
            <v>0</v>
          </cell>
          <cell r="BI94">
            <v>0</v>
          </cell>
          <cell r="BJ94">
            <v>44250000</v>
          </cell>
          <cell r="BK94">
            <v>30674000</v>
          </cell>
          <cell r="BL94">
            <v>29800400</v>
          </cell>
          <cell r="BM94">
            <v>873600</v>
          </cell>
          <cell r="BN94">
            <v>0</v>
          </cell>
          <cell r="BO94">
            <v>9450000</v>
          </cell>
          <cell r="BP94">
            <v>0</v>
          </cell>
          <cell r="BQ94">
            <v>1376000</v>
          </cell>
          <cell r="BR94">
            <v>2750000</v>
          </cell>
          <cell r="BS94">
            <v>0</v>
          </cell>
          <cell r="BT94">
            <v>1440</v>
          </cell>
          <cell r="BU94">
            <v>0</v>
          </cell>
          <cell r="BV94">
            <v>0</v>
          </cell>
          <cell r="BW94">
            <v>0</v>
          </cell>
          <cell r="BX94">
            <v>55750000</v>
          </cell>
          <cell r="BY94">
            <v>53926600</v>
          </cell>
          <cell r="BZ94">
            <v>53926600</v>
          </cell>
          <cell r="CA94">
            <v>0</v>
          </cell>
          <cell r="CB94">
            <v>0</v>
          </cell>
          <cell r="CC94">
            <v>0</v>
          </cell>
          <cell r="CD94">
            <v>0</v>
          </cell>
          <cell r="CE94">
            <v>607400</v>
          </cell>
          <cell r="CF94">
            <v>1216000</v>
          </cell>
          <cell r="CG94">
            <v>0</v>
          </cell>
          <cell r="CH94">
            <v>0.5</v>
          </cell>
          <cell r="CI94">
            <v>0</v>
          </cell>
          <cell r="CJ94">
            <v>0</v>
          </cell>
          <cell r="CK94">
            <v>0</v>
          </cell>
          <cell r="CL94">
            <v>0</v>
          </cell>
          <cell r="CM94">
            <v>44250000</v>
          </cell>
          <cell r="CN94">
            <v>22125000</v>
          </cell>
          <cell r="CO94">
            <v>22125000</v>
          </cell>
          <cell r="CP94">
            <v>0</v>
          </cell>
        </row>
        <row r="95">
          <cell r="A95">
            <v>91</v>
          </cell>
          <cell r="B95">
            <v>12</v>
          </cell>
          <cell r="C95" t="str">
            <v>居住環境</v>
          </cell>
          <cell r="D95">
            <v>37</v>
          </cell>
          <cell r="E95" t="str">
            <v>林総</v>
          </cell>
          <cell r="F95" t="str">
            <v>管理道</v>
          </cell>
          <cell r="G95" t="str">
            <v>猿沢西</v>
          </cell>
          <cell r="H95">
            <v>1</v>
          </cell>
          <cell r="I95" t="str">
            <v>（１工区）</v>
          </cell>
          <cell r="J95" t="str">
            <v>開設</v>
          </cell>
          <cell r="K95">
            <v>30</v>
          </cell>
          <cell r="L95" t="str">
            <v>千厩</v>
          </cell>
          <cell r="M95" t="str">
            <v>東磐井郡</v>
          </cell>
          <cell r="N95" t="str">
            <v>大東町</v>
          </cell>
          <cell r="O95">
            <v>1</v>
          </cell>
          <cell r="P95" t="str">
            <v>県</v>
          </cell>
          <cell r="Q95">
            <v>5</v>
          </cell>
          <cell r="R95" t="str">
            <v>Ｈ14</v>
          </cell>
          <cell r="S95" t="str">
            <v>佐藤大</v>
          </cell>
          <cell r="T95" t="str">
            <v>（株）岩辰</v>
          </cell>
          <cell r="U95" t="str">
            <v>指名競争</v>
          </cell>
          <cell r="V95">
            <v>37489</v>
          </cell>
          <cell r="W95">
            <v>37490</v>
          </cell>
          <cell r="Y95">
            <v>37695</v>
          </cell>
          <cell r="Z95">
            <v>37704</v>
          </cell>
          <cell r="AA95" t="str">
            <v>高橋克彦</v>
          </cell>
          <cell r="AD95">
            <v>359</v>
          </cell>
          <cell r="AE95">
            <v>508</v>
          </cell>
          <cell r="AH95">
            <v>92100000</v>
          </cell>
          <cell r="AI95">
            <v>87675000</v>
          </cell>
          <cell r="AJ95">
            <v>87675000</v>
          </cell>
          <cell r="AO95">
            <v>1465000</v>
          </cell>
          <cell r="AP95">
            <v>2960000</v>
          </cell>
          <cell r="AR95">
            <v>0</v>
          </cell>
          <cell r="AS95">
            <v>0</v>
          </cell>
          <cell r="AV95">
            <v>0</v>
          </cell>
          <cell r="AW95">
            <v>0</v>
          </cell>
          <cell r="AY95">
            <v>0</v>
          </cell>
          <cell r="BA95">
            <v>0</v>
          </cell>
          <cell r="BB95">
            <v>0</v>
          </cell>
          <cell r="BE95">
            <v>0</v>
          </cell>
          <cell r="BF95">
            <v>359</v>
          </cell>
          <cell r="BG95">
            <v>508</v>
          </cell>
          <cell r="BH95">
            <v>0</v>
          </cell>
          <cell r="BI95">
            <v>0</v>
          </cell>
          <cell r="BJ95">
            <v>92100000</v>
          </cell>
          <cell r="BK95">
            <v>87675000</v>
          </cell>
          <cell r="BL95">
            <v>87675000</v>
          </cell>
          <cell r="BM95">
            <v>0</v>
          </cell>
          <cell r="BN95">
            <v>0</v>
          </cell>
          <cell r="BO95">
            <v>0</v>
          </cell>
          <cell r="BP95">
            <v>0</v>
          </cell>
          <cell r="BQ95">
            <v>1465000</v>
          </cell>
          <cell r="BR95">
            <v>2960000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0.55000000000000004</v>
          </cell>
          <cell r="CI95">
            <v>359</v>
          </cell>
          <cell r="CJ95">
            <v>508</v>
          </cell>
          <cell r="CK95">
            <v>0</v>
          </cell>
          <cell r="CL95">
            <v>0</v>
          </cell>
          <cell r="CM95">
            <v>92100000</v>
          </cell>
          <cell r="CN95">
            <v>50655000.000000007</v>
          </cell>
          <cell r="CO95">
            <v>41444999.999999993</v>
          </cell>
          <cell r="CP95">
            <v>0</v>
          </cell>
          <cell r="CQ95">
            <v>0</v>
          </cell>
        </row>
        <row r="96">
          <cell r="A96">
            <v>92</v>
          </cell>
          <cell r="B96">
            <v>12</v>
          </cell>
          <cell r="C96" t="str">
            <v>居住環境</v>
          </cell>
          <cell r="D96">
            <v>37</v>
          </cell>
          <cell r="E96" t="str">
            <v>林総</v>
          </cell>
          <cell r="F96" t="str">
            <v>管理道</v>
          </cell>
          <cell r="G96" t="str">
            <v>猿沢西</v>
          </cell>
          <cell r="H96">
            <v>2</v>
          </cell>
          <cell r="I96" t="str">
            <v>（２工区）</v>
          </cell>
          <cell r="J96" t="str">
            <v>開設</v>
          </cell>
          <cell r="K96">
            <v>30</v>
          </cell>
          <cell r="L96" t="str">
            <v>千厩</v>
          </cell>
          <cell r="M96" t="str">
            <v>東磐井郡</v>
          </cell>
          <cell r="N96" t="str">
            <v>大東町</v>
          </cell>
          <cell r="O96">
            <v>1</v>
          </cell>
          <cell r="P96" t="str">
            <v>県</v>
          </cell>
          <cell r="Q96">
            <v>5</v>
          </cell>
          <cell r="R96" t="str">
            <v>Ｈ14</v>
          </cell>
          <cell r="S96" t="str">
            <v>佐藤大</v>
          </cell>
          <cell r="T96" t="str">
            <v>（株）千葉建設</v>
          </cell>
          <cell r="U96" t="str">
            <v>指名競争</v>
          </cell>
          <cell r="V96">
            <v>37504</v>
          </cell>
          <cell r="W96">
            <v>37505</v>
          </cell>
          <cell r="X96">
            <v>37894</v>
          </cell>
          <cell r="Z96">
            <v>37708</v>
          </cell>
          <cell r="AA96" t="str">
            <v>小林光憲</v>
          </cell>
          <cell r="AD96">
            <v>432</v>
          </cell>
          <cell r="AE96">
            <v>20</v>
          </cell>
          <cell r="AH96">
            <v>88900000</v>
          </cell>
          <cell r="AI96">
            <v>84540750</v>
          </cell>
          <cell r="AJ96">
            <v>84540750</v>
          </cell>
          <cell r="AO96">
            <v>1463250</v>
          </cell>
          <cell r="AP96">
            <v>2896000</v>
          </cell>
          <cell r="AR96">
            <v>0</v>
          </cell>
          <cell r="AS96">
            <v>0</v>
          </cell>
          <cell r="AV96">
            <v>0</v>
          </cell>
          <cell r="AW96">
            <v>0</v>
          </cell>
          <cell r="AY96">
            <v>0</v>
          </cell>
          <cell r="BA96">
            <v>0</v>
          </cell>
          <cell r="BB96">
            <v>0</v>
          </cell>
          <cell r="BE96">
            <v>0</v>
          </cell>
          <cell r="BF96">
            <v>60</v>
          </cell>
          <cell r="BG96">
            <v>20</v>
          </cell>
          <cell r="BH96">
            <v>0</v>
          </cell>
          <cell r="BI96">
            <v>0</v>
          </cell>
          <cell r="BJ96">
            <v>27337050</v>
          </cell>
          <cell r="BK96">
            <v>23977800</v>
          </cell>
          <cell r="BL96">
            <v>23977800</v>
          </cell>
          <cell r="BM96">
            <v>0</v>
          </cell>
          <cell r="BN96">
            <v>0</v>
          </cell>
          <cell r="BO96">
            <v>0</v>
          </cell>
          <cell r="BP96">
            <v>0</v>
          </cell>
          <cell r="BQ96">
            <v>1130250</v>
          </cell>
          <cell r="BR96">
            <v>2229000</v>
          </cell>
          <cell r="BS96">
            <v>0</v>
          </cell>
          <cell r="BT96">
            <v>372</v>
          </cell>
          <cell r="BU96">
            <v>0</v>
          </cell>
          <cell r="BV96">
            <v>0</v>
          </cell>
          <cell r="BW96">
            <v>0</v>
          </cell>
          <cell r="BX96">
            <v>61562950</v>
          </cell>
          <cell r="BY96">
            <v>60562950</v>
          </cell>
          <cell r="BZ96">
            <v>60562950</v>
          </cell>
          <cell r="CA96">
            <v>0</v>
          </cell>
          <cell r="CB96">
            <v>0</v>
          </cell>
          <cell r="CC96">
            <v>0</v>
          </cell>
          <cell r="CD96">
            <v>0</v>
          </cell>
          <cell r="CE96">
            <v>333000</v>
          </cell>
          <cell r="CF96">
            <v>667000</v>
          </cell>
          <cell r="CG96">
            <v>0</v>
          </cell>
          <cell r="CH96">
            <v>0.55000000000000004</v>
          </cell>
          <cell r="CI96">
            <v>60</v>
          </cell>
          <cell r="CJ96">
            <v>20</v>
          </cell>
          <cell r="CK96">
            <v>0</v>
          </cell>
          <cell r="CL96">
            <v>0</v>
          </cell>
          <cell r="CM96">
            <v>27337050</v>
          </cell>
          <cell r="CN96">
            <v>13695000</v>
          </cell>
          <cell r="CO96">
            <v>13642050</v>
          </cell>
          <cell r="CP96">
            <v>0</v>
          </cell>
          <cell r="CQ96">
            <v>0</v>
          </cell>
        </row>
        <row r="97">
          <cell r="A97">
            <v>93</v>
          </cell>
          <cell r="B97">
            <v>12</v>
          </cell>
          <cell r="C97" t="str">
            <v>居住環境</v>
          </cell>
          <cell r="D97">
            <v>37</v>
          </cell>
          <cell r="E97" t="str">
            <v>林総</v>
          </cell>
          <cell r="F97" t="str">
            <v>管理道</v>
          </cell>
          <cell r="G97" t="str">
            <v>渋民沢</v>
          </cell>
          <cell r="H97">
            <v>1</v>
          </cell>
          <cell r="I97" t="str">
            <v>（１工区）</v>
          </cell>
          <cell r="J97" t="str">
            <v>開設</v>
          </cell>
          <cell r="K97">
            <v>11</v>
          </cell>
          <cell r="L97" t="str">
            <v>盛岡</v>
          </cell>
          <cell r="M97" t="str">
            <v>岩手郡</v>
          </cell>
          <cell r="N97" t="str">
            <v>安代町</v>
          </cell>
          <cell r="O97">
            <v>1</v>
          </cell>
          <cell r="P97" t="str">
            <v>県</v>
          </cell>
          <cell r="Q97">
            <v>5</v>
          </cell>
          <cell r="R97" t="str">
            <v>Ｈ14</v>
          </cell>
          <cell r="S97" t="str">
            <v>菊池悟</v>
          </cell>
          <cell r="T97" t="str">
            <v>有限会社　山本組</v>
          </cell>
          <cell r="V97">
            <v>37428</v>
          </cell>
          <cell r="W97">
            <v>37431</v>
          </cell>
          <cell r="X97">
            <v>37594</v>
          </cell>
          <cell r="Y97">
            <v>37587</v>
          </cell>
          <cell r="Z97">
            <v>37593</v>
          </cell>
          <cell r="AA97" t="str">
            <v>古舘幸男</v>
          </cell>
          <cell r="AD97">
            <v>993</v>
          </cell>
          <cell r="AH97">
            <v>26500000</v>
          </cell>
          <cell r="AI97">
            <v>24150000</v>
          </cell>
          <cell r="AJ97">
            <v>24150000</v>
          </cell>
          <cell r="AL97">
            <v>230000</v>
          </cell>
          <cell r="AO97">
            <v>707000</v>
          </cell>
          <cell r="AP97">
            <v>1413000</v>
          </cell>
          <cell r="AR97">
            <v>0</v>
          </cell>
          <cell r="AS97">
            <v>0</v>
          </cell>
          <cell r="AV97">
            <v>0</v>
          </cell>
          <cell r="AW97">
            <v>0</v>
          </cell>
          <cell r="AY97">
            <v>0</v>
          </cell>
          <cell r="BA97">
            <v>0</v>
          </cell>
          <cell r="BB97">
            <v>0</v>
          </cell>
          <cell r="BE97">
            <v>0</v>
          </cell>
          <cell r="BF97">
            <v>993</v>
          </cell>
          <cell r="BG97">
            <v>0</v>
          </cell>
          <cell r="BH97">
            <v>0</v>
          </cell>
          <cell r="BI97">
            <v>0</v>
          </cell>
          <cell r="BJ97">
            <v>26500000</v>
          </cell>
          <cell r="BK97">
            <v>24150000</v>
          </cell>
          <cell r="BL97">
            <v>24150000</v>
          </cell>
          <cell r="BM97">
            <v>0</v>
          </cell>
          <cell r="BN97">
            <v>230000</v>
          </cell>
          <cell r="BO97">
            <v>0</v>
          </cell>
          <cell r="BP97">
            <v>0</v>
          </cell>
          <cell r="BQ97">
            <v>707000</v>
          </cell>
          <cell r="BR97">
            <v>1413000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0.55000000000000004</v>
          </cell>
          <cell r="CI97">
            <v>993</v>
          </cell>
          <cell r="CJ97">
            <v>0</v>
          </cell>
          <cell r="CK97">
            <v>0</v>
          </cell>
          <cell r="CL97">
            <v>0</v>
          </cell>
          <cell r="CM97">
            <v>26500000</v>
          </cell>
          <cell r="CN97">
            <v>14575000.000000002</v>
          </cell>
          <cell r="CO97">
            <v>11924999.999999998</v>
          </cell>
          <cell r="CP97">
            <v>0</v>
          </cell>
        </row>
        <row r="98">
          <cell r="A98">
            <v>94</v>
          </cell>
          <cell r="B98">
            <v>12</v>
          </cell>
          <cell r="C98" t="str">
            <v>居住環境</v>
          </cell>
          <cell r="D98">
            <v>37</v>
          </cell>
          <cell r="E98" t="str">
            <v>林総</v>
          </cell>
          <cell r="F98" t="str">
            <v>管理道</v>
          </cell>
          <cell r="G98" t="str">
            <v>夏山</v>
          </cell>
          <cell r="H98">
            <v>1</v>
          </cell>
          <cell r="I98" t="str">
            <v>（１工区）</v>
          </cell>
          <cell r="J98" t="str">
            <v>開設</v>
          </cell>
          <cell r="K98">
            <v>31</v>
          </cell>
          <cell r="L98" t="str">
            <v>千厩</v>
          </cell>
          <cell r="M98" t="str">
            <v>東磐井郡</v>
          </cell>
          <cell r="N98" t="str">
            <v>東山町</v>
          </cell>
          <cell r="O98">
            <v>1</v>
          </cell>
          <cell r="P98" t="str">
            <v>県</v>
          </cell>
          <cell r="Q98">
            <v>5</v>
          </cell>
          <cell r="R98" t="str">
            <v>Ｈ14</v>
          </cell>
          <cell r="S98" t="str">
            <v>佐藤大</v>
          </cell>
          <cell r="T98" t="str">
            <v>（株）橋本工務店</v>
          </cell>
          <cell r="U98" t="str">
            <v>指名競争</v>
          </cell>
          <cell r="V98">
            <v>37440</v>
          </cell>
          <cell r="W98">
            <v>37441</v>
          </cell>
          <cell r="Y98">
            <v>37695</v>
          </cell>
          <cell r="Z98">
            <v>37704</v>
          </cell>
          <cell r="AA98" t="str">
            <v>高橋克彦</v>
          </cell>
          <cell r="AD98">
            <v>623</v>
          </cell>
          <cell r="AE98">
            <v>296</v>
          </cell>
          <cell r="AH98">
            <v>103900000</v>
          </cell>
          <cell r="AI98">
            <v>99234450</v>
          </cell>
          <cell r="AJ98">
            <v>99234450</v>
          </cell>
          <cell r="AO98">
            <v>1543550</v>
          </cell>
          <cell r="AP98">
            <v>3122000</v>
          </cell>
          <cell r="AR98">
            <v>0</v>
          </cell>
          <cell r="AS98">
            <v>0</v>
          </cell>
          <cell r="AV98">
            <v>0</v>
          </cell>
          <cell r="AW98">
            <v>0</v>
          </cell>
          <cell r="AY98">
            <v>0</v>
          </cell>
          <cell r="BA98">
            <v>0</v>
          </cell>
          <cell r="BB98">
            <v>0</v>
          </cell>
          <cell r="BE98">
            <v>0</v>
          </cell>
          <cell r="BF98">
            <v>623</v>
          </cell>
          <cell r="BG98">
            <v>296</v>
          </cell>
          <cell r="BH98">
            <v>0</v>
          </cell>
          <cell r="BI98">
            <v>0</v>
          </cell>
          <cell r="BJ98">
            <v>103900000</v>
          </cell>
          <cell r="BK98">
            <v>99234450</v>
          </cell>
          <cell r="BL98">
            <v>99234450</v>
          </cell>
          <cell r="BM98">
            <v>0</v>
          </cell>
          <cell r="BN98">
            <v>0</v>
          </cell>
          <cell r="BO98">
            <v>0</v>
          </cell>
          <cell r="BP98">
            <v>0</v>
          </cell>
          <cell r="BQ98">
            <v>1543550</v>
          </cell>
          <cell r="BR98">
            <v>3122000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0.55000000000000004</v>
          </cell>
          <cell r="CI98">
            <v>623</v>
          </cell>
          <cell r="CJ98">
            <v>296</v>
          </cell>
          <cell r="CK98">
            <v>0</v>
          </cell>
          <cell r="CL98">
            <v>0</v>
          </cell>
          <cell r="CM98">
            <v>103900000</v>
          </cell>
          <cell r="CN98">
            <v>57145000.000000007</v>
          </cell>
          <cell r="CO98">
            <v>46754999.999999993</v>
          </cell>
          <cell r="CP98">
            <v>0</v>
          </cell>
          <cell r="CQ98">
            <v>0</v>
          </cell>
        </row>
        <row r="99">
          <cell r="A99">
            <v>95</v>
          </cell>
          <cell r="B99">
            <v>12</v>
          </cell>
          <cell r="C99" t="str">
            <v>居住環境</v>
          </cell>
          <cell r="D99">
            <v>37</v>
          </cell>
          <cell r="E99" t="str">
            <v>林総</v>
          </cell>
          <cell r="F99" t="str">
            <v>管理道</v>
          </cell>
          <cell r="G99" t="str">
            <v>夏山</v>
          </cell>
          <cell r="H99">
            <v>2</v>
          </cell>
          <cell r="I99" t="str">
            <v>（２工区）</v>
          </cell>
          <cell r="J99" t="str">
            <v>開設</v>
          </cell>
          <cell r="K99">
            <v>31</v>
          </cell>
          <cell r="L99" t="str">
            <v>千厩</v>
          </cell>
          <cell r="M99" t="str">
            <v>東磐井郡</v>
          </cell>
          <cell r="N99" t="str">
            <v>東山町</v>
          </cell>
          <cell r="O99">
            <v>1</v>
          </cell>
          <cell r="P99" t="str">
            <v>県</v>
          </cell>
          <cell r="Q99">
            <v>5</v>
          </cell>
          <cell r="R99" t="str">
            <v>Ｈ14</v>
          </cell>
          <cell r="S99" t="str">
            <v>佐藤大</v>
          </cell>
          <cell r="T99" t="str">
            <v>（株）加藤重機</v>
          </cell>
          <cell r="U99" t="str">
            <v>指名競争</v>
          </cell>
          <cell r="V99">
            <v>37595</v>
          </cell>
          <cell r="W99">
            <v>37596</v>
          </cell>
          <cell r="X99">
            <v>37863</v>
          </cell>
          <cell r="Z99">
            <v>37708</v>
          </cell>
          <cell r="AA99" t="str">
            <v>小林光憲</v>
          </cell>
          <cell r="AB99" t="str">
            <v>（社）岩手県治山林道協会</v>
          </cell>
          <cell r="AD99">
            <v>308</v>
          </cell>
          <cell r="AE99">
            <v>300</v>
          </cell>
          <cell r="AH99">
            <v>85100000</v>
          </cell>
          <cell r="AI99">
            <v>77865900</v>
          </cell>
          <cell r="AJ99">
            <v>77865900</v>
          </cell>
          <cell r="AM99">
            <v>2835000</v>
          </cell>
          <cell r="AO99">
            <v>1478100</v>
          </cell>
          <cell r="AP99">
            <v>2921000</v>
          </cell>
          <cell r="AR99">
            <v>0</v>
          </cell>
          <cell r="AS99">
            <v>0</v>
          </cell>
          <cell r="AV99">
            <v>0</v>
          </cell>
          <cell r="AW99">
            <v>0</v>
          </cell>
          <cell r="AY99">
            <v>0</v>
          </cell>
          <cell r="BA99">
            <v>0</v>
          </cell>
          <cell r="BB99">
            <v>0</v>
          </cell>
          <cell r="BE99">
            <v>0</v>
          </cell>
          <cell r="BF99">
            <v>0</v>
          </cell>
          <cell r="BG99">
            <v>200</v>
          </cell>
          <cell r="BH99">
            <v>0</v>
          </cell>
          <cell r="BI99">
            <v>0</v>
          </cell>
          <cell r="BJ99">
            <v>47500000</v>
          </cell>
          <cell r="BK99">
            <v>42046000</v>
          </cell>
          <cell r="BL99">
            <v>42046000</v>
          </cell>
          <cell r="BM99">
            <v>0</v>
          </cell>
          <cell r="BN99">
            <v>0</v>
          </cell>
          <cell r="BO99">
            <v>2835000</v>
          </cell>
          <cell r="BP99">
            <v>0</v>
          </cell>
          <cell r="BQ99">
            <v>885000</v>
          </cell>
          <cell r="BR99">
            <v>1734000</v>
          </cell>
          <cell r="BS99">
            <v>0</v>
          </cell>
          <cell r="BT99">
            <v>308</v>
          </cell>
          <cell r="BU99">
            <v>100</v>
          </cell>
          <cell r="BV99">
            <v>0</v>
          </cell>
          <cell r="BW99">
            <v>0</v>
          </cell>
          <cell r="BX99">
            <v>37600000</v>
          </cell>
          <cell r="BY99">
            <v>35819900</v>
          </cell>
          <cell r="BZ99">
            <v>35819900</v>
          </cell>
          <cell r="CA99">
            <v>0</v>
          </cell>
          <cell r="CB99">
            <v>0</v>
          </cell>
          <cell r="CC99">
            <v>0</v>
          </cell>
          <cell r="CD99">
            <v>0</v>
          </cell>
          <cell r="CE99">
            <v>593100</v>
          </cell>
          <cell r="CF99">
            <v>1187000</v>
          </cell>
          <cell r="CG99">
            <v>0</v>
          </cell>
          <cell r="CH99">
            <v>0.55000000000000004</v>
          </cell>
          <cell r="CI99">
            <v>0</v>
          </cell>
          <cell r="CJ99">
            <v>200</v>
          </cell>
          <cell r="CK99">
            <v>0</v>
          </cell>
          <cell r="CL99">
            <v>0</v>
          </cell>
          <cell r="CM99">
            <v>47500000</v>
          </cell>
          <cell r="CN99">
            <v>26125000.000000004</v>
          </cell>
          <cell r="CO99">
            <v>21374999.999999996</v>
          </cell>
          <cell r="CP99">
            <v>0</v>
          </cell>
          <cell r="CQ99">
            <v>0</v>
          </cell>
        </row>
        <row r="100">
          <cell r="A100">
            <v>96</v>
          </cell>
          <cell r="B100">
            <v>12</v>
          </cell>
          <cell r="C100" t="str">
            <v>居住環境</v>
          </cell>
          <cell r="D100">
            <v>37</v>
          </cell>
          <cell r="E100" t="str">
            <v>林総</v>
          </cell>
          <cell r="F100" t="str">
            <v>管理道</v>
          </cell>
          <cell r="G100" t="str">
            <v>三島</v>
          </cell>
          <cell r="I100" t="str">
            <v/>
          </cell>
          <cell r="J100" t="str">
            <v>開設</v>
          </cell>
          <cell r="K100">
            <v>33</v>
          </cell>
          <cell r="L100" t="str">
            <v>千厩</v>
          </cell>
          <cell r="M100" t="str">
            <v>東磐井郡</v>
          </cell>
          <cell r="N100" t="str">
            <v>川崎村</v>
          </cell>
          <cell r="O100">
            <v>4</v>
          </cell>
          <cell r="P100" t="str">
            <v>村</v>
          </cell>
          <cell r="Q100">
            <v>5</v>
          </cell>
          <cell r="R100" t="str">
            <v>Ｈ14</v>
          </cell>
          <cell r="T100" t="str">
            <v>（有）千葉建設</v>
          </cell>
          <cell r="U100" t="str">
            <v>指名競争</v>
          </cell>
          <cell r="V100">
            <v>37529</v>
          </cell>
          <cell r="W100">
            <v>37530</v>
          </cell>
          <cell r="Y100">
            <v>37695</v>
          </cell>
          <cell r="Z100">
            <v>37711</v>
          </cell>
          <cell r="AA100" t="str">
            <v>佐藤大</v>
          </cell>
          <cell r="AB100" t="str">
            <v>（株）アクト技術開発</v>
          </cell>
          <cell r="AD100">
            <v>425</v>
          </cell>
          <cell r="AE100">
            <v>270</v>
          </cell>
          <cell r="AH100">
            <v>25000000</v>
          </cell>
          <cell r="AI100">
            <v>21999600</v>
          </cell>
          <cell r="AJ100">
            <v>21999600</v>
          </cell>
          <cell r="AM100">
            <v>1417500</v>
          </cell>
          <cell r="AO100">
            <v>90900</v>
          </cell>
          <cell r="AP100">
            <v>492000</v>
          </cell>
          <cell r="AQ100">
            <v>1000000</v>
          </cell>
          <cell r="AR100">
            <v>0</v>
          </cell>
          <cell r="AS100">
            <v>0</v>
          </cell>
          <cell r="AV100">
            <v>0</v>
          </cell>
          <cell r="AW100">
            <v>0</v>
          </cell>
          <cell r="AY100">
            <v>0</v>
          </cell>
          <cell r="BA100">
            <v>0</v>
          </cell>
          <cell r="BB100">
            <v>0</v>
          </cell>
          <cell r="BE100">
            <v>0</v>
          </cell>
          <cell r="BF100">
            <v>425</v>
          </cell>
          <cell r="BG100">
            <v>270</v>
          </cell>
          <cell r="BH100">
            <v>0</v>
          </cell>
          <cell r="BI100">
            <v>0</v>
          </cell>
          <cell r="BJ100">
            <v>25000000</v>
          </cell>
          <cell r="BK100">
            <v>21999600</v>
          </cell>
          <cell r="BL100">
            <v>21999600</v>
          </cell>
          <cell r="BM100">
            <v>0</v>
          </cell>
          <cell r="BN100">
            <v>0</v>
          </cell>
          <cell r="BO100">
            <v>1417500</v>
          </cell>
          <cell r="BP100">
            <v>0</v>
          </cell>
          <cell r="BQ100">
            <v>90900</v>
          </cell>
          <cell r="BR100">
            <v>492000</v>
          </cell>
          <cell r="BS100">
            <v>1000000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0.55000000000000004</v>
          </cell>
          <cell r="CI100">
            <v>425</v>
          </cell>
          <cell r="CJ100">
            <v>270</v>
          </cell>
          <cell r="CK100">
            <v>0</v>
          </cell>
          <cell r="CL100">
            <v>0</v>
          </cell>
          <cell r="CM100">
            <v>25000000</v>
          </cell>
          <cell r="CN100">
            <v>13750000.000000002</v>
          </cell>
          <cell r="CO100">
            <v>689999.99999999814</v>
          </cell>
          <cell r="CP100">
            <v>10560000</v>
          </cell>
          <cell r="CQ100">
            <v>0</v>
          </cell>
        </row>
        <row r="101">
          <cell r="A101">
            <v>97</v>
          </cell>
          <cell r="B101">
            <v>12</v>
          </cell>
          <cell r="C101" t="str">
            <v>居住環境</v>
          </cell>
          <cell r="D101">
            <v>37</v>
          </cell>
          <cell r="E101" t="str">
            <v>林総</v>
          </cell>
          <cell r="F101" t="str">
            <v>管理道</v>
          </cell>
          <cell r="G101" t="str">
            <v>白沢</v>
          </cell>
          <cell r="I101" t="str">
            <v/>
          </cell>
          <cell r="J101" t="str">
            <v>開設</v>
          </cell>
          <cell r="K101">
            <v>11</v>
          </cell>
          <cell r="L101" t="str">
            <v>盛岡</v>
          </cell>
          <cell r="M101" t="str">
            <v>岩手郡</v>
          </cell>
          <cell r="N101" t="str">
            <v>安代町</v>
          </cell>
          <cell r="O101">
            <v>1</v>
          </cell>
          <cell r="P101" t="str">
            <v>県</v>
          </cell>
          <cell r="Q101">
            <v>5</v>
          </cell>
          <cell r="R101" t="str">
            <v>Ｈ14</v>
          </cell>
          <cell r="S101" t="str">
            <v>菊池悟</v>
          </cell>
          <cell r="T101" t="str">
            <v>山本建設株式会社</v>
          </cell>
          <cell r="V101">
            <v>37511</v>
          </cell>
          <cell r="W101">
            <v>37512</v>
          </cell>
          <cell r="X101">
            <v>37695</v>
          </cell>
          <cell r="Y101">
            <v>37695</v>
          </cell>
          <cell r="Z101">
            <v>37704</v>
          </cell>
          <cell r="AA101" t="str">
            <v>林春彦</v>
          </cell>
          <cell r="AE101">
            <v>1885</v>
          </cell>
          <cell r="AH101">
            <v>122100000</v>
          </cell>
          <cell r="AI101">
            <v>114287250</v>
          </cell>
          <cell r="AJ101">
            <v>108852450</v>
          </cell>
          <cell r="AK101">
            <v>5434800</v>
          </cell>
          <cell r="AL101">
            <v>1090000</v>
          </cell>
          <cell r="AO101">
            <v>2240750</v>
          </cell>
          <cell r="AP101">
            <v>4482000</v>
          </cell>
          <cell r="AR101">
            <v>0</v>
          </cell>
          <cell r="AS101">
            <v>0</v>
          </cell>
          <cell r="AV101">
            <v>0</v>
          </cell>
          <cell r="AW101">
            <v>0</v>
          </cell>
          <cell r="AY101">
            <v>0</v>
          </cell>
          <cell r="BA101">
            <v>0</v>
          </cell>
          <cell r="BB101">
            <v>0</v>
          </cell>
          <cell r="BE101">
            <v>0</v>
          </cell>
          <cell r="BF101">
            <v>0</v>
          </cell>
          <cell r="BG101">
            <v>1885</v>
          </cell>
          <cell r="BH101">
            <v>0</v>
          </cell>
          <cell r="BI101">
            <v>0</v>
          </cell>
          <cell r="BJ101">
            <v>122100000</v>
          </cell>
          <cell r="BK101">
            <v>114287250</v>
          </cell>
          <cell r="BL101">
            <v>108852450</v>
          </cell>
          <cell r="BM101">
            <v>5434800</v>
          </cell>
          <cell r="BN101">
            <v>1090000</v>
          </cell>
          <cell r="BO101">
            <v>0</v>
          </cell>
          <cell r="BP101">
            <v>0</v>
          </cell>
          <cell r="BQ101">
            <v>2240750</v>
          </cell>
          <cell r="BR101">
            <v>4482000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0.55000000000000004</v>
          </cell>
          <cell r="CI101">
            <v>0</v>
          </cell>
          <cell r="CJ101">
            <v>1885</v>
          </cell>
          <cell r="CK101">
            <v>0</v>
          </cell>
          <cell r="CL101">
            <v>0</v>
          </cell>
          <cell r="CM101">
            <v>122100000</v>
          </cell>
          <cell r="CN101">
            <v>67155000</v>
          </cell>
          <cell r="CO101">
            <v>54945000</v>
          </cell>
          <cell r="CP101">
            <v>0</v>
          </cell>
          <cell r="CQ101">
            <v>0</v>
          </cell>
        </row>
        <row r="102">
          <cell r="A102">
            <v>98</v>
          </cell>
          <cell r="B102">
            <v>12</v>
          </cell>
          <cell r="C102" t="str">
            <v>居住環境</v>
          </cell>
          <cell r="D102">
            <v>38</v>
          </cell>
          <cell r="E102" t="str">
            <v>林総</v>
          </cell>
          <cell r="F102" t="str">
            <v>集落林道</v>
          </cell>
          <cell r="G102" t="str">
            <v>小屋畑時沢</v>
          </cell>
          <cell r="I102" t="str">
            <v/>
          </cell>
          <cell r="J102" t="str">
            <v>開設</v>
          </cell>
          <cell r="K102">
            <v>11</v>
          </cell>
          <cell r="L102" t="str">
            <v>盛岡</v>
          </cell>
          <cell r="M102" t="str">
            <v>岩手郡</v>
          </cell>
          <cell r="N102" t="str">
            <v>安代町</v>
          </cell>
          <cell r="O102">
            <v>3</v>
          </cell>
          <cell r="P102" t="str">
            <v>町</v>
          </cell>
          <cell r="Q102">
            <v>5</v>
          </cell>
          <cell r="R102" t="str">
            <v>Ｈ14</v>
          </cell>
          <cell r="T102" t="str">
            <v>有限会社　盛専組</v>
          </cell>
          <cell r="V102">
            <v>37504</v>
          </cell>
          <cell r="W102">
            <v>37505</v>
          </cell>
          <cell r="X102">
            <v>37700</v>
          </cell>
          <cell r="Y102">
            <v>37706</v>
          </cell>
          <cell r="Z102">
            <v>37707</v>
          </cell>
          <cell r="AA102" t="str">
            <v>野場英義</v>
          </cell>
          <cell r="AB102" t="str">
            <v>（社）岩手県治山林道協会</v>
          </cell>
          <cell r="AD102">
            <v>767</v>
          </cell>
          <cell r="AH102">
            <v>36000000</v>
          </cell>
          <cell r="AI102">
            <v>30635850</v>
          </cell>
          <cell r="AJ102">
            <v>30178050</v>
          </cell>
          <cell r="AK102">
            <v>457800</v>
          </cell>
          <cell r="AM102">
            <v>2677500</v>
          </cell>
          <cell r="AO102">
            <v>656650</v>
          </cell>
          <cell r="AP102">
            <v>635000</v>
          </cell>
          <cell r="AQ102">
            <v>1395000</v>
          </cell>
          <cell r="AR102">
            <v>0</v>
          </cell>
          <cell r="AS102">
            <v>0</v>
          </cell>
          <cell r="AV102">
            <v>0</v>
          </cell>
          <cell r="AW102">
            <v>0</v>
          </cell>
          <cell r="AY102">
            <v>0</v>
          </cell>
          <cell r="BA102">
            <v>0</v>
          </cell>
          <cell r="BB102">
            <v>0</v>
          </cell>
          <cell r="BE102">
            <v>0</v>
          </cell>
          <cell r="BF102">
            <v>767</v>
          </cell>
          <cell r="BG102">
            <v>0</v>
          </cell>
          <cell r="BH102">
            <v>0</v>
          </cell>
          <cell r="BI102">
            <v>0</v>
          </cell>
          <cell r="BJ102">
            <v>36000000</v>
          </cell>
          <cell r="BK102">
            <v>30635850</v>
          </cell>
          <cell r="BL102">
            <v>30178050</v>
          </cell>
          <cell r="BM102">
            <v>457800</v>
          </cell>
          <cell r="BN102">
            <v>0</v>
          </cell>
          <cell r="BO102">
            <v>2677500</v>
          </cell>
          <cell r="BP102">
            <v>0</v>
          </cell>
          <cell r="BQ102">
            <v>656650</v>
          </cell>
          <cell r="BR102">
            <v>635000</v>
          </cell>
          <cell r="BS102">
            <v>1395000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0.55000000000000004</v>
          </cell>
          <cell r="CI102">
            <v>767</v>
          </cell>
          <cell r="CJ102">
            <v>0</v>
          </cell>
          <cell r="CK102">
            <v>0</v>
          </cell>
          <cell r="CL102">
            <v>0</v>
          </cell>
          <cell r="CM102">
            <v>36000000</v>
          </cell>
          <cell r="CN102">
            <v>19800000</v>
          </cell>
          <cell r="CO102">
            <v>973000</v>
          </cell>
          <cell r="CP102">
            <v>15227000</v>
          </cell>
        </row>
        <row r="103">
          <cell r="A103">
            <v>99</v>
          </cell>
          <cell r="B103">
            <v>12</v>
          </cell>
          <cell r="C103" t="str">
            <v>居住環境</v>
          </cell>
          <cell r="D103">
            <v>37</v>
          </cell>
          <cell r="E103" t="str">
            <v>林総</v>
          </cell>
          <cell r="F103" t="str">
            <v>管理道</v>
          </cell>
          <cell r="G103" t="str">
            <v>大橋</v>
          </cell>
          <cell r="I103" t="str">
            <v/>
          </cell>
          <cell r="J103" t="str">
            <v>開設</v>
          </cell>
          <cell r="K103">
            <v>29</v>
          </cell>
          <cell r="L103" t="str">
            <v>千厩</v>
          </cell>
          <cell r="M103" t="str">
            <v>東磐井郡</v>
          </cell>
          <cell r="N103" t="str">
            <v>藤沢町</v>
          </cell>
          <cell r="O103">
            <v>3</v>
          </cell>
          <cell r="P103" t="str">
            <v>町</v>
          </cell>
          <cell r="Q103">
            <v>5</v>
          </cell>
          <cell r="R103" t="str">
            <v>Ｈ14</v>
          </cell>
          <cell r="T103" t="str">
            <v>（有）伊俊建設</v>
          </cell>
          <cell r="U103" t="str">
            <v>指名競争</v>
          </cell>
          <cell r="V103">
            <v>37462</v>
          </cell>
          <cell r="W103">
            <v>37463</v>
          </cell>
          <cell r="Y103">
            <v>37699</v>
          </cell>
          <cell r="Z103">
            <v>37707</v>
          </cell>
          <cell r="AA103" t="str">
            <v>青名畑実</v>
          </cell>
          <cell r="AB103" t="str">
            <v>（有）城北設計</v>
          </cell>
          <cell r="AD103">
            <v>440</v>
          </cell>
          <cell r="AH103">
            <v>45600000</v>
          </cell>
          <cell r="AI103">
            <v>38146500</v>
          </cell>
          <cell r="AJ103">
            <v>38146500</v>
          </cell>
          <cell r="AM103">
            <v>3990000</v>
          </cell>
          <cell r="AO103">
            <v>878500</v>
          </cell>
          <cell r="AP103">
            <v>878000</v>
          </cell>
          <cell r="AQ103">
            <v>1707000</v>
          </cell>
          <cell r="AR103">
            <v>0</v>
          </cell>
          <cell r="AS103">
            <v>0</v>
          </cell>
          <cell r="AV103">
            <v>0</v>
          </cell>
          <cell r="AW103">
            <v>0</v>
          </cell>
          <cell r="AY103">
            <v>0</v>
          </cell>
          <cell r="BA103">
            <v>0</v>
          </cell>
          <cell r="BB103">
            <v>0</v>
          </cell>
          <cell r="BE103">
            <v>0</v>
          </cell>
          <cell r="BF103">
            <v>440</v>
          </cell>
          <cell r="BG103">
            <v>0</v>
          </cell>
          <cell r="BH103">
            <v>0</v>
          </cell>
          <cell r="BI103">
            <v>0</v>
          </cell>
          <cell r="BJ103">
            <v>45600000</v>
          </cell>
          <cell r="BK103">
            <v>38146500</v>
          </cell>
          <cell r="BL103">
            <v>38146500</v>
          </cell>
          <cell r="BM103">
            <v>0</v>
          </cell>
          <cell r="BN103">
            <v>0</v>
          </cell>
          <cell r="BO103">
            <v>3990000</v>
          </cell>
          <cell r="BP103">
            <v>0</v>
          </cell>
          <cell r="BQ103">
            <v>878500</v>
          </cell>
          <cell r="BR103">
            <v>878000</v>
          </cell>
          <cell r="BS103">
            <v>1707000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0.55000000000000004</v>
          </cell>
          <cell r="CI103">
            <v>440</v>
          </cell>
          <cell r="CJ103">
            <v>0</v>
          </cell>
          <cell r="CK103">
            <v>0</v>
          </cell>
          <cell r="CL103">
            <v>0</v>
          </cell>
          <cell r="CM103">
            <v>45600000</v>
          </cell>
          <cell r="CN103">
            <v>25080000.000000004</v>
          </cell>
          <cell r="CO103">
            <v>1206999.9999999963</v>
          </cell>
          <cell r="CP103">
            <v>19313000</v>
          </cell>
        </row>
        <row r="104">
          <cell r="A104">
            <v>100</v>
          </cell>
          <cell r="B104">
            <v>12</v>
          </cell>
          <cell r="C104" t="str">
            <v>居住環境</v>
          </cell>
          <cell r="D104">
            <v>39</v>
          </cell>
          <cell r="E104" t="str">
            <v>林総</v>
          </cell>
          <cell r="F104" t="str">
            <v>用水</v>
          </cell>
          <cell r="G104" t="str">
            <v>苅萱</v>
          </cell>
          <cell r="I104" t="str">
            <v/>
          </cell>
          <cell r="J104" t="str">
            <v>用水</v>
          </cell>
          <cell r="K104">
            <v>29</v>
          </cell>
          <cell r="L104" t="str">
            <v>千厩</v>
          </cell>
          <cell r="M104" t="str">
            <v>東磐井郡</v>
          </cell>
          <cell r="N104" t="str">
            <v>藤沢町</v>
          </cell>
          <cell r="O104">
            <v>3</v>
          </cell>
          <cell r="P104" t="str">
            <v>町</v>
          </cell>
          <cell r="Q104">
            <v>5</v>
          </cell>
          <cell r="R104" t="str">
            <v>Ｈ14</v>
          </cell>
          <cell r="T104" t="str">
            <v>扶桑建設工業株式会社</v>
          </cell>
          <cell r="U104" t="str">
            <v>指名競争</v>
          </cell>
          <cell r="V104">
            <v>37463</v>
          </cell>
          <cell r="W104">
            <v>37464</v>
          </cell>
          <cell r="Y104">
            <v>37705</v>
          </cell>
          <cell r="Z104">
            <v>37707</v>
          </cell>
          <cell r="AA104" t="str">
            <v>青名畑実</v>
          </cell>
          <cell r="AB104" t="str">
            <v>（有）近藤工務所</v>
          </cell>
          <cell r="AF104">
            <v>1</v>
          </cell>
          <cell r="AG104">
            <v>0</v>
          </cell>
          <cell r="AH104">
            <v>56000000</v>
          </cell>
          <cell r="AI104">
            <v>49754250</v>
          </cell>
          <cell r="AJ104">
            <v>49754250</v>
          </cell>
          <cell r="AK104">
            <v>0</v>
          </cell>
          <cell r="AL104">
            <v>0</v>
          </cell>
          <cell r="AM104">
            <v>3255000</v>
          </cell>
          <cell r="AN104">
            <v>0</v>
          </cell>
          <cell r="AO104">
            <v>397750</v>
          </cell>
          <cell r="AP104">
            <v>608000</v>
          </cell>
          <cell r="AQ104">
            <v>1985000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1</v>
          </cell>
          <cell r="BI104">
            <v>0</v>
          </cell>
          <cell r="BJ104">
            <v>56000000</v>
          </cell>
          <cell r="BK104">
            <v>49754250</v>
          </cell>
          <cell r="BL104">
            <v>49754250</v>
          </cell>
          <cell r="BM104">
            <v>0</v>
          </cell>
          <cell r="BN104">
            <v>0</v>
          </cell>
          <cell r="BO104">
            <v>3255000</v>
          </cell>
          <cell r="BP104">
            <v>0</v>
          </cell>
          <cell r="BQ104">
            <v>397750</v>
          </cell>
          <cell r="BR104">
            <v>608000</v>
          </cell>
          <cell r="BS104">
            <v>1985000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0.55000000000000004</v>
          </cell>
          <cell r="CI104">
            <v>0</v>
          </cell>
          <cell r="CJ104">
            <v>0</v>
          </cell>
          <cell r="CK104">
            <v>1</v>
          </cell>
          <cell r="CL104">
            <v>0</v>
          </cell>
          <cell r="CM104">
            <v>56000000</v>
          </cell>
          <cell r="CN104">
            <v>30800000.000000004</v>
          </cell>
          <cell r="CO104">
            <v>1432999.9999999963</v>
          </cell>
          <cell r="CP104">
            <v>23767000</v>
          </cell>
        </row>
        <row r="105">
          <cell r="A105">
            <v>101</v>
          </cell>
          <cell r="B105">
            <v>12</v>
          </cell>
          <cell r="C105" t="str">
            <v>居住環境</v>
          </cell>
          <cell r="D105">
            <v>39</v>
          </cell>
          <cell r="E105" t="str">
            <v>林総</v>
          </cell>
          <cell r="F105" t="str">
            <v>用水</v>
          </cell>
          <cell r="G105" t="str">
            <v>葉山</v>
          </cell>
          <cell r="I105" t="str">
            <v/>
          </cell>
          <cell r="J105" t="str">
            <v>用水</v>
          </cell>
          <cell r="K105">
            <v>29</v>
          </cell>
          <cell r="L105" t="str">
            <v>千厩</v>
          </cell>
          <cell r="M105" t="str">
            <v>東磐井郡</v>
          </cell>
          <cell r="N105" t="str">
            <v>藤沢町</v>
          </cell>
          <cell r="O105">
            <v>3</v>
          </cell>
          <cell r="P105" t="str">
            <v>町</v>
          </cell>
          <cell r="Q105">
            <v>5</v>
          </cell>
          <cell r="R105" t="str">
            <v>Ｈ14</v>
          </cell>
          <cell r="T105" t="str">
            <v>（株）フジテック岩手</v>
          </cell>
          <cell r="U105" t="str">
            <v>指名競争</v>
          </cell>
          <cell r="V105">
            <v>37462</v>
          </cell>
          <cell r="W105">
            <v>37463</v>
          </cell>
          <cell r="Y105">
            <v>37559</v>
          </cell>
          <cell r="Z105">
            <v>37707</v>
          </cell>
          <cell r="AA105" t="str">
            <v>青名畑実</v>
          </cell>
          <cell r="AF105">
            <v>1</v>
          </cell>
          <cell r="AG105">
            <v>0</v>
          </cell>
          <cell r="AH105">
            <v>5166000</v>
          </cell>
          <cell r="AI105">
            <v>4861500</v>
          </cell>
          <cell r="AJ105">
            <v>4861500</v>
          </cell>
          <cell r="AK105">
            <v>0</v>
          </cell>
          <cell r="AL105">
            <v>0</v>
          </cell>
          <cell r="AM105">
            <v>0</v>
          </cell>
          <cell r="AN105">
            <v>0</v>
          </cell>
          <cell r="AO105">
            <v>49500</v>
          </cell>
          <cell r="AP105">
            <v>49000</v>
          </cell>
          <cell r="AQ105">
            <v>206000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1</v>
          </cell>
          <cell r="BI105">
            <v>0</v>
          </cell>
          <cell r="BJ105">
            <v>5166000</v>
          </cell>
          <cell r="BK105">
            <v>4861500</v>
          </cell>
          <cell r="BL105">
            <v>4861500</v>
          </cell>
          <cell r="BM105">
            <v>0</v>
          </cell>
          <cell r="BN105">
            <v>0</v>
          </cell>
          <cell r="BO105">
            <v>0</v>
          </cell>
          <cell r="BP105">
            <v>0</v>
          </cell>
          <cell r="BQ105">
            <v>49500</v>
          </cell>
          <cell r="BR105">
            <v>49000</v>
          </cell>
          <cell r="BS105">
            <v>206000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0.55000000000000004</v>
          </cell>
          <cell r="CI105">
            <v>0</v>
          </cell>
          <cell r="CJ105">
            <v>0</v>
          </cell>
          <cell r="CK105">
            <v>1</v>
          </cell>
          <cell r="CL105">
            <v>0</v>
          </cell>
          <cell r="CM105">
            <v>5166000</v>
          </cell>
          <cell r="CN105">
            <v>2841300</v>
          </cell>
          <cell r="CO105">
            <v>142442</v>
          </cell>
          <cell r="CP105">
            <v>2182258</v>
          </cell>
        </row>
        <row r="106">
          <cell r="A106">
            <v>102</v>
          </cell>
          <cell r="B106">
            <v>12</v>
          </cell>
          <cell r="C106" t="str">
            <v>居住環境</v>
          </cell>
          <cell r="D106">
            <v>40</v>
          </cell>
          <cell r="E106" t="str">
            <v>林総</v>
          </cell>
          <cell r="F106" t="str">
            <v>防火用水</v>
          </cell>
          <cell r="G106" t="str">
            <v>蛇ヶ沢</v>
          </cell>
          <cell r="I106" t="str">
            <v/>
          </cell>
          <cell r="J106" t="str">
            <v>防火用水</v>
          </cell>
          <cell r="K106">
            <v>29</v>
          </cell>
          <cell r="L106" t="str">
            <v>千厩</v>
          </cell>
          <cell r="M106" t="str">
            <v>東磐井郡</v>
          </cell>
          <cell r="N106" t="str">
            <v>藤沢町</v>
          </cell>
          <cell r="O106">
            <v>3</v>
          </cell>
          <cell r="P106" t="str">
            <v>町</v>
          </cell>
          <cell r="Q106">
            <v>5</v>
          </cell>
          <cell r="R106" t="str">
            <v>Ｈ14</v>
          </cell>
          <cell r="T106" t="str">
            <v>（有）熊谷組</v>
          </cell>
          <cell r="U106" t="str">
            <v>指名競争</v>
          </cell>
          <cell r="V106">
            <v>37462</v>
          </cell>
          <cell r="W106">
            <v>37463</v>
          </cell>
          <cell r="Y106">
            <v>37561</v>
          </cell>
          <cell r="Z106">
            <v>37707</v>
          </cell>
          <cell r="AA106" t="str">
            <v>青名畑実</v>
          </cell>
          <cell r="AF106">
            <v>1</v>
          </cell>
          <cell r="AG106">
            <v>0</v>
          </cell>
          <cell r="AH106">
            <v>5134000</v>
          </cell>
          <cell r="AI106">
            <v>4830000</v>
          </cell>
          <cell r="AJ106">
            <v>4830000</v>
          </cell>
          <cell r="AK106">
            <v>0</v>
          </cell>
          <cell r="AL106">
            <v>0</v>
          </cell>
          <cell r="AM106">
            <v>0</v>
          </cell>
          <cell r="AN106">
            <v>0</v>
          </cell>
          <cell r="AO106">
            <v>49000</v>
          </cell>
          <cell r="AP106">
            <v>49000</v>
          </cell>
          <cell r="AQ106">
            <v>206000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1</v>
          </cell>
          <cell r="BI106">
            <v>0</v>
          </cell>
          <cell r="BJ106">
            <v>5134000</v>
          </cell>
          <cell r="BK106">
            <v>4830000</v>
          </cell>
          <cell r="BL106">
            <v>4830000</v>
          </cell>
          <cell r="BM106">
            <v>0</v>
          </cell>
          <cell r="BN106">
            <v>0</v>
          </cell>
          <cell r="BO106">
            <v>0</v>
          </cell>
          <cell r="BP106">
            <v>0</v>
          </cell>
          <cell r="BQ106">
            <v>49000</v>
          </cell>
          <cell r="BR106">
            <v>49000</v>
          </cell>
          <cell r="BS106">
            <v>206000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0.55000000000000004</v>
          </cell>
          <cell r="CI106">
            <v>0</v>
          </cell>
          <cell r="CJ106">
            <v>0</v>
          </cell>
          <cell r="CK106">
            <v>1</v>
          </cell>
          <cell r="CL106">
            <v>0</v>
          </cell>
          <cell r="CM106">
            <v>5134000</v>
          </cell>
          <cell r="CN106">
            <v>2823700</v>
          </cell>
          <cell r="CO106">
            <v>141558</v>
          </cell>
          <cell r="CP106">
            <v>2168742</v>
          </cell>
        </row>
        <row r="107">
          <cell r="A107">
            <v>103</v>
          </cell>
          <cell r="B107">
            <v>12</v>
          </cell>
          <cell r="C107" t="str">
            <v>居住環境</v>
          </cell>
          <cell r="D107">
            <v>37</v>
          </cell>
          <cell r="E107" t="str">
            <v>林総</v>
          </cell>
          <cell r="F107" t="str">
            <v>管理道</v>
          </cell>
          <cell r="G107" t="str">
            <v>焼切</v>
          </cell>
          <cell r="I107" t="str">
            <v/>
          </cell>
          <cell r="J107" t="str">
            <v>開設</v>
          </cell>
          <cell r="K107">
            <v>57</v>
          </cell>
          <cell r="L107" t="str">
            <v>二戸</v>
          </cell>
          <cell r="M107" t="str">
            <v>二戸郡</v>
          </cell>
          <cell r="N107" t="str">
            <v>浄法寺町</v>
          </cell>
          <cell r="O107">
            <v>3</v>
          </cell>
          <cell r="P107" t="str">
            <v>町</v>
          </cell>
          <cell r="Q107">
            <v>5</v>
          </cell>
          <cell r="R107" t="str">
            <v>Ｈ14</v>
          </cell>
          <cell r="T107" t="str">
            <v>（株）樋口建設</v>
          </cell>
          <cell r="U107" t="str">
            <v>指名競争</v>
          </cell>
          <cell r="V107">
            <v>37439</v>
          </cell>
          <cell r="W107">
            <v>37440</v>
          </cell>
          <cell r="Y107">
            <v>37603</v>
          </cell>
          <cell r="Z107">
            <v>37609</v>
          </cell>
          <cell r="AA107" t="str">
            <v>及川正文</v>
          </cell>
          <cell r="AD107">
            <v>375</v>
          </cell>
          <cell r="AH107">
            <v>16400000</v>
          </cell>
          <cell r="AI107">
            <v>15306900</v>
          </cell>
          <cell r="AJ107">
            <v>14708400</v>
          </cell>
          <cell r="AK107">
            <v>598500</v>
          </cell>
          <cell r="AO107">
            <v>218100</v>
          </cell>
          <cell r="AP107">
            <v>219000</v>
          </cell>
          <cell r="AQ107">
            <v>656000</v>
          </cell>
          <cell r="AR107">
            <v>0</v>
          </cell>
          <cell r="AS107">
            <v>0</v>
          </cell>
          <cell r="AV107">
            <v>0</v>
          </cell>
          <cell r="AW107">
            <v>0</v>
          </cell>
          <cell r="AY107">
            <v>0</v>
          </cell>
          <cell r="BA107">
            <v>0</v>
          </cell>
          <cell r="BB107">
            <v>0</v>
          </cell>
          <cell r="BE107">
            <v>0</v>
          </cell>
          <cell r="BF107">
            <v>375</v>
          </cell>
          <cell r="BG107">
            <v>0</v>
          </cell>
          <cell r="BH107">
            <v>0</v>
          </cell>
          <cell r="BI107">
            <v>0</v>
          </cell>
          <cell r="BJ107">
            <v>16400000</v>
          </cell>
          <cell r="BK107">
            <v>15306900</v>
          </cell>
          <cell r="BL107">
            <v>14708400</v>
          </cell>
          <cell r="BM107">
            <v>598500</v>
          </cell>
          <cell r="BN107">
            <v>0</v>
          </cell>
          <cell r="BO107">
            <v>0</v>
          </cell>
          <cell r="BP107">
            <v>0</v>
          </cell>
          <cell r="BQ107">
            <v>218100</v>
          </cell>
          <cell r="BR107">
            <v>219000</v>
          </cell>
          <cell r="BS107">
            <v>656000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0.55000000000000004</v>
          </cell>
          <cell r="CI107">
            <v>375</v>
          </cell>
          <cell r="CJ107">
            <v>0</v>
          </cell>
          <cell r="CK107">
            <v>0</v>
          </cell>
          <cell r="CL107">
            <v>0</v>
          </cell>
          <cell r="CM107">
            <v>16400000</v>
          </cell>
          <cell r="CN107">
            <v>9020000</v>
          </cell>
          <cell r="CO107">
            <v>452000</v>
          </cell>
          <cell r="CP107">
            <v>6928000</v>
          </cell>
        </row>
        <row r="108">
          <cell r="A108">
            <v>104</v>
          </cell>
          <cell r="B108">
            <v>12</v>
          </cell>
          <cell r="C108" t="str">
            <v>居住環境</v>
          </cell>
          <cell r="D108">
            <v>41</v>
          </cell>
          <cell r="E108" t="str">
            <v>林総</v>
          </cell>
          <cell r="F108" t="str">
            <v>アクセス</v>
          </cell>
          <cell r="G108" t="str">
            <v>岩誦坊</v>
          </cell>
          <cell r="I108" t="str">
            <v/>
          </cell>
          <cell r="J108" t="str">
            <v>開設</v>
          </cell>
          <cell r="K108">
            <v>57</v>
          </cell>
          <cell r="L108" t="str">
            <v>二戸</v>
          </cell>
          <cell r="M108" t="str">
            <v>二戸郡</v>
          </cell>
          <cell r="N108" t="str">
            <v>浄法寺町</v>
          </cell>
          <cell r="O108">
            <v>1</v>
          </cell>
          <cell r="P108" t="str">
            <v>県</v>
          </cell>
          <cell r="Q108">
            <v>5</v>
          </cell>
          <cell r="R108" t="str">
            <v>Ｈ14</v>
          </cell>
          <cell r="S108" t="str">
            <v>加美章人</v>
          </cell>
          <cell r="T108" t="str">
            <v>小鳥谷貨物自動車（株）</v>
          </cell>
          <cell r="U108" t="str">
            <v>随意契約</v>
          </cell>
          <cell r="V108">
            <v>37399</v>
          </cell>
          <cell r="W108">
            <v>37400</v>
          </cell>
          <cell r="Y108">
            <v>37840</v>
          </cell>
          <cell r="Z108">
            <v>37854</v>
          </cell>
          <cell r="AA108" t="str">
            <v>畠山任</v>
          </cell>
          <cell r="AD108">
            <v>694</v>
          </cell>
          <cell r="AH108">
            <v>11580000</v>
          </cell>
          <cell r="AI108">
            <v>10655400</v>
          </cell>
          <cell r="AJ108">
            <v>9100350</v>
          </cell>
          <cell r="AK108">
            <v>1555050</v>
          </cell>
          <cell r="AO108">
            <v>307600</v>
          </cell>
          <cell r="AP108">
            <v>617000</v>
          </cell>
          <cell r="AR108">
            <v>0</v>
          </cell>
          <cell r="AS108">
            <v>0</v>
          </cell>
          <cell r="AV108">
            <v>0</v>
          </cell>
          <cell r="AW108">
            <v>0</v>
          </cell>
          <cell r="AY108">
            <v>0</v>
          </cell>
          <cell r="BA108">
            <v>0</v>
          </cell>
          <cell r="BB108">
            <v>0</v>
          </cell>
          <cell r="BE108">
            <v>0</v>
          </cell>
          <cell r="BF108">
            <v>694</v>
          </cell>
          <cell r="BG108">
            <v>0</v>
          </cell>
          <cell r="BH108">
            <v>0</v>
          </cell>
          <cell r="BI108">
            <v>0</v>
          </cell>
          <cell r="BJ108">
            <v>11580000</v>
          </cell>
          <cell r="BK108">
            <v>10655400</v>
          </cell>
          <cell r="BL108">
            <v>9100350</v>
          </cell>
          <cell r="BM108">
            <v>1555050</v>
          </cell>
          <cell r="BN108">
            <v>0</v>
          </cell>
          <cell r="BO108">
            <v>0</v>
          </cell>
          <cell r="BP108">
            <v>0</v>
          </cell>
          <cell r="BQ108">
            <v>307600</v>
          </cell>
          <cell r="BR108">
            <v>617000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0.5</v>
          </cell>
          <cell r="CI108">
            <v>694</v>
          </cell>
          <cell r="CJ108">
            <v>0</v>
          </cell>
          <cell r="CK108">
            <v>0</v>
          </cell>
          <cell r="CL108">
            <v>0</v>
          </cell>
          <cell r="CM108">
            <v>11580000</v>
          </cell>
          <cell r="CN108">
            <v>5790000</v>
          </cell>
          <cell r="CO108">
            <v>5790000</v>
          </cell>
          <cell r="CP108">
            <v>0</v>
          </cell>
        </row>
        <row r="109">
          <cell r="A109">
            <v>105</v>
          </cell>
          <cell r="B109">
            <v>12</v>
          </cell>
          <cell r="C109" t="str">
            <v>居住環境</v>
          </cell>
          <cell r="D109">
            <v>42</v>
          </cell>
          <cell r="E109" t="str">
            <v>林総</v>
          </cell>
          <cell r="F109" t="str">
            <v>森林利用施設</v>
          </cell>
          <cell r="G109" t="str">
            <v>林道沿線修景施設</v>
          </cell>
          <cell r="I109" t="str">
            <v/>
          </cell>
          <cell r="J109" t="str">
            <v>利用施設</v>
          </cell>
          <cell r="K109">
            <v>57</v>
          </cell>
          <cell r="L109" t="str">
            <v>二戸</v>
          </cell>
          <cell r="M109" t="str">
            <v>二戸郡</v>
          </cell>
          <cell r="N109" t="str">
            <v>浄法寺町</v>
          </cell>
          <cell r="O109">
            <v>3</v>
          </cell>
          <cell r="P109" t="str">
            <v>町</v>
          </cell>
          <cell r="Q109">
            <v>5</v>
          </cell>
          <cell r="R109" t="str">
            <v>Ｈ14</v>
          </cell>
          <cell r="T109" t="str">
            <v>（有）漆田建設</v>
          </cell>
          <cell r="U109" t="str">
            <v>指名競争</v>
          </cell>
          <cell r="V109">
            <v>37489</v>
          </cell>
          <cell r="W109">
            <v>37490</v>
          </cell>
          <cell r="Y109">
            <v>37590</v>
          </cell>
          <cell r="Z109">
            <v>37596</v>
          </cell>
          <cell r="AA109" t="str">
            <v>及川正文</v>
          </cell>
          <cell r="AB109" t="str">
            <v>㈱ｴﾇﾃｨｺﾝｻﾙﾀﾝﾄ</v>
          </cell>
          <cell r="AC109" t="str">
            <v>指名競争</v>
          </cell>
          <cell r="AF109">
            <v>1</v>
          </cell>
          <cell r="AG109">
            <v>0</v>
          </cell>
          <cell r="AH109">
            <v>17000000</v>
          </cell>
          <cell r="AI109">
            <v>13815900</v>
          </cell>
          <cell r="AJ109">
            <v>13815900</v>
          </cell>
          <cell r="AK109">
            <v>0</v>
          </cell>
          <cell r="AL109">
            <v>0</v>
          </cell>
          <cell r="AM109">
            <v>1890000</v>
          </cell>
          <cell r="AN109">
            <v>0</v>
          </cell>
          <cell r="AO109">
            <v>306100</v>
          </cell>
          <cell r="AP109">
            <v>308000</v>
          </cell>
          <cell r="AQ109">
            <v>680000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1</v>
          </cell>
          <cell r="BI109">
            <v>0</v>
          </cell>
          <cell r="BJ109">
            <v>17000000</v>
          </cell>
          <cell r="BK109">
            <v>13815900</v>
          </cell>
          <cell r="BL109">
            <v>13815900</v>
          </cell>
          <cell r="BM109">
            <v>0</v>
          </cell>
          <cell r="BN109">
            <v>0</v>
          </cell>
          <cell r="BO109">
            <v>1890000</v>
          </cell>
          <cell r="BP109">
            <v>0</v>
          </cell>
          <cell r="BQ109">
            <v>306100</v>
          </cell>
          <cell r="BR109">
            <v>308000</v>
          </cell>
          <cell r="BS109">
            <v>680000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0.5</v>
          </cell>
          <cell r="CI109">
            <v>0</v>
          </cell>
          <cell r="CJ109">
            <v>0</v>
          </cell>
          <cell r="CK109">
            <v>1</v>
          </cell>
          <cell r="CL109">
            <v>0</v>
          </cell>
          <cell r="CM109">
            <v>17000000</v>
          </cell>
          <cell r="CN109">
            <v>8500000</v>
          </cell>
          <cell r="CO109">
            <v>503000</v>
          </cell>
          <cell r="CP109">
            <v>7997000</v>
          </cell>
        </row>
        <row r="110">
          <cell r="A110">
            <v>106</v>
          </cell>
          <cell r="B110">
            <v>12</v>
          </cell>
          <cell r="C110" t="str">
            <v>居住環境</v>
          </cell>
          <cell r="D110">
            <v>37</v>
          </cell>
          <cell r="E110" t="str">
            <v>林総</v>
          </cell>
          <cell r="F110" t="str">
            <v>管理道</v>
          </cell>
          <cell r="G110" t="str">
            <v>堀内机鳥居</v>
          </cell>
          <cell r="H110">
            <v>1</v>
          </cell>
          <cell r="I110" t="str">
            <v>（１工区）</v>
          </cell>
          <cell r="J110" t="str">
            <v>開設</v>
          </cell>
          <cell r="K110">
            <v>54</v>
          </cell>
          <cell r="L110" t="str">
            <v>久慈</v>
          </cell>
          <cell r="M110" t="str">
            <v>九戸郡</v>
          </cell>
          <cell r="N110" t="str">
            <v>普代村</v>
          </cell>
          <cell r="O110">
            <v>1</v>
          </cell>
          <cell r="P110" t="str">
            <v>県</v>
          </cell>
          <cell r="Q110">
            <v>5</v>
          </cell>
          <cell r="R110" t="str">
            <v>Ｈ14</v>
          </cell>
          <cell r="S110" t="str">
            <v>後藤幸広</v>
          </cell>
          <cell r="T110" t="str">
            <v>（株）下斗米組</v>
          </cell>
          <cell r="U110" t="str">
            <v>指名競争</v>
          </cell>
          <cell r="V110">
            <v>37706</v>
          </cell>
          <cell r="W110">
            <v>37707</v>
          </cell>
          <cell r="X110">
            <v>37957</v>
          </cell>
          <cell r="AE110">
            <v>1840</v>
          </cell>
          <cell r="AH110">
            <v>96600000</v>
          </cell>
          <cell r="AI110">
            <v>92003100</v>
          </cell>
          <cell r="AJ110">
            <v>91885500</v>
          </cell>
          <cell r="AK110">
            <v>117600</v>
          </cell>
          <cell r="AO110">
            <v>1531900</v>
          </cell>
          <cell r="AP110">
            <v>3065000</v>
          </cell>
          <cell r="AR110">
            <v>0</v>
          </cell>
          <cell r="AS110">
            <v>0</v>
          </cell>
          <cell r="AV110">
            <v>0</v>
          </cell>
          <cell r="AW110">
            <v>0</v>
          </cell>
          <cell r="AY110">
            <v>0</v>
          </cell>
          <cell r="BA110">
            <v>0</v>
          </cell>
          <cell r="BB110">
            <v>0</v>
          </cell>
          <cell r="BE110">
            <v>0</v>
          </cell>
          <cell r="BF110">
            <v>0</v>
          </cell>
          <cell r="BG110">
            <v>0</v>
          </cell>
          <cell r="BH110">
            <v>0</v>
          </cell>
          <cell r="BI110">
            <v>0</v>
          </cell>
          <cell r="BJ110">
            <v>3992000</v>
          </cell>
          <cell r="BK110">
            <v>0</v>
          </cell>
          <cell r="BL110">
            <v>0</v>
          </cell>
          <cell r="BM110">
            <v>0</v>
          </cell>
          <cell r="BN110">
            <v>0</v>
          </cell>
          <cell r="BO110">
            <v>0</v>
          </cell>
          <cell r="BP110">
            <v>0</v>
          </cell>
          <cell r="BQ110">
            <v>1330000</v>
          </cell>
          <cell r="BR110">
            <v>2662000</v>
          </cell>
          <cell r="BS110">
            <v>0</v>
          </cell>
          <cell r="BT110">
            <v>0</v>
          </cell>
          <cell r="BU110">
            <v>1840</v>
          </cell>
          <cell r="BV110">
            <v>0</v>
          </cell>
          <cell r="BW110">
            <v>0</v>
          </cell>
          <cell r="BX110">
            <v>92608000</v>
          </cell>
          <cell r="BY110">
            <v>92003100</v>
          </cell>
          <cell r="BZ110">
            <v>91885500</v>
          </cell>
          <cell r="CA110">
            <v>117600</v>
          </cell>
          <cell r="CB110">
            <v>0</v>
          </cell>
          <cell r="CC110">
            <v>0</v>
          </cell>
          <cell r="CD110">
            <v>0</v>
          </cell>
          <cell r="CE110">
            <v>201900</v>
          </cell>
          <cell r="CF110">
            <v>403000</v>
          </cell>
          <cell r="CG110">
            <v>0</v>
          </cell>
          <cell r="CH110">
            <v>0.55000000000000004</v>
          </cell>
          <cell r="CI110">
            <v>0</v>
          </cell>
          <cell r="CJ110">
            <v>0</v>
          </cell>
          <cell r="CK110">
            <v>0</v>
          </cell>
          <cell r="CL110">
            <v>0</v>
          </cell>
          <cell r="CM110">
            <v>3992000</v>
          </cell>
          <cell r="CN110">
            <v>2195600</v>
          </cell>
          <cell r="CO110">
            <v>1796400</v>
          </cell>
          <cell r="CP110">
            <v>0</v>
          </cell>
          <cell r="CQ110">
            <v>0</v>
          </cell>
        </row>
        <row r="111">
          <cell r="A111">
            <v>107</v>
          </cell>
          <cell r="B111">
            <v>12</v>
          </cell>
          <cell r="C111" t="str">
            <v>居住環境</v>
          </cell>
          <cell r="D111">
            <v>37</v>
          </cell>
          <cell r="E111" t="str">
            <v>林総</v>
          </cell>
          <cell r="F111" t="str">
            <v>管理道</v>
          </cell>
          <cell r="G111" t="str">
            <v>堀内机鳥居</v>
          </cell>
          <cell r="H111">
            <v>2</v>
          </cell>
          <cell r="I111" t="str">
            <v>（２工区）</v>
          </cell>
          <cell r="J111" t="str">
            <v>開設</v>
          </cell>
          <cell r="K111">
            <v>54</v>
          </cell>
          <cell r="L111" t="str">
            <v>久慈</v>
          </cell>
          <cell r="M111" t="str">
            <v>九戸郡</v>
          </cell>
          <cell r="N111" t="str">
            <v>普代村</v>
          </cell>
          <cell r="O111">
            <v>1</v>
          </cell>
          <cell r="P111" t="str">
            <v>県</v>
          </cell>
          <cell r="Q111">
            <v>5</v>
          </cell>
          <cell r="R111" t="str">
            <v>Ｈ14</v>
          </cell>
          <cell r="S111" t="str">
            <v>岩崎正</v>
          </cell>
          <cell r="T111" t="str">
            <v>（株）宮城建設</v>
          </cell>
          <cell r="U111" t="str">
            <v>指名競争</v>
          </cell>
          <cell r="V111">
            <v>37706</v>
          </cell>
          <cell r="W111">
            <v>37707</v>
          </cell>
          <cell r="X111">
            <v>37957</v>
          </cell>
          <cell r="AD111">
            <v>900</v>
          </cell>
          <cell r="AE111">
            <v>600</v>
          </cell>
          <cell r="AH111">
            <v>97000000</v>
          </cell>
          <cell r="AI111">
            <v>92371650</v>
          </cell>
          <cell r="AJ111">
            <v>91961100</v>
          </cell>
          <cell r="AK111">
            <v>410550</v>
          </cell>
          <cell r="AO111">
            <v>1543350</v>
          </cell>
          <cell r="AP111">
            <v>3085000</v>
          </cell>
          <cell r="AR111">
            <v>0</v>
          </cell>
          <cell r="AS111">
            <v>0</v>
          </cell>
          <cell r="AV111">
            <v>0</v>
          </cell>
          <cell r="AW111">
            <v>0</v>
          </cell>
          <cell r="AY111">
            <v>0</v>
          </cell>
          <cell r="BA111">
            <v>0</v>
          </cell>
          <cell r="BB111">
            <v>0</v>
          </cell>
          <cell r="BE111">
            <v>0</v>
          </cell>
          <cell r="BF111">
            <v>0</v>
          </cell>
          <cell r="BG111">
            <v>0</v>
          </cell>
          <cell r="BH111">
            <v>0</v>
          </cell>
          <cell r="BI111">
            <v>0</v>
          </cell>
          <cell r="BJ111">
            <v>4008000</v>
          </cell>
          <cell r="BK111">
            <v>0</v>
          </cell>
          <cell r="BL111">
            <v>0</v>
          </cell>
          <cell r="BM111">
            <v>0</v>
          </cell>
          <cell r="BN111">
            <v>0</v>
          </cell>
          <cell r="BO111">
            <v>0</v>
          </cell>
          <cell r="BP111">
            <v>0</v>
          </cell>
          <cell r="BQ111">
            <v>1337000</v>
          </cell>
          <cell r="BR111">
            <v>2671000</v>
          </cell>
          <cell r="BS111">
            <v>0</v>
          </cell>
          <cell r="BT111">
            <v>900</v>
          </cell>
          <cell r="BU111">
            <v>600</v>
          </cell>
          <cell r="BV111">
            <v>0</v>
          </cell>
          <cell r="BW111">
            <v>0</v>
          </cell>
          <cell r="BX111">
            <v>92992000</v>
          </cell>
          <cell r="BY111">
            <v>92371650</v>
          </cell>
          <cell r="BZ111">
            <v>91961100</v>
          </cell>
          <cell r="CA111">
            <v>410550</v>
          </cell>
          <cell r="CB111">
            <v>0</v>
          </cell>
          <cell r="CC111">
            <v>0</v>
          </cell>
          <cell r="CD111">
            <v>0</v>
          </cell>
          <cell r="CE111">
            <v>206350</v>
          </cell>
          <cell r="CF111">
            <v>414000</v>
          </cell>
          <cell r="CG111">
            <v>0</v>
          </cell>
          <cell r="CH111">
            <v>0.55000000000000004</v>
          </cell>
          <cell r="CI111">
            <v>0</v>
          </cell>
          <cell r="CJ111">
            <v>0</v>
          </cell>
          <cell r="CK111">
            <v>0</v>
          </cell>
          <cell r="CL111">
            <v>0</v>
          </cell>
          <cell r="CM111">
            <v>4008000</v>
          </cell>
          <cell r="CN111">
            <v>2204400</v>
          </cell>
          <cell r="CO111">
            <v>1803600</v>
          </cell>
          <cell r="CP111">
            <v>0</v>
          </cell>
          <cell r="CQ111">
            <v>0</v>
          </cell>
        </row>
        <row r="112">
          <cell r="A112">
            <v>108</v>
          </cell>
          <cell r="B112">
            <v>12</v>
          </cell>
          <cell r="C112" t="str">
            <v>居住環境</v>
          </cell>
          <cell r="D112">
            <v>39</v>
          </cell>
          <cell r="E112" t="str">
            <v>林総</v>
          </cell>
          <cell r="F112" t="str">
            <v>用水</v>
          </cell>
          <cell r="G112" t="str">
            <v>普代</v>
          </cell>
          <cell r="I112" t="str">
            <v/>
          </cell>
          <cell r="J112" t="str">
            <v>用水</v>
          </cell>
          <cell r="K112">
            <v>54</v>
          </cell>
          <cell r="L112" t="str">
            <v>久慈</v>
          </cell>
          <cell r="M112" t="str">
            <v>九戸郡</v>
          </cell>
          <cell r="N112" t="str">
            <v>普代村</v>
          </cell>
          <cell r="O112">
            <v>4</v>
          </cell>
          <cell r="P112" t="str">
            <v>村</v>
          </cell>
          <cell r="Q112">
            <v>5</v>
          </cell>
          <cell r="R112" t="str">
            <v>Ｈ14</v>
          </cell>
          <cell r="U112" t="str">
            <v>指名競争</v>
          </cell>
          <cell r="V112">
            <v>37456</v>
          </cell>
          <cell r="W112">
            <v>37459</v>
          </cell>
          <cell r="X112">
            <v>37817</v>
          </cell>
          <cell r="AF112">
            <v>1</v>
          </cell>
          <cell r="AG112">
            <v>0</v>
          </cell>
          <cell r="AH112">
            <v>26400000</v>
          </cell>
          <cell r="AI112">
            <v>23058000</v>
          </cell>
          <cell r="AJ112">
            <v>23058000</v>
          </cell>
          <cell r="AK112">
            <v>0</v>
          </cell>
          <cell r="AL112">
            <v>0</v>
          </cell>
          <cell r="AM112">
            <v>1260000</v>
          </cell>
          <cell r="AN112">
            <v>0</v>
          </cell>
          <cell r="AO112">
            <v>498000</v>
          </cell>
          <cell r="AP112">
            <v>528000</v>
          </cell>
          <cell r="AQ112">
            <v>1056000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1</v>
          </cell>
          <cell r="BI112">
            <v>0</v>
          </cell>
          <cell r="BJ112">
            <v>1500000</v>
          </cell>
          <cell r="BK112">
            <v>0</v>
          </cell>
          <cell r="BL112">
            <v>0</v>
          </cell>
          <cell r="BM112">
            <v>0</v>
          </cell>
          <cell r="BN112">
            <v>0</v>
          </cell>
          <cell r="BO112">
            <v>1260000</v>
          </cell>
          <cell r="BP112">
            <v>0</v>
          </cell>
          <cell r="BQ112">
            <v>0</v>
          </cell>
          <cell r="BR112">
            <v>0</v>
          </cell>
          <cell r="BS112">
            <v>240000</v>
          </cell>
          <cell r="BT112">
            <v>0</v>
          </cell>
          <cell r="BU112">
            <v>0</v>
          </cell>
          <cell r="BV112">
            <v>0</v>
          </cell>
          <cell r="BW112">
            <v>0</v>
          </cell>
          <cell r="BX112">
            <v>24900000</v>
          </cell>
          <cell r="BY112">
            <v>23058000</v>
          </cell>
          <cell r="BZ112">
            <v>23058000</v>
          </cell>
          <cell r="CA112">
            <v>0</v>
          </cell>
          <cell r="CB112">
            <v>0</v>
          </cell>
          <cell r="CC112">
            <v>0</v>
          </cell>
          <cell r="CD112">
            <v>0</v>
          </cell>
          <cell r="CE112">
            <v>498000</v>
          </cell>
          <cell r="CF112">
            <v>528000</v>
          </cell>
          <cell r="CG112">
            <v>816000</v>
          </cell>
          <cell r="CH112">
            <v>0.55000000000000004</v>
          </cell>
          <cell r="CI112">
            <v>0</v>
          </cell>
          <cell r="CJ112">
            <v>0</v>
          </cell>
          <cell r="CK112">
            <v>1</v>
          </cell>
          <cell r="CL112">
            <v>0</v>
          </cell>
          <cell r="CM112">
            <v>1500000</v>
          </cell>
          <cell r="CN112">
            <v>825000.00000000012</v>
          </cell>
          <cell r="CO112">
            <v>119999.99999999988</v>
          </cell>
          <cell r="CP112">
            <v>555000</v>
          </cell>
        </row>
        <row r="113">
          <cell r="A113">
            <v>109</v>
          </cell>
          <cell r="B113">
            <v>12</v>
          </cell>
          <cell r="C113" t="str">
            <v>居住環境</v>
          </cell>
          <cell r="D113">
            <v>38</v>
          </cell>
          <cell r="E113" t="str">
            <v>林総</v>
          </cell>
          <cell r="F113" t="str">
            <v>集落林道</v>
          </cell>
          <cell r="G113" t="str">
            <v>本沢</v>
          </cell>
          <cell r="I113" t="str">
            <v/>
          </cell>
          <cell r="J113" t="str">
            <v>舗装</v>
          </cell>
          <cell r="K113">
            <v>29</v>
          </cell>
          <cell r="L113" t="str">
            <v>千厩</v>
          </cell>
          <cell r="M113" t="str">
            <v>東磐井郡</v>
          </cell>
          <cell r="N113" t="str">
            <v>藤沢町</v>
          </cell>
          <cell r="O113">
            <v>3</v>
          </cell>
          <cell r="P113" t="str">
            <v>町</v>
          </cell>
          <cell r="Q113">
            <v>5</v>
          </cell>
          <cell r="R113" t="str">
            <v>Ｈ14</v>
          </cell>
          <cell r="T113" t="str">
            <v>有限会社　千葉安建設</v>
          </cell>
          <cell r="U113" t="str">
            <v>指名競争</v>
          </cell>
          <cell r="V113">
            <v>37421</v>
          </cell>
          <cell r="W113">
            <v>37424</v>
          </cell>
          <cell r="Y113">
            <v>37589</v>
          </cell>
          <cell r="Z113">
            <v>37707</v>
          </cell>
          <cell r="AA113" t="str">
            <v>青名畑実</v>
          </cell>
          <cell r="AD113">
            <v>1204</v>
          </cell>
          <cell r="AH113">
            <v>56500000</v>
          </cell>
          <cell r="AI113">
            <v>52605000</v>
          </cell>
          <cell r="AJ113">
            <v>52605000</v>
          </cell>
          <cell r="AO113">
            <v>1397000</v>
          </cell>
          <cell r="AP113">
            <v>570000</v>
          </cell>
          <cell r="AQ113">
            <v>1928000</v>
          </cell>
          <cell r="AR113">
            <v>0</v>
          </cell>
          <cell r="AS113">
            <v>0</v>
          </cell>
          <cell r="AV113">
            <v>0</v>
          </cell>
          <cell r="AW113">
            <v>0</v>
          </cell>
          <cell r="AY113">
            <v>0</v>
          </cell>
          <cell r="BA113">
            <v>0</v>
          </cell>
          <cell r="BB113">
            <v>0</v>
          </cell>
          <cell r="BE113">
            <v>0</v>
          </cell>
          <cell r="BF113">
            <v>1204</v>
          </cell>
          <cell r="BG113">
            <v>0</v>
          </cell>
          <cell r="BH113">
            <v>0</v>
          </cell>
          <cell r="BI113">
            <v>0</v>
          </cell>
          <cell r="BJ113">
            <v>56500000</v>
          </cell>
          <cell r="BK113">
            <v>52605000</v>
          </cell>
          <cell r="BL113">
            <v>52605000</v>
          </cell>
          <cell r="BM113">
            <v>0</v>
          </cell>
          <cell r="BN113">
            <v>0</v>
          </cell>
          <cell r="BO113">
            <v>0</v>
          </cell>
          <cell r="BP113">
            <v>0</v>
          </cell>
          <cell r="BQ113">
            <v>1397000</v>
          </cell>
          <cell r="BR113">
            <v>570000</v>
          </cell>
          <cell r="BS113">
            <v>1928000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0.55000000000000004</v>
          </cell>
          <cell r="CI113">
            <v>1204</v>
          </cell>
          <cell r="CJ113">
            <v>0</v>
          </cell>
          <cell r="CK113">
            <v>0</v>
          </cell>
          <cell r="CL113">
            <v>0</v>
          </cell>
          <cell r="CM113">
            <v>56500000</v>
          </cell>
          <cell r="CN113">
            <v>31075000.000000004</v>
          </cell>
          <cell r="CO113">
            <v>1412999.9999999963</v>
          </cell>
          <cell r="CP113">
            <v>24012000</v>
          </cell>
        </row>
        <row r="114">
          <cell r="A114">
            <v>110</v>
          </cell>
          <cell r="B114">
            <v>12</v>
          </cell>
          <cell r="C114" t="str">
            <v>居住環境</v>
          </cell>
          <cell r="D114">
            <v>38</v>
          </cell>
          <cell r="E114" t="str">
            <v>林総</v>
          </cell>
          <cell r="F114" t="str">
            <v>集落林道</v>
          </cell>
          <cell r="G114" t="str">
            <v>本沢</v>
          </cell>
          <cell r="I114" t="str">
            <v/>
          </cell>
          <cell r="J114" t="str">
            <v>改良</v>
          </cell>
          <cell r="K114">
            <v>29</v>
          </cell>
          <cell r="L114" t="str">
            <v>千厩</v>
          </cell>
          <cell r="M114" t="str">
            <v>東磐井郡</v>
          </cell>
          <cell r="N114" t="str">
            <v>藤沢町</v>
          </cell>
          <cell r="O114">
            <v>3</v>
          </cell>
          <cell r="P114" t="str">
            <v>町</v>
          </cell>
          <cell r="Q114">
            <v>5</v>
          </cell>
          <cell r="R114" t="str">
            <v>Ｈ14</v>
          </cell>
          <cell r="T114" t="str">
            <v>有限会社　千葉安建設</v>
          </cell>
          <cell r="U114" t="str">
            <v>指名競争</v>
          </cell>
          <cell r="V114">
            <v>37421</v>
          </cell>
          <cell r="W114">
            <v>37424</v>
          </cell>
          <cell r="Y114">
            <v>37589</v>
          </cell>
          <cell r="Z114">
            <v>37707</v>
          </cell>
          <cell r="AA114" t="str">
            <v>青名畑実</v>
          </cell>
          <cell r="AF114">
            <v>1</v>
          </cell>
          <cell r="AG114">
            <v>0</v>
          </cell>
          <cell r="AH114">
            <v>10000000</v>
          </cell>
          <cell r="AI114">
            <v>9660000</v>
          </cell>
          <cell r="AJ114">
            <v>9660000</v>
          </cell>
          <cell r="AK114">
            <v>0</v>
          </cell>
          <cell r="AL114">
            <v>0</v>
          </cell>
          <cell r="AM114">
            <v>0</v>
          </cell>
          <cell r="AN114">
            <v>0</v>
          </cell>
          <cell r="AO114">
            <v>5000</v>
          </cell>
          <cell r="AP114">
            <v>4000</v>
          </cell>
          <cell r="AQ114">
            <v>331000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1</v>
          </cell>
          <cell r="BI114">
            <v>0</v>
          </cell>
          <cell r="BJ114">
            <v>10000000</v>
          </cell>
          <cell r="BK114">
            <v>9660000</v>
          </cell>
          <cell r="BL114">
            <v>9660000</v>
          </cell>
          <cell r="BM114">
            <v>0</v>
          </cell>
          <cell r="BN114">
            <v>0</v>
          </cell>
          <cell r="BO114">
            <v>0</v>
          </cell>
          <cell r="BP114">
            <v>0</v>
          </cell>
          <cell r="BQ114">
            <v>5000</v>
          </cell>
          <cell r="BR114">
            <v>4000</v>
          </cell>
          <cell r="BS114">
            <v>331000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0.55000000000000004</v>
          </cell>
          <cell r="CI114">
            <v>0</v>
          </cell>
          <cell r="CJ114">
            <v>0</v>
          </cell>
          <cell r="CK114">
            <v>1</v>
          </cell>
          <cell r="CL114">
            <v>0</v>
          </cell>
          <cell r="CM114">
            <v>10000000</v>
          </cell>
          <cell r="CN114">
            <v>5500000</v>
          </cell>
          <cell r="CO114">
            <v>245000</v>
          </cell>
          <cell r="CP114">
            <v>4255000</v>
          </cell>
        </row>
        <row r="115">
          <cell r="A115">
            <v>111</v>
          </cell>
          <cell r="B115">
            <v>1</v>
          </cell>
          <cell r="C115" t="str">
            <v>保全</v>
          </cell>
          <cell r="D115">
            <v>1</v>
          </cell>
          <cell r="E115" t="str">
            <v>開設</v>
          </cell>
          <cell r="F115" t="str">
            <v>広域</v>
          </cell>
          <cell r="G115" t="str">
            <v>田山</v>
          </cell>
          <cell r="H115">
            <v>1</v>
          </cell>
          <cell r="I115" t="str">
            <v>（１工区）</v>
          </cell>
          <cell r="J115" t="str">
            <v>開設</v>
          </cell>
          <cell r="K115">
            <v>44</v>
          </cell>
          <cell r="L115" t="str">
            <v>宮古</v>
          </cell>
          <cell r="M115" t="str">
            <v>下閉井郡</v>
          </cell>
          <cell r="N115" t="str">
            <v>岩泉町</v>
          </cell>
          <cell r="O115">
            <v>1</v>
          </cell>
          <cell r="P115" t="str">
            <v>県</v>
          </cell>
          <cell r="Q115">
            <v>6</v>
          </cell>
          <cell r="R115" t="str">
            <v>Ｈ１３国債</v>
          </cell>
          <cell r="S115" t="str">
            <v>福本久仁竹</v>
          </cell>
          <cell r="T115" t="str">
            <v>（株）畑中組</v>
          </cell>
          <cell r="V115">
            <v>37342</v>
          </cell>
          <cell r="W115">
            <v>37343</v>
          </cell>
          <cell r="Y115">
            <v>37592</v>
          </cell>
          <cell r="Z115">
            <v>37601</v>
          </cell>
          <cell r="AA115" t="str">
            <v>林春彦</v>
          </cell>
          <cell r="AD115">
            <v>300</v>
          </cell>
          <cell r="AH115">
            <v>84000000</v>
          </cell>
          <cell r="AI115">
            <v>78020250</v>
          </cell>
          <cell r="AJ115">
            <v>77758800</v>
          </cell>
          <cell r="AK115">
            <v>261450</v>
          </cell>
          <cell r="AL115">
            <v>750000</v>
          </cell>
          <cell r="AO115">
            <v>1743750</v>
          </cell>
          <cell r="AP115">
            <v>3486000</v>
          </cell>
          <cell r="AR115">
            <v>0</v>
          </cell>
          <cell r="AS115">
            <v>0</v>
          </cell>
          <cell r="AV115">
            <v>0</v>
          </cell>
          <cell r="AW115">
            <v>0</v>
          </cell>
          <cell r="AY115">
            <v>0</v>
          </cell>
          <cell r="BA115">
            <v>0</v>
          </cell>
          <cell r="BB115">
            <v>0</v>
          </cell>
          <cell r="BE115">
            <v>0</v>
          </cell>
          <cell r="BF115">
            <v>300</v>
          </cell>
          <cell r="BG115">
            <v>0</v>
          </cell>
          <cell r="BH115">
            <v>0</v>
          </cell>
          <cell r="BI115">
            <v>0</v>
          </cell>
          <cell r="BJ115">
            <v>84000000</v>
          </cell>
          <cell r="BK115">
            <v>78020250</v>
          </cell>
          <cell r="BL115">
            <v>77758800</v>
          </cell>
          <cell r="BM115">
            <v>261450</v>
          </cell>
          <cell r="BN115">
            <v>750000</v>
          </cell>
          <cell r="BO115">
            <v>0</v>
          </cell>
          <cell r="BP115">
            <v>0</v>
          </cell>
          <cell r="BQ115">
            <v>1743750</v>
          </cell>
          <cell r="BR115">
            <v>3486000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ll r="CO115">
            <v>42000000</v>
          </cell>
          <cell r="CP115">
            <v>0</v>
          </cell>
        </row>
        <row r="116">
          <cell r="A116">
            <v>112</v>
          </cell>
          <cell r="B116">
            <v>1</v>
          </cell>
          <cell r="C116" t="str">
            <v>保全</v>
          </cell>
          <cell r="D116">
            <v>2</v>
          </cell>
          <cell r="E116" t="str">
            <v>開設</v>
          </cell>
          <cell r="F116" t="str">
            <v>普通</v>
          </cell>
          <cell r="G116" t="str">
            <v>草倉</v>
          </cell>
          <cell r="I116" t="str">
            <v/>
          </cell>
          <cell r="J116" t="str">
            <v>開設</v>
          </cell>
          <cell r="K116">
            <v>38</v>
          </cell>
          <cell r="L116" t="str">
            <v>遠野</v>
          </cell>
          <cell r="M116" t="str">
            <v>遠野市</v>
          </cell>
          <cell r="N116" t="str">
            <v>遠野市</v>
          </cell>
          <cell r="O116">
            <v>1</v>
          </cell>
          <cell r="P116" t="str">
            <v>県</v>
          </cell>
          <cell r="Q116">
            <v>6</v>
          </cell>
          <cell r="R116" t="str">
            <v>Ｈ１３国債</v>
          </cell>
          <cell r="S116" t="str">
            <v>佐藤幸生</v>
          </cell>
          <cell r="T116" t="str">
            <v>遠野土建（株）</v>
          </cell>
          <cell r="U116" t="str">
            <v>指名競争</v>
          </cell>
          <cell r="V116">
            <v>37344</v>
          </cell>
          <cell r="W116">
            <v>37345</v>
          </cell>
          <cell r="X116">
            <v>37574</v>
          </cell>
          <cell r="Y116">
            <v>37571</v>
          </cell>
          <cell r="Z116">
            <v>37585</v>
          </cell>
          <cell r="AA116" t="str">
            <v>林春彦</v>
          </cell>
          <cell r="AD116">
            <v>290</v>
          </cell>
          <cell r="AE116">
            <v>30</v>
          </cell>
          <cell r="AH116">
            <v>80000000</v>
          </cell>
          <cell r="AI116">
            <v>74950050</v>
          </cell>
          <cell r="AJ116">
            <v>74950050</v>
          </cell>
          <cell r="AO116">
            <v>1683950</v>
          </cell>
          <cell r="AP116">
            <v>3366000</v>
          </cell>
          <cell r="AR116">
            <v>0</v>
          </cell>
          <cell r="AS116">
            <v>0</v>
          </cell>
          <cell r="AV116">
            <v>0</v>
          </cell>
          <cell r="AW116">
            <v>0</v>
          </cell>
          <cell r="AY116">
            <v>0</v>
          </cell>
          <cell r="BA116">
            <v>0</v>
          </cell>
          <cell r="BB116">
            <v>0</v>
          </cell>
          <cell r="BE116">
            <v>0</v>
          </cell>
          <cell r="BF116">
            <v>290</v>
          </cell>
          <cell r="BG116">
            <v>30</v>
          </cell>
          <cell r="BH116">
            <v>0</v>
          </cell>
          <cell r="BI116">
            <v>0</v>
          </cell>
          <cell r="BJ116">
            <v>80000000</v>
          </cell>
          <cell r="BK116">
            <v>74950050</v>
          </cell>
          <cell r="BL116">
            <v>74950050</v>
          </cell>
          <cell r="BM116">
            <v>0</v>
          </cell>
          <cell r="BN116">
            <v>0</v>
          </cell>
          <cell r="BO116">
            <v>0</v>
          </cell>
          <cell r="BP116">
            <v>0</v>
          </cell>
          <cell r="BQ116">
            <v>1683950</v>
          </cell>
          <cell r="BR116">
            <v>3366000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0.5</v>
          </cell>
          <cell r="CI116">
            <v>290</v>
          </cell>
          <cell r="CJ116">
            <v>30</v>
          </cell>
          <cell r="CK116">
            <v>0</v>
          </cell>
          <cell r="CL116">
            <v>0</v>
          </cell>
          <cell r="CM116">
            <v>80000000</v>
          </cell>
          <cell r="CN116">
            <v>40000000</v>
          </cell>
          <cell r="CO116">
            <v>40000000</v>
          </cell>
          <cell r="CP116">
            <v>0</v>
          </cell>
          <cell r="CQ116">
            <v>0</v>
          </cell>
          <cell r="CR116" t="str">
            <v>流域公益</v>
          </cell>
        </row>
        <row r="117">
          <cell r="A117">
            <v>113</v>
          </cell>
          <cell r="B117">
            <v>1</v>
          </cell>
          <cell r="C117" t="str">
            <v>保全</v>
          </cell>
          <cell r="D117">
            <v>2</v>
          </cell>
          <cell r="E117" t="str">
            <v>開設</v>
          </cell>
          <cell r="F117" t="str">
            <v>普通</v>
          </cell>
          <cell r="G117" t="str">
            <v>折壁</v>
          </cell>
          <cell r="H117">
            <v>1</v>
          </cell>
          <cell r="I117" t="str">
            <v>（１工区）</v>
          </cell>
          <cell r="J117" t="str">
            <v>開設</v>
          </cell>
          <cell r="K117">
            <v>48</v>
          </cell>
          <cell r="L117" t="str">
            <v>宮古</v>
          </cell>
          <cell r="M117" t="str">
            <v>下閉井郡</v>
          </cell>
          <cell r="N117" t="str">
            <v>川井村</v>
          </cell>
          <cell r="O117">
            <v>1</v>
          </cell>
          <cell r="P117" t="str">
            <v>県</v>
          </cell>
          <cell r="Q117">
            <v>6</v>
          </cell>
          <cell r="R117" t="str">
            <v>Ｈ１３国債</v>
          </cell>
          <cell r="S117" t="str">
            <v>高橋善孝</v>
          </cell>
          <cell r="T117" t="str">
            <v>三好建設（株）</v>
          </cell>
          <cell r="V117">
            <v>37342</v>
          </cell>
          <cell r="W117">
            <v>37343</v>
          </cell>
          <cell r="Y117">
            <v>37603</v>
          </cell>
          <cell r="Z117">
            <v>37616</v>
          </cell>
          <cell r="AA117" t="str">
            <v>山崎金一</v>
          </cell>
          <cell r="AB117" t="str">
            <v>（社）岩手県治山林道協会</v>
          </cell>
          <cell r="AD117">
            <v>334</v>
          </cell>
          <cell r="AE117">
            <v>10</v>
          </cell>
          <cell r="AH117">
            <v>92000000</v>
          </cell>
          <cell r="AI117">
            <v>83410950</v>
          </cell>
          <cell r="AJ117">
            <v>83410950</v>
          </cell>
          <cell r="AM117">
            <v>3000900</v>
          </cell>
          <cell r="AO117">
            <v>1862150</v>
          </cell>
          <cell r="AP117">
            <v>3726000</v>
          </cell>
          <cell r="AR117">
            <v>0</v>
          </cell>
          <cell r="AS117">
            <v>0</v>
          </cell>
          <cell r="AV117">
            <v>0</v>
          </cell>
          <cell r="AW117">
            <v>0</v>
          </cell>
          <cell r="AY117">
            <v>0</v>
          </cell>
          <cell r="BA117">
            <v>0</v>
          </cell>
          <cell r="BB117">
            <v>0</v>
          </cell>
          <cell r="BE117">
            <v>0</v>
          </cell>
          <cell r="BF117">
            <v>334</v>
          </cell>
          <cell r="BG117">
            <v>10</v>
          </cell>
          <cell r="BH117">
            <v>0</v>
          </cell>
          <cell r="BI117">
            <v>0</v>
          </cell>
          <cell r="BJ117">
            <v>92000000</v>
          </cell>
          <cell r="BK117">
            <v>83410950</v>
          </cell>
          <cell r="BL117">
            <v>83410950</v>
          </cell>
          <cell r="BM117">
            <v>0</v>
          </cell>
          <cell r="BN117">
            <v>0</v>
          </cell>
          <cell r="BO117">
            <v>3000900</v>
          </cell>
          <cell r="BP117">
            <v>0</v>
          </cell>
          <cell r="BQ117">
            <v>1862150</v>
          </cell>
          <cell r="BR117">
            <v>3726000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0.5</v>
          </cell>
          <cell r="CI117">
            <v>334</v>
          </cell>
          <cell r="CJ117">
            <v>10</v>
          </cell>
          <cell r="CK117">
            <v>0</v>
          </cell>
          <cell r="CL117">
            <v>0</v>
          </cell>
          <cell r="CM117">
            <v>92000000</v>
          </cell>
          <cell r="CN117">
            <v>46000000</v>
          </cell>
          <cell r="CO117">
            <v>46000000</v>
          </cell>
          <cell r="CP117">
            <v>0</v>
          </cell>
          <cell r="CQ117">
            <v>0</v>
          </cell>
          <cell r="CR117" t="str">
            <v>流域公益</v>
          </cell>
        </row>
        <row r="118">
          <cell r="A118">
            <v>114</v>
          </cell>
          <cell r="B118">
            <v>1</v>
          </cell>
          <cell r="C118" t="str">
            <v>保全</v>
          </cell>
          <cell r="D118">
            <v>1</v>
          </cell>
          <cell r="E118" t="str">
            <v>開設</v>
          </cell>
          <cell r="F118" t="str">
            <v>広域</v>
          </cell>
          <cell r="G118" t="str">
            <v>黒滝衣の滝</v>
          </cell>
          <cell r="H118">
            <v>3</v>
          </cell>
          <cell r="I118" t="str">
            <v>（３工区)</v>
          </cell>
          <cell r="J118" t="str">
            <v>開設</v>
          </cell>
          <cell r="K118">
            <v>23</v>
          </cell>
          <cell r="L118" t="str">
            <v>水沢</v>
          </cell>
          <cell r="M118" t="str">
            <v>胆沢郡</v>
          </cell>
          <cell r="N118" t="str">
            <v>衣川村</v>
          </cell>
          <cell r="O118">
            <v>1</v>
          </cell>
          <cell r="P118" t="str">
            <v>県</v>
          </cell>
          <cell r="Q118">
            <v>6</v>
          </cell>
          <cell r="R118" t="str">
            <v>Ｈ１３国債</v>
          </cell>
          <cell r="S118" t="str">
            <v>高橋善行</v>
          </cell>
          <cell r="T118" t="str">
            <v>工藤建設（株）</v>
          </cell>
          <cell r="V118">
            <v>37343</v>
          </cell>
          <cell r="W118">
            <v>37344</v>
          </cell>
          <cell r="Y118">
            <v>37583</v>
          </cell>
          <cell r="Z118">
            <v>37596</v>
          </cell>
          <cell r="AA118" t="str">
            <v>福島啓一</v>
          </cell>
          <cell r="AD118">
            <v>532</v>
          </cell>
          <cell r="AE118">
            <v>45</v>
          </cell>
          <cell r="AH118">
            <v>85000000</v>
          </cell>
          <cell r="AI118">
            <v>78986250</v>
          </cell>
          <cell r="AJ118">
            <v>78986250</v>
          </cell>
          <cell r="AL118">
            <v>740040</v>
          </cell>
          <cell r="AO118">
            <v>1757710</v>
          </cell>
          <cell r="AP118">
            <v>3516000</v>
          </cell>
          <cell r="AR118">
            <v>0</v>
          </cell>
          <cell r="AS118">
            <v>0</v>
          </cell>
          <cell r="AV118">
            <v>0</v>
          </cell>
          <cell r="AW118">
            <v>0</v>
          </cell>
          <cell r="AY118">
            <v>0</v>
          </cell>
          <cell r="BA118">
            <v>0</v>
          </cell>
          <cell r="BB118">
            <v>0</v>
          </cell>
          <cell r="BE118">
            <v>0</v>
          </cell>
          <cell r="BF118">
            <v>532</v>
          </cell>
          <cell r="BG118">
            <v>45</v>
          </cell>
          <cell r="BH118">
            <v>0</v>
          </cell>
          <cell r="BI118">
            <v>0</v>
          </cell>
          <cell r="BJ118">
            <v>85000000</v>
          </cell>
          <cell r="BK118">
            <v>78986250</v>
          </cell>
          <cell r="BL118">
            <v>78986250</v>
          </cell>
          <cell r="BM118">
            <v>0</v>
          </cell>
          <cell r="BN118">
            <v>740040</v>
          </cell>
          <cell r="BO118">
            <v>0</v>
          </cell>
          <cell r="BP118">
            <v>0</v>
          </cell>
          <cell r="BQ118">
            <v>1757710</v>
          </cell>
          <cell r="BR118">
            <v>3516000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0.5</v>
          </cell>
          <cell r="CI118">
            <v>532</v>
          </cell>
          <cell r="CJ118">
            <v>45</v>
          </cell>
          <cell r="CK118">
            <v>0</v>
          </cell>
          <cell r="CL118">
            <v>0</v>
          </cell>
          <cell r="CM118">
            <v>85000000</v>
          </cell>
          <cell r="CN118">
            <v>42500000</v>
          </cell>
          <cell r="CO118">
            <v>42500000</v>
          </cell>
          <cell r="CP118">
            <v>0</v>
          </cell>
          <cell r="CQ118">
            <v>0</v>
          </cell>
        </row>
        <row r="119">
          <cell r="A119">
            <v>115</v>
          </cell>
          <cell r="B119">
            <v>1</v>
          </cell>
          <cell r="C119" t="str">
            <v>保全</v>
          </cell>
          <cell r="D119">
            <v>1</v>
          </cell>
          <cell r="E119" t="str">
            <v>開設</v>
          </cell>
          <cell r="F119" t="str">
            <v>広域</v>
          </cell>
          <cell r="G119" t="str">
            <v>萱森岳</v>
          </cell>
          <cell r="H119">
            <v>3</v>
          </cell>
          <cell r="I119" t="str">
            <v>（３工区)</v>
          </cell>
          <cell r="J119" t="str">
            <v>開設</v>
          </cell>
          <cell r="K119">
            <v>4</v>
          </cell>
          <cell r="L119" t="str">
            <v>盛岡</v>
          </cell>
          <cell r="M119" t="str">
            <v>岩手郡</v>
          </cell>
          <cell r="N119" t="str">
            <v>葛巻町</v>
          </cell>
          <cell r="O119">
            <v>1</v>
          </cell>
          <cell r="P119" t="str">
            <v>県</v>
          </cell>
          <cell r="Q119">
            <v>6</v>
          </cell>
          <cell r="R119" t="str">
            <v>Ｈ１３国債</v>
          </cell>
          <cell r="S119" t="str">
            <v>及川忠美</v>
          </cell>
          <cell r="T119" t="str">
            <v>株式会社阿部土建センター</v>
          </cell>
          <cell r="V119">
            <v>37340</v>
          </cell>
          <cell r="W119">
            <v>37341</v>
          </cell>
          <cell r="X119">
            <v>37580</v>
          </cell>
          <cell r="Y119">
            <v>37568</v>
          </cell>
          <cell r="Z119">
            <v>37574</v>
          </cell>
          <cell r="AA119" t="str">
            <v>福島啓一</v>
          </cell>
          <cell r="AD119">
            <v>415</v>
          </cell>
          <cell r="AE119">
            <v>274</v>
          </cell>
          <cell r="AH119">
            <v>85000000</v>
          </cell>
          <cell r="AI119">
            <v>78965250</v>
          </cell>
          <cell r="AJ119">
            <v>78765750</v>
          </cell>
          <cell r="AK119">
            <v>199500</v>
          </cell>
          <cell r="AM119">
            <v>760000</v>
          </cell>
          <cell r="AO119">
            <v>1758750</v>
          </cell>
          <cell r="AP119">
            <v>3516000</v>
          </cell>
          <cell r="AR119">
            <v>0</v>
          </cell>
          <cell r="AS119">
            <v>0</v>
          </cell>
          <cell r="AV119">
            <v>0</v>
          </cell>
          <cell r="AW119">
            <v>0</v>
          </cell>
          <cell r="AY119">
            <v>0</v>
          </cell>
          <cell r="BA119">
            <v>0</v>
          </cell>
          <cell r="BB119">
            <v>0</v>
          </cell>
          <cell r="BE119">
            <v>0</v>
          </cell>
          <cell r="BF119">
            <v>415</v>
          </cell>
          <cell r="BG119">
            <v>274</v>
          </cell>
          <cell r="BH119">
            <v>0</v>
          </cell>
          <cell r="BI119">
            <v>0</v>
          </cell>
          <cell r="BJ119">
            <v>85000000</v>
          </cell>
          <cell r="BK119">
            <v>78965250</v>
          </cell>
          <cell r="BL119">
            <v>78765750</v>
          </cell>
          <cell r="BM119">
            <v>199500</v>
          </cell>
          <cell r="BN119">
            <v>0</v>
          </cell>
          <cell r="BO119">
            <v>760000</v>
          </cell>
          <cell r="BP119">
            <v>0</v>
          </cell>
          <cell r="BQ119">
            <v>1758750</v>
          </cell>
          <cell r="BR119">
            <v>3516000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0.5</v>
          </cell>
          <cell r="CI119">
            <v>415</v>
          </cell>
          <cell r="CJ119">
            <v>274</v>
          </cell>
          <cell r="CK119">
            <v>0</v>
          </cell>
          <cell r="CL119">
            <v>0</v>
          </cell>
          <cell r="CM119">
            <v>85000000</v>
          </cell>
          <cell r="CN119">
            <v>42500000</v>
          </cell>
          <cell r="CO119">
            <v>42500000</v>
          </cell>
          <cell r="CP119">
            <v>0</v>
          </cell>
          <cell r="CQ119">
            <v>0</v>
          </cell>
        </row>
        <row r="120">
          <cell r="A120">
            <v>116</v>
          </cell>
          <cell r="B120">
            <v>3</v>
          </cell>
          <cell r="C120" t="str">
            <v>環境</v>
          </cell>
          <cell r="D120">
            <v>9</v>
          </cell>
          <cell r="E120" t="str">
            <v>林総</v>
          </cell>
          <cell r="F120" t="str">
            <v>生産環境</v>
          </cell>
          <cell r="G120" t="str">
            <v>白沢</v>
          </cell>
          <cell r="H120">
            <v>1</v>
          </cell>
          <cell r="I120" t="str">
            <v>（１工区）</v>
          </cell>
          <cell r="J120" t="str">
            <v>開設</v>
          </cell>
          <cell r="K120">
            <v>11</v>
          </cell>
          <cell r="L120" t="str">
            <v>盛岡</v>
          </cell>
          <cell r="M120" t="str">
            <v>岩手郡</v>
          </cell>
          <cell r="N120" t="str">
            <v>安代町</v>
          </cell>
          <cell r="O120">
            <v>1</v>
          </cell>
          <cell r="P120" t="str">
            <v>県</v>
          </cell>
          <cell r="Q120">
            <v>6</v>
          </cell>
          <cell r="R120" t="str">
            <v>Ｈ１３国債</v>
          </cell>
          <cell r="S120" t="str">
            <v>菊池悟</v>
          </cell>
          <cell r="T120" t="str">
            <v>山本建設株式会社</v>
          </cell>
          <cell r="V120">
            <v>37340</v>
          </cell>
          <cell r="W120">
            <v>37341</v>
          </cell>
          <cell r="X120">
            <v>37580</v>
          </cell>
          <cell r="Y120">
            <v>37568</v>
          </cell>
          <cell r="Z120">
            <v>37575</v>
          </cell>
          <cell r="AA120" t="str">
            <v>福島啓一</v>
          </cell>
          <cell r="AD120">
            <v>1105</v>
          </cell>
          <cell r="AE120">
            <v>485</v>
          </cell>
          <cell r="AH120">
            <v>90000000</v>
          </cell>
          <cell r="AI120">
            <v>83690250</v>
          </cell>
          <cell r="AJ120">
            <v>83690250</v>
          </cell>
          <cell r="AM120">
            <v>810000</v>
          </cell>
          <cell r="AO120">
            <v>1833750</v>
          </cell>
          <cell r="AP120">
            <v>3666000</v>
          </cell>
          <cell r="AR120">
            <v>0</v>
          </cell>
          <cell r="AS120">
            <v>0</v>
          </cell>
          <cell r="AV120">
            <v>0</v>
          </cell>
          <cell r="AW120">
            <v>0</v>
          </cell>
          <cell r="AY120">
            <v>0</v>
          </cell>
          <cell r="BA120">
            <v>0</v>
          </cell>
          <cell r="BB120">
            <v>0</v>
          </cell>
          <cell r="BE120">
            <v>0</v>
          </cell>
          <cell r="BF120">
            <v>1105</v>
          </cell>
          <cell r="BG120">
            <v>485</v>
          </cell>
          <cell r="BH120">
            <v>0</v>
          </cell>
          <cell r="BI120">
            <v>0</v>
          </cell>
          <cell r="BJ120">
            <v>90000000</v>
          </cell>
          <cell r="BK120">
            <v>83690250</v>
          </cell>
          <cell r="BL120">
            <v>83690250</v>
          </cell>
          <cell r="BM120">
            <v>0</v>
          </cell>
          <cell r="BN120">
            <v>0</v>
          </cell>
          <cell r="BO120">
            <v>810000</v>
          </cell>
          <cell r="BP120">
            <v>0</v>
          </cell>
          <cell r="BQ120">
            <v>1833750</v>
          </cell>
          <cell r="BR120">
            <v>3666000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0.55000000000000004</v>
          </cell>
          <cell r="CI120">
            <v>1105</v>
          </cell>
          <cell r="CJ120">
            <v>485</v>
          </cell>
          <cell r="CK120">
            <v>0</v>
          </cell>
          <cell r="CL120">
            <v>0</v>
          </cell>
          <cell r="CM120">
            <v>90000000</v>
          </cell>
          <cell r="CN120">
            <v>49500000.000000007</v>
          </cell>
          <cell r="CO120">
            <v>40499999.999999993</v>
          </cell>
          <cell r="CP120">
            <v>0</v>
          </cell>
          <cell r="CQ120">
            <v>0</v>
          </cell>
        </row>
        <row r="121">
          <cell r="A121">
            <v>117</v>
          </cell>
          <cell r="B121">
            <v>6</v>
          </cell>
          <cell r="C121" t="str">
            <v>ふるさと</v>
          </cell>
          <cell r="D121">
            <v>26</v>
          </cell>
          <cell r="E121" t="str">
            <v>県単</v>
          </cell>
          <cell r="F121" t="str">
            <v>ネットワーク</v>
          </cell>
          <cell r="G121" t="str">
            <v>川目（ふるさと）</v>
          </cell>
          <cell r="I121" t="str">
            <v/>
          </cell>
          <cell r="J121" t="str">
            <v>開設</v>
          </cell>
          <cell r="K121">
            <v>47</v>
          </cell>
          <cell r="L121" t="str">
            <v>宮古</v>
          </cell>
          <cell r="M121" t="str">
            <v>下閉井郡</v>
          </cell>
          <cell r="N121" t="str">
            <v>新里村</v>
          </cell>
          <cell r="O121">
            <v>1</v>
          </cell>
          <cell r="P121" t="str">
            <v>県</v>
          </cell>
          <cell r="Q121">
            <v>5</v>
          </cell>
          <cell r="R121" t="str">
            <v>Ｈ14</v>
          </cell>
          <cell r="S121" t="str">
            <v>田中真一</v>
          </cell>
          <cell r="T121" t="str">
            <v>（株）小山田組</v>
          </cell>
          <cell r="V121">
            <v>37468</v>
          </cell>
          <cell r="W121">
            <v>37469</v>
          </cell>
          <cell r="X121">
            <v>37467</v>
          </cell>
          <cell r="AD121">
            <v>1200</v>
          </cell>
          <cell r="AH121">
            <v>147120000</v>
          </cell>
          <cell r="AI121">
            <v>143183250</v>
          </cell>
          <cell r="AJ121">
            <v>142499700</v>
          </cell>
          <cell r="AK121">
            <v>683550</v>
          </cell>
          <cell r="AP121">
            <v>3936750</v>
          </cell>
          <cell r="AV121">
            <v>0</v>
          </cell>
          <cell r="AW121">
            <v>0</v>
          </cell>
          <cell r="BF121">
            <v>0</v>
          </cell>
          <cell r="BG121">
            <v>0</v>
          </cell>
          <cell r="BH121">
            <v>0</v>
          </cell>
          <cell r="BI121">
            <v>0</v>
          </cell>
          <cell r="BJ121">
            <v>55481750</v>
          </cell>
          <cell r="BK121">
            <v>51545000</v>
          </cell>
          <cell r="BL121">
            <v>51545000</v>
          </cell>
          <cell r="BM121">
            <v>0</v>
          </cell>
          <cell r="BN121">
            <v>0</v>
          </cell>
          <cell r="BO121">
            <v>0</v>
          </cell>
          <cell r="BP121">
            <v>0</v>
          </cell>
          <cell r="BQ121">
            <v>0</v>
          </cell>
          <cell r="BR121">
            <v>3936750</v>
          </cell>
          <cell r="BS121">
            <v>0</v>
          </cell>
          <cell r="BT121">
            <v>1200</v>
          </cell>
          <cell r="BU121">
            <v>0</v>
          </cell>
          <cell r="BV121">
            <v>0</v>
          </cell>
          <cell r="BW121">
            <v>0</v>
          </cell>
          <cell r="BX121">
            <v>91638250</v>
          </cell>
          <cell r="BY121">
            <v>91638250</v>
          </cell>
          <cell r="BZ121">
            <v>90954700</v>
          </cell>
          <cell r="CA121">
            <v>683550</v>
          </cell>
          <cell r="CB121">
            <v>0</v>
          </cell>
          <cell r="CC121">
            <v>0</v>
          </cell>
          <cell r="CD121">
            <v>0</v>
          </cell>
          <cell r="CE121">
            <v>0</v>
          </cell>
          <cell r="CF121">
            <v>0</v>
          </cell>
          <cell r="CG121">
            <v>0</v>
          </cell>
          <cell r="CH121">
            <v>0</v>
          </cell>
          <cell r="CI121">
            <v>0</v>
          </cell>
          <cell r="CJ121">
            <v>0</v>
          </cell>
          <cell r="CK121">
            <v>0</v>
          </cell>
          <cell r="CL121">
            <v>0</v>
          </cell>
          <cell r="CM121">
            <v>55481750</v>
          </cell>
          <cell r="CN121">
            <v>0</v>
          </cell>
          <cell r="CO121">
            <v>55481750</v>
          </cell>
          <cell r="CP121">
            <v>0</v>
          </cell>
          <cell r="CR121" t="str">
            <v>改築</v>
          </cell>
        </row>
        <row r="122">
          <cell r="A122">
            <v>118</v>
          </cell>
          <cell r="B122">
            <v>6</v>
          </cell>
          <cell r="C122" t="str">
            <v>ふるさと</v>
          </cell>
          <cell r="D122">
            <v>26</v>
          </cell>
          <cell r="E122" t="str">
            <v>県単</v>
          </cell>
          <cell r="F122" t="str">
            <v>ネットワーク</v>
          </cell>
          <cell r="G122" t="str">
            <v>川目（ふるさと）</v>
          </cell>
          <cell r="I122" t="str">
            <v/>
          </cell>
          <cell r="J122" t="str">
            <v>開設</v>
          </cell>
          <cell r="K122">
            <v>47</v>
          </cell>
          <cell r="L122" t="str">
            <v>宮古</v>
          </cell>
          <cell r="M122" t="str">
            <v>下閉井郡</v>
          </cell>
          <cell r="N122" t="str">
            <v>新里村</v>
          </cell>
          <cell r="O122">
            <v>1</v>
          </cell>
          <cell r="P122" t="str">
            <v>県</v>
          </cell>
          <cell r="Q122">
            <v>5</v>
          </cell>
          <cell r="R122" t="str">
            <v>Ｈ14</v>
          </cell>
          <cell r="S122" t="str">
            <v>田中真一</v>
          </cell>
          <cell r="T122" t="str">
            <v>刈屋建設㈱</v>
          </cell>
          <cell r="V122">
            <v>37548</v>
          </cell>
          <cell r="W122">
            <v>37549</v>
          </cell>
          <cell r="X122">
            <v>37467</v>
          </cell>
          <cell r="AE122">
            <v>800</v>
          </cell>
          <cell r="AH122">
            <v>122880000</v>
          </cell>
          <cell r="AI122">
            <v>119590800</v>
          </cell>
          <cell r="AJ122">
            <v>119590800</v>
          </cell>
          <cell r="AP122">
            <v>3289200</v>
          </cell>
          <cell r="AV122">
            <v>0</v>
          </cell>
          <cell r="AW122">
            <v>0</v>
          </cell>
          <cell r="BF122">
            <v>0</v>
          </cell>
          <cell r="BG122">
            <v>0</v>
          </cell>
          <cell r="BH122">
            <v>0</v>
          </cell>
          <cell r="BI122">
            <v>0</v>
          </cell>
          <cell r="BJ122">
            <v>89393200</v>
          </cell>
          <cell r="BK122">
            <v>86104000</v>
          </cell>
          <cell r="BL122">
            <v>86104000</v>
          </cell>
          <cell r="BM122">
            <v>0</v>
          </cell>
          <cell r="BN122">
            <v>0</v>
          </cell>
          <cell r="BO122">
            <v>0</v>
          </cell>
          <cell r="BP122">
            <v>0</v>
          </cell>
          <cell r="BQ122">
            <v>0</v>
          </cell>
          <cell r="BR122">
            <v>3289200</v>
          </cell>
          <cell r="BS122">
            <v>0</v>
          </cell>
          <cell r="BT122">
            <v>0</v>
          </cell>
          <cell r="BU122">
            <v>800</v>
          </cell>
          <cell r="BV122">
            <v>0</v>
          </cell>
          <cell r="BW122">
            <v>0</v>
          </cell>
          <cell r="BX122">
            <v>33486800</v>
          </cell>
          <cell r="BY122">
            <v>33486800</v>
          </cell>
          <cell r="BZ122">
            <v>33486800</v>
          </cell>
          <cell r="CA122">
            <v>0</v>
          </cell>
          <cell r="CB122">
            <v>0</v>
          </cell>
          <cell r="CC122">
            <v>0</v>
          </cell>
          <cell r="CD122">
            <v>0</v>
          </cell>
          <cell r="CE122">
            <v>0</v>
          </cell>
          <cell r="CF122">
            <v>0</v>
          </cell>
          <cell r="CG122">
            <v>0</v>
          </cell>
          <cell r="CH122">
            <v>0</v>
          </cell>
          <cell r="CI122">
            <v>0</v>
          </cell>
          <cell r="CJ122">
            <v>0</v>
          </cell>
          <cell r="CK122">
            <v>0</v>
          </cell>
          <cell r="CL122">
            <v>0</v>
          </cell>
          <cell r="CM122">
            <v>89393200</v>
          </cell>
          <cell r="CN122">
            <v>0</v>
          </cell>
          <cell r="CO122">
            <v>89393200</v>
          </cell>
          <cell r="CP122">
            <v>0</v>
          </cell>
          <cell r="CQ122">
            <v>0</v>
          </cell>
          <cell r="CR122" t="str">
            <v>改築</v>
          </cell>
        </row>
        <row r="123">
          <cell r="A123">
            <v>119</v>
          </cell>
          <cell r="B123">
            <v>6</v>
          </cell>
          <cell r="C123" t="str">
            <v>ふるさと</v>
          </cell>
          <cell r="D123">
            <v>24</v>
          </cell>
          <cell r="E123" t="str">
            <v>県単</v>
          </cell>
          <cell r="F123" t="str">
            <v>ふるさと</v>
          </cell>
          <cell r="G123" t="str">
            <v>安庭害鷹森</v>
          </cell>
          <cell r="I123" t="str">
            <v/>
          </cell>
          <cell r="J123" t="str">
            <v>改良</v>
          </cell>
          <cell r="K123">
            <v>47</v>
          </cell>
          <cell r="L123" t="str">
            <v>宮古</v>
          </cell>
          <cell r="M123" t="str">
            <v>下閉井郡</v>
          </cell>
          <cell r="N123" t="str">
            <v>新里村</v>
          </cell>
          <cell r="O123">
            <v>1</v>
          </cell>
          <cell r="P123" t="str">
            <v>県</v>
          </cell>
          <cell r="Q123">
            <v>5</v>
          </cell>
          <cell r="R123" t="str">
            <v>Ｈ14</v>
          </cell>
          <cell r="S123" t="str">
            <v>福本久仁竹</v>
          </cell>
          <cell r="T123" t="str">
            <v>刈屋建設㈱</v>
          </cell>
          <cell r="V123">
            <v>37531</v>
          </cell>
          <cell r="W123">
            <v>37532</v>
          </cell>
          <cell r="X123">
            <v>37467</v>
          </cell>
          <cell r="AB123" t="str">
            <v>（社）岩手県治山林道協会</v>
          </cell>
          <cell r="AF123">
            <v>3</v>
          </cell>
          <cell r="AG123">
            <v>0</v>
          </cell>
          <cell r="AH123">
            <v>110000000</v>
          </cell>
          <cell r="AI123">
            <v>99706950</v>
          </cell>
          <cell r="AJ123">
            <v>99706950</v>
          </cell>
          <cell r="AK123">
            <v>0</v>
          </cell>
          <cell r="AL123">
            <v>0</v>
          </cell>
          <cell r="AM123">
            <v>7350000</v>
          </cell>
          <cell r="AN123">
            <v>0</v>
          </cell>
          <cell r="AO123">
            <v>0</v>
          </cell>
          <cell r="AP123">
            <v>2943050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41788050</v>
          </cell>
          <cell r="BK123">
            <v>31495000</v>
          </cell>
          <cell r="BL123">
            <v>31495000</v>
          </cell>
          <cell r="BM123">
            <v>0</v>
          </cell>
          <cell r="BN123">
            <v>0</v>
          </cell>
          <cell r="BO123">
            <v>7350000</v>
          </cell>
          <cell r="BP123">
            <v>0</v>
          </cell>
          <cell r="BQ123">
            <v>0</v>
          </cell>
          <cell r="BR123">
            <v>2943050</v>
          </cell>
          <cell r="BS123">
            <v>0</v>
          </cell>
          <cell r="BT123">
            <v>0</v>
          </cell>
          <cell r="BU123">
            <v>0</v>
          </cell>
          <cell r="BV123">
            <v>3</v>
          </cell>
          <cell r="BW123">
            <v>0</v>
          </cell>
          <cell r="BX123">
            <v>68211950</v>
          </cell>
          <cell r="BY123">
            <v>68211950</v>
          </cell>
          <cell r="BZ123">
            <v>68211950</v>
          </cell>
          <cell r="CA123">
            <v>0</v>
          </cell>
          <cell r="CB123">
            <v>0</v>
          </cell>
          <cell r="CC123">
            <v>0</v>
          </cell>
          <cell r="CD123">
            <v>0</v>
          </cell>
          <cell r="CE123">
            <v>0</v>
          </cell>
          <cell r="CF123">
            <v>0</v>
          </cell>
          <cell r="CG123">
            <v>0</v>
          </cell>
          <cell r="CH123">
            <v>0</v>
          </cell>
          <cell r="CI123">
            <v>0</v>
          </cell>
          <cell r="CJ123">
            <v>0</v>
          </cell>
          <cell r="CK123">
            <v>0</v>
          </cell>
          <cell r="CL123">
            <v>0</v>
          </cell>
          <cell r="CM123">
            <v>41788050</v>
          </cell>
          <cell r="CN123">
            <v>0</v>
          </cell>
          <cell r="CO123">
            <v>41788050</v>
          </cell>
          <cell r="CR123" t="str">
            <v>改良</v>
          </cell>
        </row>
        <row r="124">
          <cell r="A124">
            <v>120</v>
          </cell>
          <cell r="B124">
            <v>6</v>
          </cell>
          <cell r="C124" t="str">
            <v>ふるさと</v>
          </cell>
          <cell r="D124">
            <v>24</v>
          </cell>
          <cell r="E124" t="str">
            <v>県単</v>
          </cell>
          <cell r="F124" t="str">
            <v>ふるさと</v>
          </cell>
          <cell r="G124" t="str">
            <v>折壁（ふるさと）</v>
          </cell>
          <cell r="I124" t="str">
            <v/>
          </cell>
          <cell r="J124" t="str">
            <v>開設</v>
          </cell>
          <cell r="K124">
            <v>48</v>
          </cell>
          <cell r="L124" t="str">
            <v>宮古</v>
          </cell>
          <cell r="M124" t="str">
            <v>下閉井郡</v>
          </cell>
          <cell r="N124" t="str">
            <v>川井村</v>
          </cell>
          <cell r="O124">
            <v>1</v>
          </cell>
          <cell r="P124" t="str">
            <v>県</v>
          </cell>
          <cell r="Q124">
            <v>5</v>
          </cell>
          <cell r="R124" t="str">
            <v>Ｈ14</v>
          </cell>
          <cell r="S124" t="str">
            <v>福本久仁竹</v>
          </cell>
          <cell r="T124" t="str">
            <v>三信建設工業（株）</v>
          </cell>
          <cell r="V124">
            <v>37608</v>
          </cell>
          <cell r="W124">
            <v>37609</v>
          </cell>
          <cell r="X124">
            <v>37467</v>
          </cell>
          <cell r="AD124">
            <v>130</v>
          </cell>
          <cell r="AH124">
            <v>45000000</v>
          </cell>
          <cell r="AI124">
            <v>43796550</v>
          </cell>
          <cell r="AJ124">
            <v>43796550</v>
          </cell>
          <cell r="AP124">
            <v>1203450</v>
          </cell>
          <cell r="AV124">
            <v>0</v>
          </cell>
          <cell r="AW124">
            <v>0</v>
          </cell>
          <cell r="BF124">
            <v>0</v>
          </cell>
          <cell r="BG124">
            <v>0</v>
          </cell>
          <cell r="BH124">
            <v>0</v>
          </cell>
          <cell r="BI124">
            <v>0</v>
          </cell>
          <cell r="BJ124">
            <v>1203450</v>
          </cell>
          <cell r="BK124">
            <v>0</v>
          </cell>
          <cell r="BL124">
            <v>0</v>
          </cell>
          <cell r="BM124">
            <v>0</v>
          </cell>
          <cell r="BN124">
            <v>0</v>
          </cell>
          <cell r="BO124">
            <v>0</v>
          </cell>
          <cell r="BP124">
            <v>0</v>
          </cell>
          <cell r="BQ124">
            <v>0</v>
          </cell>
          <cell r="BR124">
            <v>1203450</v>
          </cell>
          <cell r="BS124">
            <v>0</v>
          </cell>
          <cell r="BT124">
            <v>130</v>
          </cell>
          <cell r="BU124">
            <v>0</v>
          </cell>
          <cell r="BV124">
            <v>0</v>
          </cell>
          <cell r="BW124">
            <v>0</v>
          </cell>
          <cell r="BX124">
            <v>43796550</v>
          </cell>
          <cell r="BY124">
            <v>43796550</v>
          </cell>
          <cell r="BZ124">
            <v>43796550</v>
          </cell>
          <cell r="CA124">
            <v>0</v>
          </cell>
          <cell r="CB124">
            <v>0</v>
          </cell>
          <cell r="CC124">
            <v>0</v>
          </cell>
          <cell r="CD124">
            <v>0</v>
          </cell>
          <cell r="CE124">
            <v>0</v>
          </cell>
          <cell r="CF124">
            <v>0</v>
          </cell>
          <cell r="CG124">
            <v>0</v>
          </cell>
          <cell r="CH124">
            <v>0</v>
          </cell>
          <cell r="CI124">
            <v>0</v>
          </cell>
          <cell r="CJ124">
            <v>0</v>
          </cell>
          <cell r="CK124">
            <v>0</v>
          </cell>
          <cell r="CL124">
            <v>0</v>
          </cell>
          <cell r="CM124">
            <v>1203450</v>
          </cell>
          <cell r="CN124">
            <v>0</v>
          </cell>
          <cell r="CO124">
            <v>1203450</v>
          </cell>
          <cell r="CP124">
            <v>0</v>
          </cell>
          <cell r="CR124" t="str">
            <v>開設</v>
          </cell>
        </row>
        <row r="125">
          <cell r="A125">
            <v>121</v>
          </cell>
          <cell r="B125">
            <v>6</v>
          </cell>
          <cell r="C125" t="str">
            <v>ふるさと</v>
          </cell>
          <cell r="D125">
            <v>24</v>
          </cell>
          <cell r="E125" t="str">
            <v>県単</v>
          </cell>
          <cell r="F125" t="str">
            <v>ふるさと</v>
          </cell>
          <cell r="G125" t="str">
            <v>折爪岳</v>
          </cell>
          <cell r="I125" t="str">
            <v/>
          </cell>
          <cell r="J125" t="str">
            <v>舗装</v>
          </cell>
          <cell r="K125">
            <v>59</v>
          </cell>
          <cell r="L125" t="str">
            <v>二戸</v>
          </cell>
          <cell r="M125" t="str">
            <v>九戸郡</v>
          </cell>
          <cell r="N125" t="str">
            <v>九戸村</v>
          </cell>
          <cell r="O125">
            <v>1</v>
          </cell>
          <cell r="P125" t="str">
            <v>県</v>
          </cell>
          <cell r="Q125">
            <v>5</v>
          </cell>
          <cell r="R125" t="str">
            <v>Ｈ14</v>
          </cell>
          <cell r="S125" t="str">
            <v>寺村保</v>
          </cell>
          <cell r="T125" t="str">
            <v>（株）中館建設</v>
          </cell>
          <cell r="U125" t="str">
            <v>指名競争</v>
          </cell>
          <cell r="V125">
            <v>37393</v>
          </cell>
          <cell r="W125">
            <v>37396</v>
          </cell>
          <cell r="Y125">
            <v>37519</v>
          </cell>
          <cell r="Z125">
            <v>37531</v>
          </cell>
          <cell r="AA125" t="str">
            <v>佐賀耕太郎</v>
          </cell>
          <cell r="AD125">
            <v>2427</v>
          </cell>
          <cell r="AH125">
            <v>54924000</v>
          </cell>
          <cell r="AI125">
            <v>53454450</v>
          </cell>
          <cell r="AJ125">
            <v>50909000</v>
          </cell>
          <cell r="AK125">
            <v>2545450</v>
          </cell>
          <cell r="AP125">
            <v>1469550</v>
          </cell>
          <cell r="AV125">
            <v>0</v>
          </cell>
          <cell r="AW125">
            <v>0</v>
          </cell>
          <cell r="BF125">
            <v>2427</v>
          </cell>
          <cell r="BG125">
            <v>0</v>
          </cell>
          <cell r="BH125">
            <v>0</v>
          </cell>
          <cell r="BI125">
            <v>0</v>
          </cell>
          <cell r="BJ125">
            <v>54924000</v>
          </cell>
          <cell r="BK125">
            <v>53454450</v>
          </cell>
          <cell r="BL125">
            <v>50909000</v>
          </cell>
          <cell r="BM125">
            <v>2545450</v>
          </cell>
          <cell r="BN125">
            <v>0</v>
          </cell>
          <cell r="BO125">
            <v>0</v>
          </cell>
          <cell r="BP125">
            <v>0</v>
          </cell>
          <cell r="BQ125">
            <v>0</v>
          </cell>
          <cell r="BR125">
            <v>1469550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2427</v>
          </cell>
          <cell r="CJ125">
            <v>0</v>
          </cell>
          <cell r="CK125">
            <v>0</v>
          </cell>
          <cell r="CL125">
            <v>0</v>
          </cell>
          <cell r="CM125">
            <v>54924000</v>
          </cell>
          <cell r="CN125">
            <v>0</v>
          </cell>
          <cell r="CO125">
            <v>54924000</v>
          </cell>
          <cell r="CP125">
            <v>0</v>
          </cell>
          <cell r="CR125" t="str">
            <v>改築</v>
          </cell>
        </row>
        <row r="126">
          <cell r="A126">
            <v>122</v>
          </cell>
          <cell r="B126">
            <v>6</v>
          </cell>
          <cell r="C126" t="str">
            <v>ふるさと</v>
          </cell>
          <cell r="D126">
            <v>24</v>
          </cell>
          <cell r="E126" t="str">
            <v>県単</v>
          </cell>
          <cell r="F126" t="str">
            <v>ふるさと</v>
          </cell>
          <cell r="G126" t="str">
            <v>折爪岳北</v>
          </cell>
          <cell r="I126" t="str">
            <v/>
          </cell>
          <cell r="J126" t="str">
            <v>開設</v>
          </cell>
          <cell r="K126">
            <v>58</v>
          </cell>
          <cell r="L126" t="str">
            <v>二戸</v>
          </cell>
          <cell r="M126" t="str">
            <v>九戸郡</v>
          </cell>
          <cell r="N126" t="str">
            <v>軽米町</v>
          </cell>
          <cell r="O126">
            <v>1</v>
          </cell>
          <cell r="P126" t="str">
            <v>県</v>
          </cell>
          <cell r="Q126">
            <v>5</v>
          </cell>
          <cell r="R126" t="str">
            <v>Ｈ14</v>
          </cell>
          <cell r="S126" t="str">
            <v>村上尚徳</v>
          </cell>
          <cell r="T126" t="str">
            <v>南建設（株）</v>
          </cell>
          <cell r="U126" t="str">
            <v>指名競争</v>
          </cell>
          <cell r="V126">
            <v>37433</v>
          </cell>
          <cell r="W126">
            <v>37526</v>
          </cell>
          <cell r="Y126">
            <v>37680</v>
          </cell>
          <cell r="Z126">
            <v>37690</v>
          </cell>
          <cell r="AA126" t="str">
            <v>林春彦</v>
          </cell>
          <cell r="AE126">
            <v>664</v>
          </cell>
          <cell r="AH126">
            <v>73274000</v>
          </cell>
          <cell r="AI126">
            <v>71313900</v>
          </cell>
          <cell r="AJ126">
            <v>68516700</v>
          </cell>
          <cell r="AK126">
            <v>2797200</v>
          </cell>
          <cell r="AP126">
            <v>1960100</v>
          </cell>
          <cell r="AV126">
            <v>0</v>
          </cell>
          <cell r="AW126">
            <v>0</v>
          </cell>
          <cell r="BF126">
            <v>0</v>
          </cell>
          <cell r="BG126">
            <v>664</v>
          </cell>
          <cell r="BH126">
            <v>0</v>
          </cell>
          <cell r="BI126">
            <v>0</v>
          </cell>
          <cell r="BJ126">
            <v>73274000</v>
          </cell>
          <cell r="BK126">
            <v>71313900</v>
          </cell>
          <cell r="BL126">
            <v>68516700</v>
          </cell>
          <cell r="BM126">
            <v>2797200</v>
          </cell>
          <cell r="BN126">
            <v>0</v>
          </cell>
          <cell r="BO126">
            <v>0</v>
          </cell>
          <cell r="BP126">
            <v>0</v>
          </cell>
          <cell r="BQ126">
            <v>0</v>
          </cell>
          <cell r="BR126">
            <v>1960100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664</v>
          </cell>
          <cell r="CK126">
            <v>0</v>
          </cell>
          <cell r="CL126">
            <v>0</v>
          </cell>
          <cell r="CM126">
            <v>73274000</v>
          </cell>
          <cell r="CN126">
            <v>0</v>
          </cell>
          <cell r="CO126">
            <v>73274000</v>
          </cell>
          <cell r="CP126">
            <v>0</v>
          </cell>
          <cell r="CQ126">
            <v>0</v>
          </cell>
          <cell r="CR126" t="str">
            <v>開設</v>
          </cell>
        </row>
        <row r="127">
          <cell r="A127">
            <v>123</v>
          </cell>
          <cell r="B127">
            <v>6</v>
          </cell>
          <cell r="C127" t="str">
            <v>ふるさと</v>
          </cell>
          <cell r="D127">
            <v>24</v>
          </cell>
          <cell r="E127" t="str">
            <v>県単</v>
          </cell>
          <cell r="F127" t="str">
            <v>ふるさと</v>
          </cell>
          <cell r="G127" t="str">
            <v>折爪岳北</v>
          </cell>
          <cell r="H127">
            <v>1</v>
          </cell>
          <cell r="I127" t="str">
            <v>（１工区）</v>
          </cell>
          <cell r="J127" t="str">
            <v>開設</v>
          </cell>
          <cell r="K127">
            <v>55</v>
          </cell>
          <cell r="L127" t="str">
            <v>二戸</v>
          </cell>
          <cell r="M127" t="str">
            <v>二戸市</v>
          </cell>
          <cell r="N127" t="str">
            <v>二戸市</v>
          </cell>
          <cell r="O127">
            <v>1</v>
          </cell>
          <cell r="P127" t="str">
            <v>県</v>
          </cell>
          <cell r="Q127">
            <v>5</v>
          </cell>
          <cell r="R127" t="str">
            <v>Ｈ14</v>
          </cell>
          <cell r="S127" t="str">
            <v>村上尚徳</v>
          </cell>
          <cell r="T127" t="str">
            <v>佐藤建設工業（株）</v>
          </cell>
          <cell r="U127" t="str">
            <v>指名競争</v>
          </cell>
          <cell r="V127">
            <v>37523</v>
          </cell>
          <cell r="W127">
            <v>37524</v>
          </cell>
          <cell r="Y127">
            <v>37695</v>
          </cell>
          <cell r="Z127">
            <v>37699</v>
          </cell>
          <cell r="AA127" t="str">
            <v>寺村保</v>
          </cell>
          <cell r="AE127">
            <v>1340</v>
          </cell>
          <cell r="AH127">
            <v>49826000</v>
          </cell>
          <cell r="AI127">
            <v>48493200</v>
          </cell>
          <cell r="AJ127">
            <v>44765700</v>
          </cell>
          <cell r="AK127">
            <v>3727500</v>
          </cell>
          <cell r="AP127">
            <v>1332800</v>
          </cell>
          <cell r="AV127">
            <v>0</v>
          </cell>
          <cell r="AW127">
            <v>0</v>
          </cell>
          <cell r="BF127">
            <v>0</v>
          </cell>
          <cell r="BG127">
            <v>1340</v>
          </cell>
          <cell r="BH127">
            <v>0</v>
          </cell>
          <cell r="BI127">
            <v>0</v>
          </cell>
          <cell r="BJ127">
            <v>49826000</v>
          </cell>
          <cell r="BK127">
            <v>48493200</v>
          </cell>
          <cell r="BL127">
            <v>44765700</v>
          </cell>
          <cell r="BM127">
            <v>3727500</v>
          </cell>
          <cell r="BN127">
            <v>0</v>
          </cell>
          <cell r="BO127">
            <v>0</v>
          </cell>
          <cell r="BP127">
            <v>0</v>
          </cell>
          <cell r="BQ127">
            <v>0</v>
          </cell>
          <cell r="BR127">
            <v>1332800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1340</v>
          </cell>
          <cell r="CK127">
            <v>0</v>
          </cell>
          <cell r="CL127">
            <v>0</v>
          </cell>
          <cell r="CM127">
            <v>49826000</v>
          </cell>
          <cell r="CN127">
            <v>0</v>
          </cell>
          <cell r="CO127">
            <v>49826000</v>
          </cell>
          <cell r="CP127">
            <v>0</v>
          </cell>
          <cell r="CQ127">
            <v>0</v>
          </cell>
          <cell r="CR127" t="str">
            <v>開設</v>
          </cell>
        </row>
        <row r="128">
          <cell r="A128">
            <v>124</v>
          </cell>
          <cell r="B128">
            <v>6</v>
          </cell>
          <cell r="C128" t="str">
            <v>ふるさと</v>
          </cell>
          <cell r="D128">
            <v>24</v>
          </cell>
          <cell r="E128" t="str">
            <v>県単</v>
          </cell>
          <cell r="F128" t="str">
            <v>ふるさと</v>
          </cell>
          <cell r="G128" t="str">
            <v>折爪岳北</v>
          </cell>
          <cell r="H128">
            <v>1</v>
          </cell>
          <cell r="I128" t="str">
            <v>（１工区）</v>
          </cell>
          <cell r="J128" t="str">
            <v>舗装</v>
          </cell>
          <cell r="K128">
            <v>55</v>
          </cell>
          <cell r="L128" t="str">
            <v>二戸</v>
          </cell>
          <cell r="M128" t="str">
            <v>二戸市</v>
          </cell>
          <cell r="N128" t="str">
            <v>二戸市</v>
          </cell>
          <cell r="O128">
            <v>1</v>
          </cell>
          <cell r="P128" t="str">
            <v>県</v>
          </cell>
          <cell r="Q128">
            <v>5</v>
          </cell>
          <cell r="R128" t="str">
            <v>Ｈ14</v>
          </cell>
          <cell r="S128" t="str">
            <v>村上尚徳</v>
          </cell>
          <cell r="T128" t="str">
            <v>（株）中館建設</v>
          </cell>
          <cell r="U128" t="str">
            <v>指名競争</v>
          </cell>
          <cell r="V128">
            <v>37532</v>
          </cell>
          <cell r="W128">
            <v>37533</v>
          </cell>
          <cell r="Y128">
            <v>37695</v>
          </cell>
          <cell r="Z128">
            <v>37704</v>
          </cell>
          <cell r="AA128" t="str">
            <v>佐賀耕太郎</v>
          </cell>
          <cell r="AD128">
            <v>2300</v>
          </cell>
          <cell r="AH128">
            <v>46881000</v>
          </cell>
          <cell r="AI128">
            <v>45626700</v>
          </cell>
          <cell r="AJ128">
            <v>42753900</v>
          </cell>
          <cell r="AK128">
            <v>2872800</v>
          </cell>
          <cell r="AP128">
            <v>1254300</v>
          </cell>
          <cell r="AV128">
            <v>0</v>
          </cell>
          <cell r="AW128">
            <v>0</v>
          </cell>
          <cell r="BF128">
            <v>2300</v>
          </cell>
          <cell r="BG128">
            <v>0</v>
          </cell>
          <cell r="BH128">
            <v>0</v>
          </cell>
          <cell r="BI128">
            <v>0</v>
          </cell>
          <cell r="BJ128">
            <v>46881000</v>
          </cell>
          <cell r="BK128">
            <v>45626700</v>
          </cell>
          <cell r="BL128">
            <v>42753900</v>
          </cell>
          <cell r="BM128">
            <v>2872800</v>
          </cell>
          <cell r="BN128">
            <v>0</v>
          </cell>
          <cell r="BO128">
            <v>0</v>
          </cell>
          <cell r="BP128">
            <v>0</v>
          </cell>
          <cell r="BQ128">
            <v>0</v>
          </cell>
          <cell r="BR128">
            <v>1254300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2300</v>
          </cell>
          <cell r="CJ128">
            <v>0</v>
          </cell>
          <cell r="CK128">
            <v>0</v>
          </cell>
          <cell r="CL128">
            <v>0</v>
          </cell>
          <cell r="CM128">
            <v>46881000</v>
          </cell>
          <cell r="CN128">
            <v>0</v>
          </cell>
          <cell r="CO128">
            <v>46881000</v>
          </cell>
          <cell r="CP128">
            <v>0</v>
          </cell>
          <cell r="CR128" t="str">
            <v>開設</v>
          </cell>
        </row>
        <row r="129">
          <cell r="A129">
            <v>125</v>
          </cell>
          <cell r="B129">
            <v>6</v>
          </cell>
          <cell r="C129" t="str">
            <v>ふるさと</v>
          </cell>
          <cell r="D129">
            <v>24</v>
          </cell>
          <cell r="E129" t="str">
            <v>県単</v>
          </cell>
          <cell r="F129" t="str">
            <v>ふるさと</v>
          </cell>
          <cell r="G129" t="str">
            <v>折爪岳北</v>
          </cell>
          <cell r="H129">
            <v>2</v>
          </cell>
          <cell r="I129" t="str">
            <v>（２工区）</v>
          </cell>
          <cell r="J129" t="str">
            <v>開設</v>
          </cell>
          <cell r="K129">
            <v>58</v>
          </cell>
          <cell r="L129" t="str">
            <v>二戸</v>
          </cell>
          <cell r="M129" t="str">
            <v>九戸郡</v>
          </cell>
          <cell r="N129" t="str">
            <v>軽米町</v>
          </cell>
          <cell r="O129">
            <v>1</v>
          </cell>
          <cell r="P129" t="str">
            <v>県</v>
          </cell>
          <cell r="Q129">
            <v>5</v>
          </cell>
          <cell r="R129" t="str">
            <v>Ｈ14</v>
          </cell>
          <cell r="S129" t="str">
            <v>加美章人</v>
          </cell>
          <cell r="T129" t="str">
            <v>（株）野方建設</v>
          </cell>
          <cell r="U129" t="str">
            <v>指名競争</v>
          </cell>
          <cell r="V129">
            <v>37525</v>
          </cell>
          <cell r="W129">
            <v>37526</v>
          </cell>
          <cell r="Y129">
            <v>37637</v>
          </cell>
          <cell r="Z129">
            <v>37641</v>
          </cell>
          <cell r="AA129" t="str">
            <v>佐賀耕太郎</v>
          </cell>
          <cell r="AE129">
            <v>840</v>
          </cell>
          <cell r="AH129">
            <v>17690000</v>
          </cell>
          <cell r="AI129">
            <v>17216850</v>
          </cell>
          <cell r="AJ129">
            <v>16397000</v>
          </cell>
          <cell r="AK129">
            <v>819850</v>
          </cell>
          <cell r="AP129">
            <v>473150</v>
          </cell>
          <cell r="AV129">
            <v>0</v>
          </cell>
          <cell r="AW129">
            <v>0</v>
          </cell>
          <cell r="BF129">
            <v>0</v>
          </cell>
          <cell r="BG129">
            <v>840</v>
          </cell>
          <cell r="BH129">
            <v>0</v>
          </cell>
          <cell r="BI129">
            <v>0</v>
          </cell>
          <cell r="BJ129">
            <v>17690000</v>
          </cell>
          <cell r="BK129">
            <v>17216850</v>
          </cell>
          <cell r="BL129">
            <v>16397000</v>
          </cell>
          <cell r="BM129">
            <v>819850</v>
          </cell>
          <cell r="BN129">
            <v>0</v>
          </cell>
          <cell r="BO129">
            <v>0</v>
          </cell>
          <cell r="BP129">
            <v>0</v>
          </cell>
          <cell r="BQ129">
            <v>0</v>
          </cell>
          <cell r="BR129">
            <v>473150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840</v>
          </cell>
          <cell r="CK129">
            <v>0</v>
          </cell>
          <cell r="CL129">
            <v>0</v>
          </cell>
          <cell r="CM129">
            <v>17690000</v>
          </cell>
          <cell r="CN129">
            <v>0</v>
          </cell>
          <cell r="CO129">
            <v>17690000</v>
          </cell>
          <cell r="CP129">
            <v>0</v>
          </cell>
          <cell r="CQ129">
            <v>0</v>
          </cell>
          <cell r="CR129" t="str">
            <v>開設</v>
          </cell>
        </row>
        <row r="130">
          <cell r="A130">
            <v>126</v>
          </cell>
          <cell r="B130">
            <v>6</v>
          </cell>
          <cell r="C130" t="str">
            <v>ふるさと</v>
          </cell>
          <cell r="D130">
            <v>24</v>
          </cell>
          <cell r="E130" t="str">
            <v>県単</v>
          </cell>
          <cell r="F130" t="str">
            <v>ふるさと</v>
          </cell>
          <cell r="G130" t="str">
            <v>折爪岳北</v>
          </cell>
          <cell r="H130">
            <v>2</v>
          </cell>
          <cell r="I130" t="str">
            <v>（２工区）</v>
          </cell>
          <cell r="J130" t="str">
            <v>舗装</v>
          </cell>
          <cell r="K130">
            <v>58</v>
          </cell>
          <cell r="L130" t="str">
            <v>二戸</v>
          </cell>
          <cell r="M130" t="str">
            <v>九戸郡</v>
          </cell>
          <cell r="N130" t="str">
            <v>軽米町</v>
          </cell>
          <cell r="O130">
            <v>1</v>
          </cell>
          <cell r="P130" t="str">
            <v>県</v>
          </cell>
          <cell r="Q130">
            <v>5</v>
          </cell>
          <cell r="R130" t="str">
            <v>Ｈ14</v>
          </cell>
          <cell r="S130" t="str">
            <v>寺村保</v>
          </cell>
          <cell r="T130" t="str">
            <v>（株）中館建設</v>
          </cell>
          <cell r="U130" t="str">
            <v>指名競争</v>
          </cell>
          <cell r="V130">
            <v>37630</v>
          </cell>
          <cell r="W130">
            <v>37631</v>
          </cell>
          <cell r="Y130">
            <v>37730</v>
          </cell>
          <cell r="Z130">
            <v>37735</v>
          </cell>
          <cell r="AA130" t="str">
            <v>伊藤琢也</v>
          </cell>
          <cell r="AD130">
            <v>2355</v>
          </cell>
          <cell r="AH130">
            <v>45645000</v>
          </cell>
          <cell r="AI130">
            <v>44422350</v>
          </cell>
          <cell r="AJ130">
            <v>43354500</v>
          </cell>
          <cell r="AK130">
            <v>1067850</v>
          </cell>
          <cell r="AP130">
            <v>1222650</v>
          </cell>
          <cell r="AV130">
            <v>0</v>
          </cell>
          <cell r="AW130">
            <v>0</v>
          </cell>
          <cell r="BF130">
            <v>0</v>
          </cell>
          <cell r="BG130">
            <v>0</v>
          </cell>
          <cell r="BH130">
            <v>0</v>
          </cell>
          <cell r="BI130">
            <v>0</v>
          </cell>
          <cell r="BJ130">
            <v>34965650</v>
          </cell>
          <cell r="BK130">
            <v>33743000</v>
          </cell>
          <cell r="BL130">
            <v>32932000</v>
          </cell>
          <cell r="BM130">
            <v>811000</v>
          </cell>
          <cell r="BN130">
            <v>0</v>
          </cell>
          <cell r="BO130">
            <v>0</v>
          </cell>
          <cell r="BP130">
            <v>0</v>
          </cell>
          <cell r="BQ130">
            <v>0</v>
          </cell>
          <cell r="BR130">
            <v>1222650</v>
          </cell>
          <cell r="BS130">
            <v>0</v>
          </cell>
          <cell r="BT130">
            <v>2355</v>
          </cell>
          <cell r="BU130">
            <v>0</v>
          </cell>
          <cell r="BV130">
            <v>0</v>
          </cell>
          <cell r="BW130">
            <v>0</v>
          </cell>
          <cell r="BX130">
            <v>10679350</v>
          </cell>
          <cell r="BY130">
            <v>10679350</v>
          </cell>
          <cell r="BZ130">
            <v>10422500</v>
          </cell>
          <cell r="CA130">
            <v>256850</v>
          </cell>
          <cell r="CB130">
            <v>0</v>
          </cell>
          <cell r="CC130">
            <v>0</v>
          </cell>
          <cell r="CD130">
            <v>0</v>
          </cell>
          <cell r="CE130">
            <v>0</v>
          </cell>
          <cell r="CF130">
            <v>0</v>
          </cell>
          <cell r="CG130">
            <v>0</v>
          </cell>
          <cell r="CH130">
            <v>0</v>
          </cell>
          <cell r="CI130">
            <v>0</v>
          </cell>
          <cell r="CJ130">
            <v>0</v>
          </cell>
          <cell r="CK130">
            <v>0</v>
          </cell>
          <cell r="CL130">
            <v>0</v>
          </cell>
          <cell r="CM130">
            <v>34965650</v>
          </cell>
          <cell r="CN130">
            <v>0</v>
          </cell>
          <cell r="CO130">
            <v>34965650</v>
          </cell>
          <cell r="CP130">
            <v>0</v>
          </cell>
          <cell r="CR130" t="str">
            <v>開設</v>
          </cell>
        </row>
        <row r="131">
          <cell r="A131">
            <v>127</v>
          </cell>
          <cell r="B131">
            <v>6</v>
          </cell>
          <cell r="C131" t="str">
            <v>ふるさと</v>
          </cell>
          <cell r="D131">
            <v>24</v>
          </cell>
          <cell r="E131" t="str">
            <v>県単</v>
          </cell>
          <cell r="F131" t="str">
            <v>ふるさと</v>
          </cell>
          <cell r="G131" t="str">
            <v>繋２号</v>
          </cell>
          <cell r="I131" t="str">
            <v/>
          </cell>
          <cell r="J131" t="str">
            <v>開設</v>
          </cell>
          <cell r="K131">
            <v>52</v>
          </cell>
          <cell r="L131" t="str">
            <v>久慈</v>
          </cell>
          <cell r="M131" t="str">
            <v>九戸郡</v>
          </cell>
          <cell r="N131" t="str">
            <v>山形村</v>
          </cell>
          <cell r="O131">
            <v>1</v>
          </cell>
          <cell r="P131" t="str">
            <v>県</v>
          </cell>
          <cell r="Q131">
            <v>5</v>
          </cell>
          <cell r="R131" t="str">
            <v>Ｈ14</v>
          </cell>
          <cell r="S131" t="str">
            <v>後藤幸広</v>
          </cell>
          <cell r="T131" t="str">
            <v>（株）下斗米組</v>
          </cell>
          <cell r="U131" t="str">
            <v>条件付一般</v>
          </cell>
          <cell r="V131">
            <v>37489</v>
          </cell>
          <cell r="W131">
            <v>37490</v>
          </cell>
          <cell r="X131">
            <v>37833</v>
          </cell>
          <cell r="AD131">
            <v>1263</v>
          </cell>
          <cell r="AH131">
            <v>249300000</v>
          </cell>
          <cell r="AI131">
            <v>232408050</v>
          </cell>
          <cell r="AJ131">
            <v>232408050</v>
          </cell>
          <cell r="AP131">
            <v>6671332</v>
          </cell>
          <cell r="AQ131">
            <v>10220618</v>
          </cell>
          <cell r="AV131">
            <v>0</v>
          </cell>
          <cell r="AW131">
            <v>0</v>
          </cell>
          <cell r="BF131">
            <v>0</v>
          </cell>
          <cell r="BG131">
            <v>0</v>
          </cell>
          <cell r="BH131">
            <v>0</v>
          </cell>
          <cell r="BI131">
            <v>0</v>
          </cell>
          <cell r="BJ131">
            <v>130891950</v>
          </cell>
          <cell r="BK131">
            <v>114000000</v>
          </cell>
          <cell r="BL131">
            <v>114000000</v>
          </cell>
          <cell r="BM131">
            <v>0</v>
          </cell>
          <cell r="BN131">
            <v>0</v>
          </cell>
          <cell r="BO131">
            <v>0</v>
          </cell>
          <cell r="BP131">
            <v>0</v>
          </cell>
          <cell r="BQ131">
            <v>0</v>
          </cell>
          <cell r="BR131">
            <v>6671332</v>
          </cell>
          <cell r="BS131">
            <v>10220618</v>
          </cell>
          <cell r="BT131">
            <v>1263</v>
          </cell>
          <cell r="BU131">
            <v>0</v>
          </cell>
          <cell r="BV131">
            <v>0</v>
          </cell>
          <cell r="BW131">
            <v>0</v>
          </cell>
          <cell r="BX131">
            <v>118408050</v>
          </cell>
          <cell r="BY131">
            <v>118408050</v>
          </cell>
          <cell r="BZ131">
            <v>118408050</v>
          </cell>
          <cell r="CA131">
            <v>0</v>
          </cell>
          <cell r="CB131">
            <v>0</v>
          </cell>
          <cell r="CC131">
            <v>0</v>
          </cell>
          <cell r="CD131">
            <v>0</v>
          </cell>
          <cell r="CE131">
            <v>0</v>
          </cell>
          <cell r="CF131">
            <v>0</v>
          </cell>
          <cell r="CG131">
            <v>0</v>
          </cell>
          <cell r="CH131">
            <v>0</v>
          </cell>
          <cell r="CI131">
            <v>0</v>
          </cell>
          <cell r="CJ131">
            <v>0</v>
          </cell>
          <cell r="CK131">
            <v>0</v>
          </cell>
          <cell r="CL131">
            <v>0</v>
          </cell>
          <cell r="CM131">
            <v>130891950</v>
          </cell>
          <cell r="CN131">
            <v>0</v>
          </cell>
          <cell r="CO131">
            <v>130891950</v>
          </cell>
          <cell r="CP131">
            <v>0</v>
          </cell>
          <cell r="CR131" t="str">
            <v>改築</v>
          </cell>
        </row>
        <row r="132">
          <cell r="A132">
            <v>128</v>
          </cell>
          <cell r="B132">
            <v>6</v>
          </cell>
          <cell r="C132" t="str">
            <v>ふるさと</v>
          </cell>
          <cell r="D132">
            <v>24</v>
          </cell>
          <cell r="E132" t="str">
            <v>県単</v>
          </cell>
          <cell r="F132" t="str">
            <v>ふるさと</v>
          </cell>
          <cell r="G132" t="str">
            <v>九戸高原ふるさと</v>
          </cell>
          <cell r="H132">
            <v>1</v>
          </cell>
          <cell r="I132" t="str">
            <v>（１工区）</v>
          </cell>
          <cell r="J132" t="str">
            <v>舗装</v>
          </cell>
          <cell r="K132">
            <v>52</v>
          </cell>
          <cell r="L132" t="str">
            <v>久慈</v>
          </cell>
          <cell r="M132" t="str">
            <v>九戸郡</v>
          </cell>
          <cell r="N132" t="str">
            <v>山形村</v>
          </cell>
          <cell r="O132">
            <v>1</v>
          </cell>
          <cell r="P132" t="str">
            <v>県</v>
          </cell>
          <cell r="Q132">
            <v>5</v>
          </cell>
          <cell r="R132" t="str">
            <v>Ｈ14</v>
          </cell>
          <cell r="S132" t="str">
            <v>岩崎正</v>
          </cell>
          <cell r="T132" t="str">
            <v>蒲野建設（株）</v>
          </cell>
          <cell r="U132" t="str">
            <v>指名競争</v>
          </cell>
          <cell r="V132">
            <v>37532</v>
          </cell>
          <cell r="W132">
            <v>37533</v>
          </cell>
          <cell r="X132">
            <v>37832</v>
          </cell>
          <cell r="AB132" t="str">
            <v>（社）岩手県治山林道協会</v>
          </cell>
          <cell r="AC132" t="str">
            <v>随意契約</v>
          </cell>
          <cell r="AD132">
            <v>960</v>
          </cell>
          <cell r="AH132">
            <v>55235000</v>
          </cell>
          <cell r="AI132">
            <v>46301850</v>
          </cell>
          <cell r="AJ132">
            <v>44173500</v>
          </cell>
          <cell r="AK132">
            <v>2128350</v>
          </cell>
          <cell r="AL132">
            <v>7455000</v>
          </cell>
          <cell r="AP132">
            <v>1478150</v>
          </cell>
          <cell r="AV132">
            <v>0</v>
          </cell>
          <cell r="AW132">
            <v>0</v>
          </cell>
          <cell r="BF132">
            <v>0</v>
          </cell>
          <cell r="BG132">
            <v>0</v>
          </cell>
          <cell r="BH132">
            <v>0</v>
          </cell>
          <cell r="BI132">
            <v>0</v>
          </cell>
          <cell r="BJ132">
            <v>13506150</v>
          </cell>
          <cell r="BK132">
            <v>4573000</v>
          </cell>
          <cell r="BL132">
            <v>4573000</v>
          </cell>
          <cell r="BM132">
            <v>0</v>
          </cell>
          <cell r="BN132">
            <v>7455000</v>
          </cell>
          <cell r="BO132">
            <v>0</v>
          </cell>
          <cell r="BP132">
            <v>0</v>
          </cell>
          <cell r="BQ132">
            <v>0</v>
          </cell>
          <cell r="BR132">
            <v>1478150</v>
          </cell>
          <cell r="BS132">
            <v>0</v>
          </cell>
          <cell r="BT132">
            <v>960</v>
          </cell>
          <cell r="BU132">
            <v>0</v>
          </cell>
          <cell r="BV132">
            <v>0</v>
          </cell>
          <cell r="BW132">
            <v>0</v>
          </cell>
          <cell r="BX132">
            <v>41728850</v>
          </cell>
          <cell r="BY132">
            <v>41728850</v>
          </cell>
          <cell r="BZ132">
            <v>39600500</v>
          </cell>
          <cell r="CA132">
            <v>2128350</v>
          </cell>
          <cell r="CB132">
            <v>0</v>
          </cell>
          <cell r="CC132">
            <v>0</v>
          </cell>
          <cell r="CD132">
            <v>0</v>
          </cell>
          <cell r="CE132">
            <v>0</v>
          </cell>
          <cell r="CF132">
            <v>0</v>
          </cell>
          <cell r="CG132">
            <v>0</v>
          </cell>
          <cell r="CH132">
            <v>0</v>
          </cell>
          <cell r="CI132">
            <v>0</v>
          </cell>
          <cell r="CJ132">
            <v>0</v>
          </cell>
          <cell r="CK132">
            <v>0</v>
          </cell>
          <cell r="CL132">
            <v>0</v>
          </cell>
          <cell r="CM132">
            <v>13506150</v>
          </cell>
          <cell r="CN132">
            <v>0</v>
          </cell>
          <cell r="CO132">
            <v>13506150</v>
          </cell>
          <cell r="CP132">
            <v>0</v>
          </cell>
          <cell r="CR132" t="str">
            <v>開設</v>
          </cell>
        </row>
        <row r="133">
          <cell r="A133">
            <v>129</v>
          </cell>
          <cell r="B133">
            <v>6</v>
          </cell>
          <cell r="C133" t="str">
            <v>ふるさと</v>
          </cell>
          <cell r="D133">
            <v>24</v>
          </cell>
          <cell r="E133" t="str">
            <v>県単</v>
          </cell>
          <cell r="F133" t="str">
            <v>ふるさと</v>
          </cell>
          <cell r="G133" t="str">
            <v>九戸高原ふるさと</v>
          </cell>
          <cell r="H133">
            <v>1</v>
          </cell>
          <cell r="I133" t="str">
            <v>（１工区）</v>
          </cell>
          <cell r="J133" t="str">
            <v>開設</v>
          </cell>
          <cell r="K133">
            <v>52</v>
          </cell>
          <cell r="L133" t="str">
            <v>久慈</v>
          </cell>
          <cell r="M133" t="str">
            <v>九戸郡</v>
          </cell>
          <cell r="N133" t="str">
            <v>山形村</v>
          </cell>
          <cell r="O133">
            <v>1</v>
          </cell>
          <cell r="P133" t="str">
            <v>県</v>
          </cell>
          <cell r="Q133">
            <v>5</v>
          </cell>
          <cell r="R133" t="str">
            <v>Ｈ14</v>
          </cell>
          <cell r="S133" t="str">
            <v>岩崎正</v>
          </cell>
          <cell r="T133" t="str">
            <v>畑田建設工業（株）</v>
          </cell>
          <cell r="U133" t="str">
            <v>指名競争</v>
          </cell>
          <cell r="V133">
            <v>37501</v>
          </cell>
          <cell r="W133">
            <v>37502</v>
          </cell>
          <cell r="X133">
            <v>37695</v>
          </cell>
          <cell r="Y133">
            <v>37669</v>
          </cell>
          <cell r="Z133">
            <v>37679</v>
          </cell>
          <cell r="AA133" t="str">
            <v>林春彦</v>
          </cell>
          <cell r="AD133">
            <v>940</v>
          </cell>
          <cell r="AH133">
            <v>101347000</v>
          </cell>
          <cell r="AI133">
            <v>98634900</v>
          </cell>
          <cell r="AJ133">
            <v>98634900</v>
          </cell>
          <cell r="AP133">
            <v>2712100</v>
          </cell>
          <cell r="AV133">
            <v>0</v>
          </cell>
          <cell r="AW133">
            <v>0</v>
          </cell>
          <cell r="BF133">
            <v>940</v>
          </cell>
          <cell r="BG133">
            <v>0</v>
          </cell>
          <cell r="BH133">
            <v>0</v>
          </cell>
          <cell r="BI133">
            <v>0</v>
          </cell>
          <cell r="BJ133">
            <v>101347000</v>
          </cell>
          <cell r="BK133">
            <v>98634900</v>
          </cell>
          <cell r="BL133">
            <v>98634900</v>
          </cell>
          <cell r="BM133">
            <v>0</v>
          </cell>
          <cell r="BN133">
            <v>0</v>
          </cell>
          <cell r="BO133">
            <v>0</v>
          </cell>
          <cell r="BP133">
            <v>0</v>
          </cell>
          <cell r="BQ133">
            <v>0</v>
          </cell>
          <cell r="BR133">
            <v>2712100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940</v>
          </cell>
          <cell r="CJ133">
            <v>0</v>
          </cell>
          <cell r="CK133">
            <v>0</v>
          </cell>
          <cell r="CL133">
            <v>0</v>
          </cell>
          <cell r="CM133">
            <v>101347000</v>
          </cell>
          <cell r="CN133">
            <v>0</v>
          </cell>
          <cell r="CO133">
            <v>101347000</v>
          </cell>
          <cell r="CP133">
            <v>0</v>
          </cell>
          <cell r="CR133" t="str">
            <v>開設</v>
          </cell>
        </row>
        <row r="134">
          <cell r="A134">
            <v>130</v>
          </cell>
          <cell r="B134">
            <v>6</v>
          </cell>
          <cell r="C134" t="str">
            <v>ふるさと</v>
          </cell>
          <cell r="D134">
            <v>24</v>
          </cell>
          <cell r="E134" t="str">
            <v>県単</v>
          </cell>
          <cell r="F134" t="str">
            <v>ふるさと</v>
          </cell>
          <cell r="G134" t="str">
            <v>九戸高原ふるさと</v>
          </cell>
          <cell r="H134">
            <v>2</v>
          </cell>
          <cell r="I134" t="str">
            <v>（２工区）</v>
          </cell>
          <cell r="J134" t="str">
            <v>舗装</v>
          </cell>
          <cell r="K134">
            <v>52</v>
          </cell>
          <cell r="L134" t="str">
            <v>久慈</v>
          </cell>
          <cell r="M134" t="str">
            <v>九戸郡</v>
          </cell>
          <cell r="N134" t="str">
            <v>山形村</v>
          </cell>
          <cell r="O134">
            <v>1</v>
          </cell>
          <cell r="P134" t="str">
            <v>県</v>
          </cell>
          <cell r="Q134">
            <v>5</v>
          </cell>
          <cell r="R134" t="str">
            <v>Ｈ14</v>
          </cell>
          <cell r="S134" t="str">
            <v>岩崎正</v>
          </cell>
          <cell r="T134" t="str">
            <v>蒲野建設（株）</v>
          </cell>
          <cell r="U134" t="str">
            <v>指名競争</v>
          </cell>
          <cell r="V134">
            <v>37525</v>
          </cell>
          <cell r="W134">
            <v>37526</v>
          </cell>
          <cell r="X134">
            <v>37696</v>
          </cell>
          <cell r="Y134">
            <v>37595</v>
          </cell>
          <cell r="Z134">
            <v>37599</v>
          </cell>
          <cell r="AA134" t="str">
            <v>成田武信</v>
          </cell>
          <cell r="AD134">
            <v>1540</v>
          </cell>
          <cell r="AH134">
            <v>40044000</v>
          </cell>
          <cell r="AI134">
            <v>38972850</v>
          </cell>
          <cell r="AJ134">
            <v>36023400</v>
          </cell>
          <cell r="AK134">
            <v>2949450</v>
          </cell>
          <cell r="AP134">
            <v>1071150</v>
          </cell>
          <cell r="AV134">
            <v>0</v>
          </cell>
          <cell r="AW134">
            <v>0</v>
          </cell>
          <cell r="BF134">
            <v>1540</v>
          </cell>
          <cell r="BG134">
            <v>0</v>
          </cell>
          <cell r="BH134">
            <v>0</v>
          </cell>
          <cell r="BI134">
            <v>0</v>
          </cell>
          <cell r="BJ134">
            <v>40044000</v>
          </cell>
          <cell r="BK134">
            <v>38972850</v>
          </cell>
          <cell r="BL134">
            <v>36023400</v>
          </cell>
          <cell r="BM134">
            <v>2949450</v>
          </cell>
          <cell r="BN134">
            <v>0</v>
          </cell>
          <cell r="BO134">
            <v>0</v>
          </cell>
          <cell r="BP134">
            <v>0</v>
          </cell>
          <cell r="BQ134">
            <v>0</v>
          </cell>
          <cell r="BR134">
            <v>1071150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1540</v>
          </cell>
          <cell r="CJ134">
            <v>0</v>
          </cell>
          <cell r="CK134">
            <v>0</v>
          </cell>
          <cell r="CL134">
            <v>0</v>
          </cell>
          <cell r="CM134">
            <v>40044000</v>
          </cell>
          <cell r="CN134">
            <v>0</v>
          </cell>
          <cell r="CO134">
            <v>40044000</v>
          </cell>
          <cell r="CP134">
            <v>0</v>
          </cell>
          <cell r="CR134" t="str">
            <v>開設</v>
          </cell>
        </row>
        <row r="135">
          <cell r="A135">
            <v>131</v>
          </cell>
          <cell r="B135">
            <v>6</v>
          </cell>
          <cell r="C135" t="str">
            <v>ふるさと</v>
          </cell>
          <cell r="D135">
            <v>24</v>
          </cell>
          <cell r="E135" t="str">
            <v>県単</v>
          </cell>
          <cell r="F135" t="str">
            <v>ふるさと</v>
          </cell>
          <cell r="G135" t="str">
            <v>九戸高原ふるさと</v>
          </cell>
          <cell r="H135">
            <v>2</v>
          </cell>
          <cell r="I135" t="str">
            <v>（２工区）</v>
          </cell>
          <cell r="J135" t="str">
            <v>開設</v>
          </cell>
          <cell r="K135">
            <v>52</v>
          </cell>
          <cell r="L135" t="str">
            <v>久慈</v>
          </cell>
          <cell r="M135" t="str">
            <v>九戸郡</v>
          </cell>
          <cell r="N135" t="str">
            <v>山形村</v>
          </cell>
          <cell r="O135">
            <v>1</v>
          </cell>
          <cell r="P135" t="str">
            <v>県</v>
          </cell>
          <cell r="Q135">
            <v>5</v>
          </cell>
          <cell r="R135" t="str">
            <v>Ｈ14</v>
          </cell>
          <cell r="S135" t="str">
            <v>岩崎正</v>
          </cell>
          <cell r="T135" t="str">
            <v>蒲野建設（株）</v>
          </cell>
          <cell r="U135" t="str">
            <v>指名競争</v>
          </cell>
          <cell r="V135">
            <v>37462</v>
          </cell>
          <cell r="W135">
            <v>37463</v>
          </cell>
          <cell r="X135">
            <v>37662</v>
          </cell>
          <cell r="Y135">
            <v>37652</v>
          </cell>
          <cell r="Z135">
            <v>37664</v>
          </cell>
          <cell r="AA135" t="str">
            <v>成田武信</v>
          </cell>
          <cell r="AE135">
            <v>1540</v>
          </cell>
          <cell r="AH135">
            <v>38150000</v>
          </cell>
          <cell r="AI135">
            <v>37129050</v>
          </cell>
          <cell r="AJ135">
            <v>37129050</v>
          </cell>
          <cell r="AP135">
            <v>1020950</v>
          </cell>
          <cell r="AV135">
            <v>0</v>
          </cell>
          <cell r="AW135">
            <v>0</v>
          </cell>
          <cell r="BF135">
            <v>0</v>
          </cell>
          <cell r="BG135">
            <v>1540</v>
          </cell>
          <cell r="BH135">
            <v>0</v>
          </cell>
          <cell r="BI135">
            <v>0</v>
          </cell>
          <cell r="BJ135">
            <v>38150000</v>
          </cell>
          <cell r="BK135">
            <v>37129050</v>
          </cell>
          <cell r="BL135">
            <v>37129050</v>
          </cell>
          <cell r="BM135">
            <v>0</v>
          </cell>
          <cell r="BN135">
            <v>0</v>
          </cell>
          <cell r="BO135">
            <v>0</v>
          </cell>
          <cell r="BP135">
            <v>0</v>
          </cell>
          <cell r="BQ135">
            <v>0</v>
          </cell>
          <cell r="BR135">
            <v>1020950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1540</v>
          </cell>
          <cell r="CK135">
            <v>0</v>
          </cell>
          <cell r="CL135">
            <v>0</v>
          </cell>
          <cell r="CM135">
            <v>38150000</v>
          </cell>
          <cell r="CN135">
            <v>0</v>
          </cell>
          <cell r="CO135">
            <v>38150000</v>
          </cell>
          <cell r="CP135">
            <v>0</v>
          </cell>
          <cell r="CQ135">
            <v>0</v>
          </cell>
          <cell r="CR135" t="str">
            <v>開設</v>
          </cell>
        </row>
        <row r="136">
          <cell r="A136">
            <v>132</v>
          </cell>
          <cell r="B136">
            <v>6</v>
          </cell>
          <cell r="C136" t="str">
            <v>ふるさと</v>
          </cell>
          <cell r="D136">
            <v>24</v>
          </cell>
          <cell r="E136" t="str">
            <v>県単</v>
          </cell>
          <cell r="F136" t="str">
            <v>ふるさと</v>
          </cell>
          <cell r="G136" t="str">
            <v>九戸高原ふるさと</v>
          </cell>
          <cell r="H136">
            <v>2</v>
          </cell>
          <cell r="I136" t="str">
            <v>（２工区）</v>
          </cell>
          <cell r="J136" t="str">
            <v>開設</v>
          </cell>
          <cell r="K136">
            <v>52</v>
          </cell>
          <cell r="L136" t="str">
            <v>久慈</v>
          </cell>
          <cell r="M136" t="str">
            <v>九戸郡</v>
          </cell>
          <cell r="N136" t="str">
            <v>山形村</v>
          </cell>
          <cell r="O136">
            <v>1</v>
          </cell>
          <cell r="P136" t="str">
            <v>県</v>
          </cell>
          <cell r="Q136">
            <v>5</v>
          </cell>
          <cell r="R136" t="str">
            <v>Ｈ14</v>
          </cell>
          <cell r="S136" t="str">
            <v>岩崎正</v>
          </cell>
          <cell r="T136" t="str">
            <v>蒲野建設（株）</v>
          </cell>
          <cell r="U136" t="str">
            <v>指名競争</v>
          </cell>
          <cell r="V136">
            <v>37600</v>
          </cell>
          <cell r="W136">
            <v>37601</v>
          </cell>
          <cell r="X136">
            <v>37832</v>
          </cell>
          <cell r="AD136">
            <v>639</v>
          </cell>
          <cell r="AH136">
            <v>37924000</v>
          </cell>
          <cell r="AI136">
            <v>36908550</v>
          </cell>
          <cell r="AJ136">
            <v>36908550</v>
          </cell>
          <cell r="AP136">
            <v>1015450</v>
          </cell>
          <cell r="AV136">
            <v>0</v>
          </cell>
          <cell r="AW136">
            <v>0</v>
          </cell>
          <cell r="BF136">
            <v>0</v>
          </cell>
          <cell r="BG136">
            <v>0</v>
          </cell>
          <cell r="BH136">
            <v>0</v>
          </cell>
          <cell r="BI136">
            <v>0</v>
          </cell>
          <cell r="BJ136">
            <v>15450</v>
          </cell>
          <cell r="BK136">
            <v>0</v>
          </cell>
          <cell r="BL136">
            <v>0</v>
          </cell>
          <cell r="BM136">
            <v>0</v>
          </cell>
          <cell r="BN136">
            <v>0</v>
          </cell>
          <cell r="BO136">
            <v>0</v>
          </cell>
          <cell r="BP136">
            <v>0</v>
          </cell>
          <cell r="BQ136">
            <v>0</v>
          </cell>
          <cell r="BR136">
            <v>15450</v>
          </cell>
          <cell r="BS136">
            <v>0</v>
          </cell>
          <cell r="BT136">
            <v>639</v>
          </cell>
          <cell r="BU136">
            <v>0</v>
          </cell>
          <cell r="BV136">
            <v>0</v>
          </cell>
          <cell r="BW136">
            <v>0</v>
          </cell>
          <cell r="BX136">
            <v>37908550</v>
          </cell>
          <cell r="BY136">
            <v>36908550</v>
          </cell>
          <cell r="BZ136">
            <v>36908550</v>
          </cell>
          <cell r="CA136">
            <v>0</v>
          </cell>
          <cell r="CB136">
            <v>0</v>
          </cell>
          <cell r="CC136">
            <v>0</v>
          </cell>
          <cell r="CD136">
            <v>0</v>
          </cell>
          <cell r="CE136">
            <v>0</v>
          </cell>
          <cell r="CF136">
            <v>1000000</v>
          </cell>
          <cell r="CG136">
            <v>0</v>
          </cell>
          <cell r="CH136">
            <v>0</v>
          </cell>
          <cell r="CI136">
            <v>0</v>
          </cell>
          <cell r="CJ136">
            <v>0</v>
          </cell>
          <cell r="CK136">
            <v>0</v>
          </cell>
          <cell r="CL136">
            <v>0</v>
          </cell>
          <cell r="CM136">
            <v>15450</v>
          </cell>
          <cell r="CN136">
            <v>0</v>
          </cell>
          <cell r="CO136">
            <v>15450</v>
          </cell>
          <cell r="CP136">
            <v>0</v>
          </cell>
          <cell r="CR136" t="str">
            <v>開設</v>
          </cell>
        </row>
        <row r="137">
          <cell r="A137">
            <v>133</v>
          </cell>
          <cell r="B137">
            <v>6</v>
          </cell>
          <cell r="C137" t="str">
            <v>ふるさと</v>
          </cell>
          <cell r="D137">
            <v>24</v>
          </cell>
          <cell r="E137" t="str">
            <v>県単</v>
          </cell>
          <cell r="F137" t="str">
            <v>ふるさと</v>
          </cell>
          <cell r="G137" t="str">
            <v>ヨロベツ</v>
          </cell>
          <cell r="I137" t="str">
            <v/>
          </cell>
          <cell r="J137" t="str">
            <v>開設</v>
          </cell>
          <cell r="K137">
            <v>1</v>
          </cell>
          <cell r="L137" t="str">
            <v>盛岡</v>
          </cell>
          <cell r="M137" t="str">
            <v>盛岡市</v>
          </cell>
          <cell r="N137" t="str">
            <v>盛岡市</v>
          </cell>
          <cell r="O137">
            <v>1</v>
          </cell>
          <cell r="P137" t="str">
            <v>県</v>
          </cell>
          <cell r="Q137">
            <v>5</v>
          </cell>
          <cell r="R137" t="str">
            <v>Ｈ14</v>
          </cell>
          <cell r="S137" t="str">
            <v>及川忠美</v>
          </cell>
          <cell r="T137" t="str">
            <v>佐々木建設株式会社</v>
          </cell>
          <cell r="V137">
            <v>37468</v>
          </cell>
          <cell r="W137">
            <v>37469</v>
          </cell>
          <cell r="X137">
            <v>37587</v>
          </cell>
          <cell r="Y137">
            <v>37587</v>
          </cell>
          <cell r="Z137">
            <v>37595</v>
          </cell>
          <cell r="AA137" t="str">
            <v>古舘幸男</v>
          </cell>
          <cell r="AD137">
            <v>1652</v>
          </cell>
          <cell r="AH137">
            <v>45829000</v>
          </cell>
          <cell r="AI137">
            <v>42031500</v>
          </cell>
          <cell r="AJ137">
            <v>42031500</v>
          </cell>
          <cell r="AN137">
            <v>2571400</v>
          </cell>
          <cell r="AP137">
            <v>1226100</v>
          </cell>
          <cell r="AV137">
            <v>0</v>
          </cell>
          <cell r="AW137">
            <v>0</v>
          </cell>
          <cell r="BF137">
            <v>1652</v>
          </cell>
          <cell r="BG137">
            <v>0</v>
          </cell>
          <cell r="BH137">
            <v>0</v>
          </cell>
          <cell r="BI137">
            <v>0</v>
          </cell>
          <cell r="BJ137">
            <v>45829000</v>
          </cell>
          <cell r="BK137">
            <v>42031500</v>
          </cell>
          <cell r="BL137">
            <v>42031500</v>
          </cell>
          <cell r="BM137">
            <v>0</v>
          </cell>
          <cell r="BN137">
            <v>0</v>
          </cell>
          <cell r="BO137">
            <v>0</v>
          </cell>
          <cell r="BP137">
            <v>2571400</v>
          </cell>
          <cell r="BQ137">
            <v>0</v>
          </cell>
          <cell r="BR137">
            <v>1226100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1652</v>
          </cell>
          <cell r="CJ137">
            <v>0</v>
          </cell>
          <cell r="CK137">
            <v>0</v>
          </cell>
          <cell r="CL137">
            <v>0</v>
          </cell>
          <cell r="CM137">
            <v>45829000</v>
          </cell>
          <cell r="CN137">
            <v>0</v>
          </cell>
          <cell r="CO137">
            <v>45829000</v>
          </cell>
          <cell r="CP137">
            <v>0</v>
          </cell>
          <cell r="CR137" t="str">
            <v>開設</v>
          </cell>
        </row>
        <row r="138">
          <cell r="A138">
            <v>134</v>
          </cell>
          <cell r="B138">
            <v>6</v>
          </cell>
          <cell r="C138" t="str">
            <v>ふるさと</v>
          </cell>
          <cell r="D138">
            <v>24</v>
          </cell>
          <cell r="E138" t="str">
            <v>県単</v>
          </cell>
          <cell r="F138" t="str">
            <v>ふるさと</v>
          </cell>
          <cell r="G138" t="str">
            <v>ヨロベツ</v>
          </cell>
          <cell r="I138" t="str">
            <v/>
          </cell>
          <cell r="J138" t="str">
            <v>開設</v>
          </cell>
          <cell r="K138">
            <v>1</v>
          </cell>
          <cell r="L138" t="str">
            <v>盛岡</v>
          </cell>
          <cell r="M138" t="str">
            <v>盛岡市</v>
          </cell>
          <cell r="N138" t="str">
            <v>盛岡市</v>
          </cell>
          <cell r="O138">
            <v>1</v>
          </cell>
          <cell r="P138" t="str">
            <v>県</v>
          </cell>
          <cell r="Q138">
            <v>5</v>
          </cell>
          <cell r="R138" t="str">
            <v>Ｈ14</v>
          </cell>
          <cell r="S138" t="str">
            <v>菊池悟</v>
          </cell>
          <cell r="T138" t="str">
            <v>池田建設株式会社</v>
          </cell>
          <cell r="V138">
            <v>37516</v>
          </cell>
          <cell r="W138">
            <v>37517</v>
          </cell>
          <cell r="X138">
            <v>37616</v>
          </cell>
          <cell r="Y138">
            <v>37596</v>
          </cell>
          <cell r="Z138">
            <v>37603</v>
          </cell>
          <cell r="AA138" t="str">
            <v>古舘幸男</v>
          </cell>
          <cell r="AD138">
            <v>1652</v>
          </cell>
          <cell r="AH138">
            <v>54288000</v>
          </cell>
          <cell r="AI138">
            <v>52742550</v>
          </cell>
          <cell r="AJ138">
            <v>52742550</v>
          </cell>
          <cell r="AN138">
            <v>93500</v>
          </cell>
          <cell r="AP138">
            <v>1451950</v>
          </cell>
          <cell r="AV138">
            <v>0</v>
          </cell>
          <cell r="AW138">
            <v>0</v>
          </cell>
          <cell r="BF138">
            <v>1652</v>
          </cell>
          <cell r="BG138">
            <v>0</v>
          </cell>
          <cell r="BH138">
            <v>0</v>
          </cell>
          <cell r="BI138">
            <v>0</v>
          </cell>
          <cell r="BJ138">
            <v>54288000</v>
          </cell>
          <cell r="BK138">
            <v>52742550</v>
          </cell>
          <cell r="BL138">
            <v>52742550</v>
          </cell>
          <cell r="BM138">
            <v>0</v>
          </cell>
          <cell r="BN138">
            <v>0</v>
          </cell>
          <cell r="BO138">
            <v>0</v>
          </cell>
          <cell r="BP138">
            <v>93500</v>
          </cell>
          <cell r="BQ138">
            <v>0</v>
          </cell>
          <cell r="BR138">
            <v>1451950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1652</v>
          </cell>
          <cell r="CJ138">
            <v>0</v>
          </cell>
          <cell r="CK138">
            <v>0</v>
          </cell>
          <cell r="CL138">
            <v>0</v>
          </cell>
          <cell r="CM138">
            <v>54288000</v>
          </cell>
          <cell r="CN138">
            <v>0</v>
          </cell>
          <cell r="CO138">
            <v>54288000</v>
          </cell>
          <cell r="CP138">
            <v>0</v>
          </cell>
          <cell r="CR138" t="str">
            <v>開設</v>
          </cell>
        </row>
        <row r="139">
          <cell r="A139">
            <v>135</v>
          </cell>
          <cell r="B139">
            <v>5</v>
          </cell>
          <cell r="C139" t="str">
            <v>県単</v>
          </cell>
          <cell r="D139">
            <v>25</v>
          </cell>
          <cell r="E139" t="str">
            <v>県単</v>
          </cell>
          <cell r="F139" t="str">
            <v>維持補修</v>
          </cell>
          <cell r="G139" t="str">
            <v>志戸前川（県単）</v>
          </cell>
          <cell r="I139" t="str">
            <v/>
          </cell>
          <cell r="J139" t="str">
            <v>補修</v>
          </cell>
          <cell r="K139">
            <v>3</v>
          </cell>
          <cell r="L139" t="str">
            <v>盛岡</v>
          </cell>
          <cell r="M139" t="str">
            <v>岩手郡</v>
          </cell>
          <cell r="N139" t="str">
            <v>雫石町</v>
          </cell>
          <cell r="O139">
            <v>1</v>
          </cell>
          <cell r="P139" t="str">
            <v>県</v>
          </cell>
          <cell r="Q139">
            <v>5</v>
          </cell>
          <cell r="R139" t="str">
            <v>Ｈ14</v>
          </cell>
          <cell r="S139" t="str">
            <v>田村幸得</v>
          </cell>
          <cell r="T139" t="str">
            <v>三陸土建株式会社</v>
          </cell>
          <cell r="V139">
            <v>37455</v>
          </cell>
          <cell r="W139">
            <v>37456</v>
          </cell>
          <cell r="X139">
            <v>37563</v>
          </cell>
          <cell r="Y139">
            <v>37562</v>
          </cell>
          <cell r="Z139">
            <v>37567</v>
          </cell>
          <cell r="AA139" t="str">
            <v>古舘幸男</v>
          </cell>
          <cell r="AD139">
            <v>45</v>
          </cell>
          <cell r="AH139">
            <v>1522500</v>
          </cell>
          <cell r="AI139">
            <v>1522500</v>
          </cell>
          <cell r="AJ139">
            <v>1522500</v>
          </cell>
          <cell r="AV139">
            <v>0</v>
          </cell>
          <cell r="AW139">
            <v>0</v>
          </cell>
          <cell r="BF139">
            <v>45</v>
          </cell>
          <cell r="BG139">
            <v>0</v>
          </cell>
          <cell r="BH139">
            <v>0</v>
          </cell>
          <cell r="BI139">
            <v>0</v>
          </cell>
          <cell r="BJ139">
            <v>1522500</v>
          </cell>
          <cell r="BK139">
            <v>1522500</v>
          </cell>
          <cell r="BL139">
            <v>1522500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45</v>
          </cell>
          <cell r="CJ139">
            <v>0</v>
          </cell>
          <cell r="CK139">
            <v>0</v>
          </cell>
          <cell r="CL139">
            <v>0</v>
          </cell>
          <cell r="CM139">
            <v>1522500</v>
          </cell>
          <cell r="CN139">
            <v>0</v>
          </cell>
          <cell r="CO139">
            <v>1522500</v>
          </cell>
          <cell r="CP139">
            <v>0</v>
          </cell>
        </row>
        <row r="140">
          <cell r="A140">
            <v>136</v>
          </cell>
          <cell r="B140">
            <v>5</v>
          </cell>
          <cell r="C140" t="str">
            <v>県単</v>
          </cell>
          <cell r="D140">
            <v>25</v>
          </cell>
          <cell r="E140" t="str">
            <v>県単</v>
          </cell>
          <cell r="F140" t="str">
            <v>維持補修</v>
          </cell>
          <cell r="G140" t="str">
            <v>猿楽（県単）</v>
          </cell>
          <cell r="I140" t="str">
            <v/>
          </cell>
          <cell r="J140" t="str">
            <v>補修</v>
          </cell>
          <cell r="K140">
            <v>34</v>
          </cell>
          <cell r="L140" t="str">
            <v>大船渡</v>
          </cell>
          <cell r="M140" t="str">
            <v>大船渡市</v>
          </cell>
          <cell r="N140" t="str">
            <v>大船渡市</v>
          </cell>
          <cell r="O140">
            <v>1</v>
          </cell>
          <cell r="P140" t="str">
            <v>県</v>
          </cell>
          <cell r="Q140">
            <v>5</v>
          </cell>
          <cell r="R140" t="str">
            <v>Ｈ14</v>
          </cell>
          <cell r="S140" t="str">
            <v>後藤成二</v>
          </cell>
          <cell r="T140" t="str">
            <v>（株）杉山組</v>
          </cell>
          <cell r="V140">
            <v>37594</v>
          </cell>
          <cell r="W140">
            <v>37595</v>
          </cell>
          <cell r="Y140">
            <v>37635</v>
          </cell>
          <cell r="Z140">
            <v>37641</v>
          </cell>
          <cell r="AA140" t="str">
            <v>山崎俊六</v>
          </cell>
          <cell r="AD140">
            <v>20</v>
          </cell>
          <cell r="AH140">
            <v>1260000</v>
          </cell>
          <cell r="AI140">
            <v>1260000</v>
          </cell>
          <cell r="AJ140">
            <v>1260000</v>
          </cell>
          <cell r="AV140">
            <v>0</v>
          </cell>
          <cell r="AW140">
            <v>0</v>
          </cell>
          <cell r="BF140">
            <v>20</v>
          </cell>
          <cell r="BG140">
            <v>0</v>
          </cell>
          <cell r="BH140">
            <v>0</v>
          </cell>
          <cell r="BI140">
            <v>0</v>
          </cell>
          <cell r="BJ140">
            <v>1260000</v>
          </cell>
          <cell r="BK140">
            <v>1260000</v>
          </cell>
          <cell r="BL140">
            <v>1260000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20</v>
          </cell>
          <cell r="CJ140">
            <v>0</v>
          </cell>
          <cell r="CK140">
            <v>0</v>
          </cell>
          <cell r="CL140">
            <v>0</v>
          </cell>
          <cell r="CM140">
            <v>1260000</v>
          </cell>
          <cell r="CN140">
            <v>0</v>
          </cell>
          <cell r="CO140">
            <v>1260000</v>
          </cell>
          <cell r="CP140">
            <v>0</v>
          </cell>
        </row>
        <row r="141">
          <cell r="A141">
            <v>137</v>
          </cell>
          <cell r="B141">
            <v>5</v>
          </cell>
          <cell r="C141" t="str">
            <v>県単</v>
          </cell>
          <cell r="D141">
            <v>25</v>
          </cell>
          <cell r="E141" t="str">
            <v>県単</v>
          </cell>
          <cell r="F141" t="str">
            <v>維持補修</v>
          </cell>
          <cell r="G141" t="str">
            <v>芋野（県単）</v>
          </cell>
          <cell r="I141" t="str">
            <v/>
          </cell>
          <cell r="J141" t="str">
            <v>補修</v>
          </cell>
          <cell r="K141">
            <v>47</v>
          </cell>
          <cell r="L141" t="str">
            <v>宮古</v>
          </cell>
          <cell r="M141" t="str">
            <v>下閉井郡</v>
          </cell>
          <cell r="N141" t="str">
            <v>新里村</v>
          </cell>
          <cell r="O141">
            <v>1</v>
          </cell>
          <cell r="P141" t="str">
            <v>県</v>
          </cell>
          <cell r="Q141">
            <v>5</v>
          </cell>
          <cell r="R141" t="str">
            <v>Ｈ14</v>
          </cell>
          <cell r="S141" t="str">
            <v>及川明宏</v>
          </cell>
          <cell r="T141" t="str">
            <v>刈屋建設（株）</v>
          </cell>
          <cell r="V141">
            <v>37474</v>
          </cell>
          <cell r="W141">
            <v>37475</v>
          </cell>
          <cell r="Y141">
            <v>37488</v>
          </cell>
          <cell r="Z141">
            <v>37496</v>
          </cell>
          <cell r="AA141" t="str">
            <v>山崎金一</v>
          </cell>
          <cell r="AD141">
            <v>40</v>
          </cell>
          <cell r="AH141">
            <v>189000</v>
          </cell>
          <cell r="AI141">
            <v>189000</v>
          </cell>
          <cell r="AJ141">
            <v>189000</v>
          </cell>
          <cell r="AV141">
            <v>0</v>
          </cell>
          <cell r="AW141">
            <v>0</v>
          </cell>
          <cell r="BF141">
            <v>40</v>
          </cell>
          <cell r="BG141">
            <v>0</v>
          </cell>
          <cell r="BH141">
            <v>0</v>
          </cell>
          <cell r="BI141">
            <v>0</v>
          </cell>
          <cell r="BJ141">
            <v>189000</v>
          </cell>
          <cell r="BK141">
            <v>189000</v>
          </cell>
          <cell r="BL141">
            <v>189000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40</v>
          </cell>
          <cell r="CJ141">
            <v>0</v>
          </cell>
          <cell r="CK141">
            <v>0</v>
          </cell>
          <cell r="CL141">
            <v>0</v>
          </cell>
          <cell r="CM141">
            <v>189000</v>
          </cell>
          <cell r="CN141">
            <v>0</v>
          </cell>
          <cell r="CO141">
            <v>189000</v>
          </cell>
          <cell r="CP141">
            <v>0</v>
          </cell>
        </row>
        <row r="142">
          <cell r="A142">
            <v>138</v>
          </cell>
          <cell r="B142">
            <v>6</v>
          </cell>
          <cell r="C142" t="str">
            <v>ふるさと</v>
          </cell>
          <cell r="D142">
            <v>24</v>
          </cell>
          <cell r="E142" t="str">
            <v>県単</v>
          </cell>
          <cell r="F142" t="str">
            <v>ふるさと</v>
          </cell>
          <cell r="G142" t="str">
            <v>大骨</v>
          </cell>
          <cell r="H142">
            <v>1</v>
          </cell>
          <cell r="I142" t="str">
            <v>（１工区）</v>
          </cell>
          <cell r="J142" t="str">
            <v>開設</v>
          </cell>
          <cell r="K142">
            <v>40</v>
          </cell>
          <cell r="L142" t="str">
            <v>釜石</v>
          </cell>
          <cell r="M142" t="str">
            <v>釜石市</v>
          </cell>
          <cell r="N142" t="str">
            <v>釜石市</v>
          </cell>
          <cell r="O142">
            <v>1</v>
          </cell>
          <cell r="P142" t="str">
            <v>県</v>
          </cell>
          <cell r="Q142">
            <v>5</v>
          </cell>
          <cell r="R142" t="str">
            <v>Ｈ14</v>
          </cell>
          <cell r="S142" t="str">
            <v>高坂達也</v>
          </cell>
          <cell r="T142" t="str">
            <v>（株）山長建設</v>
          </cell>
          <cell r="V142">
            <v>37557</v>
          </cell>
          <cell r="W142">
            <v>37558</v>
          </cell>
          <cell r="Y142">
            <v>37658</v>
          </cell>
          <cell r="Z142">
            <v>37685</v>
          </cell>
          <cell r="AA142" t="str">
            <v>東洋明</v>
          </cell>
          <cell r="AB142" t="str">
            <v>（社）岩手県治山林道協会</v>
          </cell>
          <cell r="AE142">
            <v>44</v>
          </cell>
          <cell r="AH142">
            <v>40359000</v>
          </cell>
          <cell r="AI142">
            <v>39279450</v>
          </cell>
          <cell r="AJ142">
            <v>39279450</v>
          </cell>
          <cell r="AP142">
            <v>1079550</v>
          </cell>
          <cell r="AV142">
            <v>0</v>
          </cell>
          <cell r="AW142">
            <v>0</v>
          </cell>
          <cell r="BF142">
            <v>0</v>
          </cell>
          <cell r="BG142">
            <v>44</v>
          </cell>
          <cell r="BH142">
            <v>0</v>
          </cell>
          <cell r="BI142">
            <v>0</v>
          </cell>
          <cell r="BJ142">
            <v>40359000</v>
          </cell>
          <cell r="BK142">
            <v>39279450</v>
          </cell>
          <cell r="BL142">
            <v>39279450</v>
          </cell>
          <cell r="BM142">
            <v>0</v>
          </cell>
          <cell r="BN142">
            <v>0</v>
          </cell>
          <cell r="BO142">
            <v>0</v>
          </cell>
          <cell r="BP142">
            <v>0</v>
          </cell>
          <cell r="BQ142">
            <v>0</v>
          </cell>
          <cell r="BR142">
            <v>1079550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44</v>
          </cell>
          <cell r="CK142">
            <v>0</v>
          </cell>
          <cell r="CL142">
            <v>0</v>
          </cell>
          <cell r="CM142">
            <v>40359000</v>
          </cell>
          <cell r="CN142">
            <v>0</v>
          </cell>
          <cell r="CO142">
            <v>40359000</v>
          </cell>
          <cell r="CP142">
            <v>0</v>
          </cell>
          <cell r="CQ142">
            <v>0</v>
          </cell>
          <cell r="CR142" t="str">
            <v>開設</v>
          </cell>
        </row>
        <row r="143">
          <cell r="A143">
            <v>139</v>
          </cell>
          <cell r="B143">
            <v>6</v>
          </cell>
          <cell r="C143" t="str">
            <v>ふるさと</v>
          </cell>
          <cell r="D143">
            <v>24</v>
          </cell>
          <cell r="E143" t="str">
            <v>県単</v>
          </cell>
          <cell r="F143" t="str">
            <v>ふるさと</v>
          </cell>
          <cell r="G143" t="str">
            <v>大骨</v>
          </cell>
          <cell r="I143" t="str">
            <v/>
          </cell>
          <cell r="J143" t="str">
            <v>築造</v>
          </cell>
          <cell r="K143">
            <v>40</v>
          </cell>
          <cell r="L143" t="str">
            <v>釜石</v>
          </cell>
          <cell r="M143" t="str">
            <v>釜石市</v>
          </cell>
          <cell r="N143" t="str">
            <v>釜石市</v>
          </cell>
          <cell r="O143">
            <v>1</v>
          </cell>
          <cell r="P143" t="str">
            <v>県</v>
          </cell>
          <cell r="Q143">
            <v>5</v>
          </cell>
          <cell r="R143" t="str">
            <v>Ｈ14</v>
          </cell>
          <cell r="S143" t="str">
            <v>角掛康紀</v>
          </cell>
          <cell r="T143" t="str">
            <v>フジタ平野組ＪＶ</v>
          </cell>
          <cell r="V143">
            <v>37711</v>
          </cell>
          <cell r="W143">
            <v>37711</v>
          </cell>
          <cell r="X143">
            <v>38027</v>
          </cell>
          <cell r="AB143" t="str">
            <v>（株）岩手県土木技術振興協会</v>
          </cell>
          <cell r="AD143">
            <v>361</v>
          </cell>
          <cell r="AH143">
            <v>228919000</v>
          </cell>
          <cell r="AI143">
            <v>222791100</v>
          </cell>
          <cell r="AJ143">
            <v>222791100</v>
          </cell>
          <cell r="AP143">
            <v>6127900</v>
          </cell>
          <cell r="AV143">
            <v>0</v>
          </cell>
          <cell r="AW143">
            <v>0</v>
          </cell>
          <cell r="BF143">
            <v>0</v>
          </cell>
          <cell r="BG143">
            <v>0</v>
          </cell>
          <cell r="BH143">
            <v>0</v>
          </cell>
          <cell r="BI143">
            <v>0</v>
          </cell>
          <cell r="BJ143">
            <v>6127900</v>
          </cell>
          <cell r="BK143">
            <v>0</v>
          </cell>
          <cell r="BL143">
            <v>0</v>
          </cell>
          <cell r="BM143">
            <v>0</v>
          </cell>
          <cell r="BN143">
            <v>0</v>
          </cell>
          <cell r="BO143">
            <v>0</v>
          </cell>
          <cell r="BP143">
            <v>0</v>
          </cell>
          <cell r="BQ143">
            <v>0</v>
          </cell>
          <cell r="BR143">
            <v>6127900</v>
          </cell>
          <cell r="BS143">
            <v>0</v>
          </cell>
          <cell r="BT143">
            <v>361</v>
          </cell>
          <cell r="BU143">
            <v>0</v>
          </cell>
          <cell r="BV143">
            <v>0</v>
          </cell>
          <cell r="BW143">
            <v>0</v>
          </cell>
          <cell r="BX143">
            <v>222791100</v>
          </cell>
          <cell r="BY143">
            <v>222791100</v>
          </cell>
          <cell r="BZ143">
            <v>222791100</v>
          </cell>
          <cell r="CA143">
            <v>0</v>
          </cell>
          <cell r="CB143">
            <v>0</v>
          </cell>
          <cell r="CC143">
            <v>0</v>
          </cell>
          <cell r="CD143">
            <v>0</v>
          </cell>
          <cell r="CE143">
            <v>0</v>
          </cell>
          <cell r="CF143">
            <v>0</v>
          </cell>
          <cell r="CG143">
            <v>0</v>
          </cell>
          <cell r="CH143">
            <v>0</v>
          </cell>
          <cell r="CI143">
            <v>0</v>
          </cell>
          <cell r="CJ143">
            <v>0</v>
          </cell>
          <cell r="CK143">
            <v>0</v>
          </cell>
          <cell r="CL143">
            <v>0</v>
          </cell>
          <cell r="CM143">
            <v>6127900</v>
          </cell>
          <cell r="CN143">
            <v>0</v>
          </cell>
          <cell r="CO143">
            <v>6127900</v>
          </cell>
          <cell r="CP143">
            <v>0</v>
          </cell>
          <cell r="CR143" t="str">
            <v>開設</v>
          </cell>
        </row>
        <row r="144">
          <cell r="A144">
            <v>140</v>
          </cell>
          <cell r="B144">
            <v>6</v>
          </cell>
          <cell r="C144" t="str">
            <v>ふるさと</v>
          </cell>
          <cell r="D144">
            <v>24</v>
          </cell>
          <cell r="E144" t="str">
            <v>県単</v>
          </cell>
          <cell r="F144" t="str">
            <v>ふるさと</v>
          </cell>
          <cell r="G144" t="str">
            <v>大骨</v>
          </cell>
          <cell r="H144">
            <v>2</v>
          </cell>
          <cell r="I144" t="str">
            <v>（２工区）</v>
          </cell>
          <cell r="J144" t="str">
            <v>開設</v>
          </cell>
          <cell r="K144">
            <v>40</v>
          </cell>
          <cell r="L144" t="str">
            <v>釜石</v>
          </cell>
          <cell r="M144" t="str">
            <v>釜石市</v>
          </cell>
          <cell r="N144" t="str">
            <v>釜石市</v>
          </cell>
          <cell r="O144">
            <v>1</v>
          </cell>
          <cell r="P144" t="str">
            <v>県</v>
          </cell>
          <cell r="Q144">
            <v>5</v>
          </cell>
          <cell r="R144" t="str">
            <v>Ｈ14</v>
          </cell>
          <cell r="S144" t="str">
            <v>芦久保真人</v>
          </cell>
          <cell r="T144" t="str">
            <v>（株）小澤組</v>
          </cell>
          <cell r="V144">
            <v>37614</v>
          </cell>
          <cell r="W144">
            <v>37615</v>
          </cell>
          <cell r="X144">
            <v>37955</v>
          </cell>
          <cell r="AD144">
            <v>1081</v>
          </cell>
          <cell r="AH144">
            <v>220868000</v>
          </cell>
          <cell r="AI144">
            <v>204824550</v>
          </cell>
          <cell r="AJ144">
            <v>204824550</v>
          </cell>
          <cell r="AM144">
            <v>10132500</v>
          </cell>
          <cell r="AP144">
            <v>5910950</v>
          </cell>
          <cell r="AV144">
            <v>0</v>
          </cell>
          <cell r="AW144">
            <v>0</v>
          </cell>
          <cell r="BF144">
            <v>0</v>
          </cell>
          <cell r="BG144">
            <v>0</v>
          </cell>
          <cell r="BH144">
            <v>0</v>
          </cell>
          <cell r="BI144">
            <v>0</v>
          </cell>
          <cell r="BJ144">
            <v>16043450</v>
          </cell>
          <cell r="BK144">
            <v>0</v>
          </cell>
          <cell r="BL144">
            <v>0</v>
          </cell>
          <cell r="BM144">
            <v>0</v>
          </cell>
          <cell r="BN144">
            <v>0</v>
          </cell>
          <cell r="BO144">
            <v>10132500</v>
          </cell>
          <cell r="BP144">
            <v>0</v>
          </cell>
          <cell r="BQ144">
            <v>0</v>
          </cell>
          <cell r="BR144">
            <v>5910950</v>
          </cell>
          <cell r="BS144">
            <v>0</v>
          </cell>
          <cell r="BT144">
            <v>1081</v>
          </cell>
          <cell r="BU144">
            <v>0</v>
          </cell>
          <cell r="BV144">
            <v>0</v>
          </cell>
          <cell r="BW144">
            <v>0</v>
          </cell>
          <cell r="BX144">
            <v>204824550</v>
          </cell>
          <cell r="BY144">
            <v>204824550</v>
          </cell>
          <cell r="BZ144">
            <v>204824550</v>
          </cell>
          <cell r="CA144">
            <v>0</v>
          </cell>
          <cell r="CB144">
            <v>0</v>
          </cell>
          <cell r="CC144">
            <v>0</v>
          </cell>
          <cell r="CD144">
            <v>0</v>
          </cell>
          <cell r="CE144">
            <v>0</v>
          </cell>
          <cell r="CF144">
            <v>0</v>
          </cell>
          <cell r="CG144">
            <v>0</v>
          </cell>
          <cell r="CH144">
            <v>0</v>
          </cell>
          <cell r="CI144">
            <v>0</v>
          </cell>
          <cell r="CJ144">
            <v>0</v>
          </cell>
          <cell r="CK144">
            <v>0</v>
          </cell>
          <cell r="CL144">
            <v>0</v>
          </cell>
          <cell r="CM144">
            <v>16043450</v>
          </cell>
          <cell r="CN144">
            <v>0</v>
          </cell>
          <cell r="CO144">
            <v>16043450</v>
          </cell>
          <cell r="CP144">
            <v>0</v>
          </cell>
          <cell r="CR144" t="str">
            <v>開設</v>
          </cell>
        </row>
        <row r="145">
          <cell r="A145">
            <v>141</v>
          </cell>
          <cell r="B145">
            <v>6</v>
          </cell>
          <cell r="C145" t="str">
            <v>ふるさと</v>
          </cell>
          <cell r="D145">
            <v>24</v>
          </cell>
          <cell r="E145" t="str">
            <v>県単</v>
          </cell>
          <cell r="F145" t="str">
            <v>ふるさと</v>
          </cell>
          <cell r="G145" t="str">
            <v>大骨</v>
          </cell>
          <cell r="H145">
            <v>1</v>
          </cell>
          <cell r="I145" t="str">
            <v>（１工区）</v>
          </cell>
          <cell r="J145" t="str">
            <v>舗装</v>
          </cell>
          <cell r="K145">
            <v>40</v>
          </cell>
          <cell r="L145" t="str">
            <v>釜石</v>
          </cell>
          <cell r="M145" t="str">
            <v>釜石市</v>
          </cell>
          <cell r="N145" t="str">
            <v>釜石市</v>
          </cell>
          <cell r="O145">
            <v>1</v>
          </cell>
          <cell r="P145" t="str">
            <v>県</v>
          </cell>
          <cell r="Q145">
            <v>5</v>
          </cell>
          <cell r="R145" t="str">
            <v>Ｈ14</v>
          </cell>
          <cell r="S145" t="str">
            <v>角掛康紀</v>
          </cell>
          <cell r="T145" t="str">
            <v>（株）山長建設</v>
          </cell>
          <cell r="V145">
            <v>37638</v>
          </cell>
          <cell r="W145">
            <v>37639</v>
          </cell>
          <cell r="X145">
            <v>37965</v>
          </cell>
          <cell r="AD145">
            <v>1619</v>
          </cell>
          <cell r="AH145">
            <v>81854000</v>
          </cell>
          <cell r="AI145">
            <v>79663500</v>
          </cell>
          <cell r="AJ145">
            <v>79663500</v>
          </cell>
          <cell r="AP145">
            <v>2190500</v>
          </cell>
          <cell r="AV145">
            <v>0</v>
          </cell>
          <cell r="AW145">
            <v>0</v>
          </cell>
          <cell r="BF145">
            <v>0</v>
          </cell>
          <cell r="BG145">
            <v>0</v>
          </cell>
          <cell r="BH145">
            <v>0</v>
          </cell>
          <cell r="BI145">
            <v>0</v>
          </cell>
          <cell r="BJ145">
            <v>2190500</v>
          </cell>
          <cell r="BK145">
            <v>0</v>
          </cell>
          <cell r="BL145">
            <v>0</v>
          </cell>
          <cell r="BM145">
            <v>0</v>
          </cell>
          <cell r="BN145">
            <v>0</v>
          </cell>
          <cell r="BO145">
            <v>0</v>
          </cell>
          <cell r="BP145">
            <v>0</v>
          </cell>
          <cell r="BQ145">
            <v>0</v>
          </cell>
          <cell r="BR145">
            <v>2190500</v>
          </cell>
          <cell r="BS145">
            <v>0</v>
          </cell>
          <cell r="BT145">
            <v>1619</v>
          </cell>
          <cell r="BU145">
            <v>0</v>
          </cell>
          <cell r="BV145">
            <v>0</v>
          </cell>
          <cell r="BW145">
            <v>0</v>
          </cell>
          <cell r="BX145">
            <v>79663500</v>
          </cell>
          <cell r="BY145">
            <v>79663500</v>
          </cell>
          <cell r="BZ145">
            <v>79663500</v>
          </cell>
          <cell r="CA145">
            <v>0</v>
          </cell>
          <cell r="CB145">
            <v>0</v>
          </cell>
          <cell r="CC145">
            <v>0</v>
          </cell>
          <cell r="CD145">
            <v>0</v>
          </cell>
          <cell r="CE145">
            <v>0</v>
          </cell>
          <cell r="CF145">
            <v>0</v>
          </cell>
          <cell r="CG145">
            <v>0</v>
          </cell>
          <cell r="CH145">
            <v>0</v>
          </cell>
          <cell r="CI145">
            <v>0</v>
          </cell>
          <cell r="CJ145">
            <v>0</v>
          </cell>
          <cell r="CK145">
            <v>0</v>
          </cell>
          <cell r="CL145">
            <v>0</v>
          </cell>
          <cell r="CM145">
            <v>2190500</v>
          </cell>
          <cell r="CN145">
            <v>0</v>
          </cell>
          <cell r="CO145">
            <v>2190500</v>
          </cell>
          <cell r="CP145">
            <v>0</v>
          </cell>
          <cell r="CR145" t="str">
            <v>開設</v>
          </cell>
        </row>
        <row r="146">
          <cell r="A146">
            <v>142</v>
          </cell>
          <cell r="B146">
            <v>6</v>
          </cell>
          <cell r="C146" t="str">
            <v>ふるさと</v>
          </cell>
          <cell r="D146">
            <v>24</v>
          </cell>
          <cell r="E146" t="str">
            <v>県単</v>
          </cell>
          <cell r="F146" t="str">
            <v>ふるさと</v>
          </cell>
          <cell r="G146" t="str">
            <v>小出中滝（ふるさと）</v>
          </cell>
          <cell r="I146" t="str">
            <v/>
          </cell>
          <cell r="J146" t="str">
            <v>下部工</v>
          </cell>
          <cell r="K146">
            <v>38</v>
          </cell>
          <cell r="L146" t="str">
            <v>遠野</v>
          </cell>
          <cell r="M146" t="str">
            <v>遠野市</v>
          </cell>
          <cell r="N146" t="str">
            <v>遠野市</v>
          </cell>
          <cell r="O146">
            <v>1</v>
          </cell>
          <cell r="P146" t="str">
            <v>県</v>
          </cell>
          <cell r="Q146">
            <v>5</v>
          </cell>
          <cell r="R146" t="str">
            <v>Ｈ14</v>
          </cell>
          <cell r="S146" t="str">
            <v>菊池伸裕</v>
          </cell>
          <cell r="T146" t="str">
            <v>遠野土建（株）</v>
          </cell>
          <cell r="U146" t="str">
            <v>指名競争</v>
          </cell>
          <cell r="V146">
            <v>37579</v>
          </cell>
          <cell r="W146">
            <v>37580</v>
          </cell>
          <cell r="X146">
            <v>37700</v>
          </cell>
          <cell r="Y146">
            <v>37700</v>
          </cell>
          <cell r="Z146">
            <v>37707</v>
          </cell>
          <cell r="AA146" t="str">
            <v>鳥谷清光</v>
          </cell>
          <cell r="AH146">
            <v>58278000</v>
          </cell>
          <cell r="AI146">
            <v>54486600</v>
          </cell>
          <cell r="AJ146">
            <v>54160050</v>
          </cell>
          <cell r="AK146">
            <v>326550</v>
          </cell>
          <cell r="AN146">
            <v>2232084</v>
          </cell>
          <cell r="AP146">
            <v>1559316</v>
          </cell>
          <cell r="AV146">
            <v>0</v>
          </cell>
          <cell r="AW146">
            <v>0</v>
          </cell>
          <cell r="BF146">
            <v>0</v>
          </cell>
          <cell r="BG146">
            <v>0</v>
          </cell>
          <cell r="BH146">
            <v>0</v>
          </cell>
          <cell r="BI146">
            <v>0</v>
          </cell>
          <cell r="BJ146">
            <v>58278000</v>
          </cell>
          <cell r="BK146">
            <v>54486600</v>
          </cell>
          <cell r="BL146">
            <v>54160050</v>
          </cell>
          <cell r="BM146">
            <v>326550</v>
          </cell>
          <cell r="BN146">
            <v>0</v>
          </cell>
          <cell r="BO146">
            <v>0</v>
          </cell>
          <cell r="BP146">
            <v>2232084</v>
          </cell>
          <cell r="BQ146">
            <v>0</v>
          </cell>
          <cell r="BR146">
            <v>1559316</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58278000</v>
          </cell>
          <cell r="CN146">
            <v>0</v>
          </cell>
          <cell r="CO146">
            <v>58278000</v>
          </cell>
          <cell r="CR146" t="str">
            <v>開設</v>
          </cell>
        </row>
        <row r="147">
          <cell r="A147">
            <v>143</v>
          </cell>
          <cell r="B147">
            <v>6</v>
          </cell>
          <cell r="C147" t="str">
            <v>ふるさと</v>
          </cell>
          <cell r="D147">
            <v>24</v>
          </cell>
          <cell r="E147" t="str">
            <v>県単</v>
          </cell>
          <cell r="F147" t="str">
            <v>ふるさと</v>
          </cell>
          <cell r="G147" t="str">
            <v>小出中滝（ふるさと）</v>
          </cell>
          <cell r="H147">
            <v>2</v>
          </cell>
          <cell r="I147" t="str">
            <v>（２工区）</v>
          </cell>
          <cell r="J147" t="str">
            <v>開設</v>
          </cell>
          <cell r="K147">
            <v>38</v>
          </cell>
          <cell r="L147" t="str">
            <v>遠野</v>
          </cell>
          <cell r="M147" t="str">
            <v>遠野市</v>
          </cell>
          <cell r="N147" t="str">
            <v>遠野市</v>
          </cell>
          <cell r="O147">
            <v>1</v>
          </cell>
          <cell r="P147" t="str">
            <v>県</v>
          </cell>
          <cell r="Q147">
            <v>5</v>
          </cell>
          <cell r="R147" t="str">
            <v>Ｈ14</v>
          </cell>
          <cell r="S147" t="str">
            <v>菊池伸裕</v>
          </cell>
          <cell r="T147" t="str">
            <v>遠野土建（株）</v>
          </cell>
          <cell r="U147" t="str">
            <v>指名競争</v>
          </cell>
          <cell r="V147">
            <v>37425</v>
          </cell>
          <cell r="W147">
            <v>37426</v>
          </cell>
          <cell r="X147">
            <v>37609</v>
          </cell>
          <cell r="Y147">
            <v>37588</v>
          </cell>
          <cell r="Z147">
            <v>37594</v>
          </cell>
          <cell r="AA147" t="str">
            <v>林春彦</v>
          </cell>
          <cell r="AE147">
            <v>780</v>
          </cell>
          <cell r="AH147">
            <v>101624000</v>
          </cell>
          <cell r="AI147">
            <v>98904750</v>
          </cell>
          <cell r="AJ147">
            <v>98904750</v>
          </cell>
          <cell r="AP147">
            <v>2719250</v>
          </cell>
          <cell r="AV147">
            <v>0</v>
          </cell>
          <cell r="AW147">
            <v>0</v>
          </cell>
          <cell r="BF147">
            <v>0</v>
          </cell>
          <cell r="BG147">
            <v>780</v>
          </cell>
          <cell r="BH147">
            <v>0</v>
          </cell>
          <cell r="BI147">
            <v>0</v>
          </cell>
          <cell r="BJ147">
            <v>101624000</v>
          </cell>
          <cell r="BK147">
            <v>98904750</v>
          </cell>
          <cell r="BL147">
            <v>98904750</v>
          </cell>
          <cell r="BM147">
            <v>0</v>
          </cell>
          <cell r="BN147">
            <v>0</v>
          </cell>
          <cell r="BO147">
            <v>0</v>
          </cell>
          <cell r="BP147">
            <v>0</v>
          </cell>
          <cell r="BQ147">
            <v>0</v>
          </cell>
          <cell r="BR147">
            <v>2719250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780</v>
          </cell>
          <cell r="CK147">
            <v>0</v>
          </cell>
          <cell r="CL147">
            <v>0</v>
          </cell>
          <cell r="CM147">
            <v>101624000</v>
          </cell>
          <cell r="CN147">
            <v>0</v>
          </cell>
          <cell r="CO147">
            <v>101624000</v>
          </cell>
          <cell r="CP147">
            <v>0</v>
          </cell>
          <cell r="CQ147">
            <v>0</v>
          </cell>
          <cell r="CR147" t="str">
            <v>開設</v>
          </cell>
        </row>
        <row r="148">
          <cell r="A148">
            <v>144</v>
          </cell>
          <cell r="B148">
            <v>6</v>
          </cell>
          <cell r="C148" t="str">
            <v>ふるさと</v>
          </cell>
          <cell r="D148">
            <v>24</v>
          </cell>
          <cell r="E148" t="str">
            <v>県単</v>
          </cell>
          <cell r="F148" t="str">
            <v>ふるさと</v>
          </cell>
          <cell r="G148" t="str">
            <v>小出中滝（ふるさと）</v>
          </cell>
          <cell r="H148">
            <v>1</v>
          </cell>
          <cell r="I148" t="str">
            <v>（１工区）</v>
          </cell>
          <cell r="J148" t="str">
            <v>開設</v>
          </cell>
          <cell r="K148">
            <v>38</v>
          </cell>
          <cell r="L148" t="str">
            <v>遠野</v>
          </cell>
          <cell r="M148" t="str">
            <v>遠野市</v>
          </cell>
          <cell r="N148" t="str">
            <v>遠野市</v>
          </cell>
          <cell r="O148">
            <v>1</v>
          </cell>
          <cell r="P148" t="str">
            <v>県</v>
          </cell>
          <cell r="Q148">
            <v>5</v>
          </cell>
          <cell r="R148" t="str">
            <v>Ｈ14</v>
          </cell>
          <cell r="S148" t="str">
            <v>佐藤幸生</v>
          </cell>
          <cell r="T148" t="str">
            <v>松田建設㈱</v>
          </cell>
          <cell r="U148" t="str">
            <v>指名競争</v>
          </cell>
          <cell r="V148">
            <v>37501</v>
          </cell>
          <cell r="W148">
            <v>37502</v>
          </cell>
          <cell r="X148">
            <v>37633</v>
          </cell>
          <cell r="Y148">
            <v>37633</v>
          </cell>
          <cell r="Z148">
            <v>37645</v>
          </cell>
          <cell r="AA148" t="str">
            <v>福島啓一</v>
          </cell>
          <cell r="AD148">
            <v>189</v>
          </cell>
          <cell r="AH148">
            <v>77897000</v>
          </cell>
          <cell r="AI148">
            <v>75812100</v>
          </cell>
          <cell r="AJ148">
            <v>75812100</v>
          </cell>
          <cell r="AP148">
            <v>2084900</v>
          </cell>
          <cell r="AV148">
            <v>0</v>
          </cell>
          <cell r="AW148">
            <v>0</v>
          </cell>
          <cell r="BF148">
            <v>189</v>
          </cell>
          <cell r="BG148">
            <v>0</v>
          </cell>
          <cell r="BH148">
            <v>0</v>
          </cell>
          <cell r="BI148">
            <v>0</v>
          </cell>
          <cell r="BJ148">
            <v>77897000</v>
          </cell>
          <cell r="BK148">
            <v>75812100</v>
          </cell>
          <cell r="BL148">
            <v>75812100</v>
          </cell>
          <cell r="BM148">
            <v>0</v>
          </cell>
          <cell r="BN148">
            <v>0</v>
          </cell>
          <cell r="BO148">
            <v>0</v>
          </cell>
          <cell r="BP148">
            <v>0</v>
          </cell>
          <cell r="BQ148">
            <v>0</v>
          </cell>
          <cell r="BR148">
            <v>2084900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189</v>
          </cell>
          <cell r="CJ148">
            <v>0</v>
          </cell>
          <cell r="CK148">
            <v>0</v>
          </cell>
          <cell r="CL148">
            <v>0</v>
          </cell>
          <cell r="CM148">
            <v>77897000</v>
          </cell>
          <cell r="CN148">
            <v>0</v>
          </cell>
          <cell r="CO148">
            <v>77897000</v>
          </cell>
          <cell r="CP148">
            <v>0</v>
          </cell>
          <cell r="CR148" t="str">
            <v>開設</v>
          </cell>
        </row>
        <row r="149">
          <cell r="A149">
            <v>145</v>
          </cell>
          <cell r="B149">
            <v>6</v>
          </cell>
          <cell r="C149" t="str">
            <v>ふるさと</v>
          </cell>
          <cell r="D149">
            <v>24</v>
          </cell>
          <cell r="E149" t="str">
            <v>県単</v>
          </cell>
          <cell r="F149" t="str">
            <v>ふるさと</v>
          </cell>
          <cell r="G149" t="str">
            <v>小出中滝（ふるさと）</v>
          </cell>
          <cell r="H149">
            <v>1</v>
          </cell>
          <cell r="I149" t="str">
            <v>（１工区）</v>
          </cell>
          <cell r="J149" t="str">
            <v>舗装</v>
          </cell>
          <cell r="K149">
            <v>38</v>
          </cell>
          <cell r="L149" t="str">
            <v>遠野</v>
          </cell>
          <cell r="M149" t="str">
            <v>遠野市</v>
          </cell>
          <cell r="N149" t="str">
            <v>遠野市</v>
          </cell>
          <cell r="O149">
            <v>1</v>
          </cell>
          <cell r="P149" t="str">
            <v>県</v>
          </cell>
          <cell r="Q149">
            <v>5</v>
          </cell>
          <cell r="R149" t="str">
            <v>Ｈ14</v>
          </cell>
          <cell r="S149" t="str">
            <v>佐藤幸生</v>
          </cell>
          <cell r="T149" t="str">
            <v>松田建設㈱</v>
          </cell>
          <cell r="U149" t="str">
            <v>指名競争</v>
          </cell>
          <cell r="V149">
            <v>37487</v>
          </cell>
          <cell r="W149">
            <v>37488</v>
          </cell>
          <cell r="X149">
            <v>37600</v>
          </cell>
          <cell r="Y149">
            <v>37600</v>
          </cell>
          <cell r="Z149">
            <v>37607</v>
          </cell>
          <cell r="AA149" t="str">
            <v>鳥谷清光</v>
          </cell>
          <cell r="AD149">
            <v>2184</v>
          </cell>
          <cell r="AH149">
            <v>44126000</v>
          </cell>
          <cell r="AI149">
            <v>42945000</v>
          </cell>
          <cell r="AJ149">
            <v>41176000</v>
          </cell>
          <cell r="AK149">
            <v>1769000</v>
          </cell>
          <cell r="AP149">
            <v>1181000</v>
          </cell>
          <cell r="AV149">
            <v>0</v>
          </cell>
          <cell r="AW149">
            <v>0</v>
          </cell>
          <cell r="BF149">
            <v>2184</v>
          </cell>
          <cell r="BG149">
            <v>0</v>
          </cell>
          <cell r="BH149">
            <v>0</v>
          </cell>
          <cell r="BI149">
            <v>0</v>
          </cell>
          <cell r="BJ149">
            <v>44126000</v>
          </cell>
          <cell r="BK149">
            <v>42945000</v>
          </cell>
          <cell r="BL149">
            <v>41176000</v>
          </cell>
          <cell r="BM149">
            <v>1769000</v>
          </cell>
          <cell r="BN149">
            <v>0</v>
          </cell>
          <cell r="BO149">
            <v>0</v>
          </cell>
          <cell r="BP149">
            <v>0</v>
          </cell>
          <cell r="BQ149">
            <v>0</v>
          </cell>
          <cell r="BR149">
            <v>1181000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2184</v>
          </cell>
          <cell r="CJ149">
            <v>0</v>
          </cell>
          <cell r="CK149">
            <v>0</v>
          </cell>
          <cell r="CL149">
            <v>0</v>
          </cell>
          <cell r="CM149">
            <v>44126000</v>
          </cell>
          <cell r="CN149">
            <v>0</v>
          </cell>
          <cell r="CO149">
            <v>44126000</v>
          </cell>
          <cell r="CP149">
            <v>0</v>
          </cell>
          <cell r="CR149" t="str">
            <v>開設</v>
          </cell>
        </row>
        <row r="150">
          <cell r="A150">
            <v>146</v>
          </cell>
          <cell r="B150">
            <v>6</v>
          </cell>
          <cell r="C150" t="str">
            <v>ふるさと</v>
          </cell>
          <cell r="D150">
            <v>24</v>
          </cell>
          <cell r="E150" t="str">
            <v>県単</v>
          </cell>
          <cell r="F150" t="str">
            <v>ふるさと</v>
          </cell>
          <cell r="G150" t="str">
            <v>小出中滝（ふるさと）</v>
          </cell>
          <cell r="I150" t="str">
            <v/>
          </cell>
          <cell r="J150" t="str">
            <v>改築</v>
          </cell>
          <cell r="K150">
            <v>38</v>
          </cell>
          <cell r="L150" t="str">
            <v>遠野</v>
          </cell>
          <cell r="M150" t="str">
            <v>遠野市</v>
          </cell>
          <cell r="N150" t="str">
            <v>遠野市</v>
          </cell>
          <cell r="O150">
            <v>1</v>
          </cell>
          <cell r="P150" t="str">
            <v>県</v>
          </cell>
          <cell r="Q150">
            <v>5</v>
          </cell>
          <cell r="R150" t="str">
            <v>Ｈ14</v>
          </cell>
          <cell r="S150" t="str">
            <v>西田康</v>
          </cell>
          <cell r="T150" t="str">
            <v>松田建設㈱</v>
          </cell>
          <cell r="U150" t="str">
            <v>指名競争</v>
          </cell>
          <cell r="V150">
            <v>37501</v>
          </cell>
          <cell r="W150">
            <v>37502</v>
          </cell>
          <cell r="X150">
            <v>37802</v>
          </cell>
          <cell r="AE150">
            <v>823</v>
          </cell>
          <cell r="AH150">
            <v>117266000</v>
          </cell>
          <cell r="AI150">
            <v>114127650</v>
          </cell>
          <cell r="AJ150">
            <v>114127650</v>
          </cell>
          <cell r="AP150">
            <v>3138350</v>
          </cell>
          <cell r="AV150">
            <v>0</v>
          </cell>
          <cell r="AW150">
            <v>0</v>
          </cell>
          <cell r="BF150">
            <v>0</v>
          </cell>
          <cell r="BG150">
            <v>0</v>
          </cell>
          <cell r="BH150">
            <v>0</v>
          </cell>
          <cell r="BI150">
            <v>0</v>
          </cell>
          <cell r="BJ150">
            <v>74151350</v>
          </cell>
          <cell r="BK150">
            <v>71013000</v>
          </cell>
          <cell r="BL150">
            <v>71013000</v>
          </cell>
          <cell r="BM150">
            <v>0</v>
          </cell>
          <cell r="BN150">
            <v>0</v>
          </cell>
          <cell r="BO150">
            <v>0</v>
          </cell>
          <cell r="BP150">
            <v>0</v>
          </cell>
          <cell r="BQ150">
            <v>0</v>
          </cell>
          <cell r="BR150">
            <v>3138350</v>
          </cell>
          <cell r="BS150">
            <v>0</v>
          </cell>
          <cell r="BT150">
            <v>0</v>
          </cell>
          <cell r="BU150">
            <v>823</v>
          </cell>
          <cell r="BV150">
            <v>0</v>
          </cell>
          <cell r="BW150">
            <v>0</v>
          </cell>
          <cell r="BX150">
            <v>43114650</v>
          </cell>
          <cell r="BY150">
            <v>43114650</v>
          </cell>
          <cell r="BZ150">
            <v>43114650</v>
          </cell>
          <cell r="CA150">
            <v>0</v>
          </cell>
          <cell r="CB150">
            <v>0</v>
          </cell>
          <cell r="CC150">
            <v>0</v>
          </cell>
          <cell r="CD150">
            <v>0</v>
          </cell>
          <cell r="CE150">
            <v>0</v>
          </cell>
          <cell r="CF150">
            <v>0</v>
          </cell>
          <cell r="CG150">
            <v>0</v>
          </cell>
          <cell r="CH150">
            <v>0</v>
          </cell>
          <cell r="CI150">
            <v>0</v>
          </cell>
          <cell r="CJ150">
            <v>0</v>
          </cell>
          <cell r="CK150">
            <v>0</v>
          </cell>
          <cell r="CL150">
            <v>0</v>
          </cell>
          <cell r="CM150">
            <v>74151350</v>
          </cell>
          <cell r="CN150">
            <v>0</v>
          </cell>
          <cell r="CO150">
            <v>74151350</v>
          </cell>
          <cell r="CP150">
            <v>0</v>
          </cell>
          <cell r="CQ150">
            <v>0</v>
          </cell>
          <cell r="CR150" t="str">
            <v>開設</v>
          </cell>
        </row>
        <row r="151">
          <cell r="A151">
            <v>147</v>
          </cell>
          <cell r="B151">
            <v>6</v>
          </cell>
          <cell r="C151" t="str">
            <v>ふるさと</v>
          </cell>
          <cell r="D151">
            <v>24</v>
          </cell>
          <cell r="E151" t="str">
            <v>県単</v>
          </cell>
          <cell r="F151" t="str">
            <v>ふるさと</v>
          </cell>
          <cell r="G151" t="str">
            <v>小出中滝（ふるさと）</v>
          </cell>
          <cell r="H151">
            <v>2</v>
          </cell>
          <cell r="I151" t="str">
            <v>（２工区）</v>
          </cell>
          <cell r="J151" t="str">
            <v>舗装</v>
          </cell>
          <cell r="K151">
            <v>38</v>
          </cell>
          <cell r="L151" t="str">
            <v>遠野</v>
          </cell>
          <cell r="M151" t="str">
            <v>遠野市</v>
          </cell>
          <cell r="N151" t="str">
            <v>遠野市</v>
          </cell>
          <cell r="O151">
            <v>1</v>
          </cell>
          <cell r="P151" t="str">
            <v>県</v>
          </cell>
          <cell r="Q151">
            <v>5</v>
          </cell>
          <cell r="R151" t="str">
            <v>Ｈ14</v>
          </cell>
          <cell r="S151" t="str">
            <v>西田康</v>
          </cell>
          <cell r="T151" t="str">
            <v>遠野土建（株）</v>
          </cell>
          <cell r="U151" t="str">
            <v>指名競争</v>
          </cell>
          <cell r="V151">
            <v>37517</v>
          </cell>
          <cell r="W151">
            <v>37518</v>
          </cell>
          <cell r="X151">
            <v>37763</v>
          </cell>
          <cell r="AD151">
            <v>2610</v>
          </cell>
          <cell r="AH151">
            <v>49486000</v>
          </cell>
          <cell r="AI151">
            <v>48161400</v>
          </cell>
          <cell r="AJ151">
            <v>48079500</v>
          </cell>
          <cell r="AK151">
            <v>81900</v>
          </cell>
          <cell r="AP151">
            <v>1324600</v>
          </cell>
          <cell r="AV151">
            <v>0</v>
          </cell>
          <cell r="AW151">
            <v>0</v>
          </cell>
          <cell r="BF151">
            <v>0</v>
          </cell>
          <cell r="BG151">
            <v>0</v>
          </cell>
          <cell r="BH151">
            <v>0</v>
          </cell>
          <cell r="BI151">
            <v>0</v>
          </cell>
          <cell r="BJ151">
            <v>24789600</v>
          </cell>
          <cell r="BK151">
            <v>23465000</v>
          </cell>
          <cell r="BL151">
            <v>23425100</v>
          </cell>
          <cell r="BM151">
            <v>39900</v>
          </cell>
          <cell r="BN151">
            <v>0</v>
          </cell>
          <cell r="BO151">
            <v>0</v>
          </cell>
          <cell r="BP151">
            <v>0</v>
          </cell>
          <cell r="BQ151">
            <v>0</v>
          </cell>
          <cell r="BR151">
            <v>1324600</v>
          </cell>
          <cell r="BS151">
            <v>0</v>
          </cell>
          <cell r="BT151">
            <v>2610</v>
          </cell>
          <cell r="BU151">
            <v>0</v>
          </cell>
          <cell r="BV151">
            <v>0</v>
          </cell>
          <cell r="BW151">
            <v>0</v>
          </cell>
          <cell r="BX151">
            <v>24696400</v>
          </cell>
          <cell r="BY151">
            <v>24696400</v>
          </cell>
          <cell r="BZ151">
            <v>24654400</v>
          </cell>
          <cell r="CA151">
            <v>42000</v>
          </cell>
          <cell r="CB151">
            <v>0</v>
          </cell>
          <cell r="CC151">
            <v>0</v>
          </cell>
          <cell r="CD151">
            <v>0</v>
          </cell>
          <cell r="CE151">
            <v>0</v>
          </cell>
          <cell r="CF151">
            <v>0</v>
          </cell>
          <cell r="CG151">
            <v>0</v>
          </cell>
          <cell r="CH151">
            <v>0</v>
          </cell>
          <cell r="CI151">
            <v>0</v>
          </cell>
          <cell r="CJ151">
            <v>0</v>
          </cell>
          <cell r="CK151">
            <v>0</v>
          </cell>
          <cell r="CL151">
            <v>0</v>
          </cell>
          <cell r="CM151">
            <v>24789600</v>
          </cell>
          <cell r="CN151">
            <v>0</v>
          </cell>
          <cell r="CO151">
            <v>24789600</v>
          </cell>
          <cell r="CP151">
            <v>0</v>
          </cell>
          <cell r="CR151" t="str">
            <v>開設</v>
          </cell>
        </row>
        <row r="152">
          <cell r="A152">
            <v>148</v>
          </cell>
          <cell r="B152">
            <v>6</v>
          </cell>
          <cell r="C152" t="str">
            <v>ふるさと</v>
          </cell>
          <cell r="D152">
            <v>24</v>
          </cell>
          <cell r="E152" t="str">
            <v>県単</v>
          </cell>
          <cell r="F152" t="str">
            <v>ふるさと</v>
          </cell>
          <cell r="G152" t="str">
            <v>小出中滝（ふるさと）</v>
          </cell>
          <cell r="I152" t="str">
            <v/>
          </cell>
          <cell r="J152" t="str">
            <v>上部工</v>
          </cell>
          <cell r="K152">
            <v>38</v>
          </cell>
          <cell r="L152" t="str">
            <v>遠野</v>
          </cell>
          <cell r="M152" t="str">
            <v>遠野市</v>
          </cell>
          <cell r="N152" t="str">
            <v>遠野市</v>
          </cell>
          <cell r="O152">
            <v>1</v>
          </cell>
          <cell r="P152" t="str">
            <v>県</v>
          </cell>
          <cell r="Q152">
            <v>5</v>
          </cell>
          <cell r="R152" t="str">
            <v>Ｈ14</v>
          </cell>
          <cell r="S152" t="str">
            <v>菊池伸裕</v>
          </cell>
          <cell r="T152" t="str">
            <v>（株）日本製鋼所</v>
          </cell>
          <cell r="U152" t="str">
            <v>条件付一般</v>
          </cell>
          <cell r="V152">
            <v>37711</v>
          </cell>
          <cell r="W152">
            <v>37711</v>
          </cell>
          <cell r="X152">
            <v>37981</v>
          </cell>
          <cell r="AD152">
            <v>29.4</v>
          </cell>
          <cell r="AH152">
            <v>126323000</v>
          </cell>
          <cell r="AI152">
            <v>122941350</v>
          </cell>
          <cell r="AJ152">
            <v>122941350</v>
          </cell>
          <cell r="AP152">
            <v>3381650</v>
          </cell>
          <cell r="AV152">
            <v>0</v>
          </cell>
          <cell r="AW152">
            <v>0</v>
          </cell>
          <cell r="BF152">
            <v>0.39999999999999858</v>
          </cell>
          <cell r="BG152">
            <v>0</v>
          </cell>
          <cell r="BH152">
            <v>0</v>
          </cell>
          <cell r="BI152">
            <v>0</v>
          </cell>
          <cell r="BJ152">
            <v>3381650</v>
          </cell>
          <cell r="BK152">
            <v>0</v>
          </cell>
          <cell r="BL152">
            <v>0</v>
          </cell>
          <cell r="BM152">
            <v>0</v>
          </cell>
          <cell r="BN152">
            <v>0</v>
          </cell>
          <cell r="BO152">
            <v>0</v>
          </cell>
          <cell r="BP152">
            <v>0</v>
          </cell>
          <cell r="BQ152">
            <v>0</v>
          </cell>
          <cell r="BR152">
            <v>3381650</v>
          </cell>
          <cell r="BS152">
            <v>0</v>
          </cell>
          <cell r="BT152">
            <v>29</v>
          </cell>
          <cell r="BU152">
            <v>0</v>
          </cell>
          <cell r="BV152">
            <v>0</v>
          </cell>
          <cell r="BW152">
            <v>0</v>
          </cell>
          <cell r="BX152">
            <v>122941350</v>
          </cell>
          <cell r="BY152">
            <v>122941350</v>
          </cell>
          <cell r="BZ152">
            <v>122941350</v>
          </cell>
          <cell r="CA152">
            <v>0</v>
          </cell>
          <cell r="CB152">
            <v>0</v>
          </cell>
          <cell r="CC152">
            <v>0</v>
          </cell>
          <cell r="CD152">
            <v>0</v>
          </cell>
          <cell r="CE152">
            <v>0</v>
          </cell>
          <cell r="CF152">
            <v>0</v>
          </cell>
          <cell r="CG152">
            <v>0</v>
          </cell>
          <cell r="CH152">
            <v>0</v>
          </cell>
          <cell r="CI152">
            <v>0.39999999999999858</v>
          </cell>
          <cell r="CJ152">
            <v>0</v>
          </cell>
          <cell r="CK152">
            <v>0</v>
          </cell>
          <cell r="CL152">
            <v>0</v>
          </cell>
          <cell r="CM152">
            <v>3381650</v>
          </cell>
          <cell r="CN152">
            <v>0</v>
          </cell>
          <cell r="CO152">
            <v>3381650</v>
          </cell>
          <cell r="CP152">
            <v>0</v>
          </cell>
          <cell r="CR152" t="str">
            <v>開設</v>
          </cell>
        </row>
        <row r="153">
          <cell r="A153">
            <v>149</v>
          </cell>
          <cell r="B153">
            <v>6</v>
          </cell>
          <cell r="C153" t="str">
            <v>ふるさと</v>
          </cell>
          <cell r="D153">
            <v>24</v>
          </cell>
          <cell r="E153" t="str">
            <v>県単</v>
          </cell>
          <cell r="F153" t="str">
            <v>ふるさと</v>
          </cell>
          <cell r="G153" t="str">
            <v>黒木沢</v>
          </cell>
          <cell r="I153" t="str">
            <v/>
          </cell>
          <cell r="J153" t="str">
            <v>開設</v>
          </cell>
          <cell r="K153">
            <v>39</v>
          </cell>
          <cell r="L153" t="str">
            <v>遠野</v>
          </cell>
          <cell r="M153" t="str">
            <v>上閉井郡</v>
          </cell>
          <cell r="N153" t="str">
            <v>宮守村</v>
          </cell>
          <cell r="O153">
            <v>1</v>
          </cell>
          <cell r="P153" t="str">
            <v>県</v>
          </cell>
          <cell r="Q153">
            <v>5</v>
          </cell>
          <cell r="R153" t="str">
            <v>Ｈ14</v>
          </cell>
          <cell r="S153" t="str">
            <v>西田康</v>
          </cell>
          <cell r="T153" t="str">
            <v>かばら建設（株）</v>
          </cell>
          <cell r="U153" t="str">
            <v>指名競争</v>
          </cell>
          <cell r="V153">
            <v>37439</v>
          </cell>
          <cell r="W153">
            <v>37440</v>
          </cell>
          <cell r="X153">
            <v>37591</v>
          </cell>
          <cell r="Y153">
            <v>37588</v>
          </cell>
          <cell r="Z153">
            <v>37600</v>
          </cell>
          <cell r="AA153" t="str">
            <v>鳥谷清光</v>
          </cell>
          <cell r="AD153">
            <v>2200</v>
          </cell>
          <cell r="AH153">
            <v>38343000</v>
          </cell>
          <cell r="AI153">
            <v>37317000</v>
          </cell>
          <cell r="AJ153">
            <v>37213000</v>
          </cell>
          <cell r="AK153">
            <v>104000</v>
          </cell>
          <cell r="AP153">
            <v>1026000</v>
          </cell>
          <cell r="AV153">
            <v>0</v>
          </cell>
          <cell r="AW153">
            <v>0</v>
          </cell>
          <cell r="BF153">
            <v>2200</v>
          </cell>
          <cell r="BG153">
            <v>0</v>
          </cell>
          <cell r="BH153">
            <v>0</v>
          </cell>
          <cell r="BI153">
            <v>0</v>
          </cell>
          <cell r="BJ153">
            <v>38343000</v>
          </cell>
          <cell r="BK153">
            <v>37317000</v>
          </cell>
          <cell r="BL153">
            <v>37213000</v>
          </cell>
          <cell r="BM153">
            <v>104000</v>
          </cell>
          <cell r="BN153">
            <v>0</v>
          </cell>
          <cell r="BO153">
            <v>0</v>
          </cell>
          <cell r="BP153">
            <v>0</v>
          </cell>
          <cell r="BQ153">
            <v>0</v>
          </cell>
          <cell r="BR153">
            <v>1026000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2200</v>
          </cell>
          <cell r="CJ153">
            <v>0</v>
          </cell>
          <cell r="CK153">
            <v>0</v>
          </cell>
          <cell r="CL153">
            <v>0</v>
          </cell>
          <cell r="CM153">
            <v>38343000</v>
          </cell>
          <cell r="CN153">
            <v>0</v>
          </cell>
          <cell r="CO153">
            <v>38343000</v>
          </cell>
          <cell r="CP153">
            <v>0</v>
          </cell>
          <cell r="CR153" t="str">
            <v>改築</v>
          </cell>
        </row>
        <row r="154">
          <cell r="A154">
            <v>150</v>
          </cell>
          <cell r="B154">
            <v>6</v>
          </cell>
          <cell r="C154" t="str">
            <v>ふるさと</v>
          </cell>
          <cell r="D154">
            <v>24</v>
          </cell>
          <cell r="E154" t="str">
            <v>県単</v>
          </cell>
          <cell r="F154" t="str">
            <v>ふるさと</v>
          </cell>
          <cell r="G154" t="str">
            <v>黒沢矢柄</v>
          </cell>
          <cell r="I154" t="str">
            <v/>
          </cell>
          <cell r="J154" t="str">
            <v>改築</v>
          </cell>
          <cell r="K154">
            <v>13</v>
          </cell>
          <cell r="L154" t="str">
            <v>花巻</v>
          </cell>
          <cell r="M154" t="str">
            <v>稗貫郡</v>
          </cell>
          <cell r="N154" t="str">
            <v>大迫町</v>
          </cell>
          <cell r="O154">
            <v>1</v>
          </cell>
          <cell r="P154" t="str">
            <v>県</v>
          </cell>
          <cell r="Q154">
            <v>5</v>
          </cell>
          <cell r="R154" t="str">
            <v>Ｈ14</v>
          </cell>
          <cell r="S154" t="str">
            <v>小笠原誠</v>
          </cell>
          <cell r="T154" t="str">
            <v>（株）佐藤組</v>
          </cell>
          <cell r="U154" t="str">
            <v>指名競争</v>
          </cell>
          <cell r="V154">
            <v>37524</v>
          </cell>
          <cell r="W154">
            <v>37525</v>
          </cell>
          <cell r="AB154" t="str">
            <v>（社）岩手県治山林道協会</v>
          </cell>
          <cell r="AD154">
            <v>600</v>
          </cell>
          <cell r="AH154">
            <v>120521000</v>
          </cell>
          <cell r="AI154">
            <v>112176750</v>
          </cell>
          <cell r="AJ154">
            <v>112176750</v>
          </cell>
          <cell r="AM154">
            <v>4248300</v>
          </cell>
          <cell r="AN154">
            <v>870917</v>
          </cell>
          <cell r="AP154">
            <v>3225033</v>
          </cell>
          <cell r="AV154">
            <v>0</v>
          </cell>
          <cell r="AW154">
            <v>0</v>
          </cell>
          <cell r="BF154">
            <v>0</v>
          </cell>
          <cell r="BG154">
            <v>0</v>
          </cell>
          <cell r="BH154">
            <v>0</v>
          </cell>
          <cell r="BI154">
            <v>0</v>
          </cell>
          <cell r="BJ154">
            <v>81034250</v>
          </cell>
          <cell r="BK154">
            <v>72690000</v>
          </cell>
          <cell r="BL154">
            <v>72690000</v>
          </cell>
          <cell r="BM154">
            <v>0</v>
          </cell>
          <cell r="BN154">
            <v>0</v>
          </cell>
          <cell r="BO154">
            <v>4248300</v>
          </cell>
          <cell r="BP154">
            <v>870917</v>
          </cell>
          <cell r="BQ154">
            <v>0</v>
          </cell>
          <cell r="BR154">
            <v>3225033</v>
          </cell>
          <cell r="BS154">
            <v>0</v>
          </cell>
          <cell r="BT154">
            <v>600</v>
          </cell>
          <cell r="BU154">
            <v>0</v>
          </cell>
          <cell r="BV154">
            <v>0</v>
          </cell>
          <cell r="BW154">
            <v>0</v>
          </cell>
          <cell r="BX154">
            <v>39486750</v>
          </cell>
          <cell r="BY154">
            <v>39486750</v>
          </cell>
          <cell r="BZ154">
            <v>39486750</v>
          </cell>
          <cell r="CA154">
            <v>0</v>
          </cell>
          <cell r="CB154">
            <v>0</v>
          </cell>
          <cell r="CC154">
            <v>0</v>
          </cell>
          <cell r="CD154">
            <v>0</v>
          </cell>
          <cell r="CE154">
            <v>0</v>
          </cell>
          <cell r="CF154">
            <v>0</v>
          </cell>
          <cell r="CG154">
            <v>0</v>
          </cell>
          <cell r="CH154">
            <v>0</v>
          </cell>
          <cell r="CI154">
            <v>0</v>
          </cell>
          <cell r="CJ154">
            <v>0</v>
          </cell>
          <cell r="CK154">
            <v>0</v>
          </cell>
          <cell r="CL154">
            <v>0</v>
          </cell>
          <cell r="CM154">
            <v>81034250</v>
          </cell>
          <cell r="CN154">
            <v>0</v>
          </cell>
          <cell r="CO154">
            <v>81034250</v>
          </cell>
          <cell r="CP154">
            <v>0</v>
          </cell>
          <cell r="CR154" t="str">
            <v>改築</v>
          </cell>
        </row>
        <row r="155">
          <cell r="A155">
            <v>151</v>
          </cell>
          <cell r="B155">
            <v>6</v>
          </cell>
          <cell r="C155" t="str">
            <v>ふるさと</v>
          </cell>
          <cell r="D155">
            <v>24</v>
          </cell>
          <cell r="E155" t="str">
            <v>県単</v>
          </cell>
          <cell r="F155" t="str">
            <v>ふるさと</v>
          </cell>
          <cell r="G155" t="str">
            <v>黒沢矢柄</v>
          </cell>
          <cell r="I155" t="str">
            <v/>
          </cell>
          <cell r="J155" t="str">
            <v>舗装</v>
          </cell>
          <cell r="K155">
            <v>13</v>
          </cell>
          <cell r="L155" t="str">
            <v>花巻</v>
          </cell>
          <cell r="M155" t="str">
            <v>稗貫郡</v>
          </cell>
          <cell r="N155" t="str">
            <v>大迫町</v>
          </cell>
          <cell r="O155">
            <v>1</v>
          </cell>
          <cell r="P155" t="str">
            <v>県</v>
          </cell>
          <cell r="Q155">
            <v>5</v>
          </cell>
          <cell r="R155" t="str">
            <v>Ｈ14</v>
          </cell>
          <cell r="S155" t="str">
            <v>小笠原誠</v>
          </cell>
          <cell r="T155" t="str">
            <v>（株）伊藤組</v>
          </cell>
          <cell r="U155" t="str">
            <v>指名競争</v>
          </cell>
          <cell r="V155">
            <v>37469</v>
          </cell>
          <cell r="W155">
            <v>37470</v>
          </cell>
          <cell r="X155">
            <v>37659</v>
          </cell>
          <cell r="Y155">
            <v>37659</v>
          </cell>
          <cell r="Z155">
            <v>37670</v>
          </cell>
          <cell r="AA155" t="str">
            <v>玉山幸雄</v>
          </cell>
          <cell r="AD155">
            <v>1260</v>
          </cell>
          <cell r="AH155">
            <v>22479000</v>
          </cell>
          <cell r="AI155">
            <v>21877800</v>
          </cell>
          <cell r="AJ155">
            <v>21877800</v>
          </cell>
          <cell r="AP155">
            <v>601200</v>
          </cell>
          <cell r="AV155">
            <v>0</v>
          </cell>
          <cell r="AW155">
            <v>0</v>
          </cell>
          <cell r="BF155">
            <v>1260</v>
          </cell>
          <cell r="BG155">
            <v>0</v>
          </cell>
          <cell r="BH155">
            <v>0</v>
          </cell>
          <cell r="BI155">
            <v>0</v>
          </cell>
          <cell r="BJ155">
            <v>22479000</v>
          </cell>
          <cell r="BK155">
            <v>21877800</v>
          </cell>
          <cell r="BL155">
            <v>21877800</v>
          </cell>
          <cell r="BM155">
            <v>0</v>
          </cell>
          <cell r="BN155">
            <v>0</v>
          </cell>
          <cell r="BO155">
            <v>0</v>
          </cell>
          <cell r="BP155">
            <v>0</v>
          </cell>
          <cell r="BQ155">
            <v>0</v>
          </cell>
          <cell r="BR155">
            <v>601200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1260</v>
          </cell>
          <cell r="CJ155">
            <v>0</v>
          </cell>
          <cell r="CK155">
            <v>0</v>
          </cell>
          <cell r="CL155">
            <v>0</v>
          </cell>
          <cell r="CM155">
            <v>22479000</v>
          </cell>
          <cell r="CN155">
            <v>0</v>
          </cell>
          <cell r="CO155">
            <v>22479000</v>
          </cell>
          <cell r="CP155">
            <v>0</v>
          </cell>
          <cell r="CR155" t="str">
            <v>改築</v>
          </cell>
        </row>
        <row r="156">
          <cell r="A156">
            <v>152</v>
          </cell>
          <cell r="B156">
            <v>6</v>
          </cell>
          <cell r="C156" t="str">
            <v>ふるさと</v>
          </cell>
          <cell r="D156">
            <v>24</v>
          </cell>
          <cell r="E156" t="str">
            <v>県単</v>
          </cell>
          <cell r="F156" t="str">
            <v>ふるさと</v>
          </cell>
          <cell r="G156" t="str">
            <v>金矢大沢</v>
          </cell>
          <cell r="H156">
            <v>1</v>
          </cell>
          <cell r="I156" t="str">
            <v>（１工区）</v>
          </cell>
          <cell r="J156" t="str">
            <v>開設</v>
          </cell>
          <cell r="K156">
            <v>12</v>
          </cell>
          <cell r="L156" t="str">
            <v>花巻</v>
          </cell>
          <cell r="M156" t="str">
            <v>花巻市</v>
          </cell>
          <cell r="N156" t="str">
            <v>花巻市</v>
          </cell>
          <cell r="O156">
            <v>1</v>
          </cell>
          <cell r="P156" t="str">
            <v>県</v>
          </cell>
          <cell r="Q156">
            <v>5</v>
          </cell>
          <cell r="R156" t="str">
            <v>Ｈ14</v>
          </cell>
          <cell r="S156" t="str">
            <v>小笠原誠</v>
          </cell>
          <cell r="T156" t="str">
            <v>（株）山下組</v>
          </cell>
          <cell r="U156" t="str">
            <v>条件付一般</v>
          </cell>
          <cell r="V156">
            <v>37571</v>
          </cell>
          <cell r="W156">
            <v>37575</v>
          </cell>
          <cell r="AD156">
            <v>780</v>
          </cell>
          <cell r="AE156">
            <v>80</v>
          </cell>
          <cell r="AH156">
            <v>146953000</v>
          </cell>
          <cell r="AI156">
            <v>142912350</v>
          </cell>
          <cell r="AJ156">
            <v>142912350</v>
          </cell>
          <cell r="AP156">
            <v>4040650</v>
          </cell>
          <cell r="AV156">
            <v>0</v>
          </cell>
          <cell r="AW156">
            <v>0</v>
          </cell>
          <cell r="BF156">
            <v>0</v>
          </cell>
          <cell r="BG156">
            <v>0</v>
          </cell>
          <cell r="BH156">
            <v>0</v>
          </cell>
          <cell r="BI156">
            <v>0</v>
          </cell>
          <cell r="BJ156">
            <v>74366900</v>
          </cell>
          <cell r="BK156">
            <v>70326250</v>
          </cell>
          <cell r="BL156">
            <v>70326250</v>
          </cell>
          <cell r="BM156">
            <v>0</v>
          </cell>
          <cell r="BN156">
            <v>0</v>
          </cell>
          <cell r="BO156">
            <v>0</v>
          </cell>
          <cell r="BP156">
            <v>0</v>
          </cell>
          <cell r="BQ156">
            <v>0</v>
          </cell>
          <cell r="BR156">
            <v>4040650</v>
          </cell>
          <cell r="BS156">
            <v>0</v>
          </cell>
          <cell r="BT156">
            <v>780</v>
          </cell>
          <cell r="BU156">
            <v>80</v>
          </cell>
          <cell r="BV156">
            <v>0</v>
          </cell>
          <cell r="BW156">
            <v>0</v>
          </cell>
          <cell r="BX156">
            <v>72586100</v>
          </cell>
          <cell r="BY156">
            <v>72586100</v>
          </cell>
          <cell r="BZ156">
            <v>72586100</v>
          </cell>
          <cell r="CA156">
            <v>0</v>
          </cell>
          <cell r="CB156">
            <v>0</v>
          </cell>
          <cell r="CC156">
            <v>0</v>
          </cell>
          <cell r="CD156">
            <v>0</v>
          </cell>
          <cell r="CE156">
            <v>0</v>
          </cell>
          <cell r="CF156">
            <v>0</v>
          </cell>
          <cell r="CG156">
            <v>0</v>
          </cell>
          <cell r="CH156">
            <v>0</v>
          </cell>
          <cell r="CI156">
            <v>0</v>
          </cell>
          <cell r="CJ156">
            <v>0</v>
          </cell>
          <cell r="CK156">
            <v>0</v>
          </cell>
          <cell r="CL156">
            <v>0</v>
          </cell>
          <cell r="CM156">
            <v>74366900</v>
          </cell>
          <cell r="CN156">
            <v>0</v>
          </cell>
          <cell r="CO156">
            <v>74366900</v>
          </cell>
          <cell r="CP156">
            <v>0</v>
          </cell>
          <cell r="CQ156">
            <v>0</v>
          </cell>
          <cell r="CR156" t="str">
            <v>改築</v>
          </cell>
        </row>
        <row r="157">
          <cell r="A157">
            <v>153</v>
          </cell>
          <cell r="B157">
            <v>6</v>
          </cell>
          <cell r="C157" t="str">
            <v>ふるさと</v>
          </cell>
          <cell r="D157">
            <v>24</v>
          </cell>
          <cell r="E157" t="str">
            <v>県単</v>
          </cell>
          <cell r="F157" t="str">
            <v>ふるさと</v>
          </cell>
          <cell r="G157" t="str">
            <v>金矢大沢</v>
          </cell>
          <cell r="H157">
            <v>1</v>
          </cell>
          <cell r="I157" t="str">
            <v>（１工区）</v>
          </cell>
          <cell r="J157" t="str">
            <v>舗装</v>
          </cell>
          <cell r="K157">
            <v>12</v>
          </cell>
          <cell r="L157" t="str">
            <v>花巻</v>
          </cell>
          <cell r="M157" t="str">
            <v>花巻市</v>
          </cell>
          <cell r="N157" t="str">
            <v>花巻市</v>
          </cell>
          <cell r="O157">
            <v>1</v>
          </cell>
          <cell r="P157" t="str">
            <v>県</v>
          </cell>
          <cell r="Q157">
            <v>5</v>
          </cell>
          <cell r="R157" t="str">
            <v>Ｈ14</v>
          </cell>
          <cell r="S157" t="str">
            <v>小笠原誠</v>
          </cell>
          <cell r="T157" t="str">
            <v>（株）山下組</v>
          </cell>
          <cell r="U157" t="str">
            <v>指名競争</v>
          </cell>
          <cell r="V157">
            <v>37512</v>
          </cell>
          <cell r="W157">
            <v>37516</v>
          </cell>
          <cell r="X157">
            <v>37695</v>
          </cell>
          <cell r="Y157">
            <v>37658</v>
          </cell>
          <cell r="Z157">
            <v>37664</v>
          </cell>
          <cell r="AA157" t="str">
            <v>玉山幸雄</v>
          </cell>
          <cell r="AD157">
            <v>1640</v>
          </cell>
          <cell r="AE157">
            <v>80</v>
          </cell>
          <cell r="AH157">
            <v>30544000</v>
          </cell>
          <cell r="AI157">
            <v>29704500</v>
          </cell>
          <cell r="AJ157">
            <v>29704500</v>
          </cell>
          <cell r="AP157">
            <v>839500</v>
          </cell>
          <cell r="AV157">
            <v>0</v>
          </cell>
          <cell r="AW157">
            <v>0</v>
          </cell>
          <cell r="BF157">
            <v>1640</v>
          </cell>
          <cell r="BG157">
            <v>80</v>
          </cell>
          <cell r="BH157">
            <v>0</v>
          </cell>
          <cell r="BI157">
            <v>0</v>
          </cell>
          <cell r="BJ157">
            <v>30544000</v>
          </cell>
          <cell r="BK157">
            <v>29704500</v>
          </cell>
          <cell r="BL157">
            <v>29704500</v>
          </cell>
          <cell r="BM157">
            <v>0</v>
          </cell>
          <cell r="BN157">
            <v>0</v>
          </cell>
          <cell r="BO157">
            <v>0</v>
          </cell>
          <cell r="BP157">
            <v>0</v>
          </cell>
          <cell r="BQ157">
            <v>0</v>
          </cell>
          <cell r="BR157">
            <v>839500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1640</v>
          </cell>
          <cell r="CJ157">
            <v>80</v>
          </cell>
          <cell r="CK157">
            <v>0</v>
          </cell>
          <cell r="CL157">
            <v>0</v>
          </cell>
          <cell r="CM157">
            <v>30544000</v>
          </cell>
          <cell r="CN157">
            <v>0</v>
          </cell>
          <cell r="CO157">
            <v>30544000</v>
          </cell>
          <cell r="CP157">
            <v>0</v>
          </cell>
          <cell r="CQ157">
            <v>0</v>
          </cell>
          <cell r="CR157" t="str">
            <v>改築</v>
          </cell>
        </row>
        <row r="158">
          <cell r="A158">
            <v>154</v>
          </cell>
          <cell r="B158">
            <v>6</v>
          </cell>
          <cell r="C158" t="str">
            <v>ふるさと</v>
          </cell>
          <cell r="D158">
            <v>24</v>
          </cell>
          <cell r="E158" t="str">
            <v>県単</v>
          </cell>
          <cell r="F158" t="str">
            <v>ふるさと</v>
          </cell>
          <cell r="G158" t="str">
            <v>金矢大沢</v>
          </cell>
          <cell r="H158">
            <v>1</v>
          </cell>
          <cell r="I158" t="str">
            <v>（１工区）</v>
          </cell>
          <cell r="J158" t="str">
            <v>改築</v>
          </cell>
          <cell r="K158">
            <v>12</v>
          </cell>
          <cell r="L158" t="str">
            <v>花巻</v>
          </cell>
          <cell r="M158" t="str">
            <v>花巻市</v>
          </cell>
          <cell r="N158" t="str">
            <v>花巻市</v>
          </cell>
          <cell r="O158">
            <v>1</v>
          </cell>
          <cell r="P158" t="str">
            <v>県</v>
          </cell>
          <cell r="Q158">
            <v>5</v>
          </cell>
          <cell r="R158" t="str">
            <v>Ｈ14</v>
          </cell>
          <cell r="S158" t="str">
            <v>小笠原誠</v>
          </cell>
          <cell r="T158" t="str">
            <v>（株）山下組</v>
          </cell>
          <cell r="U158" t="str">
            <v>随意契約</v>
          </cell>
          <cell r="V158">
            <v>37568</v>
          </cell>
          <cell r="W158">
            <v>37571</v>
          </cell>
          <cell r="AD158">
            <v>80</v>
          </cell>
          <cell r="AH158">
            <v>42845000</v>
          </cell>
          <cell r="AI158">
            <v>41667150</v>
          </cell>
          <cell r="AJ158">
            <v>41667150</v>
          </cell>
          <cell r="AP158">
            <v>1177850</v>
          </cell>
          <cell r="AV158">
            <v>0</v>
          </cell>
          <cell r="AW158">
            <v>0</v>
          </cell>
          <cell r="BF158">
            <v>0</v>
          </cell>
          <cell r="BG158">
            <v>0</v>
          </cell>
          <cell r="BH158">
            <v>0</v>
          </cell>
          <cell r="BI158">
            <v>0</v>
          </cell>
          <cell r="BJ158">
            <v>27397850</v>
          </cell>
          <cell r="BK158">
            <v>26220000</v>
          </cell>
          <cell r="BL158">
            <v>26220000</v>
          </cell>
          <cell r="BM158">
            <v>0</v>
          </cell>
          <cell r="BN158">
            <v>0</v>
          </cell>
          <cell r="BO158">
            <v>0</v>
          </cell>
          <cell r="BP158">
            <v>0</v>
          </cell>
          <cell r="BQ158">
            <v>0</v>
          </cell>
          <cell r="BR158">
            <v>1177850</v>
          </cell>
          <cell r="BS158">
            <v>0</v>
          </cell>
          <cell r="BT158">
            <v>80</v>
          </cell>
          <cell r="BU158">
            <v>0</v>
          </cell>
          <cell r="BV158">
            <v>0</v>
          </cell>
          <cell r="BW158">
            <v>0</v>
          </cell>
          <cell r="BX158">
            <v>15447150</v>
          </cell>
          <cell r="BY158">
            <v>15447150</v>
          </cell>
          <cell r="BZ158">
            <v>15447150</v>
          </cell>
          <cell r="CA158">
            <v>0</v>
          </cell>
          <cell r="CB158">
            <v>0</v>
          </cell>
          <cell r="CC158">
            <v>0</v>
          </cell>
          <cell r="CD158">
            <v>0</v>
          </cell>
          <cell r="CE158">
            <v>0</v>
          </cell>
          <cell r="CF158">
            <v>0</v>
          </cell>
          <cell r="CG158">
            <v>0</v>
          </cell>
          <cell r="CH158">
            <v>0</v>
          </cell>
          <cell r="CI158">
            <v>0</v>
          </cell>
          <cell r="CJ158">
            <v>0</v>
          </cell>
          <cell r="CK158">
            <v>0</v>
          </cell>
          <cell r="CL158">
            <v>0</v>
          </cell>
          <cell r="CM158">
            <v>27397850</v>
          </cell>
          <cell r="CN158">
            <v>0</v>
          </cell>
          <cell r="CO158">
            <v>27397850</v>
          </cell>
          <cell r="CP158">
            <v>0</v>
          </cell>
          <cell r="CR158" t="str">
            <v>改築</v>
          </cell>
        </row>
        <row r="159">
          <cell r="A159">
            <v>155</v>
          </cell>
          <cell r="B159">
            <v>6</v>
          </cell>
          <cell r="C159" t="str">
            <v>ふるさと</v>
          </cell>
          <cell r="D159">
            <v>24</v>
          </cell>
          <cell r="E159" t="str">
            <v>県単</v>
          </cell>
          <cell r="F159" t="str">
            <v>ふるさと</v>
          </cell>
          <cell r="G159" t="str">
            <v>金矢大沢</v>
          </cell>
          <cell r="H159">
            <v>1</v>
          </cell>
          <cell r="I159" t="str">
            <v>（１工区）</v>
          </cell>
          <cell r="J159" t="str">
            <v>測量</v>
          </cell>
          <cell r="K159">
            <v>12</v>
          </cell>
          <cell r="L159" t="str">
            <v>花巻</v>
          </cell>
          <cell r="M159" t="str">
            <v>花巻市</v>
          </cell>
          <cell r="N159" t="str">
            <v>花巻市</v>
          </cell>
          <cell r="O159">
            <v>1</v>
          </cell>
          <cell r="P159" t="str">
            <v>県</v>
          </cell>
          <cell r="Q159">
            <v>5</v>
          </cell>
          <cell r="R159" t="str">
            <v>Ｈ14</v>
          </cell>
          <cell r="S159" t="str">
            <v>小笠原誠</v>
          </cell>
          <cell r="AB159" t="str">
            <v>（社）岩手県治山林道協会</v>
          </cell>
          <cell r="AH159">
            <v>12999000</v>
          </cell>
          <cell r="AI159">
            <v>0</v>
          </cell>
          <cell r="AM159">
            <v>12999000</v>
          </cell>
          <cell r="AV159">
            <v>0</v>
          </cell>
          <cell r="AW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12999000</v>
          </cell>
          <cell r="BY159">
            <v>0</v>
          </cell>
          <cell r="BZ159">
            <v>0</v>
          </cell>
          <cell r="CA159">
            <v>0</v>
          </cell>
          <cell r="CB159">
            <v>0</v>
          </cell>
          <cell r="CC159">
            <v>12999000</v>
          </cell>
          <cell r="CD159">
            <v>0</v>
          </cell>
          <cell r="CE159">
            <v>0</v>
          </cell>
          <cell r="CF159">
            <v>0</v>
          </cell>
          <cell r="CG159">
            <v>0</v>
          </cell>
          <cell r="CH159">
            <v>0</v>
          </cell>
          <cell r="CI159">
            <v>0</v>
          </cell>
          <cell r="CJ159">
            <v>0</v>
          </cell>
          <cell r="CK159">
            <v>0</v>
          </cell>
          <cell r="CL159">
            <v>0</v>
          </cell>
          <cell r="CM159">
            <v>0</v>
          </cell>
          <cell r="CN159">
            <v>0</v>
          </cell>
          <cell r="CO159">
            <v>0</v>
          </cell>
          <cell r="CR159" t="str">
            <v>改築</v>
          </cell>
        </row>
        <row r="160">
          <cell r="A160">
            <v>156</v>
          </cell>
          <cell r="B160">
            <v>6</v>
          </cell>
          <cell r="C160" t="str">
            <v>ふるさと</v>
          </cell>
          <cell r="D160">
            <v>24</v>
          </cell>
          <cell r="E160" t="str">
            <v>県単</v>
          </cell>
          <cell r="F160" t="str">
            <v>ふるさと</v>
          </cell>
          <cell r="G160" t="str">
            <v>金矢大沢</v>
          </cell>
          <cell r="H160">
            <v>2</v>
          </cell>
          <cell r="I160" t="str">
            <v>（２工区）</v>
          </cell>
          <cell r="J160" t="str">
            <v>改築</v>
          </cell>
          <cell r="K160">
            <v>12</v>
          </cell>
          <cell r="L160" t="str">
            <v>花巻</v>
          </cell>
          <cell r="M160" t="str">
            <v>花巻市</v>
          </cell>
          <cell r="N160" t="str">
            <v>花巻市</v>
          </cell>
          <cell r="O160">
            <v>1</v>
          </cell>
          <cell r="P160" t="str">
            <v>県</v>
          </cell>
          <cell r="Q160">
            <v>5</v>
          </cell>
          <cell r="R160" t="str">
            <v>Ｈ14</v>
          </cell>
          <cell r="S160" t="str">
            <v>角掛康紀</v>
          </cell>
          <cell r="T160" t="str">
            <v>（株）船野組</v>
          </cell>
          <cell r="U160" t="str">
            <v>指名競争</v>
          </cell>
          <cell r="V160">
            <v>37627</v>
          </cell>
          <cell r="W160">
            <v>37628</v>
          </cell>
          <cell r="AD160">
            <v>409</v>
          </cell>
          <cell r="AH160">
            <v>50867000</v>
          </cell>
          <cell r="AI160">
            <v>48247500</v>
          </cell>
          <cell r="AJ160">
            <v>48247500</v>
          </cell>
          <cell r="AN160">
            <v>1255127</v>
          </cell>
          <cell r="AP160">
            <v>1364373</v>
          </cell>
          <cell r="AV160">
            <v>0</v>
          </cell>
          <cell r="AW160">
            <v>0</v>
          </cell>
          <cell r="BF160">
            <v>0</v>
          </cell>
          <cell r="BG160">
            <v>0</v>
          </cell>
          <cell r="BH160">
            <v>0</v>
          </cell>
          <cell r="BI160">
            <v>0</v>
          </cell>
          <cell r="BJ160">
            <v>22924500</v>
          </cell>
          <cell r="BK160">
            <v>20305000</v>
          </cell>
          <cell r="BL160">
            <v>20305000</v>
          </cell>
          <cell r="BM160">
            <v>0</v>
          </cell>
          <cell r="BN160">
            <v>0</v>
          </cell>
          <cell r="BO160">
            <v>0</v>
          </cell>
          <cell r="BP160">
            <v>1255127</v>
          </cell>
          <cell r="BQ160">
            <v>0</v>
          </cell>
          <cell r="BR160">
            <v>1364373</v>
          </cell>
          <cell r="BS160">
            <v>0</v>
          </cell>
          <cell r="BT160">
            <v>409</v>
          </cell>
          <cell r="BU160">
            <v>0</v>
          </cell>
          <cell r="BV160">
            <v>0</v>
          </cell>
          <cell r="BW160">
            <v>0</v>
          </cell>
          <cell r="BX160">
            <v>27942500</v>
          </cell>
          <cell r="BY160">
            <v>27942500</v>
          </cell>
          <cell r="BZ160">
            <v>27942500</v>
          </cell>
          <cell r="CA160">
            <v>0</v>
          </cell>
          <cell r="CB160">
            <v>0</v>
          </cell>
          <cell r="CC160">
            <v>0</v>
          </cell>
          <cell r="CD160">
            <v>0</v>
          </cell>
          <cell r="CE160">
            <v>0</v>
          </cell>
          <cell r="CF160">
            <v>0</v>
          </cell>
          <cell r="CG160">
            <v>0</v>
          </cell>
          <cell r="CH160">
            <v>0</v>
          </cell>
          <cell r="CI160">
            <v>0</v>
          </cell>
          <cell r="CJ160">
            <v>0</v>
          </cell>
          <cell r="CK160">
            <v>0</v>
          </cell>
          <cell r="CL160">
            <v>0</v>
          </cell>
          <cell r="CM160">
            <v>22924500</v>
          </cell>
          <cell r="CN160">
            <v>0</v>
          </cell>
          <cell r="CO160">
            <v>22924500</v>
          </cell>
          <cell r="CP160">
            <v>0</v>
          </cell>
          <cell r="CR160" t="str">
            <v>改築</v>
          </cell>
        </row>
        <row r="161">
          <cell r="A161">
            <v>157</v>
          </cell>
          <cell r="B161">
            <v>6</v>
          </cell>
          <cell r="C161" t="str">
            <v>ふるさと</v>
          </cell>
          <cell r="D161">
            <v>24</v>
          </cell>
          <cell r="E161" t="str">
            <v>県単</v>
          </cell>
          <cell r="F161" t="str">
            <v>ふるさと</v>
          </cell>
          <cell r="G161" t="str">
            <v>金矢大沢</v>
          </cell>
          <cell r="H161">
            <v>2</v>
          </cell>
          <cell r="I161" t="str">
            <v>（２工区）</v>
          </cell>
          <cell r="J161" t="str">
            <v>舗装</v>
          </cell>
          <cell r="K161">
            <v>12</v>
          </cell>
          <cell r="L161" t="str">
            <v>花巻</v>
          </cell>
          <cell r="M161" t="str">
            <v>花巻市</v>
          </cell>
          <cell r="N161" t="str">
            <v>花巻市</v>
          </cell>
          <cell r="O161">
            <v>1</v>
          </cell>
          <cell r="P161" t="str">
            <v>県</v>
          </cell>
          <cell r="Q161">
            <v>5</v>
          </cell>
          <cell r="R161" t="str">
            <v>Ｈ14</v>
          </cell>
          <cell r="S161" t="str">
            <v>角掛康紀</v>
          </cell>
          <cell r="T161" t="str">
            <v>（株）船野組</v>
          </cell>
          <cell r="U161" t="str">
            <v>指名競争</v>
          </cell>
          <cell r="V161">
            <v>37525</v>
          </cell>
          <cell r="W161">
            <v>37526</v>
          </cell>
          <cell r="X161">
            <v>37695</v>
          </cell>
          <cell r="Y161">
            <v>37695</v>
          </cell>
          <cell r="Z161">
            <v>37698</v>
          </cell>
          <cell r="AA161" t="str">
            <v>玉山幸雄</v>
          </cell>
          <cell r="AD161">
            <v>820</v>
          </cell>
          <cell r="AH161">
            <v>57981000</v>
          </cell>
          <cell r="AI161">
            <v>56387100</v>
          </cell>
          <cell r="AJ161">
            <v>56387100</v>
          </cell>
          <cell r="AP161">
            <v>1593900</v>
          </cell>
          <cell r="AV161">
            <v>0</v>
          </cell>
          <cell r="AW161">
            <v>0</v>
          </cell>
          <cell r="BF161">
            <v>820</v>
          </cell>
          <cell r="BG161">
            <v>0</v>
          </cell>
          <cell r="BH161">
            <v>0</v>
          </cell>
          <cell r="BI161">
            <v>0</v>
          </cell>
          <cell r="BJ161">
            <v>57981000</v>
          </cell>
          <cell r="BK161">
            <v>56387100</v>
          </cell>
          <cell r="BL161">
            <v>56387100</v>
          </cell>
          <cell r="BM161">
            <v>0</v>
          </cell>
          <cell r="BN161">
            <v>0</v>
          </cell>
          <cell r="BO161">
            <v>0</v>
          </cell>
          <cell r="BP161">
            <v>0</v>
          </cell>
          <cell r="BQ161">
            <v>0</v>
          </cell>
          <cell r="BR161">
            <v>1593900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820</v>
          </cell>
          <cell r="CJ161">
            <v>0</v>
          </cell>
          <cell r="CK161">
            <v>0</v>
          </cell>
          <cell r="CL161">
            <v>0</v>
          </cell>
          <cell r="CM161">
            <v>57981000</v>
          </cell>
          <cell r="CN161">
            <v>0</v>
          </cell>
          <cell r="CO161">
            <v>57981000</v>
          </cell>
          <cell r="CP161">
            <v>0</v>
          </cell>
          <cell r="CR161" t="str">
            <v>改築</v>
          </cell>
        </row>
        <row r="162">
          <cell r="A162">
            <v>158</v>
          </cell>
          <cell r="B162">
            <v>6</v>
          </cell>
          <cell r="C162" t="str">
            <v>ふるさと</v>
          </cell>
          <cell r="D162">
            <v>24</v>
          </cell>
          <cell r="E162" t="str">
            <v>県単</v>
          </cell>
          <cell r="F162" t="str">
            <v>ふるさと</v>
          </cell>
          <cell r="G162" t="str">
            <v>金矢大沢</v>
          </cell>
          <cell r="H162">
            <v>2</v>
          </cell>
          <cell r="I162" t="str">
            <v>（２工区）</v>
          </cell>
          <cell r="J162" t="str">
            <v>開設</v>
          </cell>
          <cell r="K162">
            <v>12</v>
          </cell>
          <cell r="L162" t="str">
            <v>花巻</v>
          </cell>
          <cell r="M162" t="str">
            <v>花巻市</v>
          </cell>
          <cell r="N162" t="str">
            <v>花巻市</v>
          </cell>
          <cell r="O162">
            <v>1</v>
          </cell>
          <cell r="P162" t="str">
            <v>県</v>
          </cell>
          <cell r="Q162">
            <v>5</v>
          </cell>
          <cell r="R162" t="str">
            <v>Ｈ14</v>
          </cell>
          <cell r="S162" t="str">
            <v>角掛康紀</v>
          </cell>
          <cell r="T162" t="str">
            <v>（株）船野組</v>
          </cell>
          <cell r="U162" t="str">
            <v>指名競争</v>
          </cell>
          <cell r="V162">
            <v>37501</v>
          </cell>
          <cell r="W162">
            <v>37502</v>
          </cell>
          <cell r="X162">
            <v>37695</v>
          </cell>
          <cell r="Y162">
            <v>37671</v>
          </cell>
          <cell r="Z162">
            <v>37677</v>
          </cell>
          <cell r="AA162" t="str">
            <v>福島啓一</v>
          </cell>
          <cell r="AE162">
            <v>1074</v>
          </cell>
          <cell r="AH162">
            <v>79881000</v>
          </cell>
          <cell r="AI162">
            <v>77684250</v>
          </cell>
          <cell r="AJ162">
            <v>77684250</v>
          </cell>
          <cell r="AP162">
            <v>2196750</v>
          </cell>
          <cell r="AV162">
            <v>0</v>
          </cell>
          <cell r="AW162">
            <v>0</v>
          </cell>
          <cell r="BF162">
            <v>0</v>
          </cell>
          <cell r="BG162">
            <v>1074</v>
          </cell>
          <cell r="BH162">
            <v>0</v>
          </cell>
          <cell r="BI162">
            <v>0</v>
          </cell>
          <cell r="BJ162">
            <v>79881000</v>
          </cell>
          <cell r="BK162">
            <v>77684250</v>
          </cell>
          <cell r="BL162">
            <v>77684250</v>
          </cell>
          <cell r="BM162">
            <v>0</v>
          </cell>
          <cell r="BN162">
            <v>0</v>
          </cell>
          <cell r="BO162">
            <v>0</v>
          </cell>
          <cell r="BP162">
            <v>0</v>
          </cell>
          <cell r="BQ162">
            <v>0</v>
          </cell>
          <cell r="BR162">
            <v>2196750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1074</v>
          </cell>
          <cell r="CK162">
            <v>0</v>
          </cell>
          <cell r="CL162">
            <v>0</v>
          </cell>
          <cell r="CM162">
            <v>79881000</v>
          </cell>
          <cell r="CN162">
            <v>0</v>
          </cell>
          <cell r="CO162">
            <v>79881000</v>
          </cell>
          <cell r="CP162">
            <v>0</v>
          </cell>
          <cell r="CQ162">
            <v>0</v>
          </cell>
          <cell r="CR162" t="str">
            <v>改築</v>
          </cell>
        </row>
        <row r="163">
          <cell r="A163">
            <v>159</v>
          </cell>
          <cell r="B163">
            <v>6</v>
          </cell>
          <cell r="C163" t="str">
            <v>ふるさと</v>
          </cell>
          <cell r="D163">
            <v>24</v>
          </cell>
          <cell r="E163" t="str">
            <v>県単</v>
          </cell>
          <cell r="F163" t="str">
            <v>ふるさと</v>
          </cell>
          <cell r="G163" t="str">
            <v>金矢大沢</v>
          </cell>
          <cell r="H163">
            <v>2</v>
          </cell>
          <cell r="I163" t="str">
            <v>（２工区）</v>
          </cell>
          <cell r="J163" t="str">
            <v>橋梁</v>
          </cell>
          <cell r="K163">
            <v>12</v>
          </cell>
          <cell r="L163" t="str">
            <v>花巻</v>
          </cell>
          <cell r="M163" t="str">
            <v>花巻市</v>
          </cell>
          <cell r="N163" t="str">
            <v>花巻市</v>
          </cell>
          <cell r="O163">
            <v>1</v>
          </cell>
          <cell r="P163" t="str">
            <v>県</v>
          </cell>
          <cell r="Q163">
            <v>5</v>
          </cell>
          <cell r="R163" t="str">
            <v>Ｈ14</v>
          </cell>
          <cell r="S163" t="str">
            <v>角掛康紀</v>
          </cell>
          <cell r="T163" t="str">
            <v>（株）中央製作所</v>
          </cell>
          <cell r="U163" t="str">
            <v>指名競争</v>
          </cell>
          <cell r="V163">
            <v>37697</v>
          </cell>
          <cell r="W163">
            <v>37698</v>
          </cell>
          <cell r="AD163">
            <v>54.4</v>
          </cell>
          <cell r="AH163">
            <v>112930000</v>
          </cell>
          <cell r="AI163">
            <v>109824750</v>
          </cell>
          <cell r="AJ163">
            <v>109824750</v>
          </cell>
          <cell r="AP163">
            <v>3105250</v>
          </cell>
          <cell r="AV163">
            <v>0</v>
          </cell>
          <cell r="AW163">
            <v>0</v>
          </cell>
          <cell r="BF163">
            <v>0</v>
          </cell>
          <cell r="BG163">
            <v>0</v>
          </cell>
          <cell r="BH163">
            <v>0</v>
          </cell>
          <cell r="BI163">
            <v>0</v>
          </cell>
          <cell r="BJ163">
            <v>3105250</v>
          </cell>
          <cell r="BK163">
            <v>0</v>
          </cell>
          <cell r="BL163">
            <v>0</v>
          </cell>
          <cell r="BM163">
            <v>0</v>
          </cell>
          <cell r="BN163">
            <v>0</v>
          </cell>
          <cell r="BO163">
            <v>0</v>
          </cell>
          <cell r="BP163">
            <v>0</v>
          </cell>
          <cell r="BQ163">
            <v>0</v>
          </cell>
          <cell r="BR163">
            <v>3105250</v>
          </cell>
          <cell r="BS163">
            <v>0</v>
          </cell>
          <cell r="BT163">
            <v>54.4</v>
          </cell>
          <cell r="BU163">
            <v>0</v>
          </cell>
          <cell r="BV163">
            <v>0</v>
          </cell>
          <cell r="BW163">
            <v>0</v>
          </cell>
          <cell r="BX163">
            <v>109824750</v>
          </cell>
          <cell r="BY163">
            <v>109824750</v>
          </cell>
          <cell r="BZ163">
            <v>109824750</v>
          </cell>
          <cell r="CA163">
            <v>0</v>
          </cell>
          <cell r="CB163">
            <v>0</v>
          </cell>
          <cell r="CC163">
            <v>0</v>
          </cell>
          <cell r="CD163">
            <v>0</v>
          </cell>
          <cell r="CE163">
            <v>0</v>
          </cell>
          <cell r="CF163">
            <v>0</v>
          </cell>
          <cell r="CG163">
            <v>0</v>
          </cell>
          <cell r="CH163">
            <v>0</v>
          </cell>
          <cell r="CI163">
            <v>0</v>
          </cell>
          <cell r="CJ163">
            <v>0</v>
          </cell>
          <cell r="CK163">
            <v>0</v>
          </cell>
          <cell r="CL163">
            <v>0</v>
          </cell>
          <cell r="CM163">
            <v>3105250</v>
          </cell>
          <cell r="CN163">
            <v>0</v>
          </cell>
          <cell r="CO163">
            <v>3105250</v>
          </cell>
          <cell r="CP163">
            <v>0</v>
          </cell>
          <cell r="CR163" t="str">
            <v>改築</v>
          </cell>
        </row>
        <row r="164">
          <cell r="A164">
            <v>160</v>
          </cell>
          <cell r="B164">
            <v>6</v>
          </cell>
          <cell r="C164" t="str">
            <v>ふるさと</v>
          </cell>
          <cell r="D164">
            <v>24</v>
          </cell>
          <cell r="E164" t="str">
            <v>県単</v>
          </cell>
          <cell r="F164" t="str">
            <v>ふるさと</v>
          </cell>
          <cell r="G164" t="str">
            <v>産女川</v>
          </cell>
          <cell r="I164" t="str">
            <v/>
          </cell>
          <cell r="J164" t="str">
            <v>舗装</v>
          </cell>
          <cell r="K164">
            <v>25</v>
          </cell>
          <cell r="L164" t="str">
            <v>一関</v>
          </cell>
          <cell r="M164" t="str">
            <v>一関市</v>
          </cell>
          <cell r="N164" t="str">
            <v>一関市</v>
          </cell>
          <cell r="O164">
            <v>1</v>
          </cell>
          <cell r="P164" t="str">
            <v>県</v>
          </cell>
          <cell r="Q164">
            <v>5</v>
          </cell>
          <cell r="R164" t="str">
            <v>Ｈ14</v>
          </cell>
          <cell r="S164" t="str">
            <v>新井隆介</v>
          </cell>
          <cell r="T164" t="str">
            <v>（株）佐々木組</v>
          </cell>
          <cell r="V164">
            <v>37642</v>
          </cell>
          <cell r="W164">
            <v>37643</v>
          </cell>
          <cell r="X164">
            <v>37834</v>
          </cell>
          <cell r="AD164">
            <v>2338</v>
          </cell>
          <cell r="AH164">
            <v>100000000</v>
          </cell>
          <cell r="AI164">
            <v>92969100</v>
          </cell>
          <cell r="AJ164">
            <v>78863400</v>
          </cell>
          <cell r="AK164">
            <v>14105700</v>
          </cell>
          <cell r="AN164">
            <v>4354559</v>
          </cell>
          <cell r="AP164">
            <v>2676341</v>
          </cell>
          <cell r="AV164">
            <v>0</v>
          </cell>
          <cell r="AW164">
            <v>0</v>
          </cell>
          <cell r="BF164">
            <v>0</v>
          </cell>
          <cell r="BG164">
            <v>0</v>
          </cell>
          <cell r="BH164">
            <v>0</v>
          </cell>
          <cell r="BI164">
            <v>0</v>
          </cell>
          <cell r="BJ164">
            <v>25678900</v>
          </cell>
          <cell r="BK164">
            <v>18648000</v>
          </cell>
          <cell r="BL164">
            <v>18648000</v>
          </cell>
          <cell r="BM164">
            <v>0</v>
          </cell>
          <cell r="BN164">
            <v>0</v>
          </cell>
          <cell r="BO164">
            <v>0</v>
          </cell>
          <cell r="BP164">
            <v>4354559</v>
          </cell>
          <cell r="BQ164">
            <v>0</v>
          </cell>
          <cell r="BR164">
            <v>2676341</v>
          </cell>
          <cell r="BS164">
            <v>0</v>
          </cell>
          <cell r="BT164">
            <v>2338</v>
          </cell>
          <cell r="BU164">
            <v>0</v>
          </cell>
          <cell r="BV164">
            <v>0</v>
          </cell>
          <cell r="BW164">
            <v>0</v>
          </cell>
          <cell r="BX164">
            <v>74321100</v>
          </cell>
          <cell r="BY164">
            <v>74321100</v>
          </cell>
          <cell r="BZ164">
            <v>60215400</v>
          </cell>
          <cell r="CA164">
            <v>14105700</v>
          </cell>
          <cell r="CB164">
            <v>0</v>
          </cell>
          <cell r="CC164">
            <v>0</v>
          </cell>
          <cell r="CD164">
            <v>0</v>
          </cell>
          <cell r="CE164">
            <v>0</v>
          </cell>
          <cell r="CF164">
            <v>0</v>
          </cell>
          <cell r="CG164">
            <v>0</v>
          </cell>
          <cell r="CH164">
            <v>0</v>
          </cell>
          <cell r="CI164">
            <v>0</v>
          </cell>
          <cell r="CJ164">
            <v>0</v>
          </cell>
          <cell r="CK164">
            <v>0</v>
          </cell>
          <cell r="CL164">
            <v>0</v>
          </cell>
          <cell r="CM164">
            <v>25678900</v>
          </cell>
          <cell r="CN164">
            <v>0</v>
          </cell>
          <cell r="CO164">
            <v>25678900</v>
          </cell>
          <cell r="CP164">
            <v>0</v>
          </cell>
          <cell r="CR164" t="str">
            <v>改築</v>
          </cell>
        </row>
        <row r="165">
          <cell r="A165">
            <v>161</v>
          </cell>
          <cell r="B165">
            <v>6</v>
          </cell>
          <cell r="C165" t="str">
            <v>ふるさと</v>
          </cell>
          <cell r="D165">
            <v>24</v>
          </cell>
          <cell r="E165" t="str">
            <v>県単</v>
          </cell>
          <cell r="F165" t="str">
            <v>ふるさと</v>
          </cell>
          <cell r="G165" t="str">
            <v>今出甫嶺</v>
          </cell>
          <cell r="H165">
            <v>1</v>
          </cell>
          <cell r="I165" t="str">
            <v>（１工区）</v>
          </cell>
          <cell r="J165" t="str">
            <v>改築</v>
          </cell>
          <cell r="K165">
            <v>34</v>
          </cell>
          <cell r="L165" t="str">
            <v>大船渡</v>
          </cell>
          <cell r="M165" t="str">
            <v>大船渡市</v>
          </cell>
          <cell r="N165" t="str">
            <v>大船渡市</v>
          </cell>
          <cell r="O165">
            <v>1</v>
          </cell>
          <cell r="P165" t="str">
            <v>県</v>
          </cell>
          <cell r="Q165">
            <v>5</v>
          </cell>
          <cell r="R165" t="str">
            <v>Ｈ14</v>
          </cell>
          <cell r="S165" t="str">
            <v>栗田哲児</v>
          </cell>
          <cell r="T165" t="str">
            <v>（株）白川組</v>
          </cell>
          <cell r="V165">
            <v>37490</v>
          </cell>
          <cell r="W165">
            <v>37491</v>
          </cell>
          <cell r="Y165">
            <v>37699</v>
          </cell>
          <cell r="Z165">
            <v>37704</v>
          </cell>
          <cell r="AA165" t="str">
            <v>高橋清彦</v>
          </cell>
          <cell r="AD165">
            <v>1200</v>
          </cell>
          <cell r="AH165">
            <v>150000000</v>
          </cell>
          <cell r="AI165">
            <v>145986750</v>
          </cell>
          <cell r="AJ165">
            <v>145986750</v>
          </cell>
          <cell r="AP165">
            <v>4013250</v>
          </cell>
          <cell r="AV165">
            <v>0</v>
          </cell>
          <cell r="AW165">
            <v>0</v>
          </cell>
          <cell r="BF165">
            <v>1200</v>
          </cell>
          <cell r="BG165">
            <v>0</v>
          </cell>
          <cell r="BH165">
            <v>0</v>
          </cell>
          <cell r="BI165">
            <v>0</v>
          </cell>
          <cell r="BJ165">
            <v>150000000</v>
          </cell>
          <cell r="BK165">
            <v>145986750</v>
          </cell>
          <cell r="BL165">
            <v>145986750</v>
          </cell>
          <cell r="BM165">
            <v>0</v>
          </cell>
          <cell r="BN165">
            <v>0</v>
          </cell>
          <cell r="BO165">
            <v>0</v>
          </cell>
          <cell r="BP165">
            <v>0</v>
          </cell>
          <cell r="BQ165">
            <v>0</v>
          </cell>
          <cell r="BR165">
            <v>4013250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1200</v>
          </cell>
          <cell r="CJ165">
            <v>0</v>
          </cell>
          <cell r="CK165">
            <v>0</v>
          </cell>
          <cell r="CL165">
            <v>0</v>
          </cell>
          <cell r="CM165">
            <v>150000000</v>
          </cell>
          <cell r="CN165">
            <v>0</v>
          </cell>
          <cell r="CO165">
            <v>150000000</v>
          </cell>
          <cell r="CP165">
            <v>0</v>
          </cell>
          <cell r="CR165" t="str">
            <v>改築</v>
          </cell>
        </row>
        <row r="166">
          <cell r="A166">
            <v>162</v>
          </cell>
          <cell r="B166">
            <v>6</v>
          </cell>
          <cell r="C166" t="str">
            <v>ふるさと</v>
          </cell>
          <cell r="D166">
            <v>24</v>
          </cell>
          <cell r="E166" t="str">
            <v>県単</v>
          </cell>
          <cell r="F166" t="str">
            <v>ふるさと</v>
          </cell>
          <cell r="G166" t="str">
            <v>今出甫嶺</v>
          </cell>
          <cell r="H166">
            <v>2</v>
          </cell>
          <cell r="I166" t="str">
            <v>（２工区）</v>
          </cell>
          <cell r="J166" t="str">
            <v>開設</v>
          </cell>
          <cell r="K166">
            <v>34</v>
          </cell>
          <cell r="L166" t="str">
            <v>大船渡</v>
          </cell>
          <cell r="M166" t="str">
            <v>大船渡市</v>
          </cell>
          <cell r="N166" t="str">
            <v>大船渡市</v>
          </cell>
          <cell r="O166">
            <v>1</v>
          </cell>
          <cell r="P166" t="str">
            <v>県</v>
          </cell>
          <cell r="Q166">
            <v>5</v>
          </cell>
          <cell r="R166" t="str">
            <v>Ｈ14</v>
          </cell>
          <cell r="S166" t="str">
            <v>後藤成二</v>
          </cell>
          <cell r="T166" t="str">
            <v>中村建設㈱</v>
          </cell>
          <cell r="V166">
            <v>37497</v>
          </cell>
          <cell r="W166">
            <v>37498</v>
          </cell>
          <cell r="Y166">
            <v>37659</v>
          </cell>
          <cell r="Z166">
            <v>37669</v>
          </cell>
          <cell r="AA166" t="str">
            <v>福島啓一</v>
          </cell>
          <cell r="AD166">
            <v>842</v>
          </cell>
          <cell r="AH166">
            <v>90000000</v>
          </cell>
          <cell r="AI166">
            <v>87592050</v>
          </cell>
          <cell r="AJ166">
            <v>87592050</v>
          </cell>
          <cell r="AP166">
            <v>2407950</v>
          </cell>
          <cell r="AV166">
            <v>0</v>
          </cell>
          <cell r="AW166">
            <v>0</v>
          </cell>
          <cell r="BF166">
            <v>842</v>
          </cell>
          <cell r="BG166">
            <v>0</v>
          </cell>
          <cell r="BH166">
            <v>0</v>
          </cell>
          <cell r="BI166">
            <v>0</v>
          </cell>
          <cell r="BJ166">
            <v>90000000</v>
          </cell>
          <cell r="BK166">
            <v>87592050</v>
          </cell>
          <cell r="BL166">
            <v>87592050</v>
          </cell>
          <cell r="BM166">
            <v>0</v>
          </cell>
          <cell r="BN166">
            <v>0</v>
          </cell>
          <cell r="BO166">
            <v>0</v>
          </cell>
          <cell r="BP166">
            <v>0</v>
          </cell>
          <cell r="BQ166">
            <v>0</v>
          </cell>
          <cell r="BR166">
            <v>2407950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842</v>
          </cell>
          <cell r="CJ166">
            <v>0</v>
          </cell>
          <cell r="CK166">
            <v>0</v>
          </cell>
          <cell r="CL166">
            <v>0</v>
          </cell>
          <cell r="CM166">
            <v>90000000</v>
          </cell>
          <cell r="CN166">
            <v>0</v>
          </cell>
          <cell r="CO166">
            <v>90000000</v>
          </cell>
          <cell r="CP166">
            <v>0</v>
          </cell>
          <cell r="CR166" t="str">
            <v>改築</v>
          </cell>
        </row>
        <row r="167">
          <cell r="A167">
            <v>163</v>
          </cell>
          <cell r="B167">
            <v>6</v>
          </cell>
          <cell r="C167" t="str">
            <v>ふるさと</v>
          </cell>
          <cell r="D167">
            <v>24</v>
          </cell>
          <cell r="E167" t="str">
            <v>県単</v>
          </cell>
          <cell r="F167" t="str">
            <v>ふるさと</v>
          </cell>
          <cell r="G167" t="str">
            <v>今出甫嶺</v>
          </cell>
          <cell r="H167">
            <v>3</v>
          </cell>
          <cell r="I167" t="str">
            <v>（３工区)</v>
          </cell>
          <cell r="J167" t="str">
            <v>開設</v>
          </cell>
          <cell r="K167">
            <v>34</v>
          </cell>
          <cell r="L167" t="str">
            <v>大船渡</v>
          </cell>
          <cell r="M167" t="str">
            <v>大船渡市</v>
          </cell>
          <cell r="N167" t="str">
            <v>大船渡市</v>
          </cell>
          <cell r="O167">
            <v>1</v>
          </cell>
          <cell r="P167" t="str">
            <v>県</v>
          </cell>
          <cell r="Q167">
            <v>5</v>
          </cell>
          <cell r="R167" t="str">
            <v>Ｈ14</v>
          </cell>
          <cell r="S167" t="str">
            <v>中村康之</v>
          </cell>
          <cell r="T167" t="str">
            <v>中村建設㈱</v>
          </cell>
          <cell r="V167">
            <v>37553</v>
          </cell>
          <cell r="W167">
            <v>37554</v>
          </cell>
          <cell r="AD167">
            <v>320</v>
          </cell>
          <cell r="AE167">
            <v>140</v>
          </cell>
          <cell r="AH167">
            <v>100000000</v>
          </cell>
          <cell r="AI167">
            <v>97322400</v>
          </cell>
          <cell r="AJ167">
            <v>97322400</v>
          </cell>
          <cell r="AP167">
            <v>2677600</v>
          </cell>
          <cell r="AV167">
            <v>0</v>
          </cell>
          <cell r="AW167">
            <v>0</v>
          </cell>
          <cell r="BF167">
            <v>0</v>
          </cell>
          <cell r="BG167">
            <v>0</v>
          </cell>
          <cell r="BH167">
            <v>0</v>
          </cell>
          <cell r="BI167">
            <v>0</v>
          </cell>
          <cell r="BJ167">
            <v>41090550</v>
          </cell>
          <cell r="BK167">
            <v>38412950</v>
          </cell>
          <cell r="BL167">
            <v>38412950</v>
          </cell>
          <cell r="BM167">
            <v>0</v>
          </cell>
          <cell r="BN167">
            <v>0</v>
          </cell>
          <cell r="BO167">
            <v>0</v>
          </cell>
          <cell r="BP167">
            <v>0</v>
          </cell>
          <cell r="BQ167">
            <v>0</v>
          </cell>
          <cell r="BR167">
            <v>2677600</v>
          </cell>
          <cell r="BS167">
            <v>0</v>
          </cell>
          <cell r="BT167">
            <v>320</v>
          </cell>
          <cell r="BU167">
            <v>140</v>
          </cell>
          <cell r="BV167">
            <v>0</v>
          </cell>
          <cell r="BW167">
            <v>0</v>
          </cell>
          <cell r="BX167">
            <v>58909450</v>
          </cell>
          <cell r="BY167">
            <v>58909450</v>
          </cell>
          <cell r="BZ167">
            <v>58909450</v>
          </cell>
          <cell r="CA167">
            <v>0</v>
          </cell>
          <cell r="CB167">
            <v>0</v>
          </cell>
          <cell r="CC167">
            <v>0</v>
          </cell>
          <cell r="CD167">
            <v>0</v>
          </cell>
          <cell r="CE167">
            <v>0</v>
          </cell>
          <cell r="CF167">
            <v>0</v>
          </cell>
          <cell r="CG167">
            <v>0</v>
          </cell>
          <cell r="CH167">
            <v>0</v>
          </cell>
          <cell r="CI167">
            <v>0</v>
          </cell>
          <cell r="CJ167">
            <v>0</v>
          </cell>
          <cell r="CK167">
            <v>0</v>
          </cell>
          <cell r="CL167">
            <v>0</v>
          </cell>
          <cell r="CM167">
            <v>41090550</v>
          </cell>
          <cell r="CN167">
            <v>0</v>
          </cell>
          <cell r="CO167">
            <v>41090550</v>
          </cell>
          <cell r="CP167">
            <v>0</v>
          </cell>
          <cell r="CQ167">
            <v>0</v>
          </cell>
          <cell r="CR167" t="str">
            <v>改築</v>
          </cell>
        </row>
        <row r="168">
          <cell r="A168">
            <v>164</v>
          </cell>
          <cell r="B168">
            <v>6</v>
          </cell>
          <cell r="C168" t="str">
            <v>ふるさと</v>
          </cell>
          <cell r="D168">
            <v>26</v>
          </cell>
          <cell r="E168" t="str">
            <v>県単</v>
          </cell>
          <cell r="F168" t="str">
            <v>ネットワーク</v>
          </cell>
          <cell r="G168" t="str">
            <v>加茂</v>
          </cell>
          <cell r="I168" t="str">
            <v/>
          </cell>
          <cell r="J168" t="str">
            <v>改築</v>
          </cell>
          <cell r="K168">
            <v>35</v>
          </cell>
          <cell r="L168" t="str">
            <v>大船渡</v>
          </cell>
          <cell r="M168" t="str">
            <v>陸前高田市</v>
          </cell>
          <cell r="N168" t="str">
            <v>陸前高田市</v>
          </cell>
          <cell r="O168">
            <v>1</v>
          </cell>
          <cell r="P168" t="str">
            <v>県</v>
          </cell>
          <cell r="Q168">
            <v>5</v>
          </cell>
          <cell r="R168" t="str">
            <v>Ｈ14</v>
          </cell>
          <cell r="S168" t="str">
            <v>伊藤弘</v>
          </cell>
          <cell r="T168" t="str">
            <v>（株）白川組</v>
          </cell>
          <cell r="V168">
            <v>37525</v>
          </cell>
          <cell r="W168">
            <v>37526</v>
          </cell>
          <cell r="Y168">
            <v>37695</v>
          </cell>
          <cell r="Z168">
            <v>37705</v>
          </cell>
          <cell r="AA168" t="str">
            <v>高橋清彦</v>
          </cell>
          <cell r="AD168">
            <v>1100.98</v>
          </cell>
          <cell r="AE168">
            <v>755</v>
          </cell>
          <cell r="AH168">
            <v>135918000</v>
          </cell>
          <cell r="AI168">
            <v>128539950</v>
          </cell>
          <cell r="AJ168">
            <v>128539950</v>
          </cell>
          <cell r="AN168">
            <v>3739607</v>
          </cell>
          <cell r="AP168">
            <v>3638443</v>
          </cell>
          <cell r="AV168">
            <v>0</v>
          </cell>
          <cell r="AW168">
            <v>0</v>
          </cell>
          <cell r="BF168">
            <v>1100.98</v>
          </cell>
          <cell r="BG168">
            <v>755</v>
          </cell>
          <cell r="BH168">
            <v>0</v>
          </cell>
          <cell r="BI168">
            <v>0</v>
          </cell>
          <cell r="BJ168">
            <v>133996419</v>
          </cell>
          <cell r="BK168">
            <v>128539950</v>
          </cell>
          <cell r="BL168">
            <v>128539950</v>
          </cell>
          <cell r="BM168">
            <v>0</v>
          </cell>
          <cell r="BN168">
            <v>0</v>
          </cell>
          <cell r="BO168">
            <v>0</v>
          </cell>
          <cell r="BP168">
            <v>1818026</v>
          </cell>
          <cell r="BQ168">
            <v>0</v>
          </cell>
          <cell r="BR168">
            <v>3638443</v>
          </cell>
          <cell r="BS168">
            <v>0</v>
          </cell>
          <cell r="BT168">
            <v>0</v>
          </cell>
          <cell r="BU168">
            <v>0</v>
          </cell>
          <cell r="BV168">
            <v>0</v>
          </cell>
          <cell r="BW168">
            <v>0</v>
          </cell>
          <cell r="BX168">
            <v>1921581</v>
          </cell>
          <cell r="BY168">
            <v>0</v>
          </cell>
          <cell r="BZ168">
            <v>0</v>
          </cell>
          <cell r="CA168">
            <v>0</v>
          </cell>
          <cell r="CB168">
            <v>0</v>
          </cell>
          <cell r="CC168">
            <v>0</v>
          </cell>
          <cell r="CD168">
            <v>1921581</v>
          </cell>
          <cell r="CE168">
            <v>0</v>
          </cell>
          <cell r="CF168">
            <v>0</v>
          </cell>
          <cell r="CG168">
            <v>0</v>
          </cell>
          <cell r="CH168">
            <v>0</v>
          </cell>
          <cell r="CI168">
            <v>1100.98</v>
          </cell>
          <cell r="CJ168">
            <v>755</v>
          </cell>
          <cell r="CK168">
            <v>0</v>
          </cell>
          <cell r="CL168">
            <v>0</v>
          </cell>
          <cell r="CM168">
            <v>133996419</v>
          </cell>
          <cell r="CN168">
            <v>0</v>
          </cell>
          <cell r="CO168">
            <v>133996419</v>
          </cell>
          <cell r="CP168">
            <v>0</v>
          </cell>
          <cell r="CQ168">
            <v>0</v>
          </cell>
          <cell r="CR168" t="str">
            <v>改築</v>
          </cell>
        </row>
        <row r="169">
          <cell r="A169">
            <v>165</v>
          </cell>
          <cell r="B169">
            <v>6</v>
          </cell>
          <cell r="C169" t="str">
            <v>ふるさと</v>
          </cell>
          <cell r="D169">
            <v>26</v>
          </cell>
          <cell r="E169" t="str">
            <v>県単</v>
          </cell>
          <cell r="F169" t="str">
            <v>ネットワーク</v>
          </cell>
          <cell r="G169" t="str">
            <v>加茂</v>
          </cell>
          <cell r="I169" t="str">
            <v/>
          </cell>
          <cell r="J169" t="str">
            <v>改築</v>
          </cell>
          <cell r="K169">
            <v>35</v>
          </cell>
          <cell r="L169" t="str">
            <v>大船渡</v>
          </cell>
          <cell r="M169" t="str">
            <v>陸前高田市</v>
          </cell>
          <cell r="N169" t="str">
            <v>陸前高田市</v>
          </cell>
          <cell r="O169">
            <v>1</v>
          </cell>
          <cell r="P169" t="str">
            <v>県</v>
          </cell>
          <cell r="Q169">
            <v>5</v>
          </cell>
          <cell r="R169" t="str">
            <v>Ｈ14</v>
          </cell>
          <cell r="S169" t="str">
            <v>伊藤弘</v>
          </cell>
          <cell r="T169" t="str">
            <v>（株）白川組</v>
          </cell>
          <cell r="V169">
            <v>37587</v>
          </cell>
          <cell r="W169">
            <v>37588</v>
          </cell>
          <cell r="AD169">
            <v>1268</v>
          </cell>
          <cell r="AH169">
            <v>294082000</v>
          </cell>
          <cell r="AI169">
            <v>286212150</v>
          </cell>
          <cell r="AJ169">
            <v>286212150</v>
          </cell>
          <cell r="AP169">
            <v>7869850</v>
          </cell>
          <cell r="AV169">
            <v>0</v>
          </cell>
          <cell r="AW169">
            <v>0</v>
          </cell>
          <cell r="BF169">
            <v>0</v>
          </cell>
          <cell r="BG169">
            <v>0</v>
          </cell>
          <cell r="BH169">
            <v>0</v>
          </cell>
          <cell r="BI169">
            <v>0</v>
          </cell>
          <cell r="BJ169">
            <v>98606650</v>
          </cell>
          <cell r="BK169">
            <v>90736800</v>
          </cell>
          <cell r="BL169">
            <v>90736800</v>
          </cell>
          <cell r="BM169">
            <v>0</v>
          </cell>
          <cell r="BN169">
            <v>0</v>
          </cell>
          <cell r="BO169">
            <v>0</v>
          </cell>
          <cell r="BP169">
            <v>0</v>
          </cell>
          <cell r="BQ169">
            <v>0</v>
          </cell>
          <cell r="BR169">
            <v>7869850</v>
          </cell>
          <cell r="BS169">
            <v>0</v>
          </cell>
          <cell r="BT169">
            <v>1268</v>
          </cell>
          <cell r="BU169">
            <v>0</v>
          </cell>
          <cell r="BV169">
            <v>0</v>
          </cell>
          <cell r="BW169">
            <v>0</v>
          </cell>
          <cell r="BX169">
            <v>195475350</v>
          </cell>
          <cell r="BY169">
            <v>195475350</v>
          </cell>
          <cell r="BZ169">
            <v>195475350</v>
          </cell>
          <cell r="CA169">
            <v>0</v>
          </cell>
          <cell r="CB169">
            <v>0</v>
          </cell>
          <cell r="CC169">
            <v>0</v>
          </cell>
          <cell r="CD169">
            <v>0</v>
          </cell>
          <cell r="CE169">
            <v>0</v>
          </cell>
          <cell r="CF169">
            <v>0</v>
          </cell>
          <cell r="CG169">
            <v>0</v>
          </cell>
          <cell r="CH169">
            <v>0</v>
          </cell>
          <cell r="CI169">
            <v>0</v>
          </cell>
          <cell r="CJ169">
            <v>0</v>
          </cell>
          <cell r="CK169">
            <v>0</v>
          </cell>
          <cell r="CL169">
            <v>0</v>
          </cell>
          <cell r="CM169">
            <v>98606650</v>
          </cell>
          <cell r="CN169">
            <v>0</v>
          </cell>
          <cell r="CO169">
            <v>98606650</v>
          </cell>
          <cell r="CP169">
            <v>0</v>
          </cell>
          <cell r="CR169" t="str">
            <v>改築</v>
          </cell>
        </row>
        <row r="170">
          <cell r="A170">
            <v>166</v>
          </cell>
          <cell r="B170">
            <v>6</v>
          </cell>
          <cell r="C170" t="str">
            <v>ふるさと</v>
          </cell>
          <cell r="D170">
            <v>32</v>
          </cell>
          <cell r="E170" t="str">
            <v>単独</v>
          </cell>
          <cell r="F170" t="str">
            <v>ふるさと</v>
          </cell>
          <cell r="G170" t="str">
            <v>建石</v>
          </cell>
          <cell r="I170" t="str">
            <v/>
          </cell>
          <cell r="J170" t="str">
            <v>改良</v>
          </cell>
          <cell r="K170">
            <v>1</v>
          </cell>
          <cell r="L170" t="str">
            <v>盛岡</v>
          </cell>
          <cell r="M170" t="str">
            <v>盛岡市</v>
          </cell>
          <cell r="N170" t="str">
            <v>盛岡市</v>
          </cell>
          <cell r="O170">
            <v>2</v>
          </cell>
          <cell r="P170" t="str">
            <v>市</v>
          </cell>
          <cell r="Q170">
            <v>5</v>
          </cell>
          <cell r="R170" t="str">
            <v>Ｈ14</v>
          </cell>
          <cell r="AF170">
            <v>1</v>
          </cell>
          <cell r="AG170">
            <v>0</v>
          </cell>
          <cell r="AH170">
            <v>15945000</v>
          </cell>
          <cell r="AI170">
            <v>15945000</v>
          </cell>
          <cell r="AJ170">
            <v>15945000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BF170">
            <v>0</v>
          </cell>
          <cell r="BG170">
            <v>0</v>
          </cell>
          <cell r="BH170">
            <v>1</v>
          </cell>
          <cell r="BI170">
            <v>0</v>
          </cell>
          <cell r="BJ170">
            <v>15945000</v>
          </cell>
          <cell r="BK170">
            <v>15945000</v>
          </cell>
          <cell r="BL170">
            <v>15945000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I170">
            <v>0</v>
          </cell>
          <cell r="CJ170">
            <v>0</v>
          </cell>
          <cell r="CK170">
            <v>1</v>
          </cell>
          <cell r="CL170">
            <v>0</v>
          </cell>
          <cell r="CM170">
            <v>15945000</v>
          </cell>
          <cell r="CN170">
            <v>0</v>
          </cell>
          <cell r="CO170">
            <v>0</v>
          </cell>
          <cell r="CP170">
            <v>15945000</v>
          </cell>
          <cell r="CR170" t="str">
            <v>改良</v>
          </cell>
        </row>
        <row r="171">
          <cell r="A171">
            <v>167</v>
          </cell>
          <cell r="B171">
            <v>6</v>
          </cell>
          <cell r="C171" t="str">
            <v>ふるさと</v>
          </cell>
          <cell r="D171">
            <v>32</v>
          </cell>
          <cell r="E171" t="str">
            <v>単独</v>
          </cell>
          <cell r="F171" t="str">
            <v>ふるさと</v>
          </cell>
          <cell r="G171" t="str">
            <v>城山1号</v>
          </cell>
          <cell r="I171" t="str">
            <v/>
          </cell>
          <cell r="J171" t="str">
            <v>開設</v>
          </cell>
          <cell r="K171">
            <v>41</v>
          </cell>
          <cell r="L171" t="str">
            <v>釜石</v>
          </cell>
          <cell r="M171" t="str">
            <v>上閉井郡</v>
          </cell>
          <cell r="N171" t="str">
            <v>大槌町</v>
          </cell>
          <cell r="O171">
            <v>3</v>
          </cell>
          <cell r="P171" t="str">
            <v>町</v>
          </cell>
          <cell r="Q171">
            <v>5</v>
          </cell>
          <cell r="R171" t="str">
            <v>Ｈ14</v>
          </cell>
          <cell r="S171" t="str">
            <v>小川千里</v>
          </cell>
          <cell r="T171" t="str">
            <v>松村建設（株）</v>
          </cell>
          <cell r="U171" t="str">
            <v>指名競争</v>
          </cell>
          <cell r="V171">
            <v>37400</v>
          </cell>
          <cell r="W171">
            <v>37403</v>
          </cell>
          <cell r="Y171">
            <v>37629</v>
          </cell>
          <cell r="Z171">
            <v>37635</v>
          </cell>
          <cell r="AA171" t="str">
            <v>金田論</v>
          </cell>
          <cell r="AD171">
            <v>180</v>
          </cell>
          <cell r="AH171">
            <v>20000000</v>
          </cell>
          <cell r="AI171">
            <v>19498500</v>
          </cell>
          <cell r="AJ171">
            <v>19498500</v>
          </cell>
          <cell r="AP171">
            <v>501500</v>
          </cell>
          <cell r="AV171">
            <v>0</v>
          </cell>
          <cell r="AW171">
            <v>0</v>
          </cell>
          <cell r="BF171">
            <v>180</v>
          </cell>
          <cell r="BG171">
            <v>0</v>
          </cell>
          <cell r="BH171">
            <v>0</v>
          </cell>
          <cell r="BI171">
            <v>0</v>
          </cell>
          <cell r="BJ171">
            <v>20000000</v>
          </cell>
          <cell r="BK171">
            <v>19498500</v>
          </cell>
          <cell r="BL171">
            <v>19498500</v>
          </cell>
          <cell r="BM171">
            <v>0</v>
          </cell>
          <cell r="BN171">
            <v>0</v>
          </cell>
          <cell r="BO171">
            <v>0</v>
          </cell>
          <cell r="BP171">
            <v>0</v>
          </cell>
          <cell r="BQ171">
            <v>0</v>
          </cell>
          <cell r="BR171">
            <v>501500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180</v>
          </cell>
          <cell r="CJ171">
            <v>0</v>
          </cell>
          <cell r="CK171">
            <v>0</v>
          </cell>
          <cell r="CL171">
            <v>0</v>
          </cell>
          <cell r="CM171">
            <v>20000000</v>
          </cell>
          <cell r="CN171">
            <v>0</v>
          </cell>
          <cell r="CO171">
            <v>0</v>
          </cell>
          <cell r="CP171">
            <v>20000000</v>
          </cell>
          <cell r="CR171" t="str">
            <v>開設</v>
          </cell>
        </row>
        <row r="172">
          <cell r="A172">
            <v>168</v>
          </cell>
          <cell r="B172">
            <v>6</v>
          </cell>
          <cell r="C172" t="str">
            <v>ふるさと</v>
          </cell>
          <cell r="D172">
            <v>32</v>
          </cell>
          <cell r="E172" t="str">
            <v>単独</v>
          </cell>
          <cell r="F172" t="str">
            <v>ふるさと</v>
          </cell>
          <cell r="G172" t="str">
            <v>下町・宇津野</v>
          </cell>
          <cell r="I172" t="str">
            <v/>
          </cell>
          <cell r="J172" t="str">
            <v>開設</v>
          </cell>
          <cell r="K172">
            <v>44</v>
          </cell>
          <cell r="L172" t="str">
            <v>宮古</v>
          </cell>
          <cell r="M172" t="str">
            <v>下閉井郡</v>
          </cell>
          <cell r="N172" t="str">
            <v>岩泉町</v>
          </cell>
          <cell r="O172">
            <v>3</v>
          </cell>
          <cell r="P172" t="str">
            <v>町</v>
          </cell>
          <cell r="Q172">
            <v>5</v>
          </cell>
          <cell r="R172" t="str">
            <v>Ｈ14</v>
          </cell>
          <cell r="AD172">
            <v>540</v>
          </cell>
          <cell r="AH172">
            <v>11678000</v>
          </cell>
          <cell r="AI172">
            <v>11678000</v>
          </cell>
          <cell r="AJ172">
            <v>11678000</v>
          </cell>
          <cell r="AV172">
            <v>0</v>
          </cell>
          <cell r="AW172">
            <v>0</v>
          </cell>
          <cell r="BF172">
            <v>540</v>
          </cell>
          <cell r="BG172">
            <v>0</v>
          </cell>
          <cell r="BH172">
            <v>0</v>
          </cell>
          <cell r="BI172">
            <v>0</v>
          </cell>
          <cell r="BJ172">
            <v>11678000</v>
          </cell>
          <cell r="BK172">
            <v>11678000</v>
          </cell>
          <cell r="BL172">
            <v>11678000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540</v>
          </cell>
          <cell r="CJ172">
            <v>0</v>
          </cell>
          <cell r="CK172">
            <v>0</v>
          </cell>
          <cell r="CL172">
            <v>0</v>
          </cell>
          <cell r="CM172">
            <v>11678000</v>
          </cell>
          <cell r="CN172">
            <v>0</v>
          </cell>
          <cell r="CO172">
            <v>0</v>
          </cell>
          <cell r="CP172">
            <v>11678000</v>
          </cell>
          <cell r="CR172" t="str">
            <v>開設</v>
          </cell>
        </row>
        <row r="173">
          <cell r="A173">
            <v>169</v>
          </cell>
          <cell r="B173">
            <v>6</v>
          </cell>
          <cell r="C173" t="str">
            <v>ふるさと</v>
          </cell>
          <cell r="D173">
            <v>32</v>
          </cell>
          <cell r="E173" t="str">
            <v>単独</v>
          </cell>
          <cell r="F173" t="str">
            <v>ふるさと</v>
          </cell>
          <cell r="G173" t="str">
            <v>新田物沢</v>
          </cell>
          <cell r="I173" t="str">
            <v/>
          </cell>
          <cell r="J173" t="str">
            <v>改築</v>
          </cell>
          <cell r="K173">
            <v>30</v>
          </cell>
          <cell r="L173" t="str">
            <v>千厩</v>
          </cell>
          <cell r="M173" t="str">
            <v>東磐井郡</v>
          </cell>
          <cell r="N173" t="str">
            <v>大東町</v>
          </cell>
          <cell r="O173">
            <v>3</v>
          </cell>
          <cell r="P173" t="str">
            <v>町</v>
          </cell>
          <cell r="Q173">
            <v>5</v>
          </cell>
          <cell r="R173" t="str">
            <v>Ｈ14</v>
          </cell>
          <cell r="AD173">
            <v>338</v>
          </cell>
          <cell r="AH173">
            <v>25200000</v>
          </cell>
          <cell r="AI173">
            <v>25200000</v>
          </cell>
          <cell r="AJ173">
            <v>25200000</v>
          </cell>
          <cell r="AV173">
            <v>0</v>
          </cell>
          <cell r="AW173">
            <v>0</v>
          </cell>
          <cell r="BF173">
            <v>338</v>
          </cell>
          <cell r="BG173">
            <v>0</v>
          </cell>
          <cell r="BH173">
            <v>0</v>
          </cell>
          <cell r="BI173">
            <v>0</v>
          </cell>
          <cell r="BJ173">
            <v>25200000</v>
          </cell>
          <cell r="BK173">
            <v>25200000</v>
          </cell>
          <cell r="BL173">
            <v>25200000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338</v>
          </cell>
          <cell r="CJ173">
            <v>0</v>
          </cell>
          <cell r="CK173">
            <v>0</v>
          </cell>
          <cell r="CL173">
            <v>0</v>
          </cell>
          <cell r="CM173">
            <v>25200000</v>
          </cell>
          <cell r="CN173">
            <v>0</v>
          </cell>
          <cell r="CO173">
            <v>0</v>
          </cell>
          <cell r="CP173">
            <v>25200000</v>
          </cell>
          <cell r="CR173" t="str">
            <v>改築</v>
          </cell>
        </row>
        <row r="174">
          <cell r="A174">
            <v>170</v>
          </cell>
          <cell r="B174">
            <v>6</v>
          </cell>
          <cell r="C174" t="str">
            <v>ふるさと</v>
          </cell>
          <cell r="D174">
            <v>32</v>
          </cell>
          <cell r="E174" t="str">
            <v>単独</v>
          </cell>
          <cell r="F174" t="str">
            <v>ふるさと</v>
          </cell>
          <cell r="G174" t="str">
            <v>袋沢長洞</v>
          </cell>
          <cell r="I174" t="str">
            <v/>
          </cell>
          <cell r="J174" t="str">
            <v>開設</v>
          </cell>
          <cell r="K174">
            <v>30</v>
          </cell>
          <cell r="L174" t="str">
            <v>千厩</v>
          </cell>
          <cell r="M174" t="str">
            <v>東磐井郡</v>
          </cell>
          <cell r="N174" t="str">
            <v>大東町</v>
          </cell>
          <cell r="O174">
            <v>3</v>
          </cell>
          <cell r="P174" t="str">
            <v>町</v>
          </cell>
          <cell r="Q174">
            <v>5</v>
          </cell>
          <cell r="R174" t="str">
            <v>Ｈ14</v>
          </cell>
          <cell r="AD174">
            <v>120</v>
          </cell>
          <cell r="AH174">
            <v>10500000</v>
          </cell>
          <cell r="AI174">
            <v>10500000</v>
          </cell>
          <cell r="AJ174">
            <v>10500000</v>
          </cell>
          <cell r="AV174">
            <v>0</v>
          </cell>
          <cell r="AW174">
            <v>0</v>
          </cell>
          <cell r="BF174">
            <v>120</v>
          </cell>
          <cell r="BG174">
            <v>0</v>
          </cell>
          <cell r="BH174">
            <v>0</v>
          </cell>
          <cell r="BI174">
            <v>0</v>
          </cell>
          <cell r="BJ174">
            <v>10500000</v>
          </cell>
          <cell r="BK174">
            <v>10500000</v>
          </cell>
          <cell r="BL174">
            <v>10500000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120</v>
          </cell>
          <cell r="CJ174">
            <v>0</v>
          </cell>
          <cell r="CK174">
            <v>0</v>
          </cell>
          <cell r="CL174">
            <v>0</v>
          </cell>
          <cell r="CM174">
            <v>10500000</v>
          </cell>
          <cell r="CN174">
            <v>0</v>
          </cell>
          <cell r="CO174">
            <v>0</v>
          </cell>
          <cell r="CP174">
            <v>10500000</v>
          </cell>
          <cell r="CR174" t="str">
            <v>開設</v>
          </cell>
        </row>
        <row r="175">
          <cell r="A175">
            <v>171</v>
          </cell>
          <cell r="B175">
            <v>6</v>
          </cell>
          <cell r="C175" t="str">
            <v>ふるさと</v>
          </cell>
          <cell r="D175">
            <v>32</v>
          </cell>
          <cell r="E175" t="str">
            <v>単独</v>
          </cell>
          <cell r="F175" t="str">
            <v>ふるさと</v>
          </cell>
          <cell r="G175" t="str">
            <v>西丑石</v>
          </cell>
          <cell r="I175" t="str">
            <v/>
          </cell>
          <cell r="J175" t="str">
            <v>開設</v>
          </cell>
          <cell r="K175">
            <v>30</v>
          </cell>
          <cell r="L175" t="str">
            <v>千厩</v>
          </cell>
          <cell r="M175" t="str">
            <v>東磐井郡</v>
          </cell>
          <cell r="N175" t="str">
            <v>大東町</v>
          </cell>
          <cell r="O175">
            <v>3</v>
          </cell>
          <cell r="P175" t="str">
            <v>町</v>
          </cell>
          <cell r="Q175">
            <v>5</v>
          </cell>
          <cell r="R175" t="str">
            <v>Ｈ14</v>
          </cell>
          <cell r="AD175">
            <v>100</v>
          </cell>
          <cell r="AH175">
            <v>18000000</v>
          </cell>
          <cell r="AI175">
            <v>18000000</v>
          </cell>
          <cell r="AJ175">
            <v>18000000</v>
          </cell>
          <cell r="AV175">
            <v>0</v>
          </cell>
          <cell r="AW175">
            <v>0</v>
          </cell>
          <cell r="BF175">
            <v>100</v>
          </cell>
          <cell r="BG175">
            <v>0</v>
          </cell>
          <cell r="BH175">
            <v>0</v>
          </cell>
          <cell r="BI175">
            <v>0</v>
          </cell>
          <cell r="BJ175">
            <v>18000000</v>
          </cell>
          <cell r="BK175">
            <v>18000000</v>
          </cell>
          <cell r="BL175">
            <v>18000000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100</v>
          </cell>
          <cell r="CJ175">
            <v>0</v>
          </cell>
          <cell r="CK175">
            <v>0</v>
          </cell>
          <cell r="CL175">
            <v>0</v>
          </cell>
          <cell r="CM175">
            <v>18000000</v>
          </cell>
          <cell r="CN175">
            <v>0</v>
          </cell>
          <cell r="CO175">
            <v>0</v>
          </cell>
          <cell r="CP175">
            <v>18000000</v>
          </cell>
          <cell r="CR175" t="str">
            <v>開設</v>
          </cell>
        </row>
        <row r="176">
          <cell r="A176">
            <v>172</v>
          </cell>
          <cell r="B176">
            <v>6</v>
          </cell>
          <cell r="C176" t="str">
            <v>ふるさと</v>
          </cell>
          <cell r="D176">
            <v>32</v>
          </cell>
          <cell r="E176" t="str">
            <v>単独</v>
          </cell>
          <cell r="F176" t="str">
            <v>ふるさと</v>
          </cell>
          <cell r="G176" t="str">
            <v>大平新田</v>
          </cell>
          <cell r="I176" t="str">
            <v/>
          </cell>
          <cell r="J176" t="str">
            <v>開設</v>
          </cell>
          <cell r="K176">
            <v>30</v>
          </cell>
          <cell r="L176" t="str">
            <v>千厩</v>
          </cell>
          <cell r="M176" t="str">
            <v>東磐井郡</v>
          </cell>
          <cell r="N176" t="str">
            <v>大東町</v>
          </cell>
          <cell r="O176">
            <v>3</v>
          </cell>
          <cell r="P176" t="str">
            <v>町</v>
          </cell>
          <cell r="Q176">
            <v>5</v>
          </cell>
          <cell r="R176" t="str">
            <v>Ｈ14</v>
          </cell>
          <cell r="AD176">
            <v>130</v>
          </cell>
          <cell r="AH176">
            <v>11000000</v>
          </cell>
          <cell r="AI176">
            <v>11000000</v>
          </cell>
          <cell r="AJ176">
            <v>11000000</v>
          </cell>
          <cell r="AV176">
            <v>0</v>
          </cell>
          <cell r="AW176">
            <v>0</v>
          </cell>
          <cell r="BF176">
            <v>130</v>
          </cell>
          <cell r="BG176">
            <v>0</v>
          </cell>
          <cell r="BH176">
            <v>0</v>
          </cell>
          <cell r="BI176">
            <v>0</v>
          </cell>
          <cell r="BJ176">
            <v>11000000</v>
          </cell>
          <cell r="BK176">
            <v>11000000</v>
          </cell>
          <cell r="BL176">
            <v>11000000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130</v>
          </cell>
          <cell r="CJ176">
            <v>0</v>
          </cell>
          <cell r="CK176">
            <v>0</v>
          </cell>
          <cell r="CL176">
            <v>0</v>
          </cell>
          <cell r="CM176">
            <v>11000000</v>
          </cell>
          <cell r="CN176">
            <v>0</v>
          </cell>
          <cell r="CO176">
            <v>0</v>
          </cell>
          <cell r="CP176">
            <v>11000000</v>
          </cell>
          <cell r="CR176" t="str">
            <v>開設</v>
          </cell>
        </row>
        <row r="177">
          <cell r="A177">
            <v>173</v>
          </cell>
          <cell r="B177">
            <v>6</v>
          </cell>
          <cell r="C177" t="str">
            <v>ふるさと</v>
          </cell>
          <cell r="D177">
            <v>32</v>
          </cell>
          <cell r="E177" t="str">
            <v>単独</v>
          </cell>
          <cell r="F177" t="str">
            <v>ふるさと</v>
          </cell>
          <cell r="G177" t="str">
            <v>下中川</v>
          </cell>
          <cell r="I177" t="str">
            <v/>
          </cell>
          <cell r="J177" t="str">
            <v>舗装</v>
          </cell>
          <cell r="K177">
            <v>30</v>
          </cell>
          <cell r="L177" t="str">
            <v>千厩</v>
          </cell>
          <cell r="M177" t="str">
            <v>東磐井郡</v>
          </cell>
          <cell r="N177" t="str">
            <v>大東町</v>
          </cell>
          <cell r="O177">
            <v>3</v>
          </cell>
          <cell r="P177" t="str">
            <v>町</v>
          </cell>
          <cell r="Q177">
            <v>5</v>
          </cell>
          <cell r="R177" t="str">
            <v>Ｈ14</v>
          </cell>
          <cell r="AD177">
            <v>400</v>
          </cell>
          <cell r="AH177">
            <v>5000000</v>
          </cell>
          <cell r="AI177">
            <v>5000000</v>
          </cell>
          <cell r="AJ177">
            <v>5000000</v>
          </cell>
          <cell r="AV177">
            <v>0</v>
          </cell>
          <cell r="AW177">
            <v>0</v>
          </cell>
          <cell r="BF177">
            <v>400</v>
          </cell>
          <cell r="BG177">
            <v>0</v>
          </cell>
          <cell r="BH177">
            <v>0</v>
          </cell>
          <cell r="BI177">
            <v>0</v>
          </cell>
          <cell r="BJ177">
            <v>5000000</v>
          </cell>
          <cell r="BK177">
            <v>5000000</v>
          </cell>
          <cell r="BL177">
            <v>5000000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400</v>
          </cell>
          <cell r="CJ177">
            <v>0</v>
          </cell>
          <cell r="CK177">
            <v>0</v>
          </cell>
          <cell r="CL177">
            <v>0</v>
          </cell>
          <cell r="CM177">
            <v>5000000</v>
          </cell>
          <cell r="CN177">
            <v>0</v>
          </cell>
          <cell r="CO177">
            <v>0</v>
          </cell>
          <cell r="CP177">
            <v>5000000</v>
          </cell>
          <cell r="CR177" t="str">
            <v>舗装</v>
          </cell>
        </row>
        <row r="178">
          <cell r="A178">
            <v>174</v>
          </cell>
          <cell r="B178">
            <v>6</v>
          </cell>
          <cell r="C178" t="str">
            <v>ふるさと</v>
          </cell>
          <cell r="D178">
            <v>32</v>
          </cell>
          <cell r="E178" t="str">
            <v>単独</v>
          </cell>
          <cell r="F178" t="str">
            <v>ふるさと</v>
          </cell>
          <cell r="G178" t="str">
            <v>粒来</v>
          </cell>
          <cell r="I178" t="str">
            <v/>
          </cell>
          <cell r="J178" t="str">
            <v>開設</v>
          </cell>
          <cell r="K178">
            <v>50</v>
          </cell>
          <cell r="L178" t="str">
            <v>久慈</v>
          </cell>
          <cell r="M178" t="str">
            <v>九戸郡</v>
          </cell>
          <cell r="N178" t="str">
            <v>種市町</v>
          </cell>
          <cell r="O178">
            <v>3</v>
          </cell>
          <cell r="P178" t="str">
            <v>町</v>
          </cell>
          <cell r="Q178">
            <v>5</v>
          </cell>
          <cell r="R178" t="str">
            <v>Ｈ14</v>
          </cell>
          <cell r="T178" t="str">
            <v>栄大建設（株）</v>
          </cell>
          <cell r="U178" t="str">
            <v>指名競争</v>
          </cell>
          <cell r="V178">
            <v>37459</v>
          </cell>
          <cell r="W178">
            <v>37460</v>
          </cell>
          <cell r="X178">
            <v>37603</v>
          </cell>
          <cell r="Y178">
            <v>37523</v>
          </cell>
          <cell r="Z178">
            <v>37526</v>
          </cell>
          <cell r="AA178" t="str">
            <v>佐々木郁夫</v>
          </cell>
          <cell r="AD178">
            <v>891</v>
          </cell>
          <cell r="AH178">
            <v>25000000</v>
          </cell>
          <cell r="AI178">
            <v>25000000</v>
          </cell>
          <cell r="AJ178">
            <v>25000000</v>
          </cell>
          <cell r="AV178">
            <v>0</v>
          </cell>
          <cell r="AW178">
            <v>0</v>
          </cell>
          <cell r="BF178">
            <v>891</v>
          </cell>
          <cell r="BG178">
            <v>0</v>
          </cell>
          <cell r="BH178">
            <v>0</v>
          </cell>
          <cell r="BI178">
            <v>0</v>
          </cell>
          <cell r="BJ178">
            <v>25000000</v>
          </cell>
          <cell r="BK178">
            <v>25000000</v>
          </cell>
          <cell r="BL178">
            <v>25000000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891</v>
          </cell>
          <cell r="CJ178">
            <v>0</v>
          </cell>
          <cell r="CK178">
            <v>0</v>
          </cell>
          <cell r="CL178">
            <v>0</v>
          </cell>
          <cell r="CM178">
            <v>25000000</v>
          </cell>
          <cell r="CN178">
            <v>0</v>
          </cell>
          <cell r="CO178">
            <v>0</v>
          </cell>
          <cell r="CP178">
            <v>25000000</v>
          </cell>
          <cell r="CR178" t="str">
            <v>開設</v>
          </cell>
        </row>
        <row r="179">
          <cell r="A179">
            <v>175</v>
          </cell>
          <cell r="B179">
            <v>8</v>
          </cell>
          <cell r="C179" t="str">
            <v>公団</v>
          </cell>
          <cell r="D179">
            <v>30</v>
          </cell>
          <cell r="E179" t="str">
            <v>公団</v>
          </cell>
          <cell r="F179" t="str">
            <v>開設</v>
          </cell>
          <cell r="G179" t="str">
            <v>大規模</v>
          </cell>
          <cell r="I179" t="str">
            <v/>
          </cell>
          <cell r="J179" t="str">
            <v>開設</v>
          </cell>
          <cell r="K179">
            <v>44</v>
          </cell>
          <cell r="L179" t="str">
            <v>宮古</v>
          </cell>
          <cell r="M179" t="str">
            <v>下閉井郡</v>
          </cell>
          <cell r="N179" t="str">
            <v>岩泉町</v>
          </cell>
          <cell r="P179" t="str">
            <v>公団</v>
          </cell>
          <cell r="Q179">
            <v>5</v>
          </cell>
          <cell r="R179" t="str">
            <v>Ｈ14</v>
          </cell>
          <cell r="AD179">
            <v>1048</v>
          </cell>
          <cell r="AH179">
            <v>455462604</v>
          </cell>
          <cell r="AI179">
            <v>455462604</v>
          </cell>
          <cell r="AJ179">
            <v>455462604</v>
          </cell>
          <cell r="AV179">
            <v>0</v>
          </cell>
          <cell r="AW179">
            <v>0</v>
          </cell>
          <cell r="BF179">
            <v>1048</v>
          </cell>
          <cell r="BG179">
            <v>0</v>
          </cell>
          <cell r="BH179">
            <v>0</v>
          </cell>
          <cell r="BI179">
            <v>0</v>
          </cell>
          <cell r="BJ179">
            <v>455462604</v>
          </cell>
          <cell r="BK179">
            <v>455462604</v>
          </cell>
          <cell r="BL179">
            <v>455462604</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1048</v>
          </cell>
          <cell r="CJ179">
            <v>0</v>
          </cell>
          <cell r="CK179">
            <v>0</v>
          </cell>
          <cell r="CL179">
            <v>0</v>
          </cell>
          <cell r="CM179">
            <v>455462604</v>
          </cell>
          <cell r="CN179">
            <v>0</v>
          </cell>
          <cell r="CO179">
            <v>0</v>
          </cell>
          <cell r="CP179">
            <v>0</v>
          </cell>
        </row>
        <row r="180">
          <cell r="A180">
            <v>176</v>
          </cell>
          <cell r="B180">
            <v>8</v>
          </cell>
          <cell r="C180" t="str">
            <v>公団</v>
          </cell>
          <cell r="D180">
            <v>30</v>
          </cell>
          <cell r="E180" t="str">
            <v>公団</v>
          </cell>
          <cell r="F180" t="str">
            <v>開設</v>
          </cell>
          <cell r="G180" t="str">
            <v>大規模</v>
          </cell>
          <cell r="I180" t="str">
            <v/>
          </cell>
          <cell r="J180" t="str">
            <v>開設</v>
          </cell>
          <cell r="K180">
            <v>48</v>
          </cell>
          <cell r="L180" t="str">
            <v>宮古</v>
          </cell>
          <cell r="M180" t="str">
            <v>下閉井郡</v>
          </cell>
          <cell r="N180" t="str">
            <v>川井村</v>
          </cell>
          <cell r="P180" t="str">
            <v>公団</v>
          </cell>
          <cell r="Q180">
            <v>5</v>
          </cell>
          <cell r="R180" t="str">
            <v>Ｈ14</v>
          </cell>
          <cell r="AD180">
            <v>759</v>
          </cell>
          <cell r="AH180">
            <v>556791340</v>
          </cell>
          <cell r="AI180">
            <v>556791340</v>
          </cell>
          <cell r="AJ180">
            <v>556791340</v>
          </cell>
          <cell r="AV180">
            <v>0</v>
          </cell>
          <cell r="AW180">
            <v>0</v>
          </cell>
          <cell r="BF180">
            <v>759</v>
          </cell>
          <cell r="BG180">
            <v>0</v>
          </cell>
          <cell r="BH180">
            <v>0</v>
          </cell>
          <cell r="BI180">
            <v>0</v>
          </cell>
          <cell r="BJ180">
            <v>556791340</v>
          </cell>
          <cell r="BK180">
            <v>556791340</v>
          </cell>
          <cell r="BL180">
            <v>556791340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759</v>
          </cell>
          <cell r="CJ180">
            <v>0</v>
          </cell>
          <cell r="CK180">
            <v>0</v>
          </cell>
          <cell r="CL180">
            <v>0</v>
          </cell>
          <cell r="CM180">
            <v>556791340</v>
          </cell>
          <cell r="CN180">
            <v>0</v>
          </cell>
          <cell r="CO180">
            <v>0</v>
          </cell>
          <cell r="CP180">
            <v>0</v>
          </cell>
        </row>
        <row r="181">
          <cell r="A181">
            <v>177</v>
          </cell>
          <cell r="B181">
            <v>8</v>
          </cell>
          <cell r="C181" t="str">
            <v>公団</v>
          </cell>
          <cell r="D181">
            <v>30</v>
          </cell>
          <cell r="E181" t="str">
            <v>公団</v>
          </cell>
          <cell r="F181" t="str">
            <v>開設</v>
          </cell>
          <cell r="G181" t="str">
            <v>大規模</v>
          </cell>
          <cell r="I181" t="str">
            <v/>
          </cell>
          <cell r="J181" t="str">
            <v>開設</v>
          </cell>
          <cell r="K181">
            <v>4</v>
          </cell>
          <cell r="L181" t="str">
            <v>盛岡</v>
          </cell>
          <cell r="M181" t="str">
            <v>岩手郡</v>
          </cell>
          <cell r="N181" t="str">
            <v>葛巻町</v>
          </cell>
          <cell r="P181" t="str">
            <v>公団</v>
          </cell>
          <cell r="Q181">
            <v>5</v>
          </cell>
          <cell r="R181" t="str">
            <v>Ｈ14</v>
          </cell>
          <cell r="AD181">
            <v>900</v>
          </cell>
          <cell r="AH181">
            <v>171000000</v>
          </cell>
          <cell r="AI181">
            <v>171000000</v>
          </cell>
          <cell r="AJ181">
            <v>171000000</v>
          </cell>
          <cell r="AV181">
            <v>0</v>
          </cell>
          <cell r="AW181">
            <v>0</v>
          </cell>
          <cell r="BF181">
            <v>900</v>
          </cell>
          <cell r="BG181">
            <v>0</v>
          </cell>
          <cell r="BH181">
            <v>0</v>
          </cell>
          <cell r="BI181">
            <v>0</v>
          </cell>
          <cell r="BJ181">
            <v>171000000</v>
          </cell>
          <cell r="BK181">
            <v>171000000</v>
          </cell>
          <cell r="BL181">
            <v>171000000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900</v>
          </cell>
          <cell r="CJ181">
            <v>0</v>
          </cell>
          <cell r="CK181">
            <v>0</v>
          </cell>
          <cell r="CL181">
            <v>0</v>
          </cell>
          <cell r="CM181">
            <v>171000000</v>
          </cell>
          <cell r="CN181">
            <v>0</v>
          </cell>
          <cell r="CO181">
            <v>0</v>
          </cell>
          <cell r="CP181">
            <v>0</v>
          </cell>
        </row>
        <row r="182">
          <cell r="A182">
            <v>178</v>
          </cell>
          <cell r="B182">
            <v>8</v>
          </cell>
          <cell r="C182" t="str">
            <v>公団</v>
          </cell>
          <cell r="D182">
            <v>30</v>
          </cell>
          <cell r="E182" t="str">
            <v>公団</v>
          </cell>
          <cell r="F182" t="str">
            <v>開設</v>
          </cell>
          <cell r="G182" t="str">
            <v>大規模</v>
          </cell>
          <cell r="I182" t="str">
            <v/>
          </cell>
          <cell r="J182" t="str">
            <v>開設</v>
          </cell>
          <cell r="K182">
            <v>56</v>
          </cell>
          <cell r="L182" t="str">
            <v>二戸</v>
          </cell>
          <cell r="M182" t="str">
            <v>二戸郡</v>
          </cell>
          <cell r="N182" t="str">
            <v>一戸町</v>
          </cell>
          <cell r="P182" t="str">
            <v>公団</v>
          </cell>
          <cell r="Q182">
            <v>5</v>
          </cell>
          <cell r="R182" t="str">
            <v>Ｈ14</v>
          </cell>
          <cell r="AD182">
            <v>500</v>
          </cell>
          <cell r="AH182">
            <v>152000000</v>
          </cell>
          <cell r="AI182">
            <v>152000000</v>
          </cell>
          <cell r="AJ182">
            <v>152000000</v>
          </cell>
          <cell r="AV182">
            <v>0</v>
          </cell>
          <cell r="AW182">
            <v>0</v>
          </cell>
          <cell r="BF182">
            <v>500</v>
          </cell>
          <cell r="BG182">
            <v>0</v>
          </cell>
          <cell r="BH182">
            <v>0</v>
          </cell>
          <cell r="BI182">
            <v>0</v>
          </cell>
          <cell r="BJ182">
            <v>152000000</v>
          </cell>
          <cell r="BK182">
            <v>152000000</v>
          </cell>
          <cell r="BL182">
            <v>152000000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500</v>
          </cell>
          <cell r="CJ182">
            <v>0</v>
          </cell>
          <cell r="CK182">
            <v>0</v>
          </cell>
          <cell r="CL182">
            <v>0</v>
          </cell>
          <cell r="CM182">
            <v>152000000</v>
          </cell>
          <cell r="CN182">
            <v>0</v>
          </cell>
          <cell r="CO182">
            <v>0</v>
          </cell>
          <cell r="CP182">
            <v>0</v>
          </cell>
        </row>
        <row r="183">
          <cell r="A183">
            <v>179</v>
          </cell>
          <cell r="B183">
            <v>8</v>
          </cell>
          <cell r="C183" t="str">
            <v>公団</v>
          </cell>
          <cell r="D183">
            <v>30</v>
          </cell>
          <cell r="E183" t="str">
            <v>公団</v>
          </cell>
          <cell r="F183" t="str">
            <v>開設</v>
          </cell>
          <cell r="G183" t="str">
            <v>大規模</v>
          </cell>
          <cell r="I183" t="str">
            <v/>
          </cell>
          <cell r="J183" t="str">
            <v>開設</v>
          </cell>
          <cell r="K183">
            <v>57</v>
          </cell>
          <cell r="L183" t="str">
            <v>二戸</v>
          </cell>
          <cell r="M183" t="str">
            <v>二戸郡</v>
          </cell>
          <cell r="N183" t="str">
            <v>浄法寺町</v>
          </cell>
          <cell r="P183" t="str">
            <v>公団</v>
          </cell>
          <cell r="Q183">
            <v>5</v>
          </cell>
          <cell r="R183" t="str">
            <v>Ｈ14</v>
          </cell>
          <cell r="AD183">
            <v>501</v>
          </cell>
          <cell r="AH183">
            <v>152000001</v>
          </cell>
          <cell r="AI183">
            <v>152000001</v>
          </cell>
          <cell r="AJ183">
            <v>152000001</v>
          </cell>
          <cell r="AV183">
            <v>0</v>
          </cell>
          <cell r="AW183">
            <v>0</v>
          </cell>
          <cell r="BF183">
            <v>501</v>
          </cell>
          <cell r="BG183">
            <v>0</v>
          </cell>
          <cell r="BH183">
            <v>0</v>
          </cell>
          <cell r="BI183">
            <v>0</v>
          </cell>
          <cell r="BJ183">
            <v>152000001</v>
          </cell>
          <cell r="BK183">
            <v>152000001</v>
          </cell>
          <cell r="BL183">
            <v>152000001</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501</v>
          </cell>
          <cell r="CJ183">
            <v>0</v>
          </cell>
          <cell r="CK183">
            <v>0</v>
          </cell>
          <cell r="CL183">
            <v>0</v>
          </cell>
          <cell r="CM183">
            <v>152000001</v>
          </cell>
          <cell r="CN183">
            <v>0</v>
          </cell>
          <cell r="CO183">
            <v>0</v>
          </cell>
          <cell r="CP183">
            <v>0</v>
          </cell>
        </row>
        <row r="184">
          <cell r="A184">
            <v>180</v>
          </cell>
          <cell r="B184">
            <v>9</v>
          </cell>
          <cell r="C184" t="str">
            <v>単独</v>
          </cell>
          <cell r="D184">
            <v>33</v>
          </cell>
          <cell r="E184" t="str">
            <v>単独</v>
          </cell>
          <cell r="F184" t="str">
            <v>単独</v>
          </cell>
          <cell r="G184" t="str">
            <v>黒森（単独）</v>
          </cell>
          <cell r="I184" t="str">
            <v/>
          </cell>
          <cell r="J184" t="str">
            <v>改良</v>
          </cell>
          <cell r="K184">
            <v>1</v>
          </cell>
          <cell r="L184" t="str">
            <v>盛岡</v>
          </cell>
          <cell r="M184" t="str">
            <v>盛岡市</v>
          </cell>
          <cell r="N184" t="str">
            <v>盛岡市</v>
          </cell>
          <cell r="O184">
            <v>2</v>
          </cell>
          <cell r="P184" t="str">
            <v>市</v>
          </cell>
          <cell r="Q184">
            <v>5</v>
          </cell>
          <cell r="R184" t="str">
            <v>Ｈ14</v>
          </cell>
          <cell r="AD184">
            <v>265</v>
          </cell>
          <cell r="AF184">
            <v>1</v>
          </cell>
          <cell r="AG184">
            <v>0</v>
          </cell>
          <cell r="AH184">
            <v>2247000</v>
          </cell>
          <cell r="AI184">
            <v>2247000</v>
          </cell>
          <cell r="AJ184">
            <v>2247000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265</v>
          </cell>
          <cell r="BG184">
            <v>0</v>
          </cell>
          <cell r="BH184">
            <v>1</v>
          </cell>
          <cell r="BI184">
            <v>0</v>
          </cell>
          <cell r="BJ184">
            <v>2247000</v>
          </cell>
          <cell r="BK184">
            <v>2247000</v>
          </cell>
          <cell r="BL184">
            <v>2247000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265</v>
          </cell>
          <cell r="CJ184">
            <v>0</v>
          </cell>
          <cell r="CK184">
            <v>1</v>
          </cell>
          <cell r="CL184">
            <v>0</v>
          </cell>
          <cell r="CM184">
            <v>2247000</v>
          </cell>
          <cell r="CN184">
            <v>0</v>
          </cell>
          <cell r="CO184">
            <v>0</v>
          </cell>
          <cell r="CP184">
            <v>2247000</v>
          </cell>
        </row>
        <row r="185">
          <cell r="A185">
            <v>181</v>
          </cell>
          <cell r="B185">
            <v>9</v>
          </cell>
          <cell r="C185" t="str">
            <v>単独</v>
          </cell>
          <cell r="D185">
            <v>31</v>
          </cell>
          <cell r="E185" t="str">
            <v>総合補助金</v>
          </cell>
          <cell r="F185" t="str">
            <v>改良</v>
          </cell>
          <cell r="G185" t="str">
            <v>建石（統合）</v>
          </cell>
          <cell r="I185" t="str">
            <v/>
          </cell>
          <cell r="J185" t="str">
            <v>改良</v>
          </cell>
          <cell r="K185">
            <v>1</v>
          </cell>
          <cell r="L185" t="str">
            <v>盛岡</v>
          </cell>
          <cell r="M185" t="str">
            <v>盛岡市</v>
          </cell>
          <cell r="N185" t="str">
            <v>盛岡市</v>
          </cell>
          <cell r="O185">
            <v>2</v>
          </cell>
          <cell r="P185" t="str">
            <v>市</v>
          </cell>
          <cell r="Q185">
            <v>5</v>
          </cell>
          <cell r="R185" t="str">
            <v>Ｈ14</v>
          </cell>
          <cell r="AD185">
            <v>100</v>
          </cell>
          <cell r="AF185">
            <v>1</v>
          </cell>
          <cell r="AG185">
            <v>0</v>
          </cell>
          <cell r="AH185">
            <v>9500000</v>
          </cell>
          <cell r="AI185">
            <v>9500000</v>
          </cell>
          <cell r="AJ185">
            <v>9500000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100</v>
          </cell>
          <cell r="BG185">
            <v>0</v>
          </cell>
          <cell r="BH185">
            <v>1</v>
          </cell>
          <cell r="BI185">
            <v>0</v>
          </cell>
          <cell r="BJ185">
            <v>9500000</v>
          </cell>
          <cell r="BK185">
            <v>9500000</v>
          </cell>
          <cell r="BL185">
            <v>9500000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100</v>
          </cell>
          <cell r="CJ185">
            <v>0</v>
          </cell>
          <cell r="CK185">
            <v>1</v>
          </cell>
          <cell r="CL185">
            <v>0</v>
          </cell>
          <cell r="CM185">
            <v>9500000</v>
          </cell>
          <cell r="CN185">
            <v>0</v>
          </cell>
          <cell r="CO185">
            <v>3800000</v>
          </cell>
          <cell r="CP185">
            <v>5700000</v>
          </cell>
        </row>
        <row r="186">
          <cell r="A186">
            <v>182</v>
          </cell>
          <cell r="B186">
            <v>9</v>
          </cell>
          <cell r="C186" t="str">
            <v>単独</v>
          </cell>
          <cell r="D186">
            <v>31</v>
          </cell>
          <cell r="E186" t="str">
            <v>総合補助金</v>
          </cell>
          <cell r="F186" t="str">
            <v>改良</v>
          </cell>
          <cell r="G186" t="str">
            <v>米内川</v>
          </cell>
          <cell r="I186" t="str">
            <v/>
          </cell>
          <cell r="J186" t="str">
            <v>改良</v>
          </cell>
          <cell r="K186">
            <v>1</v>
          </cell>
          <cell r="L186" t="str">
            <v>盛岡</v>
          </cell>
          <cell r="M186" t="str">
            <v>盛岡市</v>
          </cell>
          <cell r="N186" t="str">
            <v>盛岡市</v>
          </cell>
          <cell r="O186">
            <v>2</v>
          </cell>
          <cell r="P186" t="str">
            <v>市</v>
          </cell>
          <cell r="Q186">
            <v>5</v>
          </cell>
          <cell r="R186" t="str">
            <v>Ｈ14</v>
          </cell>
          <cell r="AD186">
            <v>60</v>
          </cell>
          <cell r="AF186">
            <v>1</v>
          </cell>
          <cell r="AG186">
            <v>0</v>
          </cell>
          <cell r="AH186">
            <v>6500000</v>
          </cell>
          <cell r="AI186">
            <v>6500000</v>
          </cell>
          <cell r="AJ186">
            <v>6500000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60</v>
          </cell>
          <cell r="BG186">
            <v>0</v>
          </cell>
          <cell r="BH186">
            <v>1</v>
          </cell>
          <cell r="BI186">
            <v>0</v>
          </cell>
          <cell r="BJ186">
            <v>6500000</v>
          </cell>
          <cell r="BK186">
            <v>6500000</v>
          </cell>
          <cell r="BL186">
            <v>6500000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60</v>
          </cell>
          <cell r="CJ186">
            <v>0</v>
          </cell>
          <cell r="CK186">
            <v>1</v>
          </cell>
          <cell r="CL186">
            <v>0</v>
          </cell>
          <cell r="CM186">
            <v>6500000</v>
          </cell>
          <cell r="CN186">
            <v>0</v>
          </cell>
          <cell r="CO186">
            <v>2600000</v>
          </cell>
          <cell r="CP186">
            <v>3900000</v>
          </cell>
        </row>
        <row r="187">
          <cell r="A187">
            <v>183</v>
          </cell>
          <cell r="B187">
            <v>9</v>
          </cell>
          <cell r="C187" t="str">
            <v>単独</v>
          </cell>
          <cell r="D187">
            <v>33</v>
          </cell>
          <cell r="E187" t="str">
            <v>単独</v>
          </cell>
          <cell r="F187" t="str">
            <v>単独</v>
          </cell>
          <cell r="G187" t="str">
            <v>上山</v>
          </cell>
          <cell r="I187" t="str">
            <v/>
          </cell>
          <cell r="J187" t="str">
            <v>舗装</v>
          </cell>
          <cell r="K187">
            <v>44</v>
          </cell>
          <cell r="L187" t="str">
            <v>宮古</v>
          </cell>
          <cell r="M187" t="str">
            <v>下閉井郡</v>
          </cell>
          <cell r="N187" t="str">
            <v>岩泉町</v>
          </cell>
          <cell r="O187">
            <v>3</v>
          </cell>
          <cell r="P187" t="str">
            <v>町</v>
          </cell>
          <cell r="Q187">
            <v>5</v>
          </cell>
          <cell r="R187" t="str">
            <v>Ｈ14</v>
          </cell>
          <cell r="AD187">
            <v>148</v>
          </cell>
          <cell r="AH187">
            <v>1117000</v>
          </cell>
          <cell r="AI187">
            <v>1117000</v>
          </cell>
          <cell r="AJ187">
            <v>1117000</v>
          </cell>
          <cell r="AV187">
            <v>0</v>
          </cell>
          <cell r="AW187">
            <v>0</v>
          </cell>
          <cell r="BF187">
            <v>148</v>
          </cell>
          <cell r="BG187">
            <v>0</v>
          </cell>
          <cell r="BH187">
            <v>0</v>
          </cell>
          <cell r="BI187">
            <v>0</v>
          </cell>
          <cell r="BJ187">
            <v>1117000</v>
          </cell>
          <cell r="BK187">
            <v>1117000</v>
          </cell>
          <cell r="BL187">
            <v>1117000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148</v>
          </cell>
          <cell r="CJ187">
            <v>0</v>
          </cell>
          <cell r="CK187">
            <v>0</v>
          </cell>
          <cell r="CL187">
            <v>0</v>
          </cell>
          <cell r="CM187">
            <v>1117000</v>
          </cell>
          <cell r="CN187">
            <v>0</v>
          </cell>
          <cell r="CO187">
            <v>0</v>
          </cell>
          <cell r="CP187">
            <v>1117000</v>
          </cell>
        </row>
        <row r="188">
          <cell r="A188">
            <v>184</v>
          </cell>
          <cell r="B188">
            <v>9</v>
          </cell>
          <cell r="C188" t="str">
            <v>単独</v>
          </cell>
          <cell r="D188">
            <v>33</v>
          </cell>
          <cell r="E188" t="str">
            <v>単独</v>
          </cell>
          <cell r="F188" t="str">
            <v>単独</v>
          </cell>
          <cell r="G188" t="str">
            <v>清水沢</v>
          </cell>
          <cell r="I188" t="str">
            <v/>
          </cell>
          <cell r="J188" t="str">
            <v>舗装</v>
          </cell>
          <cell r="K188">
            <v>30</v>
          </cell>
          <cell r="L188" t="str">
            <v>千厩</v>
          </cell>
          <cell r="M188" t="str">
            <v>東磐井郡</v>
          </cell>
          <cell r="N188" t="str">
            <v>大東町</v>
          </cell>
          <cell r="O188">
            <v>3</v>
          </cell>
          <cell r="P188" t="str">
            <v>町</v>
          </cell>
          <cell r="Q188">
            <v>5</v>
          </cell>
          <cell r="R188" t="str">
            <v>Ｈ14</v>
          </cell>
          <cell r="AD188">
            <v>74</v>
          </cell>
          <cell r="AH188">
            <v>488000</v>
          </cell>
          <cell r="AI188">
            <v>488000</v>
          </cell>
          <cell r="AJ188">
            <v>488000</v>
          </cell>
          <cell r="AV188">
            <v>0</v>
          </cell>
          <cell r="AW188">
            <v>0</v>
          </cell>
          <cell r="BF188">
            <v>74</v>
          </cell>
          <cell r="BG188">
            <v>0</v>
          </cell>
          <cell r="BH188">
            <v>0</v>
          </cell>
          <cell r="BI188">
            <v>0</v>
          </cell>
          <cell r="BJ188">
            <v>488000</v>
          </cell>
          <cell r="BK188">
            <v>488000</v>
          </cell>
          <cell r="BL188">
            <v>488000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74</v>
          </cell>
          <cell r="CJ188">
            <v>0</v>
          </cell>
          <cell r="CK188">
            <v>0</v>
          </cell>
          <cell r="CL188">
            <v>0</v>
          </cell>
          <cell r="CM188">
            <v>488000</v>
          </cell>
          <cell r="CN188">
            <v>0</v>
          </cell>
          <cell r="CO188">
            <v>0</v>
          </cell>
          <cell r="CP188">
            <v>488000</v>
          </cell>
        </row>
        <row r="189">
          <cell r="A189">
            <v>185</v>
          </cell>
          <cell r="B189">
            <v>9</v>
          </cell>
          <cell r="C189" t="str">
            <v>単独</v>
          </cell>
          <cell r="D189">
            <v>33</v>
          </cell>
          <cell r="E189" t="str">
            <v>単独</v>
          </cell>
          <cell r="F189" t="str">
            <v>単独</v>
          </cell>
          <cell r="G189" t="str">
            <v>大舟戸</v>
          </cell>
          <cell r="I189" t="str">
            <v/>
          </cell>
          <cell r="J189" t="str">
            <v>舗装</v>
          </cell>
          <cell r="K189">
            <v>30</v>
          </cell>
          <cell r="L189" t="str">
            <v>千厩</v>
          </cell>
          <cell r="M189" t="str">
            <v>東磐井郡</v>
          </cell>
          <cell r="N189" t="str">
            <v>大東町</v>
          </cell>
          <cell r="O189">
            <v>3</v>
          </cell>
          <cell r="P189" t="str">
            <v>町</v>
          </cell>
          <cell r="Q189">
            <v>5</v>
          </cell>
          <cell r="R189" t="str">
            <v>Ｈ14</v>
          </cell>
          <cell r="AD189">
            <v>80</v>
          </cell>
          <cell r="AH189">
            <v>491000</v>
          </cell>
          <cell r="AI189">
            <v>491000</v>
          </cell>
          <cell r="AJ189">
            <v>491000</v>
          </cell>
          <cell r="AV189">
            <v>0</v>
          </cell>
          <cell r="AW189">
            <v>0</v>
          </cell>
          <cell r="BF189">
            <v>80</v>
          </cell>
          <cell r="BG189">
            <v>0</v>
          </cell>
          <cell r="BH189">
            <v>0</v>
          </cell>
          <cell r="BI189">
            <v>0</v>
          </cell>
          <cell r="BJ189">
            <v>491000</v>
          </cell>
          <cell r="BK189">
            <v>491000</v>
          </cell>
          <cell r="BL189">
            <v>491000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80</v>
          </cell>
          <cell r="CJ189">
            <v>0</v>
          </cell>
          <cell r="CK189">
            <v>0</v>
          </cell>
          <cell r="CL189">
            <v>0</v>
          </cell>
          <cell r="CM189">
            <v>491000</v>
          </cell>
          <cell r="CN189">
            <v>0</v>
          </cell>
          <cell r="CO189">
            <v>0</v>
          </cell>
          <cell r="CP189">
            <v>491000</v>
          </cell>
        </row>
        <row r="190">
          <cell r="A190">
            <v>186</v>
          </cell>
          <cell r="B190">
            <v>9</v>
          </cell>
          <cell r="C190" t="str">
            <v>単独</v>
          </cell>
          <cell r="D190">
            <v>33</v>
          </cell>
          <cell r="E190" t="str">
            <v>単独</v>
          </cell>
          <cell r="F190" t="str">
            <v>単独</v>
          </cell>
          <cell r="G190" t="str">
            <v>鳥啼沢</v>
          </cell>
          <cell r="I190" t="str">
            <v/>
          </cell>
          <cell r="J190" t="str">
            <v>舗装</v>
          </cell>
          <cell r="K190">
            <v>30</v>
          </cell>
          <cell r="L190" t="str">
            <v>千厩</v>
          </cell>
          <cell r="M190" t="str">
            <v>東磐井郡</v>
          </cell>
          <cell r="N190" t="str">
            <v>大東町</v>
          </cell>
          <cell r="O190">
            <v>3</v>
          </cell>
          <cell r="P190" t="str">
            <v>町</v>
          </cell>
          <cell r="Q190">
            <v>5</v>
          </cell>
          <cell r="R190" t="str">
            <v>Ｈ14</v>
          </cell>
          <cell r="AD190">
            <v>70</v>
          </cell>
          <cell r="AH190">
            <v>493000</v>
          </cell>
          <cell r="AI190">
            <v>493000</v>
          </cell>
          <cell r="AJ190">
            <v>493000</v>
          </cell>
          <cell r="AV190">
            <v>0</v>
          </cell>
          <cell r="AW190">
            <v>0</v>
          </cell>
          <cell r="BF190">
            <v>70</v>
          </cell>
          <cell r="BG190">
            <v>0</v>
          </cell>
          <cell r="BH190">
            <v>0</v>
          </cell>
          <cell r="BI190">
            <v>0</v>
          </cell>
          <cell r="BJ190">
            <v>493000</v>
          </cell>
          <cell r="BK190">
            <v>493000</v>
          </cell>
          <cell r="BL190">
            <v>493000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70</v>
          </cell>
          <cell r="CJ190">
            <v>0</v>
          </cell>
          <cell r="CK190">
            <v>0</v>
          </cell>
          <cell r="CL190">
            <v>0</v>
          </cell>
          <cell r="CM190">
            <v>493000</v>
          </cell>
          <cell r="CN190">
            <v>0</v>
          </cell>
          <cell r="CO190">
            <v>0</v>
          </cell>
          <cell r="CP190">
            <v>493000</v>
          </cell>
        </row>
        <row r="191">
          <cell r="A191">
            <v>187</v>
          </cell>
          <cell r="B191">
            <v>9</v>
          </cell>
          <cell r="C191" t="str">
            <v>単独</v>
          </cell>
          <cell r="D191">
            <v>34</v>
          </cell>
          <cell r="E191" t="str">
            <v>単独</v>
          </cell>
          <cell r="F191" t="str">
            <v>起債</v>
          </cell>
          <cell r="G191" t="str">
            <v>山居</v>
          </cell>
          <cell r="I191" t="str">
            <v/>
          </cell>
          <cell r="J191" t="str">
            <v>改築</v>
          </cell>
          <cell r="K191">
            <v>29</v>
          </cell>
          <cell r="L191" t="str">
            <v>千厩</v>
          </cell>
          <cell r="M191" t="str">
            <v>東磐井郡</v>
          </cell>
          <cell r="N191" t="str">
            <v>藤沢町</v>
          </cell>
          <cell r="O191">
            <v>3</v>
          </cell>
          <cell r="P191" t="str">
            <v>町</v>
          </cell>
          <cell r="Q191">
            <v>5</v>
          </cell>
          <cell r="R191" t="str">
            <v>Ｈ14</v>
          </cell>
          <cell r="AD191">
            <v>120</v>
          </cell>
          <cell r="AH191">
            <v>11100000</v>
          </cell>
          <cell r="AI191">
            <v>11100000</v>
          </cell>
          <cell r="AJ191">
            <v>11100000</v>
          </cell>
          <cell r="AV191">
            <v>0</v>
          </cell>
          <cell r="AW191">
            <v>0</v>
          </cell>
          <cell r="BF191">
            <v>120</v>
          </cell>
          <cell r="BG191">
            <v>0</v>
          </cell>
          <cell r="BH191">
            <v>0</v>
          </cell>
          <cell r="BI191">
            <v>0</v>
          </cell>
          <cell r="BJ191">
            <v>11100000</v>
          </cell>
          <cell r="BK191">
            <v>11100000</v>
          </cell>
          <cell r="BL191">
            <v>11100000</v>
          </cell>
          <cell r="BM191">
            <v>0</v>
          </cell>
          <cell r="BN191">
            <v>0</v>
          </cell>
          <cell r="BO191">
            <v>0</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120</v>
          </cell>
          <cell r="CJ191">
            <v>0</v>
          </cell>
          <cell r="CK191">
            <v>0</v>
          </cell>
          <cell r="CL191">
            <v>0</v>
          </cell>
          <cell r="CM191">
            <v>11100000</v>
          </cell>
          <cell r="CN191">
            <v>0</v>
          </cell>
          <cell r="CO191">
            <v>0</v>
          </cell>
          <cell r="CP191">
            <v>11100000</v>
          </cell>
        </row>
        <row r="192">
          <cell r="A192">
            <v>188</v>
          </cell>
          <cell r="B192">
            <v>9</v>
          </cell>
          <cell r="C192" t="str">
            <v>単独</v>
          </cell>
          <cell r="D192">
            <v>34</v>
          </cell>
          <cell r="E192" t="str">
            <v>単独</v>
          </cell>
          <cell r="F192" t="str">
            <v>起債</v>
          </cell>
          <cell r="G192" t="str">
            <v>二本木宝山</v>
          </cell>
          <cell r="I192" t="str">
            <v/>
          </cell>
          <cell r="J192" t="str">
            <v>改築</v>
          </cell>
          <cell r="K192">
            <v>32</v>
          </cell>
          <cell r="L192" t="str">
            <v>千厩</v>
          </cell>
          <cell r="M192" t="str">
            <v>東磐井郡</v>
          </cell>
          <cell r="N192" t="str">
            <v>室根村</v>
          </cell>
          <cell r="O192">
            <v>4</v>
          </cell>
          <cell r="P192" t="str">
            <v>村</v>
          </cell>
          <cell r="Q192">
            <v>5</v>
          </cell>
          <cell r="R192" t="str">
            <v>Ｈ14</v>
          </cell>
          <cell r="AD192">
            <v>240</v>
          </cell>
          <cell r="AH192">
            <v>21000000</v>
          </cell>
          <cell r="AI192">
            <v>21000000</v>
          </cell>
          <cell r="AJ192">
            <v>21000000</v>
          </cell>
          <cell r="AV192">
            <v>0</v>
          </cell>
          <cell r="AW192">
            <v>0</v>
          </cell>
          <cell r="BF192">
            <v>240</v>
          </cell>
          <cell r="BG192">
            <v>0</v>
          </cell>
          <cell r="BH192">
            <v>0</v>
          </cell>
          <cell r="BI192">
            <v>0</v>
          </cell>
          <cell r="BJ192">
            <v>21000000</v>
          </cell>
          <cell r="BK192">
            <v>21000000</v>
          </cell>
          <cell r="BL192">
            <v>21000000</v>
          </cell>
          <cell r="BM192">
            <v>0</v>
          </cell>
          <cell r="BN192">
            <v>0</v>
          </cell>
          <cell r="BO192">
            <v>0</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240</v>
          </cell>
          <cell r="CJ192">
            <v>0</v>
          </cell>
          <cell r="CK192">
            <v>0</v>
          </cell>
          <cell r="CL192">
            <v>0</v>
          </cell>
          <cell r="CM192">
            <v>21000000</v>
          </cell>
          <cell r="CN192">
            <v>0</v>
          </cell>
          <cell r="CO192">
            <v>0</v>
          </cell>
          <cell r="CP192">
            <v>21000000</v>
          </cell>
        </row>
        <row r="193">
          <cell r="A193">
            <v>178</v>
          </cell>
          <cell r="B193">
            <v>8</v>
          </cell>
          <cell r="C193" t="str">
            <v>公団</v>
          </cell>
          <cell r="D193">
            <v>30</v>
          </cell>
          <cell r="E193" t="str">
            <v>公団</v>
          </cell>
          <cell r="F193" t="str">
            <v>開設</v>
          </cell>
          <cell r="G193" t="str">
            <v>大規模</v>
          </cell>
          <cell r="I193" t="str">
            <v/>
          </cell>
          <cell r="J193" t="str">
            <v>開設</v>
          </cell>
          <cell r="K193">
            <v>56</v>
          </cell>
          <cell r="L193" t="str">
            <v>二戸</v>
          </cell>
          <cell r="M193" t="str">
            <v>二戸郡</v>
          </cell>
          <cell r="N193" t="str">
            <v>一戸町</v>
          </cell>
          <cell r="P193" t="str">
            <v>公団</v>
          </cell>
          <cell r="Q193">
            <v>5</v>
          </cell>
          <cell r="R193" t="str">
            <v>Ｈ14</v>
          </cell>
          <cell r="AD193">
            <v>500</v>
          </cell>
          <cell r="AH193">
            <v>152000000</v>
          </cell>
          <cell r="AI193">
            <v>152000000</v>
          </cell>
          <cell r="AJ193">
            <v>152000000</v>
          </cell>
          <cell r="AV193">
            <v>0</v>
          </cell>
          <cell r="AW193">
            <v>0</v>
          </cell>
          <cell r="BF193">
            <v>500</v>
          </cell>
          <cell r="BG193">
            <v>0</v>
          </cell>
          <cell r="BH193">
            <v>0</v>
          </cell>
          <cell r="BI193">
            <v>0</v>
          </cell>
          <cell r="BJ193">
            <v>152000000</v>
          </cell>
          <cell r="BK193">
            <v>152000000</v>
          </cell>
          <cell r="BL193">
            <v>152000000</v>
          </cell>
          <cell r="BM193">
            <v>0</v>
          </cell>
          <cell r="BN193">
            <v>0</v>
          </cell>
          <cell r="BO193">
            <v>0</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500</v>
          </cell>
          <cell r="CJ193">
            <v>0</v>
          </cell>
          <cell r="CK193">
            <v>0</v>
          </cell>
          <cell r="CL193">
            <v>0</v>
          </cell>
          <cell r="CM193">
            <v>152000000</v>
          </cell>
          <cell r="CN193">
            <v>0</v>
          </cell>
          <cell r="CO193">
            <v>126998996</v>
          </cell>
          <cell r="CP193">
            <v>25001004</v>
          </cell>
        </row>
        <row r="196">
          <cell r="G196" t="str">
            <v>林主査調整</v>
          </cell>
        </row>
        <row r="197">
          <cell r="G197" t="str">
            <v>権現山</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ow r="1">
          <cell r="C1" t="str">
            <v>大臣</v>
          </cell>
        </row>
      </sheetData>
      <sheetData sheetId="62"/>
      <sheetData sheetId="63"/>
      <sheetData sheetId="6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D144"/>
  <sheetViews>
    <sheetView showZeros="0" view="pageBreakPreview" topLeftCell="A9" zoomScale="80" zoomScaleNormal="80" zoomScaleSheetLayoutView="80" zoomScalePageLayoutView="75" workbookViewId="0">
      <selection activeCell="V20" sqref="V20"/>
    </sheetView>
  </sheetViews>
  <sheetFormatPr defaultRowHeight="13.5"/>
  <cols>
    <col min="1" max="1" width="12.875" style="56" customWidth="1"/>
    <col min="2" max="3" width="10.875" style="56" customWidth="1"/>
    <col min="4" max="4" width="12.875" style="56" customWidth="1"/>
    <col min="5" max="9" width="11.125" style="56" customWidth="1"/>
    <col min="10" max="10" width="6" style="56" customWidth="1"/>
    <col min="11" max="13" width="5.875" style="56" customWidth="1"/>
    <col min="14" max="14" width="11.125" style="56" customWidth="1"/>
    <col min="15" max="16" width="10.875" style="56" customWidth="1"/>
    <col min="17" max="17" width="11.125" style="56" customWidth="1"/>
    <col min="18" max="18" width="10.625" style="56" customWidth="1"/>
    <col min="19" max="19" width="10.125" style="56" customWidth="1"/>
    <col min="20" max="20" width="22.5" style="56" customWidth="1"/>
    <col min="21" max="21" width="12.75" style="56" customWidth="1"/>
    <col min="22" max="22" width="9" style="56" customWidth="1"/>
    <col min="23" max="23" width="9" style="56"/>
    <col min="24" max="24" width="10.625" style="56" customWidth="1"/>
    <col min="25" max="27" width="9" style="56"/>
    <col min="28" max="28" width="1.875" style="56" customWidth="1"/>
    <col min="29" max="29" width="9" style="56"/>
    <col min="30" max="30" width="5.125" style="56" customWidth="1"/>
    <col min="31" max="16384" width="9" style="56"/>
  </cols>
  <sheetData>
    <row r="1" spans="1:28" ht="12" customHeight="1" thickBot="1">
      <c r="A1" s="60"/>
      <c r="B1" s="60"/>
      <c r="C1" s="60"/>
      <c r="D1" s="60"/>
      <c r="E1" s="60"/>
      <c r="F1" s="60"/>
      <c r="G1" s="60"/>
      <c r="H1" s="60"/>
      <c r="I1" s="60"/>
      <c r="J1" s="60"/>
      <c r="K1" s="60"/>
      <c r="L1" s="91"/>
      <c r="M1" s="91"/>
      <c r="N1" s="60"/>
      <c r="O1" s="60"/>
      <c r="P1" s="60"/>
      <c r="Q1" s="60"/>
      <c r="R1" s="60"/>
      <c r="S1" s="60"/>
      <c r="T1" s="60"/>
      <c r="U1" s="62"/>
      <c r="V1" s="62"/>
      <c r="W1" s="62"/>
      <c r="X1" s="62"/>
      <c r="Y1" s="62"/>
      <c r="Z1" s="62"/>
      <c r="AA1" s="62"/>
      <c r="AB1" s="60"/>
    </row>
    <row r="2" spans="1:28" ht="42" customHeight="1">
      <c r="A2" s="272" t="s">
        <v>113</v>
      </c>
      <c r="B2" s="273"/>
      <c r="C2" s="261"/>
      <c r="D2" s="262"/>
      <c r="E2" s="262"/>
      <c r="F2" s="262"/>
      <c r="G2" s="262"/>
      <c r="H2" s="57"/>
      <c r="I2" s="147" t="s">
        <v>210</v>
      </c>
      <c r="J2" s="147"/>
      <c r="K2" s="147"/>
      <c r="L2" s="57"/>
      <c r="M2" s="57"/>
      <c r="N2" s="93"/>
      <c r="O2" s="57"/>
      <c r="P2" s="147"/>
      <c r="Q2" s="147" t="s">
        <v>211</v>
      </c>
      <c r="R2" s="57"/>
      <c r="S2" s="57"/>
      <c r="T2" s="58"/>
      <c r="U2" s="60"/>
      <c r="V2" s="60"/>
      <c r="W2" s="60"/>
      <c r="X2" s="60"/>
      <c r="Y2" s="60"/>
    </row>
    <row r="3" spans="1:28" ht="42" customHeight="1">
      <c r="A3" s="263" t="s">
        <v>110</v>
      </c>
      <c r="B3" s="264"/>
      <c r="C3" s="281"/>
      <c r="D3" s="282"/>
      <c r="E3" s="282"/>
      <c r="F3" s="282"/>
      <c r="G3" s="282"/>
      <c r="H3" s="60"/>
      <c r="I3" s="141" t="s">
        <v>201</v>
      </c>
      <c r="J3" s="141"/>
      <c r="K3" s="148"/>
      <c r="L3" s="148"/>
      <c r="M3" s="141"/>
      <c r="N3" s="141"/>
      <c r="O3" s="141"/>
      <c r="P3" s="141"/>
      <c r="Q3" s="141" t="s">
        <v>201</v>
      </c>
      <c r="R3" s="141"/>
      <c r="S3" s="60"/>
      <c r="T3" s="61"/>
      <c r="U3" s="60"/>
      <c r="V3" s="60"/>
      <c r="W3" s="60"/>
      <c r="X3" s="60"/>
    </row>
    <row r="4" spans="1:28" ht="42" customHeight="1">
      <c r="A4" s="263" t="s">
        <v>111</v>
      </c>
      <c r="B4" s="264"/>
      <c r="C4" s="283"/>
      <c r="D4" s="283"/>
      <c r="E4" s="66"/>
      <c r="F4" s="66"/>
      <c r="G4" s="66"/>
      <c r="H4" s="60"/>
      <c r="I4" s="141" t="s">
        <v>197</v>
      </c>
      <c r="J4" s="141"/>
      <c r="K4" s="141"/>
      <c r="L4" s="141"/>
      <c r="M4" s="141"/>
      <c r="N4" s="141"/>
      <c r="O4" s="141"/>
      <c r="P4" s="141"/>
      <c r="Q4" s="141" t="s">
        <v>202</v>
      </c>
      <c r="R4" s="141"/>
      <c r="S4" s="141" t="s">
        <v>206</v>
      </c>
      <c r="T4" s="61"/>
      <c r="U4" s="60"/>
      <c r="V4" s="60"/>
      <c r="W4" s="60"/>
      <c r="X4" s="60"/>
    </row>
    <row r="5" spans="1:28" ht="42" customHeight="1">
      <c r="A5" s="263" t="s">
        <v>112</v>
      </c>
      <c r="B5" s="264"/>
      <c r="C5" s="274"/>
      <c r="D5" s="269"/>
      <c r="E5" s="269"/>
      <c r="F5" s="269"/>
      <c r="G5" s="269"/>
      <c r="H5" s="60"/>
      <c r="I5" s="141" t="s">
        <v>199</v>
      </c>
      <c r="J5" s="141"/>
      <c r="K5" s="141"/>
      <c r="L5" s="141"/>
      <c r="M5" s="141"/>
      <c r="N5" s="141"/>
      <c r="O5" s="141"/>
      <c r="P5" s="141"/>
      <c r="Q5" s="141" t="s">
        <v>203</v>
      </c>
      <c r="R5" s="141"/>
      <c r="S5" s="141" t="s">
        <v>207</v>
      </c>
      <c r="T5" s="76"/>
      <c r="U5" s="60"/>
      <c r="V5" s="60"/>
      <c r="W5" s="60"/>
      <c r="X5" s="60"/>
      <c r="Y5" s="60"/>
    </row>
    <row r="6" spans="1:28" ht="42" customHeight="1">
      <c r="A6" s="263" t="s">
        <v>0</v>
      </c>
      <c r="B6" s="264"/>
      <c r="C6" s="284"/>
      <c r="D6" s="284"/>
      <c r="E6" s="284"/>
      <c r="F6" s="66"/>
      <c r="G6" s="66"/>
      <c r="H6" s="60"/>
      <c r="I6" s="141" t="s">
        <v>198</v>
      </c>
      <c r="J6" s="141"/>
      <c r="K6" s="145"/>
      <c r="L6" s="145"/>
      <c r="M6" s="145"/>
      <c r="N6" s="145"/>
      <c r="O6" s="145"/>
      <c r="P6" s="141"/>
      <c r="Q6" s="141" t="s">
        <v>204</v>
      </c>
      <c r="R6" s="141"/>
      <c r="S6" s="141" t="s">
        <v>208</v>
      </c>
      <c r="T6" s="146"/>
      <c r="U6" s="60"/>
      <c r="V6" s="60"/>
      <c r="W6" s="60"/>
      <c r="X6" s="60"/>
      <c r="Y6" s="60"/>
    </row>
    <row r="7" spans="1:28" ht="42" customHeight="1">
      <c r="A7" s="263" t="s">
        <v>108</v>
      </c>
      <c r="B7" s="264"/>
      <c r="C7" s="284"/>
      <c r="D7" s="284"/>
      <c r="E7" s="284"/>
      <c r="F7" s="66"/>
      <c r="G7" s="66"/>
      <c r="H7" s="60"/>
      <c r="I7" s="141" t="s">
        <v>200</v>
      </c>
      <c r="J7" s="141"/>
      <c r="K7" s="97"/>
      <c r="L7" s="97"/>
      <c r="M7" s="97"/>
      <c r="N7" s="97"/>
      <c r="O7" s="97"/>
      <c r="P7" s="141"/>
      <c r="Q7" s="141" t="s">
        <v>205</v>
      </c>
      <c r="R7" s="141"/>
      <c r="S7" s="141" t="s">
        <v>209</v>
      </c>
      <c r="T7" s="76"/>
      <c r="U7" s="60"/>
      <c r="V7" s="60"/>
      <c r="W7" s="60"/>
      <c r="X7" s="60"/>
    </row>
    <row r="8" spans="1:28" ht="42" customHeight="1">
      <c r="A8" s="270" t="s">
        <v>109</v>
      </c>
      <c r="B8" s="271"/>
      <c r="C8" s="268"/>
      <c r="D8" s="269"/>
      <c r="E8" s="269"/>
      <c r="F8" s="269"/>
      <c r="G8" s="269"/>
      <c r="H8" s="60"/>
      <c r="I8" s="275"/>
      <c r="J8" s="276"/>
      <c r="K8" s="276"/>
      <c r="L8" s="276"/>
      <c r="M8" s="276"/>
      <c r="N8" s="276"/>
      <c r="O8" s="277"/>
      <c r="P8" s="60"/>
      <c r="Q8" s="243"/>
      <c r="R8" s="244"/>
      <c r="S8" s="245"/>
      <c r="T8" s="61"/>
      <c r="U8" s="60"/>
      <c r="V8" s="60"/>
      <c r="W8" s="60"/>
      <c r="X8" s="60"/>
    </row>
    <row r="9" spans="1:28" ht="42" customHeight="1">
      <c r="A9" s="51"/>
      <c r="B9" s="141"/>
      <c r="C9" s="141"/>
      <c r="D9" s="141"/>
      <c r="E9" s="141"/>
      <c r="F9" s="60"/>
      <c r="G9" s="60"/>
      <c r="H9" s="60"/>
      <c r="I9" s="60" t="s">
        <v>291</v>
      </c>
      <c r="J9" s="60"/>
      <c r="K9" s="60"/>
      <c r="L9" s="60"/>
      <c r="M9" s="60"/>
      <c r="N9" s="60"/>
      <c r="O9" s="60"/>
      <c r="P9" s="60"/>
      <c r="Q9" s="60"/>
      <c r="R9" s="60"/>
      <c r="S9" s="60"/>
      <c r="T9" s="61"/>
      <c r="U9" s="60"/>
      <c r="V9" s="60"/>
      <c r="W9" s="60"/>
      <c r="X9" s="60"/>
    </row>
    <row r="10" spans="1:28" ht="42" customHeight="1">
      <c r="A10" s="225"/>
      <c r="B10" s="89"/>
      <c r="C10" s="60" t="s">
        <v>287</v>
      </c>
      <c r="D10" s="223"/>
      <c r="E10" s="60" t="s">
        <v>286</v>
      </c>
      <c r="F10" s="149"/>
      <c r="G10" s="60"/>
      <c r="H10" s="60"/>
      <c r="I10" s="223"/>
      <c r="J10" s="60"/>
      <c r="K10" s="60"/>
      <c r="L10" s="60"/>
      <c r="M10" s="60"/>
      <c r="N10" s="60"/>
      <c r="O10" s="60"/>
      <c r="P10" s="60"/>
      <c r="Q10" s="60"/>
      <c r="R10" s="60"/>
      <c r="S10" s="60"/>
      <c r="T10" s="61"/>
      <c r="U10" s="60"/>
      <c r="V10" s="60"/>
      <c r="W10" s="60"/>
      <c r="X10" s="60"/>
      <c r="Y10" s="60"/>
    </row>
    <row r="11" spans="1:28" ht="33" customHeight="1" thickBot="1">
      <c r="A11" s="53"/>
      <c r="B11" s="54"/>
      <c r="C11" s="54"/>
      <c r="D11" s="54"/>
      <c r="E11" s="54"/>
      <c r="F11" s="63"/>
      <c r="G11" s="63"/>
      <c r="H11" s="63"/>
      <c r="I11" s="63"/>
      <c r="J11" s="63"/>
      <c r="K11" s="63"/>
      <c r="L11" s="63"/>
      <c r="M11" s="63"/>
      <c r="N11" s="63"/>
      <c r="O11" s="63"/>
      <c r="P11" s="63"/>
      <c r="Q11" s="63"/>
      <c r="R11" s="63"/>
      <c r="S11" s="63"/>
      <c r="T11" s="77"/>
      <c r="U11" s="60"/>
      <c r="V11" s="60"/>
      <c r="W11" s="60"/>
      <c r="X11" s="60"/>
    </row>
    <row r="12" spans="1:28">
      <c r="A12" s="59"/>
      <c r="B12" s="60"/>
      <c r="C12" s="60"/>
      <c r="D12" s="60"/>
      <c r="E12" s="60"/>
      <c r="F12" s="60"/>
      <c r="G12" s="60"/>
      <c r="H12" s="60"/>
      <c r="I12" s="60"/>
      <c r="J12" s="60"/>
      <c r="K12" s="60"/>
      <c r="L12" s="60"/>
      <c r="M12" s="60"/>
      <c r="N12" s="60"/>
      <c r="O12" s="60"/>
      <c r="P12" s="60"/>
      <c r="Q12" s="60"/>
      <c r="R12" s="60"/>
      <c r="S12" s="60"/>
      <c r="T12" s="61"/>
      <c r="U12" s="60"/>
      <c r="V12" s="60"/>
      <c r="W12" s="60"/>
      <c r="X12" s="60"/>
      <c r="Y12" s="60"/>
      <c r="Z12" s="60"/>
    </row>
    <row r="13" spans="1:28" ht="27" customHeight="1">
      <c r="A13" s="75" t="s">
        <v>89</v>
      </c>
      <c r="B13" s="60"/>
      <c r="C13" s="60"/>
      <c r="D13" s="60"/>
      <c r="E13" s="60"/>
      <c r="F13" s="60"/>
      <c r="G13" s="60"/>
      <c r="H13" s="60"/>
      <c r="I13" s="60"/>
      <c r="J13" s="60"/>
      <c r="K13" s="60"/>
      <c r="L13" s="60"/>
      <c r="M13" s="60"/>
      <c r="N13" s="60"/>
      <c r="O13" s="60"/>
      <c r="P13" s="60"/>
      <c r="Q13" s="60"/>
      <c r="R13" s="60"/>
      <c r="S13" s="60"/>
      <c r="T13" s="61"/>
      <c r="U13" s="60"/>
      <c r="V13" s="60"/>
      <c r="W13" s="60"/>
      <c r="X13" s="60"/>
      <c r="Y13" s="60"/>
      <c r="Z13" s="60"/>
    </row>
    <row r="14" spans="1:28" ht="28.5" customHeight="1">
      <c r="A14" s="265" t="s">
        <v>107</v>
      </c>
      <c r="B14" s="266"/>
      <c r="C14" s="266"/>
      <c r="D14" s="266"/>
      <c r="E14" s="266"/>
      <c r="F14" s="266"/>
      <c r="G14" s="266"/>
      <c r="H14" s="266"/>
      <c r="I14" s="266"/>
      <c r="J14" s="266"/>
      <c r="K14" s="266"/>
      <c r="L14" s="266"/>
      <c r="M14" s="266"/>
      <c r="N14" s="266"/>
      <c r="O14" s="266"/>
      <c r="P14" s="266"/>
      <c r="Q14" s="266"/>
      <c r="R14" s="266"/>
      <c r="S14" s="266"/>
      <c r="T14" s="267"/>
      <c r="U14" s="60"/>
      <c r="V14" s="60"/>
      <c r="W14" s="60"/>
      <c r="X14" s="60"/>
      <c r="Y14" s="60"/>
      <c r="Z14" s="60"/>
    </row>
    <row r="15" spans="1:28" ht="28.5" customHeight="1">
      <c r="A15" s="265"/>
      <c r="B15" s="266"/>
      <c r="C15" s="266"/>
      <c r="D15" s="266"/>
      <c r="E15" s="266"/>
      <c r="F15" s="266"/>
      <c r="G15" s="266"/>
      <c r="H15" s="266"/>
      <c r="I15" s="266"/>
      <c r="J15" s="266"/>
      <c r="K15" s="266"/>
      <c r="L15" s="266"/>
      <c r="M15" s="266"/>
      <c r="N15" s="266"/>
      <c r="O15" s="266"/>
      <c r="P15" s="266"/>
      <c r="Q15" s="266"/>
      <c r="R15" s="266"/>
      <c r="S15" s="266"/>
      <c r="T15" s="267"/>
      <c r="U15" s="60"/>
      <c r="V15" s="60"/>
      <c r="W15" s="60"/>
      <c r="X15" s="60"/>
      <c r="Y15" s="60"/>
      <c r="Z15" s="60"/>
    </row>
    <row r="16" spans="1:28" ht="9" customHeight="1">
      <c r="A16" s="51"/>
      <c r="B16" s="60"/>
      <c r="C16" s="60"/>
      <c r="D16" s="60"/>
      <c r="E16" s="60"/>
      <c r="F16" s="60"/>
      <c r="G16" s="60"/>
      <c r="H16" s="60"/>
      <c r="I16" s="60"/>
      <c r="J16" s="60"/>
      <c r="K16" s="60"/>
      <c r="L16" s="60"/>
      <c r="M16" s="60"/>
      <c r="N16" s="60"/>
      <c r="O16" s="60"/>
      <c r="P16" s="60"/>
      <c r="Q16" s="60"/>
      <c r="R16" s="60"/>
      <c r="S16" s="60"/>
      <c r="T16" s="61"/>
      <c r="U16" s="60"/>
      <c r="V16" s="60"/>
      <c r="W16" s="60"/>
      <c r="X16" s="60"/>
      <c r="Y16" s="60"/>
      <c r="Z16" s="60"/>
    </row>
    <row r="17" spans="1:26" ht="27.75" customHeight="1">
      <c r="A17" s="75" t="s">
        <v>90</v>
      </c>
      <c r="B17" s="60"/>
      <c r="C17" s="60"/>
      <c r="D17" s="60"/>
      <c r="E17" s="60"/>
      <c r="F17" s="60"/>
      <c r="G17" s="60"/>
      <c r="H17" s="60"/>
      <c r="I17" s="60"/>
      <c r="J17" s="60"/>
      <c r="K17" s="60"/>
      <c r="L17" s="60"/>
      <c r="M17" s="60"/>
      <c r="N17" s="60"/>
      <c r="O17" s="60"/>
      <c r="P17" s="60"/>
      <c r="Q17" s="60"/>
      <c r="R17" s="60"/>
      <c r="S17" s="60"/>
      <c r="T17" s="61"/>
      <c r="U17" s="60"/>
      <c r="V17" s="60"/>
      <c r="W17" s="60"/>
      <c r="X17" s="60"/>
      <c r="Y17" s="60"/>
      <c r="Z17" s="60"/>
    </row>
    <row r="18" spans="1:26" ht="28.5" customHeight="1">
      <c r="A18" s="278" t="s">
        <v>105</v>
      </c>
      <c r="B18" s="279"/>
      <c r="C18" s="279"/>
      <c r="D18" s="279"/>
      <c r="E18" s="279"/>
      <c r="F18" s="279"/>
      <c r="G18" s="279"/>
      <c r="H18" s="279"/>
      <c r="I18" s="279"/>
      <c r="J18" s="279"/>
      <c r="K18" s="279"/>
      <c r="L18" s="279"/>
      <c r="M18" s="279"/>
      <c r="N18" s="279"/>
      <c r="O18" s="279"/>
      <c r="P18" s="279"/>
      <c r="Q18" s="279"/>
      <c r="R18" s="279"/>
      <c r="S18" s="279"/>
      <c r="T18" s="280"/>
      <c r="U18" s="60"/>
      <c r="V18" s="60"/>
      <c r="W18" s="60"/>
      <c r="X18" s="60"/>
      <c r="Y18" s="60"/>
      <c r="Z18" s="60"/>
    </row>
    <row r="19" spans="1:26" ht="28.5" customHeight="1">
      <c r="A19" s="278"/>
      <c r="B19" s="279"/>
      <c r="C19" s="279"/>
      <c r="D19" s="279"/>
      <c r="E19" s="279"/>
      <c r="F19" s="279"/>
      <c r="G19" s="279"/>
      <c r="H19" s="279"/>
      <c r="I19" s="279"/>
      <c r="J19" s="279"/>
      <c r="K19" s="279"/>
      <c r="L19" s="279"/>
      <c r="M19" s="279"/>
      <c r="N19" s="279"/>
      <c r="O19" s="279"/>
      <c r="P19" s="279"/>
      <c r="Q19" s="279"/>
      <c r="R19" s="279"/>
      <c r="S19" s="279"/>
      <c r="T19" s="280"/>
      <c r="U19" s="60"/>
      <c r="V19" s="60"/>
      <c r="W19" s="60"/>
      <c r="X19" s="60"/>
      <c r="Y19" s="60"/>
      <c r="Z19" s="60"/>
    </row>
    <row r="20" spans="1:26" ht="42.75" customHeight="1">
      <c r="A20" s="82" t="s">
        <v>116</v>
      </c>
      <c r="B20" s="67"/>
      <c r="C20" s="141"/>
      <c r="D20" s="141"/>
      <c r="E20" s="141"/>
      <c r="F20" s="141"/>
      <c r="G20" s="141"/>
      <c r="H20" s="141"/>
      <c r="I20" s="141"/>
      <c r="J20" s="141"/>
      <c r="K20" s="141"/>
      <c r="L20" s="141"/>
      <c r="M20" s="141"/>
      <c r="N20" s="141"/>
      <c r="O20" s="141"/>
      <c r="P20" s="141"/>
      <c r="Q20" s="141"/>
      <c r="R20" s="141"/>
      <c r="S20" s="141"/>
      <c r="T20" s="52"/>
      <c r="U20" s="60"/>
      <c r="V20" s="60"/>
      <c r="W20" s="60"/>
      <c r="X20" s="60"/>
      <c r="Y20" s="60"/>
      <c r="Z20" s="60"/>
    </row>
    <row r="21" spans="1:26" ht="51.75" customHeight="1">
      <c r="A21" s="265" t="s">
        <v>292</v>
      </c>
      <c r="B21" s="266"/>
      <c r="C21" s="266"/>
      <c r="D21" s="266"/>
      <c r="E21" s="266"/>
      <c r="F21" s="266"/>
      <c r="G21" s="266"/>
      <c r="H21" s="266"/>
      <c r="I21" s="266"/>
      <c r="J21" s="266"/>
      <c r="K21" s="266"/>
      <c r="L21" s="266"/>
      <c r="M21" s="266"/>
      <c r="N21" s="266"/>
      <c r="O21" s="266"/>
      <c r="P21" s="266"/>
      <c r="Q21" s="266"/>
      <c r="R21" s="266"/>
      <c r="S21" s="266"/>
      <c r="T21" s="267"/>
      <c r="U21" s="60"/>
      <c r="V21" s="60"/>
      <c r="W21" s="60"/>
      <c r="X21" s="60"/>
      <c r="Y21" s="60"/>
      <c r="Z21" s="60"/>
    </row>
    <row r="22" spans="1:26" ht="8.25" customHeight="1">
      <c r="A22" s="78"/>
      <c r="B22" s="74"/>
      <c r="C22" s="74"/>
      <c r="D22" s="74"/>
      <c r="E22" s="74"/>
      <c r="F22" s="74"/>
      <c r="G22" s="74"/>
      <c r="H22" s="74"/>
      <c r="I22" s="74"/>
      <c r="J22" s="74"/>
      <c r="K22" s="74"/>
      <c r="L22" s="74"/>
      <c r="M22" s="74"/>
      <c r="N22" s="74"/>
      <c r="O22" s="74"/>
      <c r="P22" s="74"/>
      <c r="Q22" s="74"/>
      <c r="R22" s="74"/>
      <c r="S22" s="74"/>
      <c r="T22" s="79"/>
      <c r="U22" s="60"/>
      <c r="V22" s="60"/>
      <c r="W22" s="60"/>
      <c r="X22" s="60"/>
      <c r="Y22" s="60"/>
      <c r="Z22" s="60"/>
    </row>
    <row r="23" spans="1:26" ht="27" customHeight="1">
      <c r="A23" s="98" t="s">
        <v>91</v>
      </c>
      <c r="B23" s="64"/>
      <c r="C23" s="64"/>
      <c r="D23" s="64"/>
      <c r="E23" s="64"/>
      <c r="F23" s="64"/>
      <c r="G23" s="64"/>
      <c r="H23" s="64"/>
      <c r="I23" s="64"/>
      <c r="J23" s="64"/>
      <c r="K23" s="64"/>
      <c r="L23" s="64"/>
      <c r="M23" s="64"/>
      <c r="N23" s="64"/>
      <c r="O23" s="64"/>
      <c r="P23" s="64"/>
      <c r="Q23" s="64"/>
      <c r="R23" s="64"/>
      <c r="S23" s="64"/>
      <c r="T23" s="80"/>
      <c r="U23" s="60"/>
      <c r="V23" s="60"/>
      <c r="W23" s="60"/>
      <c r="X23" s="60"/>
      <c r="Y23" s="60"/>
      <c r="Z23" s="60"/>
    </row>
    <row r="24" spans="1:26" ht="32.25" customHeight="1" thickBot="1">
      <c r="A24" s="99" t="s">
        <v>285</v>
      </c>
      <c r="B24" s="95"/>
      <c r="C24" s="95"/>
      <c r="D24" s="95"/>
      <c r="E24" s="95"/>
      <c r="F24" s="95"/>
      <c r="G24" s="95"/>
      <c r="H24" s="95"/>
      <c r="I24" s="95"/>
      <c r="J24" s="95"/>
      <c r="K24" s="95"/>
      <c r="L24" s="95"/>
      <c r="M24" s="95"/>
      <c r="N24" s="95"/>
      <c r="O24" s="95"/>
      <c r="P24" s="95"/>
      <c r="Q24" s="95"/>
      <c r="R24" s="95"/>
      <c r="S24" s="95"/>
      <c r="T24" s="96"/>
      <c r="U24" s="60"/>
      <c r="V24" s="60"/>
      <c r="W24" s="60"/>
      <c r="X24" s="60"/>
      <c r="Y24" s="60"/>
      <c r="Z24" s="60"/>
    </row>
    <row r="25" spans="1:26" ht="20.25" customHeight="1">
      <c r="A25" s="112"/>
      <c r="B25" s="113"/>
      <c r="C25" s="113"/>
      <c r="D25" s="113"/>
      <c r="E25" s="113"/>
      <c r="F25" s="113"/>
      <c r="G25" s="113"/>
      <c r="H25" s="113"/>
      <c r="I25" s="113"/>
      <c r="J25" s="113"/>
      <c r="K25" s="113"/>
      <c r="L25" s="113"/>
      <c r="M25" s="113"/>
      <c r="N25" s="113"/>
      <c r="O25" s="113"/>
      <c r="P25" s="113"/>
      <c r="Q25" s="113"/>
      <c r="R25" s="113"/>
      <c r="S25" s="113"/>
      <c r="T25" s="114"/>
      <c r="U25" s="60"/>
      <c r="V25" s="60"/>
      <c r="W25" s="60"/>
      <c r="X25" s="60"/>
      <c r="Y25" s="60"/>
      <c r="Z25" s="60"/>
    </row>
    <row r="26" spans="1:26" ht="26.25" customHeight="1">
      <c r="A26" s="216" t="s">
        <v>163</v>
      </c>
      <c r="B26" s="217"/>
      <c r="C26" s="217"/>
      <c r="D26" s="60"/>
      <c r="E26" s="60"/>
      <c r="F26" s="60"/>
      <c r="G26" s="60"/>
      <c r="H26" s="60"/>
      <c r="I26" s="60"/>
      <c r="J26" s="60"/>
      <c r="K26" s="60"/>
      <c r="L26" s="60"/>
      <c r="M26" s="60"/>
      <c r="N26" s="60"/>
      <c r="O26" s="111"/>
      <c r="P26" s="111"/>
      <c r="Q26" s="111"/>
      <c r="R26" s="66"/>
      <c r="S26" s="66"/>
      <c r="T26" s="61"/>
    </row>
    <row r="27" spans="1:26" ht="27" customHeight="1">
      <c r="A27" s="82"/>
      <c r="B27" s="67"/>
      <c r="C27" s="67"/>
      <c r="D27" s="67"/>
      <c r="E27" s="60"/>
      <c r="F27" s="60"/>
      <c r="G27" s="60"/>
      <c r="H27" s="60"/>
      <c r="I27" s="60"/>
      <c r="J27" s="60"/>
      <c r="K27" s="60"/>
      <c r="L27" s="60"/>
      <c r="M27" s="60"/>
      <c r="N27" s="60"/>
      <c r="O27" s="68"/>
      <c r="P27" s="68"/>
      <c r="Q27" s="68"/>
      <c r="R27" s="68"/>
      <c r="S27" s="66"/>
      <c r="T27" s="61"/>
    </row>
    <row r="28" spans="1:26" ht="32.25" customHeight="1">
      <c r="A28" s="83"/>
      <c r="B28" s="258" t="s">
        <v>4</v>
      </c>
      <c r="C28" s="258"/>
      <c r="D28" s="258"/>
      <c r="E28" s="258"/>
      <c r="F28" s="299" t="s">
        <v>1</v>
      </c>
      <c r="G28" s="300"/>
      <c r="H28" s="303" t="s">
        <v>5</v>
      </c>
      <c r="I28" s="304"/>
      <c r="J28" s="303" t="s">
        <v>157</v>
      </c>
      <c r="K28" s="307"/>
      <c r="L28" s="307"/>
      <c r="M28" s="304"/>
      <c r="N28" s="258" t="s">
        <v>162</v>
      </c>
      <c r="O28" s="258"/>
      <c r="P28" s="69"/>
      <c r="Q28" s="69"/>
      <c r="R28" s="69"/>
      <c r="S28" s="69"/>
      <c r="T28" s="52"/>
    </row>
    <row r="29" spans="1:26" ht="25.5" customHeight="1">
      <c r="A29" s="84"/>
      <c r="B29" s="258"/>
      <c r="C29" s="258"/>
      <c r="D29" s="258"/>
      <c r="E29" s="258"/>
      <c r="F29" s="301"/>
      <c r="G29" s="302"/>
      <c r="H29" s="305"/>
      <c r="I29" s="306"/>
      <c r="J29" s="305"/>
      <c r="K29" s="308"/>
      <c r="L29" s="308"/>
      <c r="M29" s="306"/>
      <c r="N29" s="258"/>
      <c r="O29" s="258"/>
      <c r="P29" s="140"/>
      <c r="Q29" s="140"/>
      <c r="R29" s="69"/>
      <c r="S29" s="69"/>
      <c r="T29" s="52"/>
    </row>
    <row r="30" spans="1:26" ht="34.5" customHeight="1">
      <c r="A30" s="84"/>
      <c r="B30" s="315" t="s">
        <v>3</v>
      </c>
      <c r="C30" s="315"/>
      <c r="D30" s="315"/>
      <c r="E30" s="315"/>
      <c r="F30" s="233"/>
      <c r="G30" s="233"/>
      <c r="H30" s="236"/>
      <c r="I30" s="236"/>
      <c r="J30" s="309"/>
      <c r="K30" s="310"/>
      <c r="L30" s="310"/>
      <c r="M30" s="311"/>
      <c r="N30" s="293" t="str">
        <f>IF(J30&lt;&gt;"",(H30/J30),"")</f>
        <v/>
      </c>
      <c r="O30" s="294"/>
      <c r="P30" s="69"/>
      <c r="Q30" s="69"/>
      <c r="R30" s="69"/>
      <c r="S30" s="69"/>
      <c r="T30" s="52"/>
    </row>
    <row r="31" spans="1:26" ht="41.25" customHeight="1">
      <c r="A31" s="84"/>
      <c r="B31" s="297" t="s">
        <v>2</v>
      </c>
      <c r="C31" s="240" t="s">
        <v>153</v>
      </c>
      <c r="D31" s="241"/>
      <c r="E31" s="242"/>
      <c r="F31" s="233"/>
      <c r="G31" s="233"/>
      <c r="H31" s="236"/>
      <c r="I31" s="236"/>
      <c r="J31" s="309"/>
      <c r="K31" s="310"/>
      <c r="L31" s="310"/>
      <c r="M31" s="311"/>
      <c r="N31" s="293" t="str">
        <f>IF(J31&lt;&gt;"",(H31/J31),"")</f>
        <v/>
      </c>
      <c r="O31" s="294"/>
      <c r="P31" s="69"/>
      <c r="Q31" s="69"/>
      <c r="R31" s="69"/>
      <c r="S31" s="69"/>
      <c r="T31" s="52"/>
    </row>
    <row r="32" spans="1:26" ht="36.75" customHeight="1">
      <c r="A32" s="84"/>
      <c r="B32" s="298"/>
      <c r="C32" s="240" t="s">
        <v>154</v>
      </c>
      <c r="D32" s="241"/>
      <c r="E32" s="242"/>
      <c r="F32" s="233"/>
      <c r="G32" s="233"/>
      <c r="H32" s="234"/>
      <c r="I32" s="235"/>
      <c r="J32" s="312"/>
      <c r="K32" s="313"/>
      <c r="L32" s="313"/>
      <c r="M32" s="314"/>
      <c r="N32" s="138"/>
      <c r="O32" s="138"/>
      <c r="P32" s="69"/>
      <c r="Q32" s="69"/>
      <c r="R32" s="69"/>
      <c r="S32" s="69"/>
      <c r="T32" s="85"/>
    </row>
    <row r="33" spans="1:20" ht="36.75" customHeight="1">
      <c r="A33" s="84"/>
      <c r="B33" s="237" t="s">
        <v>155</v>
      </c>
      <c r="C33" s="238"/>
      <c r="D33" s="238"/>
      <c r="E33" s="239"/>
      <c r="F33" s="233"/>
      <c r="G33" s="233"/>
      <c r="H33" s="234"/>
      <c r="I33" s="235"/>
      <c r="J33" s="312"/>
      <c r="K33" s="313"/>
      <c r="L33" s="313"/>
      <c r="M33" s="314"/>
      <c r="N33" s="138"/>
      <c r="O33" s="138"/>
      <c r="P33" s="69"/>
      <c r="Q33" s="69"/>
      <c r="R33" s="69"/>
      <c r="S33" s="69"/>
      <c r="T33" s="85"/>
    </row>
    <row r="34" spans="1:20" ht="36" customHeight="1">
      <c r="A34" s="84"/>
      <c r="B34" s="258" t="s">
        <v>156</v>
      </c>
      <c r="C34" s="258"/>
      <c r="D34" s="258"/>
      <c r="E34" s="258"/>
      <c r="F34" s="233"/>
      <c r="G34" s="233"/>
      <c r="H34" s="234"/>
      <c r="I34" s="235"/>
      <c r="J34" s="312"/>
      <c r="K34" s="313"/>
      <c r="L34" s="313"/>
      <c r="M34" s="314"/>
      <c r="N34" s="69"/>
      <c r="O34" s="69"/>
      <c r="P34" s="69"/>
      <c r="Q34" s="69"/>
      <c r="R34" s="69"/>
      <c r="S34" s="69"/>
      <c r="T34" s="85"/>
    </row>
    <row r="35" spans="1:20" ht="36" customHeight="1">
      <c r="A35" s="84"/>
      <c r="B35" s="258" t="s">
        <v>158</v>
      </c>
      <c r="C35" s="258"/>
      <c r="D35" s="258"/>
      <c r="E35" s="258"/>
      <c r="F35" s="233"/>
      <c r="G35" s="233"/>
      <c r="H35" s="234"/>
      <c r="I35" s="235"/>
      <c r="J35" s="312"/>
      <c r="K35" s="313"/>
      <c r="L35" s="313"/>
      <c r="M35" s="314"/>
      <c r="N35" s="69"/>
      <c r="O35" s="69"/>
      <c r="P35" s="69"/>
      <c r="Q35" s="69"/>
      <c r="R35" s="69"/>
      <c r="S35" s="69"/>
      <c r="T35" s="85"/>
    </row>
    <row r="36" spans="1:20" ht="36" customHeight="1">
      <c r="A36" s="84"/>
      <c r="B36" s="258" t="s">
        <v>159</v>
      </c>
      <c r="C36" s="258"/>
      <c r="D36" s="258"/>
      <c r="E36" s="258"/>
      <c r="F36" s="233"/>
      <c r="G36" s="233"/>
      <c r="H36" s="234"/>
      <c r="I36" s="235"/>
      <c r="J36" s="312"/>
      <c r="K36" s="313"/>
      <c r="L36" s="313"/>
      <c r="M36" s="314"/>
      <c r="N36" s="69"/>
      <c r="O36" s="69"/>
      <c r="P36" s="69"/>
      <c r="Q36" s="69"/>
      <c r="R36" s="69"/>
      <c r="S36" s="69"/>
      <c r="T36" s="85"/>
    </row>
    <row r="37" spans="1:20" ht="36" customHeight="1">
      <c r="A37" s="84"/>
      <c r="B37" s="258" t="s">
        <v>273</v>
      </c>
      <c r="C37" s="258"/>
      <c r="D37" s="258"/>
      <c r="E37" s="258"/>
      <c r="F37" s="295"/>
      <c r="G37" s="296"/>
      <c r="H37" s="234"/>
      <c r="I37" s="235"/>
      <c r="J37" s="312"/>
      <c r="K37" s="313"/>
      <c r="L37" s="313"/>
      <c r="M37" s="314"/>
      <c r="N37" s="69"/>
      <c r="O37" s="69"/>
      <c r="P37" s="219"/>
      <c r="Q37" s="219"/>
      <c r="R37" s="69"/>
      <c r="S37" s="69"/>
      <c r="T37" s="85"/>
    </row>
    <row r="38" spans="1:20" ht="36" customHeight="1">
      <c r="A38" s="84"/>
      <c r="B38" s="259"/>
      <c r="C38" s="259"/>
      <c r="D38" s="259"/>
      <c r="E38" s="259"/>
      <c r="F38" s="260"/>
      <c r="G38" s="260"/>
      <c r="H38" s="260"/>
      <c r="I38" s="260"/>
      <c r="J38" s="69"/>
      <c r="K38" s="69"/>
      <c r="L38" s="69"/>
      <c r="M38" s="69"/>
      <c r="N38" s="69"/>
      <c r="O38" s="69"/>
      <c r="P38" s="69"/>
      <c r="Q38" s="69"/>
      <c r="R38" s="69"/>
      <c r="S38" s="69"/>
      <c r="T38" s="85"/>
    </row>
    <row r="39" spans="1:20" ht="36" customHeight="1">
      <c r="A39" s="84"/>
      <c r="B39" s="138"/>
      <c r="C39" s="337" t="s">
        <v>161</v>
      </c>
      <c r="D39" s="338"/>
      <c r="E39" s="338"/>
      <c r="F39" s="291">
        <f>SUM(F32:G35)</f>
        <v>0</v>
      </c>
      <c r="G39" s="291"/>
      <c r="H39" s="69" t="s">
        <v>6</v>
      </c>
      <c r="I39" s="69"/>
      <c r="J39" s="69"/>
      <c r="K39" s="69"/>
      <c r="L39" s="69"/>
      <c r="M39" s="139"/>
      <c r="N39" s="139"/>
      <c r="O39" s="139"/>
      <c r="P39" s="138"/>
      <c r="Q39" s="138"/>
      <c r="R39" s="69"/>
      <c r="S39" s="69"/>
      <c r="T39" s="52"/>
    </row>
    <row r="40" spans="1:20" ht="36" customHeight="1">
      <c r="A40" s="84"/>
      <c r="B40" s="69"/>
      <c r="C40" s="337" t="s">
        <v>160</v>
      </c>
      <c r="D40" s="338"/>
      <c r="E40" s="338"/>
      <c r="F40" s="292">
        <f>H30+H31</f>
        <v>0</v>
      </c>
      <c r="G40" s="292"/>
      <c r="H40" s="70" t="s">
        <v>8</v>
      </c>
      <c r="I40" s="69"/>
      <c r="J40" s="69"/>
      <c r="K40" s="69"/>
      <c r="L40" s="69"/>
      <c r="M40" s="139"/>
      <c r="N40" s="139"/>
      <c r="O40" s="139"/>
      <c r="P40" s="69"/>
      <c r="Q40" s="69"/>
      <c r="R40" s="70"/>
      <c r="S40" s="66"/>
      <c r="T40" s="61"/>
    </row>
    <row r="41" spans="1:20" ht="17.25">
      <c r="A41" s="59"/>
      <c r="B41" s="60"/>
      <c r="C41" s="60"/>
      <c r="D41" s="60"/>
      <c r="E41" s="60"/>
      <c r="F41" s="60"/>
      <c r="G41" s="71"/>
      <c r="H41" s="218"/>
      <c r="I41" s="218"/>
      <c r="J41" s="218"/>
      <c r="K41" s="218"/>
      <c r="L41" s="218"/>
      <c r="M41" s="218"/>
      <c r="N41" s="69"/>
      <c r="O41" s="141"/>
      <c r="P41" s="141"/>
      <c r="Q41" s="60"/>
      <c r="R41" s="60"/>
      <c r="S41" s="60"/>
      <c r="T41" s="61"/>
    </row>
    <row r="42" spans="1:20" ht="17.25">
      <c r="A42" s="59"/>
      <c r="B42" s="60"/>
      <c r="C42" s="60"/>
      <c r="D42" s="60"/>
      <c r="E42" s="60"/>
      <c r="F42" s="60"/>
      <c r="G42" s="71"/>
      <c r="H42" s="218"/>
      <c r="I42" s="218"/>
      <c r="J42" s="218"/>
      <c r="K42" s="218"/>
      <c r="L42" s="218"/>
      <c r="M42" s="218"/>
      <c r="N42" s="69"/>
      <c r="O42" s="141"/>
      <c r="P42" s="141"/>
      <c r="Q42" s="141"/>
      <c r="R42" s="86"/>
      <c r="S42" s="88"/>
      <c r="T42" s="87"/>
    </row>
    <row r="43" spans="1:20" ht="30.75" customHeight="1">
      <c r="A43" s="59"/>
      <c r="B43" s="89"/>
      <c r="C43" s="60" t="s">
        <v>114</v>
      </c>
      <c r="D43" s="60"/>
      <c r="E43" s="60"/>
      <c r="F43" s="60"/>
      <c r="G43" s="71"/>
      <c r="H43" s="218"/>
      <c r="I43" s="218"/>
      <c r="J43" s="218"/>
      <c r="K43" s="336"/>
      <c r="L43" s="336"/>
      <c r="M43" s="288"/>
      <c r="N43" s="288"/>
      <c r="O43" s="288"/>
      <c r="P43" s="285"/>
      <c r="Q43" s="285"/>
      <c r="R43" s="69"/>
      <c r="S43" s="60"/>
      <c r="T43" s="87"/>
    </row>
    <row r="44" spans="1:20" ht="30.75" customHeight="1">
      <c r="A44" s="59"/>
      <c r="B44" s="90"/>
      <c r="C44" s="60" t="s">
        <v>115</v>
      </c>
      <c r="D44" s="60"/>
      <c r="E44" s="60"/>
      <c r="F44" s="60"/>
      <c r="G44" s="71"/>
      <c r="H44" s="218"/>
      <c r="I44" s="218"/>
      <c r="J44" s="218"/>
      <c r="K44" s="218"/>
      <c r="L44" s="141"/>
      <c r="M44" s="288"/>
      <c r="N44" s="288"/>
      <c r="O44" s="288"/>
      <c r="P44" s="285"/>
      <c r="Q44" s="285"/>
      <c r="R44" s="70"/>
      <c r="S44" s="60"/>
      <c r="T44" s="87"/>
    </row>
    <row r="45" spans="1:20" ht="17.25" customHeight="1" thickBot="1">
      <c r="A45" s="81"/>
      <c r="B45" s="63"/>
      <c r="C45" s="63"/>
      <c r="D45" s="63"/>
      <c r="E45" s="63"/>
      <c r="F45" s="63"/>
      <c r="G45" s="63"/>
      <c r="H45" s="63"/>
      <c r="I45" s="63"/>
      <c r="J45" s="63"/>
      <c r="K45" s="63"/>
      <c r="L45" s="63"/>
      <c r="M45" s="63"/>
      <c r="N45" s="63"/>
      <c r="O45" s="63"/>
      <c r="P45" s="63"/>
      <c r="Q45" s="63"/>
      <c r="R45" s="63"/>
      <c r="S45" s="63"/>
      <c r="T45" s="77"/>
    </row>
    <row r="46" spans="1:20" ht="17.25" customHeight="1">
      <c r="A46" s="110"/>
      <c r="B46" s="57"/>
      <c r="C46" s="57"/>
      <c r="D46" s="57"/>
      <c r="E46" s="57"/>
      <c r="F46" s="57"/>
      <c r="G46" s="57"/>
      <c r="H46" s="57"/>
      <c r="I46" s="57"/>
      <c r="J46" s="57"/>
      <c r="K46" s="57"/>
      <c r="L46" s="57"/>
      <c r="M46" s="57"/>
      <c r="N46" s="57"/>
      <c r="O46" s="57"/>
      <c r="P46" s="57"/>
      <c r="Q46" s="57"/>
      <c r="R46" s="57"/>
      <c r="S46" s="57"/>
      <c r="T46" s="58"/>
    </row>
    <row r="47" spans="1:20" ht="27" customHeight="1">
      <c r="A47" s="257" t="s">
        <v>102</v>
      </c>
      <c r="B47" s="231"/>
      <c r="C47" s="231"/>
      <c r="D47" s="231"/>
      <c r="E47" s="231"/>
      <c r="F47" s="231"/>
      <c r="G47" s="60"/>
      <c r="H47" s="60"/>
      <c r="I47" s="60"/>
      <c r="J47" s="60"/>
      <c r="K47" s="60"/>
      <c r="L47" s="60"/>
      <c r="M47" s="60"/>
      <c r="N47" s="60"/>
      <c r="O47" s="60"/>
      <c r="P47" s="60"/>
      <c r="Q47" s="60"/>
      <c r="R47" s="60"/>
      <c r="S47" s="60"/>
      <c r="T47" s="61"/>
    </row>
    <row r="48" spans="1:20" ht="13.5" customHeight="1">
      <c r="A48" s="59"/>
      <c r="B48" s="60"/>
      <c r="C48" s="60"/>
      <c r="D48" s="60"/>
      <c r="E48" s="60"/>
      <c r="F48" s="60"/>
      <c r="G48" s="60"/>
      <c r="H48" s="60"/>
      <c r="I48" s="60"/>
      <c r="J48" s="60"/>
      <c r="K48" s="60"/>
      <c r="L48" s="60"/>
      <c r="M48" s="60"/>
      <c r="N48" s="60"/>
      <c r="O48" s="60"/>
      <c r="P48" s="60"/>
      <c r="Q48" s="60"/>
      <c r="R48" s="60"/>
      <c r="S48" s="60"/>
      <c r="T48" s="61"/>
    </row>
    <row r="49" spans="1:30" ht="21">
      <c r="A49" s="59"/>
      <c r="B49" s="217" t="s">
        <v>106</v>
      </c>
      <c r="C49" s="60"/>
      <c r="D49" s="60"/>
      <c r="E49" s="60"/>
      <c r="F49" s="60"/>
      <c r="G49" s="60"/>
      <c r="H49" s="60"/>
      <c r="I49" s="60"/>
      <c r="J49" s="60"/>
      <c r="K49" s="60"/>
      <c r="L49" s="60"/>
      <c r="M49" s="60"/>
      <c r="N49" s="60"/>
      <c r="O49" s="60"/>
      <c r="P49" s="60"/>
      <c r="Q49" s="60"/>
      <c r="R49" s="60"/>
      <c r="S49" s="60"/>
      <c r="T49" s="61"/>
    </row>
    <row r="50" spans="1:30" ht="23.25" customHeight="1">
      <c r="A50" s="59"/>
      <c r="B50" s="60"/>
      <c r="C50" s="60"/>
      <c r="D50" s="60"/>
      <c r="E50" s="60"/>
      <c r="F50" s="60"/>
      <c r="G50" s="60"/>
      <c r="H50" s="60"/>
      <c r="I50" s="60"/>
      <c r="J50" s="60"/>
      <c r="K50" s="60"/>
      <c r="L50" s="60"/>
      <c r="M50" s="60"/>
      <c r="N50" s="60"/>
      <c r="O50" s="60"/>
      <c r="P50" s="60"/>
      <c r="Q50" s="60"/>
      <c r="R50" s="60"/>
      <c r="S50" s="60"/>
      <c r="T50" s="61"/>
    </row>
    <row r="51" spans="1:30" ht="21">
      <c r="A51" s="257" t="s">
        <v>103</v>
      </c>
      <c r="B51" s="231"/>
      <c r="C51" s="231"/>
      <c r="D51" s="231"/>
      <c r="E51" s="231"/>
      <c r="F51" s="231"/>
      <c r="G51" s="60"/>
      <c r="H51" s="60"/>
      <c r="I51" s="60"/>
      <c r="J51" s="60"/>
      <c r="K51" s="60"/>
      <c r="L51" s="60"/>
      <c r="M51" s="60"/>
      <c r="N51" s="60"/>
      <c r="O51" s="60"/>
      <c r="P51" s="60"/>
      <c r="Q51" s="60"/>
      <c r="R51" s="60"/>
      <c r="S51" s="60"/>
      <c r="T51" s="61"/>
    </row>
    <row r="52" spans="1:30" ht="14.25" customHeight="1">
      <c r="A52" s="216"/>
      <c r="B52" s="217"/>
      <c r="C52" s="217"/>
      <c r="D52" s="217"/>
      <c r="E52" s="217"/>
      <c r="F52" s="217"/>
      <c r="G52" s="60"/>
      <c r="H52" s="60"/>
      <c r="I52" s="60"/>
      <c r="J52" s="60"/>
      <c r="K52" s="60"/>
      <c r="L52" s="60"/>
      <c r="M52" s="60"/>
      <c r="N52" s="60"/>
      <c r="O52" s="60"/>
      <c r="P52" s="60"/>
      <c r="Q52" s="60"/>
      <c r="R52" s="60"/>
      <c r="S52" s="60"/>
      <c r="T52" s="61"/>
    </row>
    <row r="53" spans="1:30" ht="21">
      <c r="A53" s="59"/>
      <c r="B53" s="217" t="s">
        <v>289</v>
      </c>
      <c r="C53" s="60"/>
      <c r="D53" s="60"/>
      <c r="E53" s="60"/>
      <c r="F53" s="60"/>
      <c r="G53" s="60"/>
      <c r="H53" s="60"/>
      <c r="I53" s="60"/>
      <c r="J53" s="60"/>
      <c r="K53" s="60"/>
      <c r="L53" s="60"/>
      <c r="M53" s="60"/>
      <c r="N53" s="60"/>
      <c r="O53" s="60"/>
      <c r="P53" s="60"/>
      <c r="Q53" s="60"/>
      <c r="R53" s="60"/>
      <c r="S53" s="60"/>
      <c r="T53" s="61"/>
    </row>
    <row r="54" spans="1:30" ht="24" customHeight="1">
      <c r="A54" s="59"/>
      <c r="B54" s="60"/>
      <c r="C54" s="141"/>
      <c r="D54" s="60"/>
      <c r="E54" s="60"/>
      <c r="F54" s="60"/>
      <c r="G54" s="60"/>
      <c r="H54" s="60"/>
      <c r="I54" s="60"/>
      <c r="J54" s="60"/>
      <c r="K54" s="60"/>
      <c r="L54" s="60"/>
      <c r="M54" s="60"/>
      <c r="N54" s="60"/>
      <c r="O54" s="60"/>
      <c r="P54" s="60"/>
      <c r="Q54" s="60"/>
      <c r="R54" s="60"/>
      <c r="S54" s="60"/>
      <c r="T54" s="61"/>
      <c r="U54" s="65"/>
    </row>
    <row r="55" spans="1:30" ht="30" customHeight="1">
      <c r="A55" s="59"/>
      <c r="B55" s="217"/>
      <c r="C55" s="217" t="s">
        <v>222</v>
      </c>
      <c r="D55" s="60"/>
      <c r="E55" s="217"/>
      <c r="F55" s="217"/>
      <c r="G55" s="60"/>
      <c r="H55" s="60"/>
      <c r="I55" s="217"/>
      <c r="J55" s="252"/>
      <c r="K55" s="253"/>
      <c r="L55" s="253"/>
      <c r="M55" s="253"/>
      <c r="N55" s="254"/>
      <c r="O55" s="60"/>
      <c r="P55" s="60"/>
      <c r="Q55" s="60"/>
      <c r="R55" s="60"/>
      <c r="S55" s="60"/>
      <c r="T55" s="61"/>
    </row>
    <row r="56" spans="1:30" ht="24">
      <c r="A56" s="59"/>
      <c r="B56" s="60"/>
      <c r="C56" s="72" t="s">
        <v>93</v>
      </c>
      <c r="D56" s="72"/>
      <c r="E56" s="72" t="s">
        <v>93</v>
      </c>
      <c r="F56" s="60"/>
      <c r="G56" s="60"/>
      <c r="H56" s="60"/>
      <c r="I56" s="60"/>
      <c r="J56" s="60"/>
      <c r="K56" s="60"/>
      <c r="L56" s="60"/>
      <c r="M56" s="60"/>
      <c r="N56" s="60"/>
      <c r="O56" s="60"/>
      <c r="P56" s="60"/>
      <c r="Q56" s="60"/>
      <c r="R56" s="60"/>
      <c r="S56" s="60"/>
      <c r="T56" s="61"/>
    </row>
    <row r="57" spans="1:30" ht="29.25" customHeight="1">
      <c r="A57" s="59"/>
      <c r="B57" s="217" t="s">
        <v>288</v>
      </c>
      <c r="C57" s="217"/>
      <c r="D57" s="217"/>
      <c r="E57" s="217"/>
      <c r="F57" s="217"/>
      <c r="G57" s="217"/>
      <c r="H57" s="217"/>
      <c r="I57" s="217"/>
      <c r="J57" s="217"/>
      <c r="K57" s="118"/>
      <c r="L57" s="217"/>
      <c r="M57" s="217"/>
      <c r="N57" s="217"/>
      <c r="O57" s="217"/>
      <c r="P57" s="60"/>
      <c r="Q57" s="217"/>
      <c r="R57" s="217"/>
      <c r="S57" s="217"/>
      <c r="T57" s="119"/>
      <c r="U57" s="65"/>
      <c r="V57" s="65"/>
      <c r="W57" s="65"/>
      <c r="X57" s="65"/>
      <c r="Y57" s="65"/>
      <c r="Z57" s="65"/>
      <c r="AA57" s="65"/>
      <c r="AB57" s="65"/>
      <c r="AC57" s="65"/>
      <c r="AD57" s="65"/>
    </row>
    <row r="58" spans="1:30" ht="29.25" customHeight="1">
      <c r="A58" s="59"/>
      <c r="B58" s="217"/>
      <c r="C58" s="217" t="s">
        <v>278</v>
      </c>
      <c r="D58" s="217"/>
      <c r="E58" s="217"/>
      <c r="F58" s="224"/>
      <c r="G58" s="60"/>
      <c r="H58" s="217" t="s">
        <v>279</v>
      </c>
      <c r="I58" s="217"/>
      <c r="J58" s="217"/>
      <c r="K58" s="286"/>
      <c r="L58" s="287"/>
      <c r="M58" s="217"/>
      <c r="N58" s="289" t="s">
        <v>280</v>
      </c>
      <c r="O58" s="289"/>
      <c r="P58" s="289"/>
      <c r="Q58" s="290"/>
      <c r="R58" s="224"/>
      <c r="S58" s="217"/>
      <c r="T58" s="119"/>
      <c r="U58" s="142"/>
      <c r="V58" s="142"/>
      <c r="W58" s="142"/>
      <c r="X58" s="142"/>
      <c r="Y58" s="142"/>
      <c r="Z58" s="142"/>
      <c r="AA58" s="142"/>
      <c r="AB58" s="142"/>
      <c r="AC58" s="142"/>
      <c r="AD58" s="142"/>
    </row>
    <row r="59" spans="1:30" ht="17.25" customHeight="1">
      <c r="A59" s="59"/>
      <c r="B59" s="60"/>
      <c r="C59" s="60"/>
      <c r="D59" s="60"/>
      <c r="E59" s="60"/>
      <c r="F59" s="60"/>
      <c r="G59" s="60"/>
      <c r="H59" s="60"/>
      <c r="I59" s="60"/>
      <c r="J59" s="60"/>
      <c r="K59" s="60"/>
      <c r="L59" s="60"/>
      <c r="M59" s="60"/>
      <c r="N59" s="60"/>
      <c r="O59" s="60"/>
      <c r="P59" s="60"/>
      <c r="Q59" s="60"/>
      <c r="R59" s="60"/>
      <c r="S59" s="60"/>
      <c r="T59" s="61"/>
    </row>
    <row r="60" spans="1:30" ht="29.25" customHeight="1">
      <c r="A60" s="59"/>
      <c r="B60" s="217"/>
      <c r="C60" s="331" t="s">
        <v>128</v>
      </c>
      <c r="D60" s="331"/>
      <c r="E60" s="332"/>
      <c r="F60" s="224"/>
      <c r="G60" s="60"/>
      <c r="H60" s="217" t="s">
        <v>224</v>
      </c>
      <c r="I60" s="60"/>
      <c r="J60" s="60"/>
      <c r="K60" s="334"/>
      <c r="L60" s="282"/>
      <c r="M60" s="282"/>
      <c r="N60" s="282"/>
      <c r="O60" s="282"/>
      <c r="P60" s="282"/>
      <c r="Q60" s="282"/>
      <c r="R60" s="335"/>
      <c r="S60" s="60"/>
      <c r="T60" s="61"/>
    </row>
    <row r="61" spans="1:30" ht="17.25" customHeight="1">
      <c r="A61" s="59"/>
      <c r="B61" s="60"/>
      <c r="C61" s="60"/>
      <c r="D61" s="60"/>
      <c r="E61" s="60"/>
      <c r="F61" s="60"/>
      <c r="G61" s="60"/>
      <c r="H61" s="60"/>
      <c r="I61" s="60"/>
      <c r="J61" s="60"/>
      <c r="K61" s="60"/>
      <c r="L61" s="60"/>
      <c r="M61" s="60"/>
      <c r="N61" s="60"/>
      <c r="O61" s="60"/>
      <c r="P61" s="60"/>
      <c r="Q61" s="60"/>
      <c r="R61" s="60"/>
      <c r="S61" s="60"/>
      <c r="T61" s="61"/>
    </row>
    <row r="62" spans="1:30" ht="21">
      <c r="A62" s="59"/>
      <c r="B62" s="217" t="s">
        <v>94</v>
      </c>
      <c r="C62" s="60"/>
      <c r="D62" s="60"/>
      <c r="E62" s="60"/>
      <c r="F62" s="60"/>
      <c r="G62" s="60"/>
      <c r="H62" s="60"/>
      <c r="I62" s="60"/>
      <c r="J62" s="60"/>
      <c r="K62" s="60"/>
      <c r="L62" s="60"/>
      <c r="M62" s="60"/>
      <c r="N62" s="60"/>
      <c r="O62" s="60"/>
      <c r="P62" s="60"/>
      <c r="Q62" s="60"/>
      <c r="R62" s="60"/>
      <c r="S62" s="60"/>
      <c r="T62" s="61"/>
      <c r="U62" s="60"/>
      <c r="V62" s="60"/>
      <c r="W62" s="60"/>
      <c r="X62" s="60"/>
      <c r="Y62" s="60"/>
      <c r="Z62" s="60"/>
      <c r="AA62" s="60"/>
      <c r="AB62" s="60"/>
    </row>
    <row r="63" spans="1:30" ht="12.75" customHeight="1">
      <c r="A63" s="59"/>
      <c r="B63" s="217"/>
      <c r="C63" s="60"/>
      <c r="D63" s="60"/>
      <c r="E63" s="60"/>
      <c r="F63" s="60"/>
      <c r="G63" s="60"/>
      <c r="H63" s="60"/>
      <c r="I63" s="60"/>
      <c r="J63" s="60"/>
      <c r="K63" s="60"/>
      <c r="L63" s="60"/>
      <c r="M63" s="60"/>
      <c r="N63" s="60"/>
      <c r="O63" s="60"/>
      <c r="P63" s="60"/>
      <c r="Q63" s="60"/>
      <c r="R63" s="60"/>
      <c r="S63" s="60"/>
      <c r="T63" s="61"/>
      <c r="U63" s="60"/>
      <c r="V63" s="60"/>
      <c r="W63" s="60"/>
      <c r="X63" s="60"/>
      <c r="Y63" s="60"/>
      <c r="Z63" s="60"/>
      <c r="AA63" s="60"/>
      <c r="AB63" s="60"/>
    </row>
    <row r="64" spans="1:30" ht="17.25">
      <c r="A64" s="59"/>
      <c r="B64" s="256"/>
      <c r="C64" s="256"/>
      <c r="D64" s="256"/>
      <c r="E64" s="73" t="s">
        <v>138</v>
      </c>
      <c r="F64" s="73" t="s">
        <v>139</v>
      </c>
      <c r="G64" s="73" t="s">
        <v>152</v>
      </c>
      <c r="H64" s="60"/>
      <c r="I64" s="60"/>
      <c r="J64" s="60"/>
      <c r="K64" s="60"/>
      <c r="L64" s="60"/>
      <c r="M64" s="60"/>
      <c r="N64" s="60"/>
      <c r="O64" s="60"/>
      <c r="P64" s="60"/>
      <c r="Q64" s="60"/>
      <c r="R64" s="60"/>
      <c r="S64" s="60"/>
      <c r="T64" s="61"/>
      <c r="U64" s="60"/>
      <c r="V64" s="60"/>
      <c r="W64" s="60"/>
      <c r="X64" s="60"/>
      <c r="Y64" s="60"/>
      <c r="Z64" s="60"/>
      <c r="AA64" s="60"/>
      <c r="AB64" s="60"/>
    </row>
    <row r="65" spans="1:28" ht="37.5" customHeight="1">
      <c r="A65" s="59"/>
      <c r="B65" s="255" t="s">
        <v>95</v>
      </c>
      <c r="C65" s="255"/>
      <c r="D65" s="255"/>
      <c r="E65" s="194"/>
      <c r="F65" s="194"/>
      <c r="G65" s="194"/>
      <c r="H65" s="67"/>
      <c r="I65" s="60"/>
      <c r="J65" s="60"/>
      <c r="K65" s="60"/>
      <c r="L65" s="60"/>
      <c r="M65" s="60"/>
      <c r="N65" s="60"/>
      <c r="O65" s="60"/>
      <c r="P65" s="60"/>
      <c r="Q65" s="60"/>
      <c r="R65" s="60"/>
      <c r="S65" s="60"/>
      <c r="T65" s="61"/>
      <c r="U65" s="60"/>
      <c r="V65" s="60"/>
      <c r="W65" s="60"/>
      <c r="X65" s="60"/>
      <c r="Y65" s="60"/>
      <c r="Z65" s="60"/>
      <c r="AA65" s="60"/>
      <c r="AB65" s="60"/>
    </row>
    <row r="66" spans="1:28" s="3" customFormat="1" ht="21" customHeight="1">
      <c r="A66" s="51"/>
      <c r="B66" s="141"/>
      <c r="C66" s="141"/>
      <c r="D66" s="141"/>
      <c r="E66" s="141"/>
      <c r="F66" s="141"/>
      <c r="G66" s="141"/>
      <c r="H66" s="141"/>
      <c r="I66" s="141"/>
      <c r="J66" s="141"/>
      <c r="K66" s="141"/>
      <c r="L66" s="141"/>
      <c r="M66" s="141"/>
      <c r="N66" s="141"/>
      <c r="O66" s="141"/>
      <c r="P66" s="141"/>
      <c r="Q66" s="141"/>
      <c r="R66" s="141"/>
      <c r="S66" s="141"/>
      <c r="T66" s="52"/>
      <c r="U66" s="2"/>
      <c r="V66" s="2"/>
      <c r="W66" s="2"/>
      <c r="X66" s="2"/>
      <c r="Y66" s="2"/>
      <c r="Z66" s="2"/>
    </row>
    <row r="67" spans="1:28" s="3" customFormat="1" ht="43.5" customHeight="1">
      <c r="A67" s="51"/>
      <c r="B67" s="339" t="s">
        <v>141</v>
      </c>
      <c r="C67" s="339"/>
      <c r="D67" s="339"/>
      <c r="E67" s="339"/>
      <c r="F67" s="339"/>
      <c r="G67" s="339"/>
      <c r="H67" s="339"/>
      <c r="I67" s="339"/>
      <c r="J67" s="339"/>
      <c r="K67" s="339"/>
      <c r="L67" s="339"/>
      <c r="M67" s="339"/>
      <c r="N67" s="339"/>
      <c r="O67" s="339"/>
      <c r="P67" s="339"/>
      <c r="Q67" s="339"/>
      <c r="R67" s="339"/>
      <c r="S67" s="339"/>
      <c r="T67" s="340"/>
      <c r="U67" s="2"/>
      <c r="V67" s="2"/>
      <c r="W67" s="2"/>
      <c r="X67" s="2"/>
      <c r="Y67" s="2"/>
      <c r="Z67" s="2"/>
    </row>
    <row r="68" spans="1:28" s="3" customFormat="1" ht="13.5" customHeight="1">
      <c r="A68" s="51"/>
      <c r="B68" s="221"/>
      <c r="C68" s="221"/>
      <c r="D68" s="221"/>
      <c r="E68" s="221"/>
      <c r="F68" s="221"/>
      <c r="G68" s="221"/>
      <c r="H68" s="221"/>
      <c r="I68" s="221"/>
      <c r="J68" s="221"/>
      <c r="K68" s="221"/>
      <c r="L68" s="221"/>
      <c r="M68" s="221"/>
      <c r="N68" s="221"/>
      <c r="O68" s="221"/>
      <c r="P68" s="221"/>
      <c r="Q68" s="221"/>
      <c r="R68" s="221"/>
      <c r="S68" s="221"/>
      <c r="T68" s="222"/>
      <c r="U68" s="2"/>
      <c r="V68" s="2"/>
      <c r="W68" s="2"/>
      <c r="X68" s="2"/>
      <c r="Y68" s="2"/>
      <c r="Z68" s="2"/>
    </row>
    <row r="69" spans="1:28" s="3" customFormat="1" ht="17.25">
      <c r="A69" s="51"/>
      <c r="B69" s="256"/>
      <c r="C69" s="256"/>
      <c r="D69" s="256"/>
      <c r="E69" s="73" t="s">
        <v>136</v>
      </c>
      <c r="F69" s="73" t="s">
        <v>137</v>
      </c>
      <c r="G69" s="73" t="s">
        <v>132</v>
      </c>
      <c r="H69" s="73" t="s">
        <v>140</v>
      </c>
      <c r="I69" s="73" t="s">
        <v>129</v>
      </c>
      <c r="J69" s="141"/>
      <c r="K69" s="141"/>
      <c r="L69" s="319" t="s">
        <v>135</v>
      </c>
      <c r="M69" s="320"/>
      <c r="N69" s="320"/>
      <c r="O69" s="320"/>
      <c r="P69" s="320"/>
      <c r="Q69" s="320"/>
      <c r="R69" s="320"/>
      <c r="S69" s="321"/>
      <c r="T69" s="52"/>
      <c r="U69" s="2"/>
      <c r="V69" s="2"/>
      <c r="W69" s="2"/>
      <c r="X69" s="2"/>
      <c r="Y69" s="2"/>
      <c r="Z69" s="2"/>
    </row>
    <row r="70" spans="1:28" s="3" customFormat="1" ht="30.75" customHeight="1">
      <c r="A70" s="51"/>
      <c r="B70" s="330" t="s">
        <v>96</v>
      </c>
      <c r="C70" s="330"/>
      <c r="D70" s="330"/>
      <c r="E70" s="195"/>
      <c r="F70" s="195"/>
      <c r="G70" s="195"/>
      <c r="H70" s="195"/>
      <c r="I70" s="195"/>
      <c r="J70" s="141"/>
      <c r="K70" s="141"/>
      <c r="L70" s="322"/>
      <c r="M70" s="323"/>
      <c r="N70" s="323"/>
      <c r="O70" s="323"/>
      <c r="P70" s="323"/>
      <c r="Q70" s="323"/>
      <c r="R70" s="323"/>
      <c r="S70" s="324"/>
      <c r="T70" s="52"/>
      <c r="U70" s="2"/>
      <c r="V70" s="2"/>
      <c r="W70" s="2"/>
      <c r="X70" s="2"/>
      <c r="AA70" s="2"/>
    </row>
    <row r="71" spans="1:28" s="3" customFormat="1" ht="35.25" customHeight="1">
      <c r="A71" s="51"/>
      <c r="B71" s="333" t="s">
        <v>104</v>
      </c>
      <c r="C71" s="333"/>
      <c r="D71" s="333"/>
      <c r="E71" s="153"/>
      <c r="F71" s="153"/>
      <c r="G71" s="153"/>
      <c r="H71" s="153"/>
      <c r="I71" s="153"/>
      <c r="J71" s="141"/>
      <c r="K71" s="141"/>
      <c r="L71" s="325"/>
      <c r="M71" s="326"/>
      <c r="N71" s="326"/>
      <c r="O71" s="326"/>
      <c r="P71" s="326"/>
      <c r="Q71" s="326"/>
      <c r="R71" s="326"/>
      <c r="S71" s="327"/>
      <c r="T71" s="52"/>
      <c r="U71" s="2"/>
      <c r="V71" s="2"/>
      <c r="W71" s="2"/>
      <c r="X71" s="2"/>
      <c r="AA71" s="2"/>
    </row>
    <row r="72" spans="1:28" s="3" customFormat="1" ht="33.75" customHeight="1">
      <c r="A72" s="51"/>
      <c r="B72" s="330" t="s">
        <v>97</v>
      </c>
      <c r="C72" s="330"/>
      <c r="D72" s="330"/>
      <c r="E72" s="195"/>
      <c r="F72" s="195"/>
      <c r="G72" s="195"/>
      <c r="H72" s="195"/>
      <c r="I72" s="195"/>
      <c r="J72" s="121"/>
      <c r="K72" s="121"/>
      <c r="L72" s="325"/>
      <c r="M72" s="326"/>
      <c r="N72" s="326"/>
      <c r="O72" s="326"/>
      <c r="P72" s="326"/>
      <c r="Q72" s="326"/>
      <c r="R72" s="326"/>
      <c r="S72" s="327"/>
      <c r="T72" s="122"/>
      <c r="U72" s="2"/>
      <c r="V72" s="2"/>
      <c r="W72" s="2"/>
      <c r="X72" s="2"/>
      <c r="AA72" s="2"/>
    </row>
    <row r="73" spans="1:28" s="3" customFormat="1" ht="34.5" customHeight="1">
      <c r="A73" s="51"/>
      <c r="B73" s="318" t="s">
        <v>104</v>
      </c>
      <c r="C73" s="318"/>
      <c r="D73" s="318"/>
      <c r="E73" s="153"/>
      <c r="F73" s="153"/>
      <c r="G73" s="153"/>
      <c r="H73" s="153"/>
      <c r="I73" s="153"/>
      <c r="J73" s="141"/>
      <c r="K73" s="141"/>
      <c r="L73" s="328"/>
      <c r="M73" s="274"/>
      <c r="N73" s="274"/>
      <c r="O73" s="274"/>
      <c r="P73" s="274"/>
      <c r="Q73" s="274"/>
      <c r="R73" s="274"/>
      <c r="S73" s="329"/>
      <c r="T73" s="52"/>
      <c r="U73" s="2"/>
      <c r="V73" s="2"/>
      <c r="W73" s="2"/>
      <c r="X73" s="2"/>
      <c r="AA73" s="2"/>
    </row>
    <row r="74" spans="1:28" s="3" customFormat="1" ht="19.5" customHeight="1">
      <c r="A74" s="51"/>
      <c r="B74" s="141"/>
      <c r="C74" s="141"/>
      <c r="D74" s="141"/>
      <c r="E74" s="141"/>
      <c r="F74" s="141"/>
      <c r="G74" s="141"/>
      <c r="H74" s="141"/>
      <c r="I74" s="141"/>
      <c r="J74" s="141"/>
      <c r="K74" s="141"/>
      <c r="L74" s="141"/>
      <c r="M74" s="141"/>
      <c r="N74" s="141"/>
      <c r="O74" s="141"/>
      <c r="P74" s="141"/>
      <c r="Q74" s="141"/>
      <c r="R74" s="141"/>
      <c r="S74" s="141"/>
      <c r="T74" s="52"/>
      <c r="U74" s="2"/>
      <c r="V74" s="2"/>
      <c r="W74" s="2"/>
      <c r="X74" s="2"/>
      <c r="AA74" s="2"/>
    </row>
    <row r="75" spans="1:28" s="3" customFormat="1" ht="30" customHeight="1">
      <c r="A75" s="216"/>
      <c r="B75" s="89"/>
      <c r="C75" s="60" t="s">
        <v>287</v>
      </c>
      <c r="D75" s="217"/>
      <c r="E75" s="217"/>
      <c r="F75" s="217"/>
      <c r="G75" s="141"/>
      <c r="H75" s="141"/>
      <c r="I75" s="141"/>
      <c r="J75" s="141"/>
      <c r="K75" s="141"/>
      <c r="L75" s="141"/>
      <c r="M75" s="141"/>
      <c r="N75" s="141"/>
      <c r="O75" s="141"/>
      <c r="P75" s="141"/>
      <c r="Q75" s="141"/>
      <c r="R75" s="141"/>
      <c r="S75" s="141"/>
      <c r="T75" s="52"/>
      <c r="U75" s="2"/>
      <c r="V75" s="2"/>
      <c r="W75" s="2"/>
      <c r="X75" s="2"/>
      <c r="AA75" s="2"/>
    </row>
    <row r="76" spans="1:28" s="3" customFormat="1" ht="30" customHeight="1">
      <c r="A76" s="51"/>
      <c r="B76" s="223"/>
      <c r="C76" s="60" t="s">
        <v>286</v>
      </c>
      <c r="D76" s="141"/>
      <c r="E76" s="141"/>
      <c r="F76" s="141"/>
      <c r="G76" s="141"/>
      <c r="H76" s="141"/>
      <c r="I76" s="141"/>
      <c r="J76" s="141"/>
      <c r="K76" s="141"/>
      <c r="L76" s="141"/>
      <c r="M76" s="141"/>
      <c r="N76" s="141"/>
      <c r="O76" s="141"/>
      <c r="P76" s="141"/>
      <c r="Q76" s="141"/>
      <c r="R76" s="141"/>
      <c r="S76" s="141"/>
      <c r="T76" s="52"/>
      <c r="U76" s="2"/>
      <c r="V76" s="2"/>
      <c r="W76" s="2"/>
      <c r="X76" s="2"/>
      <c r="AA76" s="2"/>
    </row>
    <row r="77" spans="1:28" s="3" customFormat="1" ht="20.25" customHeight="1" thickBot="1">
      <c r="A77" s="53"/>
      <c r="B77" s="54"/>
      <c r="C77" s="54"/>
      <c r="D77" s="54"/>
      <c r="E77" s="54"/>
      <c r="F77" s="54"/>
      <c r="G77" s="54"/>
      <c r="H77" s="54"/>
      <c r="I77" s="54"/>
      <c r="J77" s="54"/>
      <c r="K77" s="54"/>
      <c r="L77" s="54"/>
      <c r="M77" s="54"/>
      <c r="N77" s="54"/>
      <c r="O77" s="54"/>
      <c r="P77" s="54"/>
      <c r="Q77" s="54"/>
      <c r="R77" s="54"/>
      <c r="S77" s="54"/>
      <c r="T77" s="55"/>
      <c r="U77" s="2"/>
      <c r="V77" s="2"/>
      <c r="W77" s="2"/>
      <c r="X77" s="2"/>
      <c r="AA77" s="2"/>
    </row>
    <row r="78" spans="1:28" s="3" customFormat="1" ht="20.25" customHeight="1">
      <c r="A78" s="100"/>
      <c r="B78" s="93"/>
      <c r="C78" s="93"/>
      <c r="D78" s="93"/>
      <c r="E78" s="93"/>
      <c r="F78" s="93"/>
      <c r="G78" s="93"/>
      <c r="H78" s="93"/>
      <c r="I78" s="93"/>
      <c r="J78" s="93"/>
      <c r="K78" s="93"/>
      <c r="L78" s="93"/>
      <c r="M78" s="93"/>
      <c r="N78" s="93"/>
      <c r="O78" s="93"/>
      <c r="P78" s="93"/>
      <c r="Q78" s="93"/>
      <c r="R78" s="93"/>
      <c r="S78" s="93"/>
      <c r="T78" s="94"/>
      <c r="U78" s="141"/>
      <c r="V78" s="141"/>
      <c r="W78" s="141"/>
      <c r="X78" s="141"/>
      <c r="AA78" s="141"/>
    </row>
    <row r="79" spans="1:28" s="3" customFormat="1" ht="24.75" customHeight="1">
      <c r="A79" s="216"/>
      <c r="B79" s="217" t="s">
        <v>226</v>
      </c>
      <c r="C79" s="141"/>
      <c r="D79" s="141"/>
      <c r="E79" s="141"/>
      <c r="F79" s="141"/>
      <c r="G79" s="141"/>
      <c r="H79" s="217"/>
      <c r="I79" s="141"/>
      <c r="J79" s="141"/>
      <c r="K79" s="141"/>
      <c r="L79" s="141"/>
      <c r="M79" s="141"/>
      <c r="N79" s="141"/>
      <c r="O79" s="141"/>
      <c r="P79" s="141"/>
      <c r="Q79" s="217"/>
      <c r="R79" s="141"/>
      <c r="S79" s="141"/>
      <c r="T79" s="52"/>
      <c r="U79" s="141"/>
      <c r="V79" s="141"/>
      <c r="W79" s="141"/>
      <c r="X79" s="141"/>
      <c r="AA79" s="141"/>
    </row>
    <row r="80" spans="1:28" s="3" customFormat="1" ht="36.75" customHeight="1">
      <c r="A80" s="51"/>
      <c r="B80" s="141" t="s">
        <v>237</v>
      </c>
      <c r="C80" s="217"/>
      <c r="D80" s="1"/>
      <c r="E80" s="217"/>
      <c r="F80" s="217"/>
      <c r="G80" s="141"/>
      <c r="H80" s="141"/>
      <c r="I80" s="118"/>
      <c r="J80" s="220"/>
      <c r="K80" s="141"/>
      <c r="L80" s="141"/>
      <c r="M80" s="141"/>
      <c r="N80" s="141"/>
      <c r="O80" s="141"/>
      <c r="P80" s="141"/>
      <c r="Q80" s="141"/>
      <c r="R80" s="141"/>
      <c r="S80" s="141"/>
      <c r="T80" s="52"/>
      <c r="U80" s="141"/>
      <c r="V80" s="141"/>
      <c r="X80" s="141"/>
      <c r="AA80" s="141"/>
    </row>
    <row r="81" spans="1:20" s="3" customFormat="1" ht="36.75" customHeight="1">
      <c r="A81" s="51"/>
      <c r="B81" s="141" t="s">
        <v>220</v>
      </c>
      <c r="C81" s="141"/>
      <c r="D81" s="141"/>
      <c r="E81" s="141"/>
      <c r="F81" s="141"/>
      <c r="G81" s="141"/>
      <c r="H81" s="141"/>
      <c r="I81" s="141"/>
      <c r="J81" s="141"/>
      <c r="K81" s="141"/>
      <c r="L81" s="141"/>
      <c r="M81" s="141"/>
      <c r="N81" s="141"/>
      <c r="O81" s="141"/>
      <c r="P81" s="141"/>
      <c r="Q81" s="141"/>
      <c r="R81" s="141"/>
      <c r="S81" s="141"/>
      <c r="T81" s="52"/>
    </row>
    <row r="82" spans="1:20" s="3" customFormat="1" ht="36.75" customHeight="1">
      <c r="A82" s="216"/>
      <c r="B82" s="243"/>
      <c r="C82" s="244"/>
      <c r="D82" s="244"/>
      <c r="E82" s="244"/>
      <c r="F82" s="245"/>
      <c r="G82" s="141"/>
      <c r="H82" s="141"/>
      <c r="I82" s="141"/>
      <c r="J82" s="141"/>
      <c r="K82" s="154" t="s">
        <v>274</v>
      </c>
      <c r="L82" s="246"/>
      <c r="M82" s="247"/>
      <c r="N82" s="247"/>
      <c r="O82" s="247"/>
      <c r="P82" s="247"/>
      <c r="Q82" s="247"/>
      <c r="R82" s="248"/>
      <c r="S82" s="141"/>
      <c r="T82" s="52"/>
    </row>
    <row r="83" spans="1:20" s="141" customFormat="1" ht="26.25" customHeight="1">
      <c r="A83" s="51"/>
      <c r="C83" s="217"/>
      <c r="T83" s="52"/>
    </row>
    <row r="84" spans="1:20" s="141" customFormat="1" ht="24.75" customHeight="1">
      <c r="A84" s="51"/>
      <c r="B84" s="217" t="s">
        <v>227</v>
      </c>
      <c r="C84" s="217"/>
      <c r="J84" s="226"/>
      <c r="K84" s="227"/>
      <c r="L84" s="231" t="s">
        <v>290</v>
      </c>
      <c r="M84" s="231"/>
      <c r="N84" s="231"/>
      <c r="O84" s="231"/>
      <c r="P84" s="231"/>
      <c r="Q84" s="231"/>
      <c r="R84" s="231"/>
      <c r="S84" s="231"/>
      <c r="T84" s="232"/>
    </row>
    <row r="85" spans="1:20" s="141" customFormat="1" ht="36.75" customHeight="1">
      <c r="A85" s="51"/>
      <c r="B85" s="141" t="s">
        <v>238</v>
      </c>
      <c r="C85" s="217"/>
      <c r="J85" s="226"/>
      <c r="K85" s="227"/>
      <c r="L85" s="141" t="s">
        <v>201</v>
      </c>
      <c r="M85" s="217"/>
      <c r="T85" s="52"/>
    </row>
    <row r="86" spans="1:20" s="60" customFormat="1" ht="36.75" customHeight="1">
      <c r="A86" s="51"/>
      <c r="B86" s="141" t="s">
        <v>213</v>
      </c>
      <c r="C86" s="217"/>
      <c r="D86" s="141"/>
      <c r="E86" s="141" t="s">
        <v>212</v>
      </c>
      <c r="F86" s="141"/>
      <c r="H86" s="141"/>
      <c r="I86" s="141"/>
      <c r="J86" s="226"/>
      <c r="K86" s="227"/>
      <c r="L86" s="141" t="s">
        <v>214</v>
      </c>
      <c r="M86" s="217"/>
      <c r="N86" s="141"/>
      <c r="O86" s="141"/>
      <c r="Q86" s="141" t="s">
        <v>215</v>
      </c>
      <c r="R86" s="141"/>
      <c r="S86" s="141"/>
      <c r="T86" s="61"/>
    </row>
    <row r="87" spans="1:20" ht="36.75" customHeight="1">
      <c r="A87" s="51"/>
      <c r="B87" s="316"/>
      <c r="C87" s="281"/>
      <c r="D87" s="281"/>
      <c r="E87" s="281"/>
      <c r="F87" s="317"/>
      <c r="G87" s="60"/>
      <c r="H87" s="141"/>
      <c r="I87" s="141"/>
      <c r="J87" s="226"/>
      <c r="K87" s="227"/>
      <c r="L87" s="243"/>
      <c r="M87" s="244"/>
      <c r="N87" s="244"/>
      <c r="O87" s="244"/>
      <c r="P87" s="244"/>
      <c r="Q87" s="244"/>
      <c r="R87" s="245"/>
      <c r="S87" s="141"/>
      <c r="T87" s="61"/>
    </row>
    <row r="88" spans="1:20" ht="26.25" customHeight="1">
      <c r="A88" s="216"/>
      <c r="B88" s="60"/>
      <c r="C88" s="60"/>
      <c r="D88" s="60"/>
      <c r="E88" s="60"/>
      <c r="F88" s="141"/>
      <c r="G88" s="60"/>
      <c r="H88" s="141"/>
      <c r="I88" s="141"/>
      <c r="J88" s="226"/>
      <c r="K88" s="227"/>
      <c r="L88" s="141"/>
      <c r="M88" s="141"/>
      <c r="N88" s="141"/>
      <c r="O88" s="141"/>
      <c r="P88" s="141"/>
      <c r="Q88" s="141"/>
      <c r="R88" s="141"/>
      <c r="S88" s="141"/>
      <c r="T88" s="61"/>
    </row>
    <row r="89" spans="1:20" ht="24.75" customHeight="1">
      <c r="A89" s="51"/>
      <c r="B89" s="217" t="s">
        <v>228</v>
      </c>
      <c r="C89" s="217"/>
      <c r="D89" s="141"/>
      <c r="E89" s="141"/>
      <c r="F89" s="141"/>
      <c r="G89" s="60"/>
      <c r="H89" s="141"/>
      <c r="I89" s="141"/>
      <c r="J89" s="226"/>
      <c r="K89" s="227"/>
      <c r="L89" s="217" t="s">
        <v>229</v>
      </c>
      <c r="M89" s="217"/>
      <c r="N89" s="141"/>
      <c r="O89" s="141"/>
      <c r="P89" s="141"/>
      <c r="Q89" s="141"/>
      <c r="R89" s="141"/>
      <c r="S89" s="141"/>
      <c r="T89" s="61"/>
    </row>
    <row r="90" spans="1:20" ht="36.75" customHeight="1">
      <c r="A90" s="51"/>
      <c r="B90" s="141" t="s">
        <v>201</v>
      </c>
      <c r="C90" s="217"/>
      <c r="D90" s="141"/>
      <c r="E90" s="141"/>
      <c r="F90" s="141"/>
      <c r="G90" s="141"/>
      <c r="H90" s="141"/>
      <c r="I90" s="141"/>
      <c r="J90" s="226"/>
      <c r="K90" s="228"/>
      <c r="L90" s="141" t="s">
        <v>201</v>
      </c>
      <c r="M90" s="217"/>
      <c r="N90" s="141"/>
      <c r="O90" s="60"/>
      <c r="P90" s="60"/>
      <c r="Q90" s="60"/>
      <c r="R90" s="60"/>
      <c r="S90" s="60"/>
      <c r="T90" s="61"/>
    </row>
    <row r="91" spans="1:20" ht="36.75" customHeight="1">
      <c r="A91" s="51"/>
      <c r="B91" s="141" t="s">
        <v>168</v>
      </c>
      <c r="C91" s="217"/>
      <c r="D91" s="141" t="s">
        <v>216</v>
      </c>
      <c r="E91" s="141"/>
      <c r="F91" s="141"/>
      <c r="G91" s="141"/>
      <c r="H91" s="217"/>
      <c r="I91" s="141"/>
      <c r="J91" s="226"/>
      <c r="K91" s="228"/>
      <c r="L91" s="141" t="s">
        <v>217</v>
      </c>
      <c r="M91" s="217"/>
      <c r="N91" s="141"/>
      <c r="O91" s="141" t="s">
        <v>218</v>
      </c>
      <c r="P91" s="60"/>
      <c r="Q91" s="60"/>
      <c r="R91" s="60"/>
      <c r="S91" s="60"/>
      <c r="T91" s="61"/>
    </row>
    <row r="92" spans="1:20" ht="36.75" customHeight="1">
      <c r="A92" s="51"/>
      <c r="B92" s="243"/>
      <c r="C92" s="244"/>
      <c r="D92" s="244"/>
      <c r="E92" s="244"/>
      <c r="F92" s="245"/>
      <c r="G92" s="141"/>
      <c r="H92" s="141"/>
      <c r="I92" s="141"/>
      <c r="J92" s="226"/>
      <c r="K92" s="228"/>
      <c r="L92" s="243"/>
      <c r="M92" s="244"/>
      <c r="N92" s="244"/>
      <c r="O92" s="244"/>
      <c r="P92" s="244"/>
      <c r="Q92" s="244"/>
      <c r="R92" s="245"/>
      <c r="S92" s="60"/>
      <c r="T92" s="61"/>
    </row>
    <row r="93" spans="1:20" ht="26.25" customHeight="1">
      <c r="A93" s="216"/>
      <c r="B93" s="60"/>
      <c r="C93" s="60"/>
      <c r="D93" s="60"/>
      <c r="E93" s="60"/>
      <c r="F93" s="141"/>
      <c r="G93" s="60"/>
      <c r="H93" s="141"/>
      <c r="I93" s="141"/>
      <c r="J93" s="226"/>
      <c r="K93" s="227"/>
      <c r="L93" s="141"/>
      <c r="M93" s="141"/>
      <c r="N93" s="141"/>
      <c r="O93" s="141"/>
      <c r="P93" s="141"/>
      <c r="Q93" s="141"/>
      <c r="R93" s="141"/>
      <c r="S93" s="141"/>
      <c r="T93" s="61"/>
    </row>
    <row r="94" spans="1:20" s="141" customFormat="1" ht="24.75" customHeight="1">
      <c r="A94" s="51"/>
      <c r="B94" s="217" t="s">
        <v>230</v>
      </c>
      <c r="C94" s="217"/>
      <c r="J94" s="226"/>
      <c r="K94" s="227"/>
      <c r="L94" s="217" t="s">
        <v>231</v>
      </c>
      <c r="M94" s="217"/>
      <c r="Q94" s="60"/>
      <c r="T94" s="52"/>
    </row>
    <row r="95" spans="1:20" ht="36.75" customHeight="1">
      <c r="A95" s="216"/>
      <c r="B95" s="141" t="s">
        <v>283</v>
      </c>
      <c r="C95" s="141"/>
      <c r="D95" s="141"/>
      <c r="E95" s="141"/>
      <c r="F95" s="141"/>
      <c r="G95" s="141"/>
      <c r="H95" s="141"/>
      <c r="I95" s="141"/>
      <c r="J95" s="226"/>
      <c r="K95" s="228"/>
      <c r="L95" s="141" t="s">
        <v>284</v>
      </c>
      <c r="M95" s="60"/>
      <c r="N95" s="60"/>
      <c r="O95" s="60"/>
      <c r="P95" s="60"/>
      <c r="Q95" s="60"/>
      <c r="R95" s="60"/>
      <c r="S95" s="60"/>
      <c r="T95" s="61"/>
    </row>
    <row r="96" spans="1:20" ht="36.75" customHeight="1">
      <c r="A96" s="216"/>
      <c r="B96" s="141" t="s">
        <v>219</v>
      </c>
      <c r="C96" s="141"/>
      <c r="D96" s="141"/>
      <c r="E96" s="141"/>
      <c r="F96" s="141"/>
      <c r="G96" s="141"/>
      <c r="H96" s="141"/>
      <c r="I96" s="141"/>
      <c r="J96" s="226"/>
      <c r="K96" s="228"/>
      <c r="L96" s="141" t="s">
        <v>221</v>
      </c>
      <c r="M96" s="60"/>
      <c r="N96" s="60"/>
      <c r="O96" s="60"/>
      <c r="P96" s="60"/>
      <c r="Q96" s="60"/>
      <c r="R96" s="60"/>
      <c r="S96" s="60"/>
      <c r="T96" s="61"/>
    </row>
    <row r="97" spans="1:27" ht="36.75" customHeight="1">
      <c r="A97" s="216"/>
      <c r="B97" s="243"/>
      <c r="C97" s="244"/>
      <c r="D97" s="244"/>
      <c r="E97" s="244"/>
      <c r="F97" s="245"/>
      <c r="G97" s="141"/>
      <c r="H97" s="141"/>
      <c r="I97" s="141"/>
      <c r="J97" s="226"/>
      <c r="K97" s="228"/>
      <c r="L97" s="243"/>
      <c r="M97" s="244"/>
      <c r="N97" s="244"/>
      <c r="O97" s="244"/>
      <c r="P97" s="244"/>
      <c r="Q97" s="244"/>
      <c r="R97" s="245"/>
      <c r="S97" s="60"/>
      <c r="T97" s="61"/>
    </row>
    <row r="98" spans="1:27" ht="30" customHeight="1">
      <c r="A98" s="216"/>
      <c r="B98" s="141"/>
      <c r="C98" s="141"/>
      <c r="D98" s="141"/>
      <c r="E98" s="141"/>
      <c r="F98" s="141"/>
      <c r="G98" s="141"/>
      <c r="H98" s="141"/>
      <c r="I98" s="141"/>
      <c r="J98" s="141"/>
      <c r="K98" s="60"/>
      <c r="L98" s="60"/>
      <c r="M98" s="60"/>
      <c r="N98" s="60"/>
      <c r="O98" s="60"/>
      <c r="P98" s="60"/>
      <c r="Q98" s="60"/>
      <c r="R98" s="60"/>
      <c r="S98" s="60"/>
      <c r="T98" s="61"/>
    </row>
    <row r="99" spans="1:27" ht="30" customHeight="1">
      <c r="A99" s="216"/>
      <c r="B99" s="89"/>
      <c r="C99" s="60" t="s">
        <v>287</v>
      </c>
      <c r="D99" s="141"/>
      <c r="E99" s="141"/>
      <c r="F99" s="141"/>
      <c r="G99" s="141"/>
      <c r="H99" s="141"/>
      <c r="I99" s="141"/>
      <c r="J99" s="141"/>
      <c r="K99" s="60"/>
      <c r="L99" s="60"/>
      <c r="M99" s="60"/>
      <c r="N99" s="60"/>
      <c r="O99" s="60"/>
      <c r="P99" s="60"/>
      <c r="Q99" s="60"/>
      <c r="R99" s="60"/>
      <c r="S99" s="60"/>
      <c r="T99" s="61"/>
    </row>
    <row r="100" spans="1:27" ht="30" customHeight="1">
      <c r="A100" s="51"/>
      <c r="B100" s="223"/>
      <c r="C100" s="60" t="s">
        <v>286</v>
      </c>
      <c r="D100" s="141"/>
      <c r="E100" s="141"/>
      <c r="F100" s="141"/>
      <c r="G100" s="141"/>
      <c r="H100" s="141"/>
      <c r="I100" s="141"/>
      <c r="J100" s="141"/>
      <c r="K100" s="60"/>
      <c r="L100" s="60"/>
      <c r="M100" s="60"/>
      <c r="N100" s="60"/>
      <c r="O100" s="60"/>
      <c r="P100" s="60"/>
      <c r="Q100" s="60"/>
      <c r="R100" s="60"/>
      <c r="S100" s="60"/>
      <c r="T100" s="61"/>
    </row>
    <row r="101" spans="1:27" ht="18" customHeight="1" thickBot="1">
      <c r="A101" s="53"/>
      <c r="B101" s="229"/>
      <c r="C101" s="230"/>
      <c r="D101" s="54"/>
      <c r="E101" s="54"/>
      <c r="F101" s="54"/>
      <c r="G101" s="54"/>
      <c r="H101" s="54"/>
      <c r="I101" s="54"/>
      <c r="J101" s="54"/>
      <c r="K101" s="63"/>
      <c r="L101" s="63"/>
      <c r="M101" s="63"/>
      <c r="N101" s="63"/>
      <c r="O101" s="63"/>
      <c r="P101" s="63"/>
      <c r="Q101" s="63"/>
      <c r="R101" s="63"/>
      <c r="S101" s="63"/>
      <c r="T101" s="77"/>
    </row>
    <row r="102" spans="1:27" s="3" customFormat="1" ht="20.25" customHeight="1">
      <c r="A102" s="100"/>
      <c r="B102" s="93"/>
      <c r="C102" s="93"/>
      <c r="D102" s="93"/>
      <c r="E102" s="93"/>
      <c r="F102" s="93"/>
      <c r="G102" s="93"/>
      <c r="H102" s="93"/>
      <c r="I102" s="93"/>
      <c r="J102" s="93"/>
      <c r="K102" s="93"/>
      <c r="L102" s="93"/>
      <c r="M102" s="93"/>
      <c r="N102" s="93"/>
      <c r="O102" s="93"/>
      <c r="P102" s="93"/>
      <c r="Q102" s="93"/>
      <c r="R102" s="93"/>
      <c r="S102" s="93"/>
      <c r="T102" s="94"/>
      <c r="U102" s="2"/>
      <c r="V102" s="2"/>
      <c r="W102" s="2"/>
      <c r="X102" s="2"/>
      <c r="AA102" s="2"/>
    </row>
    <row r="103" spans="1:27" s="3" customFormat="1" ht="20.25" customHeight="1">
      <c r="A103" s="216" t="s">
        <v>119</v>
      </c>
      <c r="B103" s="141"/>
      <c r="C103" s="141"/>
      <c r="D103" s="141"/>
      <c r="E103" s="141"/>
      <c r="F103" s="141"/>
      <c r="G103" s="141"/>
      <c r="H103" s="141"/>
      <c r="I103" s="141"/>
      <c r="J103" s="141"/>
      <c r="K103" s="141"/>
      <c r="L103" s="141"/>
      <c r="M103" s="141"/>
      <c r="N103" s="141"/>
      <c r="O103" s="141"/>
      <c r="P103" s="141"/>
      <c r="Q103" s="141"/>
      <c r="R103" s="141"/>
      <c r="S103" s="141"/>
      <c r="T103" s="52"/>
      <c r="U103" s="2"/>
      <c r="V103" s="2"/>
      <c r="W103" s="2"/>
      <c r="X103" s="2"/>
      <c r="AA103" s="2"/>
    </row>
    <row r="104" spans="1:27" s="3" customFormat="1" ht="20.25" customHeight="1">
      <c r="A104" s="51"/>
      <c r="B104" s="141"/>
      <c r="C104" s="141"/>
      <c r="D104" s="141"/>
      <c r="E104" s="141"/>
      <c r="F104" s="141"/>
      <c r="G104" s="141"/>
      <c r="H104" s="141"/>
      <c r="I104" s="141"/>
      <c r="J104" s="141"/>
      <c r="K104" s="141"/>
      <c r="L104" s="141"/>
      <c r="M104" s="141"/>
      <c r="N104" s="141"/>
      <c r="O104" s="141"/>
      <c r="P104" s="141"/>
      <c r="Q104" s="141"/>
      <c r="R104" s="141"/>
      <c r="S104" s="141"/>
      <c r="T104" s="52"/>
      <c r="U104" s="2"/>
      <c r="V104" s="2"/>
      <c r="W104" s="2"/>
      <c r="X104" s="2"/>
      <c r="AA104" s="2"/>
    </row>
    <row r="105" spans="1:27" s="3" customFormat="1" ht="30" customHeight="1">
      <c r="A105" s="216" t="s">
        <v>232</v>
      </c>
      <c r="B105" s="141"/>
      <c r="C105" s="141"/>
      <c r="D105" s="141"/>
      <c r="E105" s="141"/>
      <c r="F105" s="141"/>
      <c r="G105" s="141"/>
      <c r="H105" s="141"/>
      <c r="I105" s="141"/>
      <c r="J105" s="141"/>
      <c r="K105" s="141"/>
      <c r="L105" s="141"/>
      <c r="M105" s="141"/>
      <c r="N105" s="141"/>
      <c r="O105" s="141"/>
      <c r="P105" s="141"/>
      <c r="Q105" s="141"/>
      <c r="R105" s="141"/>
      <c r="S105" s="141"/>
      <c r="T105" s="52"/>
      <c r="U105" s="2"/>
      <c r="V105" s="2"/>
      <c r="W105" s="2"/>
      <c r="X105" s="2"/>
      <c r="AA105" s="2"/>
    </row>
    <row r="106" spans="1:27" s="3" customFormat="1" ht="36.75" customHeight="1">
      <c r="A106" s="51"/>
      <c r="B106" s="217" t="s">
        <v>225</v>
      </c>
      <c r="C106" s="141"/>
      <c r="D106" s="1"/>
      <c r="E106" s="217"/>
      <c r="F106" s="217"/>
      <c r="G106" s="1"/>
      <c r="H106" s="252"/>
      <c r="I106" s="253"/>
      <c r="J106" s="253"/>
      <c r="K106" s="253"/>
      <c r="L106" s="254"/>
      <c r="M106" s="141"/>
      <c r="N106" s="141"/>
      <c r="O106" s="141"/>
      <c r="P106" s="141"/>
      <c r="Q106" s="141"/>
      <c r="R106" s="141"/>
      <c r="S106" s="141"/>
      <c r="T106" s="52"/>
      <c r="U106" s="2"/>
      <c r="V106" s="142"/>
      <c r="W106" s="2"/>
      <c r="X106" s="2"/>
      <c r="AA106" s="2"/>
    </row>
    <row r="107" spans="1:27" s="3" customFormat="1" ht="26.25" customHeight="1">
      <c r="A107" s="51"/>
      <c r="B107" s="217"/>
      <c r="C107" s="141"/>
      <c r="D107" s="141"/>
      <c r="E107" s="141"/>
      <c r="F107" s="141"/>
      <c r="G107" s="141"/>
      <c r="H107" s="141"/>
      <c r="I107" s="141"/>
      <c r="J107" s="141"/>
      <c r="K107" s="141"/>
      <c r="L107" s="141"/>
      <c r="M107" s="141"/>
      <c r="N107" s="141"/>
      <c r="O107" s="141"/>
      <c r="P107" s="141"/>
      <c r="Q107" s="141"/>
      <c r="R107" s="141"/>
      <c r="S107" s="141"/>
      <c r="T107" s="52"/>
    </row>
    <row r="108" spans="1:27" s="3" customFormat="1" ht="24.75" customHeight="1">
      <c r="A108" s="216" t="s">
        <v>233</v>
      </c>
      <c r="B108" s="92"/>
      <c r="C108" s="92"/>
      <c r="D108" s="92"/>
      <c r="E108" s="92"/>
      <c r="F108" s="92"/>
      <c r="G108" s="92"/>
      <c r="H108" s="92"/>
      <c r="I108" s="92"/>
      <c r="J108" s="92"/>
      <c r="K108" s="141"/>
      <c r="L108" s="141"/>
      <c r="M108" s="141"/>
      <c r="N108" s="141"/>
      <c r="O108" s="141"/>
      <c r="P108" s="141"/>
      <c r="Q108" s="141"/>
      <c r="R108" s="141"/>
      <c r="S108" s="141"/>
      <c r="T108" s="52"/>
    </row>
    <row r="109" spans="1:27" s="2" customFormat="1" ht="35.25" customHeight="1">
      <c r="A109" s="51"/>
      <c r="B109" s="217" t="s">
        <v>120</v>
      </c>
      <c r="C109" s="141"/>
      <c r="D109" s="141"/>
      <c r="E109" s="141"/>
      <c r="F109" s="141"/>
      <c r="G109" s="141"/>
      <c r="H109" s="141"/>
      <c r="I109" s="141"/>
      <c r="J109" s="141"/>
      <c r="K109" s="141"/>
      <c r="L109" s="141"/>
      <c r="M109" s="141"/>
      <c r="N109" s="141"/>
      <c r="O109" s="141"/>
      <c r="P109" s="141"/>
      <c r="Q109" s="141"/>
      <c r="R109" s="141"/>
      <c r="S109" s="141"/>
      <c r="T109" s="52"/>
    </row>
    <row r="110" spans="1:27" s="2" customFormat="1" ht="35.25" customHeight="1">
      <c r="A110" s="51"/>
      <c r="B110" s="217" t="s">
        <v>121</v>
      </c>
      <c r="C110" s="141"/>
      <c r="D110" s="141"/>
      <c r="E110" s="141"/>
      <c r="F110" s="141"/>
      <c r="G110" s="141"/>
      <c r="H110" s="141"/>
      <c r="I110" s="141"/>
      <c r="J110" s="141"/>
      <c r="K110" s="141"/>
      <c r="L110" s="141"/>
      <c r="M110" s="141"/>
      <c r="N110" s="141"/>
      <c r="O110" s="141"/>
      <c r="P110" s="141"/>
      <c r="Q110" s="141"/>
      <c r="R110" s="141"/>
      <c r="S110" s="141"/>
      <c r="T110" s="52"/>
    </row>
    <row r="111" spans="1:27" s="2" customFormat="1" ht="35.25" customHeight="1">
      <c r="A111" s="51"/>
      <c r="B111" s="217" t="s">
        <v>122</v>
      </c>
      <c r="C111" s="141"/>
      <c r="D111" s="141"/>
      <c r="E111" s="141"/>
      <c r="F111" s="141"/>
      <c r="G111" s="141"/>
      <c r="H111" s="141"/>
      <c r="I111" s="141"/>
      <c r="J111" s="141"/>
      <c r="K111" s="60"/>
      <c r="L111" s="60"/>
      <c r="M111" s="60"/>
      <c r="N111" s="141"/>
      <c r="O111" s="141"/>
      <c r="P111" s="141"/>
      <c r="Q111" s="141"/>
      <c r="R111" s="141"/>
      <c r="S111" s="141"/>
      <c r="T111" s="52"/>
    </row>
    <row r="112" spans="1:27" s="60" customFormat="1" ht="35.25" customHeight="1">
      <c r="A112" s="51"/>
      <c r="B112" s="217" t="s">
        <v>123</v>
      </c>
      <c r="D112" s="141"/>
      <c r="E112" s="141"/>
      <c r="F112" s="141"/>
      <c r="G112" s="141"/>
      <c r="H112" s="249"/>
      <c r="I112" s="250"/>
      <c r="J112" s="250"/>
      <c r="K112" s="250"/>
      <c r="L112" s="251"/>
      <c r="T112" s="61"/>
    </row>
    <row r="113" spans="1:22" ht="17.25">
      <c r="A113" s="51"/>
      <c r="B113" s="141"/>
      <c r="C113" s="141"/>
      <c r="D113" s="141"/>
      <c r="E113" s="141"/>
      <c r="F113" s="141"/>
      <c r="G113" s="141"/>
      <c r="H113" s="141"/>
      <c r="I113" s="141"/>
      <c r="J113" s="141"/>
      <c r="K113" s="60"/>
      <c r="L113" s="60"/>
      <c r="M113" s="60"/>
      <c r="N113" s="60"/>
      <c r="O113" s="60"/>
      <c r="P113" s="60"/>
      <c r="Q113" s="60"/>
      <c r="R113" s="60"/>
      <c r="S113" s="60"/>
      <c r="T113" s="61"/>
    </row>
    <row r="114" spans="1:22" ht="21">
      <c r="A114" s="216" t="s">
        <v>234</v>
      </c>
      <c r="B114" s="141"/>
      <c r="C114" s="141"/>
      <c r="D114" s="141"/>
      <c r="E114" s="141"/>
      <c r="F114" s="141"/>
      <c r="G114" s="141"/>
      <c r="H114" s="141"/>
      <c r="I114" s="141"/>
      <c r="J114" s="141"/>
      <c r="K114" s="60"/>
      <c r="L114" s="60"/>
      <c r="M114" s="60"/>
      <c r="N114" s="60"/>
      <c r="O114" s="60"/>
      <c r="P114" s="60"/>
      <c r="Q114" s="60"/>
      <c r="R114" s="60"/>
      <c r="S114" s="60"/>
      <c r="T114" s="61"/>
    </row>
    <row r="115" spans="1:22" ht="37.5" customHeight="1">
      <c r="A115" s="51"/>
      <c r="B115" s="217" t="s">
        <v>124</v>
      </c>
      <c r="C115" s="60"/>
      <c r="D115" s="141"/>
      <c r="E115" s="141"/>
      <c r="F115" s="141"/>
      <c r="G115" s="141"/>
      <c r="H115" s="141"/>
      <c r="I115" s="141"/>
      <c r="J115" s="141"/>
      <c r="K115" s="60"/>
      <c r="L115" s="60"/>
      <c r="M115" s="60"/>
      <c r="N115" s="60"/>
      <c r="O115" s="60"/>
      <c r="P115" s="60"/>
      <c r="Q115" s="60"/>
      <c r="R115" s="60"/>
      <c r="S115" s="60"/>
      <c r="T115" s="61"/>
      <c r="V115" s="142"/>
    </row>
    <row r="116" spans="1:22" ht="37.5" customHeight="1">
      <c r="A116" s="51"/>
      <c r="B116" s="217" t="s">
        <v>125</v>
      </c>
      <c r="C116" s="60"/>
      <c r="D116" s="141"/>
      <c r="E116" s="141"/>
      <c r="F116" s="141"/>
      <c r="G116" s="141"/>
      <c r="H116" s="141"/>
      <c r="I116" s="141"/>
      <c r="J116" s="141"/>
      <c r="K116" s="60"/>
      <c r="L116" s="60"/>
      <c r="M116" s="60"/>
      <c r="N116" s="60"/>
      <c r="O116" s="60"/>
      <c r="P116" s="60"/>
      <c r="Q116" s="60"/>
      <c r="R116" s="60"/>
      <c r="S116" s="60"/>
      <c r="T116" s="61"/>
    </row>
    <row r="117" spans="1:22" ht="37.5" customHeight="1">
      <c r="A117" s="51"/>
      <c r="B117" s="217" t="s">
        <v>126</v>
      </c>
      <c r="C117" s="60"/>
      <c r="D117" s="141"/>
      <c r="E117" s="141"/>
      <c r="F117" s="141"/>
      <c r="G117" s="141"/>
      <c r="H117" s="141"/>
      <c r="I117" s="141"/>
      <c r="J117" s="141"/>
      <c r="K117" s="60"/>
      <c r="L117" s="60"/>
      <c r="M117" s="60"/>
      <c r="N117" s="60"/>
      <c r="O117" s="60"/>
      <c r="P117" s="60"/>
      <c r="Q117" s="60"/>
      <c r="R117" s="60"/>
      <c r="S117" s="60"/>
      <c r="T117" s="61"/>
    </row>
    <row r="118" spans="1:22" ht="37.5" customHeight="1">
      <c r="A118" s="51"/>
      <c r="B118" s="217" t="s">
        <v>127</v>
      </c>
      <c r="C118" s="60"/>
      <c r="D118" s="141"/>
      <c r="E118" s="141"/>
      <c r="F118" s="141"/>
      <c r="G118" s="141"/>
      <c r="H118" s="249"/>
      <c r="I118" s="250"/>
      <c r="J118" s="250"/>
      <c r="K118" s="250"/>
      <c r="L118" s="251"/>
      <c r="M118" s="60"/>
      <c r="N118" s="60"/>
      <c r="O118" s="60"/>
      <c r="P118" s="60"/>
      <c r="Q118" s="60"/>
      <c r="R118" s="60"/>
      <c r="S118" s="60"/>
      <c r="T118" s="61"/>
    </row>
    <row r="119" spans="1:22">
      <c r="A119" s="59"/>
      <c r="B119" s="60"/>
      <c r="C119" s="60"/>
      <c r="D119" s="60"/>
      <c r="E119" s="60"/>
      <c r="F119" s="60"/>
      <c r="G119" s="60"/>
      <c r="H119" s="60"/>
      <c r="I119" s="60"/>
      <c r="J119" s="60"/>
      <c r="K119" s="60"/>
      <c r="L119" s="60"/>
      <c r="M119" s="60"/>
      <c r="N119" s="60"/>
      <c r="O119" s="60"/>
      <c r="P119" s="60"/>
      <c r="Q119" s="60"/>
      <c r="R119" s="60"/>
      <c r="S119" s="60"/>
      <c r="T119" s="61"/>
    </row>
    <row r="120" spans="1:22" ht="21">
      <c r="A120" s="216" t="s">
        <v>235</v>
      </c>
      <c r="B120" s="141"/>
      <c r="C120" s="141"/>
      <c r="D120" s="141"/>
      <c r="E120" s="141"/>
      <c r="F120" s="141"/>
      <c r="G120" s="141"/>
      <c r="H120" s="141"/>
      <c r="I120" s="141"/>
      <c r="J120" s="141"/>
      <c r="K120" s="60"/>
      <c r="L120" s="60"/>
      <c r="M120" s="60"/>
      <c r="N120" s="60"/>
      <c r="O120" s="60"/>
      <c r="P120" s="60"/>
      <c r="Q120" s="60"/>
      <c r="R120" s="60"/>
      <c r="S120" s="60"/>
      <c r="T120" s="61"/>
    </row>
    <row r="121" spans="1:22" ht="37.5" customHeight="1">
      <c r="A121" s="51"/>
      <c r="B121" s="217" t="s">
        <v>130</v>
      </c>
      <c r="C121" s="60"/>
      <c r="D121" s="141"/>
      <c r="E121" s="141"/>
      <c r="F121" s="141"/>
      <c r="G121" s="141"/>
      <c r="H121" s="141"/>
      <c r="I121" s="141"/>
      <c r="J121" s="141"/>
      <c r="K121" s="60"/>
      <c r="L121" s="60"/>
      <c r="M121" s="60"/>
      <c r="N121" s="60"/>
      <c r="O121" s="60"/>
      <c r="P121" s="60"/>
      <c r="Q121" s="60"/>
      <c r="R121" s="60"/>
      <c r="S121" s="60"/>
      <c r="T121" s="61"/>
      <c r="V121" s="142"/>
    </row>
    <row r="122" spans="1:22" ht="37.5" customHeight="1">
      <c r="A122" s="51"/>
      <c r="B122" s="120" t="s">
        <v>144</v>
      </c>
      <c r="C122" s="60"/>
      <c r="D122" s="141"/>
      <c r="E122" s="141"/>
      <c r="F122" s="141"/>
      <c r="G122" s="141"/>
      <c r="H122" s="141"/>
      <c r="I122" s="141"/>
      <c r="J122" s="141"/>
      <c r="K122" s="60"/>
      <c r="L122" s="60"/>
      <c r="M122" s="60"/>
      <c r="N122" s="60"/>
      <c r="O122" s="60"/>
      <c r="P122" s="60"/>
      <c r="Q122" s="60"/>
      <c r="R122" s="60"/>
      <c r="S122" s="60"/>
      <c r="T122" s="61"/>
    </row>
    <row r="123" spans="1:22" ht="37.5" customHeight="1">
      <c r="A123" s="51"/>
      <c r="B123" s="217" t="s">
        <v>131</v>
      </c>
      <c r="C123" s="60"/>
      <c r="D123" s="141"/>
      <c r="E123" s="141"/>
      <c r="F123" s="141"/>
      <c r="G123" s="141"/>
      <c r="H123" s="243"/>
      <c r="I123" s="244"/>
      <c r="J123" s="244"/>
      <c r="K123" s="244"/>
      <c r="L123" s="245"/>
      <c r="M123" s="60"/>
      <c r="N123" s="60"/>
      <c r="O123" s="60"/>
      <c r="P123" s="60"/>
      <c r="Q123" s="60"/>
      <c r="R123" s="223"/>
      <c r="S123" s="60" t="s">
        <v>286</v>
      </c>
      <c r="T123" s="61"/>
    </row>
    <row r="124" spans="1:22">
      <c r="A124" s="59"/>
      <c r="B124" s="60"/>
      <c r="C124" s="60"/>
      <c r="D124" s="60"/>
      <c r="E124" s="60"/>
      <c r="F124" s="60"/>
      <c r="G124" s="60"/>
      <c r="H124" s="60"/>
      <c r="I124" s="60"/>
      <c r="J124" s="60"/>
      <c r="K124" s="60"/>
      <c r="L124" s="60"/>
      <c r="M124" s="60"/>
      <c r="N124" s="60"/>
      <c r="O124" s="60"/>
      <c r="P124" s="60"/>
      <c r="Q124" s="60"/>
      <c r="R124" s="60"/>
      <c r="S124" s="60"/>
      <c r="T124" s="61"/>
    </row>
    <row r="125" spans="1:22" ht="24">
      <c r="A125" s="102" t="s">
        <v>117</v>
      </c>
      <c r="B125" s="60"/>
      <c r="C125" s="60"/>
      <c r="D125" s="60"/>
      <c r="E125" s="60"/>
      <c r="F125" s="60"/>
      <c r="G125" s="60"/>
      <c r="H125" s="60"/>
      <c r="I125" s="60"/>
      <c r="J125" s="60"/>
      <c r="K125" s="60"/>
      <c r="L125" s="60"/>
      <c r="M125" s="60"/>
      <c r="N125" s="60"/>
      <c r="O125" s="60"/>
      <c r="P125" s="60"/>
      <c r="Q125" s="60"/>
      <c r="R125" s="60"/>
      <c r="S125" s="60"/>
      <c r="T125" s="61"/>
    </row>
    <row r="126" spans="1:22">
      <c r="A126" s="59"/>
      <c r="B126" s="60"/>
      <c r="C126" s="60"/>
      <c r="D126" s="60"/>
      <c r="E126" s="60"/>
      <c r="F126" s="60"/>
      <c r="G126" s="60"/>
      <c r="H126" s="60"/>
      <c r="I126" s="60"/>
      <c r="J126" s="60"/>
      <c r="K126" s="60"/>
      <c r="L126" s="60"/>
      <c r="M126" s="60"/>
      <c r="N126" s="60"/>
      <c r="O126" s="60"/>
      <c r="P126" s="60"/>
      <c r="Q126" s="60"/>
      <c r="R126" s="60"/>
      <c r="S126" s="60"/>
      <c r="T126" s="61"/>
    </row>
    <row r="127" spans="1:22">
      <c r="A127" s="59"/>
      <c r="B127" s="60"/>
      <c r="C127" s="60"/>
      <c r="D127" s="60"/>
      <c r="E127" s="60"/>
      <c r="F127" s="60"/>
      <c r="G127" s="60"/>
      <c r="H127" s="60"/>
      <c r="I127" s="60"/>
      <c r="J127" s="60"/>
      <c r="K127" s="60"/>
      <c r="L127" s="60"/>
      <c r="M127" s="60"/>
      <c r="N127" s="60"/>
      <c r="O127" s="60"/>
      <c r="P127" s="60"/>
      <c r="Q127" s="60"/>
      <c r="R127" s="60"/>
      <c r="S127" s="60"/>
      <c r="T127" s="61"/>
    </row>
    <row r="128" spans="1:22">
      <c r="A128" s="59"/>
      <c r="B128" s="60"/>
      <c r="C128" s="60"/>
      <c r="D128" s="60"/>
      <c r="E128" s="60"/>
      <c r="F128" s="60"/>
      <c r="G128" s="60"/>
      <c r="H128" s="60"/>
      <c r="I128" s="60"/>
      <c r="J128" s="60"/>
      <c r="K128" s="60"/>
      <c r="L128" s="60"/>
      <c r="M128" s="60"/>
      <c r="N128" s="60"/>
      <c r="O128" s="60"/>
      <c r="P128" s="60"/>
      <c r="Q128" s="60"/>
      <c r="R128" s="60"/>
      <c r="S128" s="60"/>
      <c r="T128" s="61"/>
    </row>
    <row r="129" spans="1:20" ht="14.25" thickBot="1">
      <c r="A129" s="81"/>
      <c r="B129" s="63"/>
      <c r="C129" s="63"/>
      <c r="D129" s="63"/>
      <c r="E129" s="63"/>
      <c r="F129" s="63"/>
      <c r="G129" s="63"/>
      <c r="H129" s="63"/>
      <c r="I129" s="63"/>
      <c r="J129" s="63"/>
      <c r="K129" s="63"/>
      <c r="L129" s="63"/>
      <c r="M129" s="63"/>
      <c r="N129" s="63"/>
      <c r="O129" s="63"/>
      <c r="P129" s="63"/>
      <c r="Q129" s="63"/>
      <c r="R129" s="63"/>
      <c r="S129" s="63"/>
      <c r="T129" s="77"/>
    </row>
    <row r="130" spans="1:20">
      <c r="A130" s="60"/>
    </row>
    <row r="131" spans="1:20">
      <c r="A131" s="60"/>
    </row>
    <row r="132" spans="1:20">
      <c r="A132" s="60"/>
    </row>
    <row r="133" spans="1:20">
      <c r="A133" s="60"/>
    </row>
    <row r="134" spans="1:20">
      <c r="A134" s="60"/>
    </row>
    <row r="135" spans="1:20">
      <c r="A135" s="60"/>
    </row>
    <row r="136" spans="1:20">
      <c r="A136" s="60"/>
    </row>
    <row r="137" spans="1:20">
      <c r="A137" s="60"/>
    </row>
    <row r="138" spans="1:20">
      <c r="A138" s="60"/>
    </row>
    <row r="139" spans="1:20">
      <c r="A139" s="60"/>
    </row>
    <row r="140" spans="1:20">
      <c r="A140" s="60"/>
    </row>
    <row r="141" spans="1:20">
      <c r="A141" s="60"/>
    </row>
    <row r="142" spans="1:20">
      <c r="A142" s="60"/>
    </row>
    <row r="143" spans="1:20">
      <c r="A143" s="60"/>
    </row>
    <row r="144" spans="1:20">
      <c r="A144" s="60"/>
    </row>
  </sheetData>
  <mergeCells count="101">
    <mergeCell ref="C60:E60"/>
    <mergeCell ref="B72:D72"/>
    <mergeCell ref="B71:D71"/>
    <mergeCell ref="K60:R60"/>
    <mergeCell ref="K43:L43"/>
    <mergeCell ref="C39:E39"/>
    <mergeCell ref="C40:E40"/>
    <mergeCell ref="B67:T67"/>
    <mergeCell ref="M44:O44"/>
    <mergeCell ref="B97:F97"/>
    <mergeCell ref="L87:R87"/>
    <mergeCell ref="L92:R92"/>
    <mergeCell ref="L97:R97"/>
    <mergeCell ref="B82:F82"/>
    <mergeCell ref="B87:F87"/>
    <mergeCell ref="B92:F92"/>
    <mergeCell ref="B73:D73"/>
    <mergeCell ref="B69:D69"/>
    <mergeCell ref="L69:S69"/>
    <mergeCell ref="L70:S73"/>
    <mergeCell ref="B70:D70"/>
    <mergeCell ref="J36:M36"/>
    <mergeCell ref="J37:M37"/>
    <mergeCell ref="F32:G32"/>
    <mergeCell ref="H32:I32"/>
    <mergeCell ref="B28:E29"/>
    <mergeCell ref="H34:I34"/>
    <mergeCell ref="B30:E30"/>
    <mergeCell ref="F30:G30"/>
    <mergeCell ref="H30:I30"/>
    <mergeCell ref="C31:E31"/>
    <mergeCell ref="B34:E34"/>
    <mergeCell ref="F34:G34"/>
    <mergeCell ref="F28:G29"/>
    <mergeCell ref="H28:I29"/>
    <mergeCell ref="J28:M29"/>
    <mergeCell ref="J30:M30"/>
    <mergeCell ref="J31:M31"/>
    <mergeCell ref="J32:M32"/>
    <mergeCell ref="J33:M33"/>
    <mergeCell ref="J34:M34"/>
    <mergeCell ref="J35:M35"/>
    <mergeCell ref="P43:Q43"/>
    <mergeCell ref="J55:N55"/>
    <mergeCell ref="K58:L58"/>
    <mergeCell ref="P44:Q44"/>
    <mergeCell ref="M43:O43"/>
    <mergeCell ref="N58:Q58"/>
    <mergeCell ref="H37:I37"/>
    <mergeCell ref="F39:G39"/>
    <mergeCell ref="F40:G40"/>
    <mergeCell ref="F37:G37"/>
    <mergeCell ref="A51:F51"/>
    <mergeCell ref="H35:I35"/>
    <mergeCell ref="C2:G2"/>
    <mergeCell ref="A4:B4"/>
    <mergeCell ref="A21:T21"/>
    <mergeCell ref="A7:B7"/>
    <mergeCell ref="C8:G8"/>
    <mergeCell ref="A8:B8"/>
    <mergeCell ref="A2:B2"/>
    <mergeCell ref="A5:B5"/>
    <mergeCell ref="C5:G5"/>
    <mergeCell ref="A6:B6"/>
    <mergeCell ref="I8:O8"/>
    <mergeCell ref="A18:T19"/>
    <mergeCell ref="A3:B3"/>
    <mergeCell ref="C3:G3"/>
    <mergeCell ref="C4:D4"/>
    <mergeCell ref="C6:E6"/>
    <mergeCell ref="C7:E7"/>
    <mergeCell ref="A14:T15"/>
    <mergeCell ref="Q8:S8"/>
    <mergeCell ref="N28:O29"/>
    <mergeCell ref="N30:O30"/>
    <mergeCell ref="N31:O31"/>
    <mergeCell ref="B31:B32"/>
    <mergeCell ref="L84:T84"/>
    <mergeCell ref="F31:G31"/>
    <mergeCell ref="F33:G33"/>
    <mergeCell ref="H33:I33"/>
    <mergeCell ref="H31:I31"/>
    <mergeCell ref="B33:E33"/>
    <mergeCell ref="C32:E32"/>
    <mergeCell ref="H123:L123"/>
    <mergeCell ref="L82:R82"/>
    <mergeCell ref="H112:L112"/>
    <mergeCell ref="H106:L106"/>
    <mergeCell ref="H118:L118"/>
    <mergeCell ref="B65:D65"/>
    <mergeCell ref="B64:D64"/>
    <mergeCell ref="A47:F47"/>
    <mergeCell ref="B37:E37"/>
    <mergeCell ref="B36:E36"/>
    <mergeCell ref="F36:G36"/>
    <mergeCell ref="H36:I36"/>
    <mergeCell ref="B35:E35"/>
    <mergeCell ref="F35:G35"/>
    <mergeCell ref="B38:E38"/>
    <mergeCell ref="F38:G38"/>
    <mergeCell ref="H38:I38"/>
  </mergeCells>
  <phoneticPr fontId="1"/>
  <dataValidations count="15">
    <dataValidation type="list" allowBlank="1" showInputMessage="1" showErrorMessage="1" sqref="I8:O8" xr:uid="{E2DB93D0-8401-4F8D-B720-300DE4370CD8}">
      <formula1>$I$4:$I$7</formula1>
    </dataValidation>
    <dataValidation type="list" allowBlank="1" showInputMessage="1" showErrorMessage="1" sqref="Q8:R8" xr:uid="{00FFE153-A474-4F95-8CAB-4C92513085C5}">
      <formula1>"A:株式会社,B:有限会社,C:その他会社,D:森林組合,E:協同組合,F:その他法人,G:個人,H:その他"</formula1>
    </dataValidation>
    <dataValidation type="list" allowBlank="1" showInputMessage="1" showErrorMessage="1" sqref="B82:F82" xr:uid="{913F19E4-5343-40E6-9BF3-87D402C0BC48}">
      <formula1>"A:単独認定,B:複数事業主による共同認定,C:単独事業主と労確センターによる共同認定,D:複数事業主と労確センターによる共同認定,E:認定事業主でない"</formula1>
    </dataValidation>
    <dataValidation type="list" allowBlank="1" showInputMessage="1" showErrorMessage="1" sqref="L87" xr:uid="{1021D931-24A8-4F37-948B-C58ACFBDDAE0}">
      <formula1>"A:森林経営管理法に基づく民間事業者,B:森林経営管理法に基づく民間事業者ではない"</formula1>
    </dataValidation>
    <dataValidation type="list" allowBlank="1" showInputMessage="1" showErrorMessage="1" sqref="B92:F92" xr:uid="{F6C27D35-23FA-4282-BCD5-2A3FB57F2187}">
      <formula1>"A:育成経営体,B:育成経営体ではない"</formula1>
    </dataValidation>
    <dataValidation type="list" allowBlank="1" showInputMessage="1" showErrorMessage="1" sqref="L92" xr:uid="{14707AB1-7CA3-45E9-938B-F47D9A672398}">
      <formula1>"A:加入,B:未加入"</formula1>
    </dataValidation>
    <dataValidation type="list" allowBlank="1" showInputMessage="1" showErrorMessage="1" sqref="B97:F97" xr:uid="{1B58753A-AB67-404D-A46F-14F2C4DEDCFA}">
      <formula1>"A:伐木が主,B:造林が主,C:伐木と造林が半々,D:伐木のみ,E:造林のみ,F:その他"</formula1>
    </dataValidation>
    <dataValidation type="list" allowBlank="1" showInputMessage="1" showErrorMessage="1" sqref="L97" xr:uid="{4A405C8F-82AB-4724-823C-7E50666CA0F7}">
      <formula1>"A:月給制,B:日給制,C:出来高給,D:月給・出来高給併用,E:日給・出来高給併用,F:その他"</formula1>
    </dataValidation>
    <dataValidation type="list" allowBlank="1" showInputMessage="1" showErrorMessage="1" sqref="J55" xr:uid="{71E7A1F5-2738-472D-A67B-9A790591BBE6}">
      <formula1>"１：不足していた,２：やや不足していた,３：足りていた"</formula1>
    </dataValidation>
    <dataValidation type="list" allowBlank="1" showInputMessage="1" showErrorMessage="1" sqref="R58 F58 F60" xr:uid="{A5E0BAAA-726C-47D8-852E-03D41967B1CF}">
      <formula1>"○,"</formula1>
    </dataValidation>
    <dataValidation type="list" allowBlank="1" showInputMessage="1" showErrorMessage="1" sqref="K58:L58 I10" xr:uid="{7394FB4F-819B-4FF1-B5CF-954F9A5760F5}">
      <formula1>"○"</formula1>
    </dataValidation>
    <dataValidation type="list" allowBlank="1" showInputMessage="1" showErrorMessage="1" sqref="H106" xr:uid="{2B7AEAE8-18E0-4DA5-BE7F-1131C9D61C2D}">
      <formula1>"１：売上増,２：例年並み,３：売上減"</formula1>
    </dataValidation>
    <dataValidation type="list" allowBlank="1" showInputMessage="1" showErrorMessage="1" sqref="H112" xr:uid="{2F9814B5-7C19-4A3C-9CAF-144BEE638FF9}">
      <formula1>"１：技能実習生を雇用,２：技能実習生以外の在留資格のある外国人を雇用,３：技能実習生の受け入れを検討,４：予定なし"</formula1>
    </dataValidation>
    <dataValidation type="list" allowBlank="1" showInputMessage="1" showErrorMessage="1" sqref="H118:L118" xr:uid="{43F4A051-AA7D-42C7-9658-C0214A08A6E5}">
      <formula1>"１：障がい者を直接雇用,２：障がい者就労施設へ作業委託,３：受け入れ等検討中（直接雇用なり、作業委託なり何らかの検討をしている）,４：予定なし"</formula1>
    </dataValidation>
    <dataValidation type="list" allowBlank="1" showInputMessage="1" showErrorMessage="1" sqref="H123:L123" xr:uid="{AE527D84-E0D3-4FF9-975F-9CBCD9622C88}">
      <formula1>"１：前年から賃金を上げた,２：前年から賃金を下げた,３：前年並み"</formula1>
    </dataValidation>
  </dataValidations>
  <pageMargins left="0.23622047244094491" right="0.23622047244094491" top="1.07" bottom="0.53" header="0.71" footer="0.31496062992125984"/>
  <pageSetup paperSize="9" scale="68" orientation="landscape" r:id="rId1"/>
  <headerFooter>
    <oddHeader>&amp;L&amp;18（様式１）&amp;12
&amp;C&amp;"ＭＳ Ｐゴシック,太字"&amp;22令和８年度林業事業体調査票（令和７年度実績）</oddHeader>
    <oddFooter>&amp;C&amp;14&amp;Pページ/&amp;Nページ</oddFooter>
  </headerFooter>
  <rowBreaks count="3" manualBreakCount="3">
    <brk id="24" max="19" man="1"/>
    <brk id="45" max="19" man="1"/>
    <brk id="101" max="1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7:AE70"/>
  <sheetViews>
    <sheetView showZeros="0" tabSelected="1" topLeftCell="A60" zoomScaleNormal="100" workbookViewId="0">
      <selection activeCell="Z71" sqref="Z71"/>
    </sheetView>
  </sheetViews>
  <sheetFormatPr defaultRowHeight="13.5"/>
  <cols>
    <col min="2" max="2" width="1.875" customWidth="1"/>
    <col min="3" max="3" width="4.125" bestFit="1" customWidth="1"/>
    <col min="4" max="4" width="5.25" bestFit="1" customWidth="1"/>
    <col min="5" max="5" width="5.25" customWidth="1"/>
    <col min="6" max="6" width="5.375" bestFit="1" customWidth="1"/>
    <col min="7" max="7" width="8.25" customWidth="1"/>
    <col min="8" max="8" width="10.125" bestFit="1" customWidth="1"/>
    <col min="9" max="9" width="7" customWidth="1"/>
    <col min="10" max="11" width="5.25" bestFit="1" customWidth="1"/>
    <col min="12" max="12" width="5.25" customWidth="1"/>
    <col min="13" max="13" width="5.25" bestFit="1" customWidth="1"/>
    <col min="19" max="19" width="8.125" customWidth="1"/>
    <col min="20" max="21" width="6.875" customWidth="1"/>
    <col min="22" max="22" width="8.125" customWidth="1"/>
    <col min="23" max="23" width="10.25" customWidth="1"/>
    <col min="24" max="31" width="8.125" customWidth="1"/>
  </cols>
  <sheetData>
    <row r="7" spans="1:31" ht="14.25" thickBot="1"/>
    <row r="8" spans="1:31" ht="29.25" customHeight="1" thickTop="1">
      <c r="A8" s="41"/>
      <c r="C8" s="8"/>
      <c r="D8" s="40" t="s">
        <v>10</v>
      </c>
      <c r="E8" s="41"/>
      <c r="F8" s="41" t="s">
        <v>11</v>
      </c>
      <c r="G8" s="40" t="s">
        <v>12</v>
      </c>
      <c r="H8" s="41" t="s">
        <v>13</v>
      </c>
      <c r="I8" s="40" t="s">
        <v>14</v>
      </c>
      <c r="J8" s="41" t="s">
        <v>15</v>
      </c>
      <c r="K8" s="354" t="s">
        <v>16</v>
      </c>
      <c r="L8" s="355"/>
      <c r="M8" s="41" t="s">
        <v>78</v>
      </c>
      <c r="N8" s="42" t="s">
        <v>79</v>
      </c>
      <c r="O8" s="42" t="s">
        <v>17</v>
      </c>
      <c r="P8" s="42" t="s">
        <v>18</v>
      </c>
      <c r="Q8" s="42" t="s">
        <v>19</v>
      </c>
      <c r="R8" s="42" t="s">
        <v>20</v>
      </c>
      <c r="S8" s="42" t="s">
        <v>21</v>
      </c>
      <c r="T8" s="131" t="s">
        <v>67</v>
      </c>
      <c r="U8" s="132" t="s">
        <v>22</v>
      </c>
      <c r="V8" s="43" t="s">
        <v>23</v>
      </c>
      <c r="W8" s="44" t="s">
        <v>81</v>
      </c>
      <c r="X8" s="44" t="s">
        <v>82</v>
      </c>
      <c r="Y8" s="45" t="s">
        <v>24</v>
      </c>
      <c r="Z8" s="44" t="s">
        <v>25</v>
      </c>
      <c r="AA8" s="45" t="s">
        <v>83</v>
      </c>
      <c r="AB8" s="44" t="s">
        <v>84</v>
      </c>
      <c r="AC8" s="45" t="s">
        <v>85</v>
      </c>
      <c r="AD8" s="45" t="s">
        <v>133</v>
      </c>
      <c r="AE8" s="46" t="s">
        <v>143</v>
      </c>
    </row>
    <row r="9" spans="1:31" ht="27" customHeight="1">
      <c r="A9" s="9"/>
      <c r="C9" s="9"/>
      <c r="D9" s="5"/>
      <c r="E9" s="9"/>
      <c r="F9" s="9"/>
      <c r="G9" s="6"/>
      <c r="H9" s="9"/>
      <c r="I9" s="6"/>
      <c r="J9" s="9"/>
      <c r="K9" s="6"/>
      <c r="L9" s="6"/>
      <c r="M9" s="49"/>
      <c r="N9" s="5"/>
      <c r="O9" s="5"/>
      <c r="P9" s="5"/>
      <c r="Q9" s="5"/>
      <c r="R9" s="5"/>
      <c r="S9" s="5"/>
      <c r="T9" s="123"/>
      <c r="U9" s="133"/>
      <c r="V9" s="380" t="s">
        <v>145</v>
      </c>
      <c r="W9" s="381"/>
      <c r="X9" s="381"/>
      <c r="Y9" s="381"/>
      <c r="Z9" s="381"/>
      <c r="AA9" s="381"/>
      <c r="AB9" s="381"/>
      <c r="AC9" s="381"/>
      <c r="AD9" s="381"/>
      <c r="AE9" s="382"/>
    </row>
    <row r="10" spans="1:31" ht="16.5" customHeight="1">
      <c r="A10" s="13" t="s">
        <v>148</v>
      </c>
      <c r="C10" s="9" t="s">
        <v>9</v>
      </c>
      <c r="D10" s="14" t="s">
        <v>26</v>
      </c>
      <c r="E10" s="345" t="s">
        <v>146</v>
      </c>
      <c r="F10" s="13" t="s">
        <v>27</v>
      </c>
      <c r="G10" s="12" t="s">
        <v>75</v>
      </c>
      <c r="H10" s="13" t="s">
        <v>30</v>
      </c>
      <c r="I10" s="349" t="s">
        <v>37</v>
      </c>
      <c r="J10" s="364" t="s">
        <v>101</v>
      </c>
      <c r="K10" s="365"/>
      <c r="L10" s="365"/>
      <c r="M10" s="366"/>
      <c r="N10" s="14" t="s">
        <v>40</v>
      </c>
      <c r="O10" s="14" t="s">
        <v>43</v>
      </c>
      <c r="P10" s="14" t="s">
        <v>44</v>
      </c>
      <c r="Q10" s="14" t="s">
        <v>45</v>
      </c>
      <c r="R10" s="14" t="s">
        <v>50</v>
      </c>
      <c r="S10" s="383" t="s">
        <v>54</v>
      </c>
      <c r="T10" s="385" t="s">
        <v>86</v>
      </c>
      <c r="U10" s="134" t="s">
        <v>142</v>
      </c>
      <c r="V10" s="360" t="s">
        <v>92</v>
      </c>
      <c r="W10" s="15" t="s">
        <v>61</v>
      </c>
      <c r="X10" s="370" t="s">
        <v>87</v>
      </c>
      <c r="Y10" s="371"/>
      <c r="Z10" s="371"/>
      <c r="AA10" s="371"/>
      <c r="AB10" s="371"/>
      <c r="AC10" s="371"/>
      <c r="AD10" s="372"/>
      <c r="AE10" s="18" t="s">
        <v>98</v>
      </c>
    </row>
    <row r="11" spans="1:31" ht="13.5" customHeight="1">
      <c r="A11" s="21"/>
      <c r="C11" s="9"/>
      <c r="D11" s="20"/>
      <c r="E11" s="346"/>
      <c r="F11" s="21"/>
      <c r="G11" s="20" t="s">
        <v>74</v>
      </c>
      <c r="H11" s="21"/>
      <c r="I11" s="350"/>
      <c r="J11" s="367"/>
      <c r="K11" s="368"/>
      <c r="L11" s="368"/>
      <c r="M11" s="369"/>
      <c r="N11" s="4"/>
      <c r="O11" s="7"/>
      <c r="P11" s="7"/>
      <c r="Q11" s="7"/>
      <c r="R11" s="7"/>
      <c r="S11" s="384"/>
      <c r="T11" s="386"/>
      <c r="U11" s="135"/>
      <c r="V11" s="361"/>
      <c r="W11" s="13" t="s">
        <v>62</v>
      </c>
      <c r="X11" s="358" t="s">
        <v>68</v>
      </c>
      <c r="Y11" s="359"/>
      <c r="Z11" s="356" t="s">
        <v>69</v>
      </c>
      <c r="AA11" s="357"/>
      <c r="AB11" s="373" t="s">
        <v>73</v>
      </c>
      <c r="AC11" s="374"/>
      <c r="AD11" s="375"/>
      <c r="AE11" s="19"/>
    </row>
    <row r="12" spans="1:31" ht="13.5" customHeight="1">
      <c r="A12" s="347" t="s">
        <v>151</v>
      </c>
      <c r="C12" s="9"/>
      <c r="D12" s="6"/>
      <c r="E12" s="347" t="s">
        <v>147</v>
      </c>
      <c r="F12" s="9" t="s">
        <v>28</v>
      </c>
      <c r="G12" s="6" t="s">
        <v>99</v>
      </c>
      <c r="H12" s="10" t="s">
        <v>31</v>
      </c>
      <c r="I12" s="351" t="s">
        <v>88</v>
      </c>
      <c r="J12" s="9"/>
      <c r="K12" s="8"/>
      <c r="L12" s="50"/>
      <c r="M12" s="9"/>
      <c r="N12" s="5" t="s">
        <v>41</v>
      </c>
      <c r="O12" s="5" t="s">
        <v>41</v>
      </c>
      <c r="P12" s="5" t="s">
        <v>46</v>
      </c>
      <c r="Q12" s="5" t="s">
        <v>48</v>
      </c>
      <c r="R12" s="5" t="s">
        <v>51</v>
      </c>
      <c r="S12" s="5" t="s">
        <v>55</v>
      </c>
      <c r="T12" s="362" t="s">
        <v>236</v>
      </c>
      <c r="U12" s="362" t="s">
        <v>236</v>
      </c>
      <c r="V12" s="47" t="s">
        <v>59</v>
      </c>
      <c r="W12" s="13" t="s">
        <v>63</v>
      </c>
      <c r="X12" s="358"/>
      <c r="Y12" s="359"/>
      <c r="Z12" s="356"/>
      <c r="AA12" s="357"/>
      <c r="AB12" s="376"/>
      <c r="AC12" s="377"/>
      <c r="AD12" s="378"/>
      <c r="AE12" s="391" t="s">
        <v>236</v>
      </c>
    </row>
    <row r="13" spans="1:31" ht="13.5" customHeight="1">
      <c r="A13" s="348"/>
      <c r="C13" s="9"/>
      <c r="D13" s="6"/>
      <c r="E13" s="348"/>
      <c r="F13" s="5"/>
      <c r="G13" s="353" t="s">
        <v>242</v>
      </c>
      <c r="H13" s="10" t="s">
        <v>32</v>
      </c>
      <c r="I13" s="352"/>
      <c r="J13" s="13" t="s">
        <v>38</v>
      </c>
      <c r="K13" s="9"/>
      <c r="L13" s="6"/>
      <c r="M13" s="9"/>
      <c r="N13" s="6"/>
      <c r="O13" s="5"/>
      <c r="P13" s="5"/>
      <c r="Q13" s="5" t="s">
        <v>49</v>
      </c>
      <c r="R13" s="5" t="s">
        <v>52</v>
      </c>
      <c r="S13" s="5"/>
      <c r="T13" s="363"/>
      <c r="U13" s="363"/>
      <c r="V13" s="47"/>
      <c r="W13" s="21" t="s">
        <v>64</v>
      </c>
      <c r="X13" s="5"/>
      <c r="Y13" s="343" t="s">
        <v>281</v>
      </c>
      <c r="Z13" s="5"/>
      <c r="AA13" s="387" t="s">
        <v>70</v>
      </c>
      <c r="AB13" s="5"/>
      <c r="AC13" s="389" t="s">
        <v>70</v>
      </c>
      <c r="AD13" s="379" t="s">
        <v>134</v>
      </c>
      <c r="AE13" s="392"/>
    </row>
    <row r="14" spans="1:31">
      <c r="A14" s="348"/>
      <c r="C14" s="9"/>
      <c r="D14" s="6"/>
      <c r="E14" s="348"/>
      <c r="F14" s="9" t="s">
        <v>29</v>
      </c>
      <c r="G14" s="353"/>
      <c r="H14" s="10" t="s">
        <v>33</v>
      </c>
      <c r="I14" s="352"/>
      <c r="J14" s="13" t="s">
        <v>77</v>
      </c>
      <c r="K14" s="13" t="s">
        <v>39</v>
      </c>
      <c r="L14" s="12" t="s">
        <v>100</v>
      </c>
      <c r="M14" s="13" t="s">
        <v>7</v>
      </c>
      <c r="N14" s="5" t="s">
        <v>42</v>
      </c>
      <c r="O14" s="5" t="s">
        <v>42</v>
      </c>
      <c r="P14" s="5" t="s">
        <v>47</v>
      </c>
      <c r="Q14" s="5"/>
      <c r="R14" s="5" t="s">
        <v>53</v>
      </c>
      <c r="S14" s="5" t="s">
        <v>56</v>
      </c>
      <c r="T14" s="363"/>
      <c r="U14" s="363"/>
      <c r="V14" s="47" t="s">
        <v>60</v>
      </c>
      <c r="W14" s="8"/>
      <c r="X14" s="5"/>
      <c r="Y14" s="344"/>
      <c r="Z14" s="5"/>
      <c r="AA14" s="388"/>
      <c r="AB14" s="5"/>
      <c r="AC14" s="390"/>
      <c r="AD14" s="341"/>
      <c r="AE14" s="392"/>
    </row>
    <row r="15" spans="1:31" ht="24">
      <c r="A15" s="348"/>
      <c r="C15" s="9"/>
      <c r="D15" s="6"/>
      <c r="E15" s="348"/>
      <c r="F15" s="9"/>
      <c r="G15" s="353"/>
      <c r="H15" s="11" t="s">
        <v>34</v>
      </c>
      <c r="I15" s="352"/>
      <c r="J15" s="13" t="s">
        <v>76</v>
      </c>
      <c r="K15" s="13" t="s">
        <v>76</v>
      </c>
      <c r="L15" s="13" t="s">
        <v>76</v>
      </c>
      <c r="M15" s="13" t="s">
        <v>76</v>
      </c>
      <c r="N15" s="5"/>
      <c r="O15" s="5"/>
      <c r="P15" s="5"/>
      <c r="Q15" s="101"/>
      <c r="R15" s="17" t="s">
        <v>57</v>
      </c>
      <c r="S15" s="5"/>
      <c r="T15" s="363"/>
      <c r="U15" s="363"/>
      <c r="V15" s="16"/>
      <c r="W15" s="14" t="s">
        <v>65</v>
      </c>
      <c r="X15" s="5"/>
      <c r="Y15" s="117" t="s">
        <v>239</v>
      </c>
      <c r="Z15" s="5"/>
      <c r="AA15" s="117" t="s">
        <v>240</v>
      </c>
      <c r="AB15" s="5"/>
      <c r="AC15" s="143" t="s">
        <v>71</v>
      </c>
      <c r="AD15" s="341"/>
      <c r="AE15" s="392"/>
    </row>
    <row r="16" spans="1:31" ht="24">
      <c r="A16" s="348"/>
      <c r="C16" s="9"/>
      <c r="D16" s="6"/>
      <c r="E16" s="348"/>
      <c r="F16" s="9"/>
      <c r="G16" s="6"/>
      <c r="H16" s="11" t="s">
        <v>35</v>
      </c>
      <c r="I16" s="352"/>
      <c r="J16" s="9"/>
      <c r="K16" s="9"/>
      <c r="L16" s="6"/>
      <c r="M16" s="9"/>
      <c r="N16" s="5"/>
      <c r="O16" s="5"/>
      <c r="P16" s="5"/>
      <c r="Q16" s="5"/>
      <c r="R16" s="17" t="s">
        <v>58</v>
      </c>
      <c r="S16" s="5"/>
      <c r="T16" s="363"/>
      <c r="U16" s="363"/>
      <c r="V16" s="16"/>
      <c r="W16" s="14" t="s">
        <v>66</v>
      </c>
      <c r="X16" s="5"/>
      <c r="Y16" s="22"/>
      <c r="Z16" s="5"/>
      <c r="AA16" s="341" t="s">
        <v>282</v>
      </c>
      <c r="AB16" s="5"/>
      <c r="AC16" s="124"/>
      <c r="AD16" s="341"/>
      <c r="AE16" s="392"/>
    </row>
    <row r="17" spans="1:31" ht="21.75" customHeight="1">
      <c r="A17" s="348"/>
      <c r="C17" s="9"/>
      <c r="D17" s="5"/>
      <c r="E17" s="348"/>
      <c r="F17" s="9"/>
      <c r="G17" s="9"/>
      <c r="H17" s="10" t="s">
        <v>36</v>
      </c>
      <c r="I17" s="352"/>
      <c r="J17" s="9"/>
      <c r="K17" s="9"/>
      <c r="L17" s="50"/>
      <c r="M17" s="9"/>
      <c r="N17" s="9"/>
      <c r="O17" s="9"/>
      <c r="P17" s="5"/>
      <c r="Q17" s="5"/>
      <c r="R17" s="5"/>
      <c r="S17" s="5"/>
      <c r="T17" s="363"/>
      <c r="U17" s="363"/>
      <c r="V17" s="16"/>
      <c r="W17" s="5"/>
      <c r="X17" s="5"/>
      <c r="Y17" s="22"/>
      <c r="Z17" s="5"/>
      <c r="AA17" s="342"/>
      <c r="AB17" s="5"/>
      <c r="AC17" s="123"/>
      <c r="AD17" s="342"/>
      <c r="AE17" s="392"/>
    </row>
    <row r="18" spans="1:31">
      <c r="A18" s="24" t="s">
        <v>149</v>
      </c>
      <c r="C18" s="24" t="s">
        <v>80</v>
      </c>
      <c r="D18" s="24">
        <f>DATEDIF(E18,"2026/3/31","Y")</f>
        <v>24</v>
      </c>
      <c r="E18" s="136">
        <v>37001</v>
      </c>
      <c r="F18" s="24">
        <v>1</v>
      </c>
      <c r="G18" s="24">
        <v>1</v>
      </c>
      <c r="H18" s="24">
        <v>2</v>
      </c>
      <c r="I18" s="24">
        <v>1</v>
      </c>
      <c r="J18" s="24">
        <v>150</v>
      </c>
      <c r="K18" s="24">
        <v>70</v>
      </c>
      <c r="L18" s="24"/>
      <c r="M18" s="24">
        <f>SUM(J18:L18)</f>
        <v>220</v>
      </c>
      <c r="N18" s="24">
        <v>1</v>
      </c>
      <c r="O18" s="24">
        <v>1</v>
      </c>
      <c r="P18" s="24">
        <v>1</v>
      </c>
      <c r="Q18" s="24">
        <v>1</v>
      </c>
      <c r="R18" s="24">
        <v>2</v>
      </c>
      <c r="S18" s="24">
        <v>2</v>
      </c>
      <c r="T18" s="24"/>
      <c r="U18" s="127"/>
      <c r="V18" s="26">
        <v>2</v>
      </c>
      <c r="W18" s="24">
        <v>1</v>
      </c>
      <c r="X18" s="25">
        <v>1</v>
      </c>
      <c r="Y18" s="36">
        <v>1</v>
      </c>
      <c r="Z18" s="25"/>
      <c r="AA18" s="36"/>
      <c r="AB18" s="25"/>
      <c r="AC18" s="125"/>
      <c r="AD18" s="36"/>
      <c r="AE18" s="27">
        <v>3</v>
      </c>
    </row>
    <row r="19" spans="1:31" ht="14.25" thickBot="1">
      <c r="A19" s="105" t="s">
        <v>150</v>
      </c>
      <c r="C19" s="105" t="s">
        <v>80</v>
      </c>
      <c r="D19" s="105">
        <v>51</v>
      </c>
      <c r="E19" s="105"/>
      <c r="F19" s="105">
        <v>1</v>
      </c>
      <c r="G19" s="105">
        <v>1</v>
      </c>
      <c r="H19" s="105">
        <v>1</v>
      </c>
      <c r="I19" s="105">
        <v>25</v>
      </c>
      <c r="J19" s="105">
        <v>20</v>
      </c>
      <c r="K19" s="105">
        <v>100</v>
      </c>
      <c r="L19" s="105"/>
      <c r="M19" s="105">
        <f>SUM(J19:L19)</f>
        <v>120</v>
      </c>
      <c r="N19" s="105">
        <v>1</v>
      </c>
      <c r="O19" s="105">
        <v>1</v>
      </c>
      <c r="P19" s="105">
        <v>2</v>
      </c>
      <c r="Q19" s="105">
        <v>2</v>
      </c>
      <c r="R19" s="105">
        <v>3</v>
      </c>
      <c r="S19" s="105">
        <v>1</v>
      </c>
      <c r="T19" s="105">
        <v>2</v>
      </c>
      <c r="U19" s="128">
        <v>7</v>
      </c>
      <c r="V19" s="106"/>
      <c r="W19" s="105"/>
      <c r="X19" s="107"/>
      <c r="Y19" s="108"/>
      <c r="Z19" s="107"/>
      <c r="AA19" s="108"/>
      <c r="AB19" s="107"/>
      <c r="AC19" s="126"/>
      <c r="AD19" s="108"/>
      <c r="AE19" s="109"/>
    </row>
    <row r="20" spans="1:31" ht="19.5" customHeight="1" thickTop="1">
      <c r="A20" s="49"/>
      <c r="C20" s="49">
        <v>1</v>
      </c>
      <c r="D20" s="49" t="str">
        <f>IF(E20&lt;&gt;"",DATEDIF(E20,"2026/3/31","Y"),"")</f>
        <v/>
      </c>
      <c r="E20" s="136"/>
      <c r="F20" s="49"/>
      <c r="G20" s="49"/>
      <c r="H20" s="49"/>
      <c r="I20" s="49"/>
      <c r="J20" s="49"/>
      <c r="K20" s="49"/>
      <c r="L20" s="49"/>
      <c r="M20" s="115">
        <f>SUM(J20:L20)</f>
        <v>0</v>
      </c>
      <c r="N20" s="49"/>
      <c r="O20" s="49"/>
      <c r="P20" s="49"/>
      <c r="Q20" s="49"/>
      <c r="R20" s="49"/>
      <c r="S20" s="49"/>
      <c r="T20" s="49"/>
      <c r="U20" s="129"/>
      <c r="V20" s="103"/>
      <c r="W20" s="49"/>
      <c r="X20" s="155"/>
      <c r="Y20" s="156"/>
      <c r="Z20" s="155"/>
      <c r="AA20" s="156"/>
      <c r="AB20" s="155"/>
      <c r="AC20" s="163"/>
      <c r="AD20" s="156"/>
      <c r="AE20" s="104"/>
    </row>
    <row r="21" spans="1:31" ht="19.5" customHeight="1">
      <c r="A21" s="24"/>
      <c r="C21" s="24">
        <v>2</v>
      </c>
      <c r="D21" s="24" t="str">
        <f t="shared" ref="D21:D39" si="0">IF(E21&lt;&gt;"",DATEDIF(E21,"2026/3/31","Y"),"")</f>
        <v/>
      </c>
      <c r="E21" s="136"/>
      <c r="F21" s="24"/>
      <c r="G21" s="24"/>
      <c r="H21" s="24"/>
      <c r="I21" s="24"/>
      <c r="J21" s="24"/>
      <c r="K21" s="24"/>
      <c r="L21" s="24"/>
      <c r="M21" s="116">
        <f t="shared" ref="M21:M39" si="1">SUM(J21:L21)</f>
        <v>0</v>
      </c>
      <c r="N21" s="24"/>
      <c r="O21" s="24"/>
      <c r="P21" s="24"/>
      <c r="Q21" s="24"/>
      <c r="R21" s="24"/>
      <c r="S21" s="24"/>
      <c r="T21" s="24"/>
      <c r="U21" s="127"/>
      <c r="V21" s="26"/>
      <c r="W21" s="24"/>
      <c r="X21" s="157"/>
      <c r="Y21" s="36"/>
      <c r="Z21" s="157"/>
      <c r="AA21" s="36"/>
      <c r="AB21" s="157"/>
      <c r="AC21" s="164"/>
      <c r="AD21" s="36"/>
      <c r="AE21" s="27"/>
    </row>
    <row r="22" spans="1:31" ht="19.5" customHeight="1">
      <c r="A22" s="24"/>
      <c r="C22" s="24">
        <v>3</v>
      </c>
      <c r="D22" s="24" t="str">
        <f t="shared" si="0"/>
        <v/>
      </c>
      <c r="E22" s="136"/>
      <c r="F22" s="24"/>
      <c r="G22" s="24"/>
      <c r="H22" s="24"/>
      <c r="I22" s="24"/>
      <c r="J22" s="24"/>
      <c r="K22" s="24"/>
      <c r="L22" s="24"/>
      <c r="M22" s="116">
        <f t="shared" si="1"/>
        <v>0</v>
      </c>
      <c r="N22" s="24"/>
      <c r="O22" s="24"/>
      <c r="P22" s="24"/>
      <c r="Q22" s="24"/>
      <c r="R22" s="24"/>
      <c r="S22" s="24"/>
      <c r="T22" s="24"/>
      <c r="U22" s="127"/>
      <c r="V22" s="26"/>
      <c r="W22" s="24"/>
      <c r="X22" s="157"/>
      <c r="Y22" s="36"/>
      <c r="Z22" s="157"/>
      <c r="AA22" s="36"/>
      <c r="AB22" s="157"/>
      <c r="AC22" s="164"/>
      <c r="AD22" s="36"/>
      <c r="AE22" s="27"/>
    </row>
    <row r="23" spans="1:31" ht="19.5" customHeight="1">
      <c r="A23" s="24"/>
      <c r="C23" s="24">
        <v>4</v>
      </c>
      <c r="D23" s="24" t="str">
        <f t="shared" si="0"/>
        <v/>
      </c>
      <c r="E23" s="136"/>
      <c r="F23" s="24"/>
      <c r="G23" s="24"/>
      <c r="H23" s="24"/>
      <c r="I23" s="24"/>
      <c r="J23" s="24"/>
      <c r="K23" s="24"/>
      <c r="L23" s="24"/>
      <c r="M23" s="116">
        <f t="shared" si="1"/>
        <v>0</v>
      </c>
      <c r="N23" s="24"/>
      <c r="O23" s="24"/>
      <c r="P23" s="24"/>
      <c r="Q23" s="24"/>
      <c r="R23" s="24"/>
      <c r="S23" s="24"/>
      <c r="T23" s="24"/>
      <c r="U23" s="127"/>
      <c r="V23" s="26"/>
      <c r="W23" s="24"/>
      <c r="X23" s="157"/>
      <c r="Y23" s="36"/>
      <c r="Z23" s="157"/>
      <c r="AA23" s="36"/>
      <c r="AB23" s="157"/>
      <c r="AC23" s="164"/>
      <c r="AD23" s="36"/>
      <c r="AE23" s="27"/>
    </row>
    <row r="24" spans="1:31" ht="19.5" customHeight="1">
      <c r="A24" s="24"/>
      <c r="C24" s="24">
        <v>5</v>
      </c>
      <c r="D24" s="24" t="str">
        <f t="shared" si="0"/>
        <v/>
      </c>
      <c r="E24" s="136"/>
      <c r="F24" s="24"/>
      <c r="G24" s="24"/>
      <c r="H24" s="24"/>
      <c r="I24" s="24"/>
      <c r="J24" s="24"/>
      <c r="K24" s="24"/>
      <c r="L24" s="24"/>
      <c r="M24" s="116">
        <f t="shared" si="1"/>
        <v>0</v>
      </c>
      <c r="N24" s="24"/>
      <c r="O24" s="24"/>
      <c r="P24" s="24"/>
      <c r="Q24" s="24"/>
      <c r="R24" s="24"/>
      <c r="S24" s="24"/>
      <c r="T24" s="24"/>
      <c r="U24" s="127"/>
      <c r="V24" s="26"/>
      <c r="W24" s="24"/>
      <c r="X24" s="157"/>
      <c r="Y24" s="36"/>
      <c r="Z24" s="157"/>
      <c r="AA24" s="36"/>
      <c r="AB24" s="157"/>
      <c r="AC24" s="164"/>
      <c r="AD24" s="36"/>
      <c r="AE24" s="27"/>
    </row>
    <row r="25" spans="1:31" ht="19.5" customHeight="1">
      <c r="A25" s="24"/>
      <c r="C25" s="24">
        <v>6</v>
      </c>
      <c r="D25" s="24" t="str">
        <f t="shared" si="0"/>
        <v/>
      </c>
      <c r="E25" s="136"/>
      <c r="F25" s="24"/>
      <c r="G25" s="24"/>
      <c r="H25" s="24"/>
      <c r="I25" s="24"/>
      <c r="J25" s="24"/>
      <c r="K25" s="24"/>
      <c r="L25" s="24"/>
      <c r="M25" s="116">
        <f t="shared" si="1"/>
        <v>0</v>
      </c>
      <c r="N25" s="24"/>
      <c r="O25" s="24"/>
      <c r="P25" s="24"/>
      <c r="Q25" s="24"/>
      <c r="R25" s="24"/>
      <c r="S25" s="24"/>
      <c r="T25" s="24"/>
      <c r="U25" s="127"/>
      <c r="V25" s="26"/>
      <c r="W25" s="24"/>
      <c r="X25" s="157"/>
      <c r="Y25" s="36"/>
      <c r="Z25" s="157"/>
      <c r="AA25" s="36"/>
      <c r="AB25" s="157"/>
      <c r="AC25" s="164"/>
      <c r="AD25" s="36"/>
      <c r="AE25" s="27"/>
    </row>
    <row r="26" spans="1:31" ht="19.5" customHeight="1">
      <c r="A26" s="24"/>
      <c r="C26" s="24">
        <v>7</v>
      </c>
      <c r="D26" s="24" t="str">
        <f t="shared" si="0"/>
        <v/>
      </c>
      <c r="E26" s="136"/>
      <c r="F26" s="24"/>
      <c r="G26" s="24"/>
      <c r="H26" s="24"/>
      <c r="I26" s="24"/>
      <c r="J26" s="24"/>
      <c r="K26" s="24"/>
      <c r="L26" s="24"/>
      <c r="M26" s="116">
        <f t="shared" si="1"/>
        <v>0</v>
      </c>
      <c r="N26" s="24"/>
      <c r="O26" s="24"/>
      <c r="P26" s="24"/>
      <c r="Q26" s="24"/>
      <c r="R26" s="24"/>
      <c r="S26" s="24"/>
      <c r="T26" s="24"/>
      <c r="U26" s="127"/>
      <c r="V26" s="26"/>
      <c r="W26" s="24"/>
      <c r="X26" s="157"/>
      <c r="Y26" s="36"/>
      <c r="Z26" s="157"/>
      <c r="AA26" s="36"/>
      <c r="AB26" s="157"/>
      <c r="AC26" s="164"/>
      <c r="AD26" s="36"/>
      <c r="AE26" s="27"/>
    </row>
    <row r="27" spans="1:31" ht="19.5" customHeight="1">
      <c r="A27" s="24"/>
      <c r="C27" s="24">
        <v>8</v>
      </c>
      <c r="D27" s="24" t="str">
        <f t="shared" si="0"/>
        <v/>
      </c>
      <c r="E27" s="136"/>
      <c r="F27" s="24"/>
      <c r="G27" s="24"/>
      <c r="H27" s="24"/>
      <c r="I27" s="24"/>
      <c r="J27" s="24"/>
      <c r="K27" s="24"/>
      <c r="L27" s="24"/>
      <c r="M27" s="116">
        <f t="shared" si="1"/>
        <v>0</v>
      </c>
      <c r="N27" s="24"/>
      <c r="O27" s="24"/>
      <c r="P27" s="24"/>
      <c r="Q27" s="24"/>
      <c r="R27" s="24"/>
      <c r="S27" s="24"/>
      <c r="T27" s="24"/>
      <c r="U27" s="127"/>
      <c r="V27" s="26"/>
      <c r="W27" s="24"/>
      <c r="X27" s="157"/>
      <c r="Y27" s="36"/>
      <c r="Z27" s="157"/>
      <c r="AA27" s="36"/>
      <c r="AB27" s="157"/>
      <c r="AC27" s="164"/>
      <c r="AD27" s="36"/>
      <c r="AE27" s="27"/>
    </row>
    <row r="28" spans="1:31" ht="19.5" customHeight="1">
      <c r="A28" s="24"/>
      <c r="C28" s="24">
        <v>9</v>
      </c>
      <c r="D28" s="24" t="str">
        <f t="shared" si="0"/>
        <v/>
      </c>
      <c r="E28" s="136"/>
      <c r="F28" s="24"/>
      <c r="G28" s="24"/>
      <c r="H28" s="24"/>
      <c r="I28" s="24"/>
      <c r="J28" s="24"/>
      <c r="K28" s="24"/>
      <c r="L28" s="24"/>
      <c r="M28" s="116">
        <f t="shared" si="1"/>
        <v>0</v>
      </c>
      <c r="N28" s="24"/>
      <c r="O28" s="24"/>
      <c r="P28" s="24"/>
      <c r="Q28" s="24"/>
      <c r="R28" s="24"/>
      <c r="S28" s="24"/>
      <c r="T28" s="24"/>
      <c r="U28" s="127"/>
      <c r="V28" s="26"/>
      <c r="W28" s="24"/>
      <c r="X28" s="157"/>
      <c r="Y28" s="36"/>
      <c r="Z28" s="157"/>
      <c r="AA28" s="36"/>
      <c r="AB28" s="157"/>
      <c r="AC28" s="164"/>
      <c r="AD28" s="36"/>
      <c r="AE28" s="27"/>
    </row>
    <row r="29" spans="1:31" ht="19.5" customHeight="1">
      <c r="A29" s="24"/>
      <c r="C29" s="24">
        <v>10</v>
      </c>
      <c r="D29" s="24" t="str">
        <f t="shared" si="0"/>
        <v/>
      </c>
      <c r="E29" s="136"/>
      <c r="F29" s="24"/>
      <c r="G29" s="24"/>
      <c r="H29" s="24"/>
      <c r="I29" s="24"/>
      <c r="J29" s="24"/>
      <c r="K29" s="24"/>
      <c r="L29" s="24"/>
      <c r="M29" s="116">
        <f t="shared" si="1"/>
        <v>0</v>
      </c>
      <c r="N29" s="24"/>
      <c r="O29" s="24"/>
      <c r="P29" s="24"/>
      <c r="Q29" s="24"/>
      <c r="R29" s="24"/>
      <c r="S29" s="24"/>
      <c r="T29" s="24"/>
      <c r="U29" s="127"/>
      <c r="V29" s="26"/>
      <c r="W29" s="24"/>
      <c r="X29" s="157"/>
      <c r="Y29" s="36"/>
      <c r="Z29" s="157"/>
      <c r="AA29" s="36"/>
      <c r="AB29" s="157"/>
      <c r="AC29" s="164"/>
      <c r="AD29" s="36"/>
      <c r="AE29" s="27"/>
    </row>
    <row r="30" spans="1:31" ht="19.5" customHeight="1">
      <c r="A30" s="24"/>
      <c r="C30" s="24">
        <v>11</v>
      </c>
      <c r="D30" s="24" t="str">
        <f t="shared" si="0"/>
        <v/>
      </c>
      <c r="E30" s="136"/>
      <c r="F30" s="24"/>
      <c r="G30" s="24"/>
      <c r="H30" s="24"/>
      <c r="I30" s="24"/>
      <c r="J30" s="24"/>
      <c r="K30" s="24"/>
      <c r="L30" s="24"/>
      <c r="M30" s="116">
        <f t="shared" si="1"/>
        <v>0</v>
      </c>
      <c r="N30" s="24"/>
      <c r="O30" s="24"/>
      <c r="P30" s="24"/>
      <c r="Q30" s="24"/>
      <c r="R30" s="24"/>
      <c r="S30" s="24"/>
      <c r="T30" s="24"/>
      <c r="U30" s="127"/>
      <c r="V30" s="26"/>
      <c r="W30" s="24"/>
      <c r="X30" s="157"/>
      <c r="Y30" s="36"/>
      <c r="Z30" s="157"/>
      <c r="AA30" s="36"/>
      <c r="AB30" s="157"/>
      <c r="AC30" s="164"/>
      <c r="AD30" s="36"/>
      <c r="AE30" s="27"/>
    </row>
    <row r="31" spans="1:31" ht="19.5" customHeight="1">
      <c r="A31" s="24"/>
      <c r="C31" s="24">
        <v>12</v>
      </c>
      <c r="D31" s="24" t="str">
        <f t="shared" si="0"/>
        <v/>
      </c>
      <c r="E31" s="136"/>
      <c r="F31" s="24"/>
      <c r="G31" s="24"/>
      <c r="H31" s="24"/>
      <c r="I31" s="24"/>
      <c r="J31" s="24"/>
      <c r="K31" s="24"/>
      <c r="L31" s="24"/>
      <c r="M31" s="116">
        <f t="shared" si="1"/>
        <v>0</v>
      </c>
      <c r="N31" s="24"/>
      <c r="O31" s="24"/>
      <c r="P31" s="24"/>
      <c r="Q31" s="24"/>
      <c r="R31" s="24"/>
      <c r="S31" s="24"/>
      <c r="T31" s="24"/>
      <c r="U31" s="127"/>
      <c r="V31" s="26"/>
      <c r="W31" s="24"/>
      <c r="X31" s="157"/>
      <c r="Y31" s="36"/>
      <c r="Z31" s="157"/>
      <c r="AA31" s="36"/>
      <c r="AB31" s="157"/>
      <c r="AC31" s="164"/>
      <c r="AD31" s="36"/>
      <c r="AE31" s="27"/>
    </row>
    <row r="32" spans="1:31" ht="19.5" customHeight="1">
      <c r="A32" s="24"/>
      <c r="C32" s="24">
        <v>13</v>
      </c>
      <c r="D32" s="24" t="str">
        <f t="shared" si="0"/>
        <v/>
      </c>
      <c r="E32" s="136"/>
      <c r="F32" s="24"/>
      <c r="G32" s="24"/>
      <c r="H32" s="24"/>
      <c r="I32" s="24"/>
      <c r="J32" s="24"/>
      <c r="K32" s="24"/>
      <c r="L32" s="24"/>
      <c r="M32" s="116">
        <f t="shared" si="1"/>
        <v>0</v>
      </c>
      <c r="N32" s="24"/>
      <c r="O32" s="24"/>
      <c r="P32" s="24"/>
      <c r="Q32" s="24"/>
      <c r="R32" s="24"/>
      <c r="S32" s="24"/>
      <c r="T32" s="24"/>
      <c r="U32" s="127"/>
      <c r="V32" s="26"/>
      <c r="W32" s="24"/>
      <c r="X32" s="157"/>
      <c r="Y32" s="36"/>
      <c r="Z32" s="157"/>
      <c r="AA32" s="36"/>
      <c r="AB32" s="157"/>
      <c r="AC32" s="164"/>
      <c r="AD32" s="36"/>
      <c r="AE32" s="27"/>
    </row>
    <row r="33" spans="1:31" ht="19.5" customHeight="1">
      <c r="A33" s="24"/>
      <c r="C33" s="24">
        <v>14</v>
      </c>
      <c r="D33" s="24" t="str">
        <f t="shared" si="0"/>
        <v/>
      </c>
      <c r="E33" s="136"/>
      <c r="F33" s="24"/>
      <c r="G33" s="24"/>
      <c r="H33" s="24"/>
      <c r="I33" s="24"/>
      <c r="J33" s="24"/>
      <c r="K33" s="24"/>
      <c r="L33" s="24"/>
      <c r="M33" s="116">
        <f t="shared" si="1"/>
        <v>0</v>
      </c>
      <c r="N33" s="24"/>
      <c r="O33" s="24"/>
      <c r="P33" s="24"/>
      <c r="Q33" s="24"/>
      <c r="R33" s="24"/>
      <c r="S33" s="24"/>
      <c r="T33" s="24"/>
      <c r="U33" s="127"/>
      <c r="V33" s="26"/>
      <c r="W33" s="24"/>
      <c r="X33" s="157"/>
      <c r="Y33" s="36"/>
      <c r="Z33" s="157"/>
      <c r="AA33" s="36"/>
      <c r="AB33" s="157"/>
      <c r="AC33" s="164"/>
      <c r="AD33" s="36"/>
      <c r="AE33" s="27"/>
    </row>
    <row r="34" spans="1:31" ht="19.5" customHeight="1">
      <c r="A34" s="24"/>
      <c r="C34" s="24">
        <v>15</v>
      </c>
      <c r="D34" s="24" t="str">
        <f t="shared" si="0"/>
        <v/>
      </c>
      <c r="E34" s="136"/>
      <c r="F34" s="24"/>
      <c r="G34" s="24"/>
      <c r="H34" s="24"/>
      <c r="I34" s="24"/>
      <c r="J34" s="24"/>
      <c r="K34" s="24"/>
      <c r="L34" s="24"/>
      <c r="M34" s="116">
        <f t="shared" si="1"/>
        <v>0</v>
      </c>
      <c r="N34" s="24"/>
      <c r="O34" s="24"/>
      <c r="P34" s="24"/>
      <c r="Q34" s="24"/>
      <c r="R34" s="24"/>
      <c r="S34" s="24"/>
      <c r="T34" s="24"/>
      <c r="U34" s="127"/>
      <c r="V34" s="26"/>
      <c r="W34" s="24"/>
      <c r="X34" s="157"/>
      <c r="Y34" s="36"/>
      <c r="Z34" s="157"/>
      <c r="AA34" s="36"/>
      <c r="AB34" s="157"/>
      <c r="AC34" s="164"/>
      <c r="AD34" s="36"/>
      <c r="AE34" s="27"/>
    </row>
    <row r="35" spans="1:31" ht="19.5" customHeight="1">
      <c r="A35" s="24"/>
      <c r="C35" s="24">
        <v>16</v>
      </c>
      <c r="D35" s="24" t="str">
        <f t="shared" si="0"/>
        <v/>
      </c>
      <c r="E35" s="136"/>
      <c r="F35" s="24"/>
      <c r="G35" s="24"/>
      <c r="H35" s="24"/>
      <c r="I35" s="24"/>
      <c r="J35" s="24"/>
      <c r="K35" s="24"/>
      <c r="L35" s="24"/>
      <c r="M35" s="116">
        <f t="shared" si="1"/>
        <v>0</v>
      </c>
      <c r="N35" s="24"/>
      <c r="O35" s="24"/>
      <c r="P35" s="24"/>
      <c r="Q35" s="24"/>
      <c r="R35" s="24"/>
      <c r="S35" s="24"/>
      <c r="T35" s="24"/>
      <c r="U35" s="127"/>
      <c r="V35" s="26"/>
      <c r="W35" s="24"/>
      <c r="X35" s="157"/>
      <c r="Y35" s="36"/>
      <c r="Z35" s="157"/>
      <c r="AA35" s="36"/>
      <c r="AB35" s="157"/>
      <c r="AC35" s="164"/>
      <c r="AD35" s="36"/>
      <c r="AE35" s="27"/>
    </row>
    <row r="36" spans="1:31" ht="19.5" customHeight="1">
      <c r="A36" s="24"/>
      <c r="C36" s="24">
        <v>17</v>
      </c>
      <c r="D36" s="24" t="str">
        <f t="shared" si="0"/>
        <v/>
      </c>
      <c r="E36" s="136"/>
      <c r="F36" s="24"/>
      <c r="G36" s="24"/>
      <c r="H36" s="24"/>
      <c r="I36" s="24"/>
      <c r="J36" s="24"/>
      <c r="K36" s="24"/>
      <c r="L36" s="24"/>
      <c r="M36" s="116">
        <f t="shared" si="1"/>
        <v>0</v>
      </c>
      <c r="N36" s="24"/>
      <c r="O36" s="24"/>
      <c r="P36" s="24"/>
      <c r="Q36" s="24"/>
      <c r="R36" s="24"/>
      <c r="S36" s="24"/>
      <c r="T36" s="24"/>
      <c r="U36" s="127"/>
      <c r="V36" s="26"/>
      <c r="W36" s="24"/>
      <c r="X36" s="157"/>
      <c r="Y36" s="36"/>
      <c r="Z36" s="157"/>
      <c r="AA36" s="36"/>
      <c r="AB36" s="157"/>
      <c r="AC36" s="164"/>
      <c r="AD36" s="36"/>
      <c r="AE36" s="27"/>
    </row>
    <row r="37" spans="1:31" ht="19.5" customHeight="1">
      <c r="A37" s="24"/>
      <c r="C37" s="24">
        <v>18</v>
      </c>
      <c r="D37" s="8" t="str">
        <f t="shared" si="0"/>
        <v/>
      </c>
      <c r="E37" s="136"/>
      <c r="F37" s="8"/>
      <c r="G37" s="8"/>
      <c r="H37" s="8"/>
      <c r="I37" s="8"/>
      <c r="J37" s="8"/>
      <c r="K37" s="8"/>
      <c r="L37" s="8"/>
      <c r="M37" s="116">
        <f t="shared" si="1"/>
        <v>0</v>
      </c>
      <c r="N37" s="8"/>
      <c r="O37" s="8"/>
      <c r="P37" s="8"/>
      <c r="Q37" s="8"/>
      <c r="R37" s="8"/>
      <c r="S37" s="8"/>
      <c r="T37" s="8"/>
      <c r="U37" s="130"/>
      <c r="V37" s="28"/>
      <c r="W37" s="8"/>
      <c r="X37" s="158"/>
      <c r="Y37" s="37"/>
      <c r="Z37" s="158"/>
      <c r="AA37" s="37"/>
      <c r="AB37" s="158"/>
      <c r="AC37" s="165"/>
      <c r="AD37" s="37"/>
      <c r="AE37" s="29"/>
    </row>
    <row r="38" spans="1:31" ht="19.5" customHeight="1">
      <c r="A38" s="24"/>
      <c r="C38" s="24">
        <v>19</v>
      </c>
      <c r="D38" s="24" t="str">
        <f t="shared" si="0"/>
        <v/>
      </c>
      <c r="E38" s="136"/>
      <c r="F38" s="24"/>
      <c r="G38" s="24"/>
      <c r="H38" s="24"/>
      <c r="I38" s="24"/>
      <c r="J38" s="24"/>
      <c r="K38" s="24"/>
      <c r="L38" s="8"/>
      <c r="M38" s="116">
        <f t="shared" si="1"/>
        <v>0</v>
      </c>
      <c r="N38" s="24"/>
      <c r="O38" s="24"/>
      <c r="P38" s="24"/>
      <c r="Q38" s="24"/>
      <c r="R38" s="30"/>
      <c r="S38" s="24"/>
      <c r="T38" s="24"/>
      <c r="U38" s="127"/>
      <c r="V38" s="28"/>
      <c r="W38" s="8"/>
      <c r="X38" s="158"/>
      <c r="Y38" s="37"/>
      <c r="Z38" s="158"/>
      <c r="AA38" s="37"/>
      <c r="AB38" s="158"/>
      <c r="AC38" s="165"/>
      <c r="AD38" s="37"/>
      <c r="AE38" s="29"/>
    </row>
    <row r="39" spans="1:31" ht="19.5" customHeight="1">
      <c r="A39" s="24"/>
      <c r="C39" s="24">
        <v>20</v>
      </c>
      <c r="D39" s="24" t="str">
        <f t="shared" si="0"/>
        <v/>
      </c>
      <c r="E39" s="136"/>
      <c r="F39" s="24"/>
      <c r="G39" s="24"/>
      <c r="H39" s="24"/>
      <c r="I39" s="24"/>
      <c r="J39" s="24"/>
      <c r="K39" s="24"/>
      <c r="L39" s="24"/>
      <c r="M39" s="116">
        <f t="shared" si="1"/>
        <v>0</v>
      </c>
      <c r="N39" s="24"/>
      <c r="O39" s="24"/>
      <c r="P39" s="24"/>
      <c r="Q39" s="24"/>
      <c r="R39" s="24"/>
      <c r="S39" s="24"/>
      <c r="T39" s="24"/>
      <c r="U39" s="27"/>
      <c r="V39" s="28"/>
      <c r="W39" s="8"/>
      <c r="X39" s="158"/>
      <c r="Y39" s="37"/>
      <c r="Z39" s="158"/>
      <c r="AA39" s="37"/>
      <c r="AB39" s="158"/>
      <c r="AC39" s="165"/>
      <c r="AD39" s="37"/>
      <c r="AE39" s="29"/>
    </row>
    <row r="40" spans="1:31" ht="19.5" customHeight="1">
      <c r="A40" s="49"/>
      <c r="C40" s="49">
        <v>21</v>
      </c>
      <c r="D40" s="49" t="str">
        <f>IF(E40&lt;&gt;"",DATEDIF(E40,"2026/3/31","Y"),"")</f>
        <v/>
      </c>
      <c r="E40" s="136"/>
      <c r="F40" s="49"/>
      <c r="G40" s="49"/>
      <c r="H40" s="49"/>
      <c r="I40" s="49"/>
      <c r="J40" s="49"/>
      <c r="K40" s="49"/>
      <c r="L40" s="49"/>
      <c r="M40" s="115">
        <f>SUM(J40:L40)</f>
        <v>0</v>
      </c>
      <c r="N40" s="49"/>
      <c r="O40" s="49"/>
      <c r="P40" s="49"/>
      <c r="Q40" s="49"/>
      <c r="R40" s="49"/>
      <c r="S40" s="49"/>
      <c r="T40" s="49"/>
      <c r="U40" s="129"/>
      <c r="V40" s="28"/>
      <c r="W40" s="8"/>
      <c r="X40" s="158"/>
      <c r="Y40" s="37"/>
      <c r="Z40" s="158"/>
      <c r="AA40" s="37"/>
      <c r="AB40" s="158"/>
      <c r="AC40" s="165"/>
      <c r="AD40" s="37"/>
      <c r="AE40" s="29"/>
    </row>
    <row r="41" spans="1:31" ht="19.5" customHeight="1">
      <c r="A41" s="24"/>
      <c r="C41" s="24">
        <v>22</v>
      </c>
      <c r="D41" s="24" t="str">
        <f t="shared" ref="D41:D59" si="2">IF(E41&lt;&gt;"",DATEDIF(E41,"2026/3/31","Y"),"")</f>
        <v/>
      </c>
      <c r="E41" s="136"/>
      <c r="F41" s="24"/>
      <c r="G41" s="24"/>
      <c r="H41" s="24"/>
      <c r="I41" s="24"/>
      <c r="J41" s="24"/>
      <c r="K41" s="24"/>
      <c r="L41" s="24"/>
      <c r="M41" s="116">
        <f t="shared" ref="M41:M59" si="3">SUM(J41:L41)</f>
        <v>0</v>
      </c>
      <c r="N41" s="24"/>
      <c r="O41" s="24"/>
      <c r="P41" s="24"/>
      <c r="Q41" s="24"/>
      <c r="R41" s="24"/>
      <c r="S41" s="24"/>
      <c r="T41" s="24"/>
      <c r="U41" s="127"/>
      <c r="V41" s="28"/>
      <c r="W41" s="8"/>
      <c r="X41" s="158"/>
      <c r="Y41" s="37"/>
      <c r="Z41" s="158"/>
      <c r="AA41" s="37"/>
      <c r="AB41" s="158"/>
      <c r="AC41" s="165"/>
      <c r="AD41" s="37"/>
      <c r="AE41" s="29"/>
    </row>
    <row r="42" spans="1:31" ht="19.5" customHeight="1">
      <c r="A42" s="24"/>
      <c r="C42" s="24">
        <v>23</v>
      </c>
      <c r="D42" s="24" t="str">
        <f t="shared" si="2"/>
        <v/>
      </c>
      <c r="E42" s="136"/>
      <c r="F42" s="24"/>
      <c r="G42" s="24"/>
      <c r="H42" s="24"/>
      <c r="I42" s="24"/>
      <c r="J42" s="24"/>
      <c r="K42" s="24"/>
      <c r="L42" s="24"/>
      <c r="M42" s="116">
        <f t="shared" si="3"/>
        <v>0</v>
      </c>
      <c r="N42" s="24"/>
      <c r="O42" s="24"/>
      <c r="P42" s="24"/>
      <c r="Q42" s="24"/>
      <c r="R42" s="24"/>
      <c r="S42" s="24"/>
      <c r="T42" s="24"/>
      <c r="U42" s="127"/>
      <c r="V42" s="26"/>
      <c r="W42" s="24"/>
      <c r="X42" s="157"/>
      <c r="Y42" s="36"/>
      <c r="Z42" s="157"/>
      <c r="AA42" s="36"/>
      <c r="AB42" s="157"/>
      <c r="AC42" s="164"/>
      <c r="AD42" s="36"/>
      <c r="AE42" s="27"/>
    </row>
    <row r="43" spans="1:31" ht="19.5" customHeight="1">
      <c r="A43" s="24"/>
      <c r="C43" s="24">
        <v>24</v>
      </c>
      <c r="D43" s="24" t="str">
        <f t="shared" si="2"/>
        <v/>
      </c>
      <c r="E43" s="136"/>
      <c r="F43" s="24"/>
      <c r="G43" s="24"/>
      <c r="H43" s="24"/>
      <c r="I43" s="24"/>
      <c r="J43" s="24"/>
      <c r="K43" s="24"/>
      <c r="L43" s="24"/>
      <c r="M43" s="116">
        <f t="shared" si="3"/>
        <v>0</v>
      </c>
      <c r="N43" s="24"/>
      <c r="O43" s="24"/>
      <c r="P43" s="24"/>
      <c r="Q43" s="24"/>
      <c r="R43" s="24"/>
      <c r="S43" s="24"/>
      <c r="T43" s="24"/>
      <c r="U43" s="127"/>
      <c r="V43" s="26"/>
      <c r="W43" s="24"/>
      <c r="X43" s="157"/>
      <c r="Y43" s="36"/>
      <c r="Z43" s="157"/>
      <c r="AA43" s="36"/>
      <c r="AB43" s="157"/>
      <c r="AC43" s="164"/>
      <c r="AD43" s="36"/>
      <c r="AE43" s="27"/>
    </row>
    <row r="44" spans="1:31" ht="19.5" customHeight="1">
      <c r="A44" s="24"/>
      <c r="C44" s="24">
        <v>25</v>
      </c>
      <c r="D44" s="24" t="str">
        <f t="shared" si="2"/>
        <v/>
      </c>
      <c r="E44" s="136"/>
      <c r="F44" s="24"/>
      <c r="G44" s="24"/>
      <c r="H44" s="24"/>
      <c r="I44" s="24"/>
      <c r="J44" s="24"/>
      <c r="K44" s="24"/>
      <c r="L44" s="24"/>
      <c r="M44" s="116">
        <f t="shared" si="3"/>
        <v>0</v>
      </c>
      <c r="N44" s="24"/>
      <c r="O44" s="24"/>
      <c r="P44" s="24"/>
      <c r="Q44" s="24"/>
      <c r="R44" s="24"/>
      <c r="S44" s="24"/>
      <c r="T44" s="24"/>
      <c r="U44" s="127"/>
      <c r="V44" s="26"/>
      <c r="W44" s="24"/>
      <c r="X44" s="157"/>
      <c r="Y44" s="36"/>
      <c r="Z44" s="157"/>
      <c r="AA44" s="36"/>
      <c r="AB44" s="157"/>
      <c r="AC44" s="164"/>
      <c r="AD44" s="36"/>
      <c r="AE44" s="27"/>
    </row>
    <row r="45" spans="1:31" ht="19.5" customHeight="1">
      <c r="A45" s="24"/>
      <c r="C45" s="24">
        <v>26</v>
      </c>
      <c r="D45" s="24" t="str">
        <f t="shared" si="2"/>
        <v/>
      </c>
      <c r="E45" s="136"/>
      <c r="F45" s="24"/>
      <c r="G45" s="24"/>
      <c r="H45" s="24"/>
      <c r="I45" s="24"/>
      <c r="J45" s="24"/>
      <c r="K45" s="24"/>
      <c r="L45" s="24"/>
      <c r="M45" s="116">
        <f t="shared" si="3"/>
        <v>0</v>
      </c>
      <c r="N45" s="24"/>
      <c r="O45" s="24"/>
      <c r="P45" s="24"/>
      <c r="Q45" s="24"/>
      <c r="R45" s="24"/>
      <c r="S45" s="24"/>
      <c r="T45" s="24"/>
      <c r="U45" s="127"/>
      <c r="V45" s="26"/>
      <c r="W45" s="24"/>
      <c r="X45" s="157"/>
      <c r="Y45" s="36"/>
      <c r="Z45" s="157"/>
      <c r="AA45" s="36"/>
      <c r="AB45" s="157"/>
      <c r="AC45" s="164"/>
      <c r="AD45" s="36"/>
      <c r="AE45" s="27"/>
    </row>
    <row r="46" spans="1:31" ht="19.5" customHeight="1">
      <c r="A46" s="24"/>
      <c r="C46" s="24">
        <v>27</v>
      </c>
      <c r="D46" s="24" t="str">
        <f t="shared" si="2"/>
        <v/>
      </c>
      <c r="E46" s="136"/>
      <c r="F46" s="24"/>
      <c r="G46" s="24"/>
      <c r="H46" s="24"/>
      <c r="I46" s="24"/>
      <c r="J46" s="24"/>
      <c r="K46" s="24"/>
      <c r="L46" s="24"/>
      <c r="M46" s="116">
        <f t="shared" si="3"/>
        <v>0</v>
      </c>
      <c r="N46" s="24"/>
      <c r="O46" s="24"/>
      <c r="P46" s="24"/>
      <c r="Q46" s="24"/>
      <c r="R46" s="24"/>
      <c r="S46" s="24"/>
      <c r="T46" s="24"/>
      <c r="U46" s="127"/>
      <c r="V46" s="26"/>
      <c r="W46" s="24"/>
      <c r="X46" s="157"/>
      <c r="Y46" s="36"/>
      <c r="Z46" s="157"/>
      <c r="AA46" s="36"/>
      <c r="AB46" s="157"/>
      <c r="AC46" s="164"/>
      <c r="AD46" s="36"/>
      <c r="AE46" s="27"/>
    </row>
    <row r="47" spans="1:31" ht="19.5" customHeight="1">
      <c r="A47" s="24"/>
      <c r="C47" s="24">
        <v>28</v>
      </c>
      <c r="D47" s="24" t="str">
        <f t="shared" si="2"/>
        <v/>
      </c>
      <c r="E47" s="136"/>
      <c r="F47" s="24"/>
      <c r="G47" s="24"/>
      <c r="H47" s="24"/>
      <c r="I47" s="24"/>
      <c r="J47" s="24"/>
      <c r="K47" s="24"/>
      <c r="L47" s="24"/>
      <c r="M47" s="116">
        <f t="shared" si="3"/>
        <v>0</v>
      </c>
      <c r="N47" s="24"/>
      <c r="O47" s="24"/>
      <c r="P47" s="24"/>
      <c r="Q47" s="24"/>
      <c r="R47" s="24"/>
      <c r="S47" s="24"/>
      <c r="T47" s="24"/>
      <c r="U47" s="127"/>
      <c r="V47" s="26"/>
      <c r="W47" s="24"/>
      <c r="X47" s="157"/>
      <c r="Y47" s="36"/>
      <c r="Z47" s="157"/>
      <c r="AA47" s="36"/>
      <c r="AB47" s="157"/>
      <c r="AC47" s="164"/>
      <c r="AD47" s="36"/>
      <c r="AE47" s="27"/>
    </row>
    <row r="48" spans="1:31" ht="19.5" customHeight="1">
      <c r="A48" s="24"/>
      <c r="C48" s="24">
        <v>29</v>
      </c>
      <c r="D48" s="24" t="str">
        <f t="shared" si="2"/>
        <v/>
      </c>
      <c r="E48" s="136"/>
      <c r="F48" s="24"/>
      <c r="G48" s="24"/>
      <c r="H48" s="24"/>
      <c r="I48" s="24"/>
      <c r="J48" s="24"/>
      <c r="K48" s="24"/>
      <c r="L48" s="24"/>
      <c r="M48" s="116">
        <f t="shared" si="3"/>
        <v>0</v>
      </c>
      <c r="N48" s="24"/>
      <c r="O48" s="24"/>
      <c r="P48" s="24"/>
      <c r="Q48" s="24"/>
      <c r="R48" s="24"/>
      <c r="S48" s="24"/>
      <c r="T48" s="24"/>
      <c r="U48" s="127"/>
      <c r="V48" s="26"/>
      <c r="W48" s="24"/>
      <c r="X48" s="157"/>
      <c r="Y48" s="36"/>
      <c r="Z48" s="157"/>
      <c r="AA48" s="36"/>
      <c r="AB48" s="157"/>
      <c r="AC48" s="164"/>
      <c r="AD48" s="36"/>
      <c r="AE48" s="27"/>
    </row>
    <row r="49" spans="1:31" ht="19.5" customHeight="1">
      <c r="A49" s="24"/>
      <c r="C49" s="24">
        <v>30</v>
      </c>
      <c r="D49" s="24" t="str">
        <f t="shared" si="2"/>
        <v/>
      </c>
      <c r="E49" s="136"/>
      <c r="F49" s="24"/>
      <c r="G49" s="24"/>
      <c r="H49" s="24"/>
      <c r="I49" s="24"/>
      <c r="J49" s="24"/>
      <c r="K49" s="24"/>
      <c r="L49" s="24"/>
      <c r="M49" s="116">
        <f t="shared" si="3"/>
        <v>0</v>
      </c>
      <c r="N49" s="24"/>
      <c r="O49" s="24"/>
      <c r="P49" s="24"/>
      <c r="Q49" s="24"/>
      <c r="R49" s="24"/>
      <c r="S49" s="24"/>
      <c r="T49" s="24"/>
      <c r="U49" s="127"/>
      <c r="V49" s="26"/>
      <c r="W49" s="24"/>
      <c r="X49" s="157"/>
      <c r="Y49" s="36"/>
      <c r="Z49" s="157"/>
      <c r="AA49" s="36"/>
      <c r="AB49" s="157"/>
      <c r="AC49" s="164"/>
      <c r="AD49" s="36"/>
      <c r="AE49" s="27"/>
    </row>
    <row r="50" spans="1:31" ht="19.5" customHeight="1">
      <c r="A50" s="24"/>
      <c r="C50" s="24">
        <v>31</v>
      </c>
      <c r="D50" s="24" t="str">
        <f t="shared" si="2"/>
        <v/>
      </c>
      <c r="E50" s="136"/>
      <c r="F50" s="24"/>
      <c r="G50" s="24"/>
      <c r="H50" s="24"/>
      <c r="I50" s="24"/>
      <c r="J50" s="24"/>
      <c r="K50" s="24"/>
      <c r="L50" s="24"/>
      <c r="M50" s="116">
        <f t="shared" si="3"/>
        <v>0</v>
      </c>
      <c r="N50" s="24"/>
      <c r="O50" s="24"/>
      <c r="P50" s="24"/>
      <c r="Q50" s="24"/>
      <c r="R50" s="24"/>
      <c r="S50" s="24"/>
      <c r="T50" s="24"/>
      <c r="U50" s="127"/>
      <c r="V50" s="26"/>
      <c r="W50" s="24"/>
      <c r="X50" s="157"/>
      <c r="Y50" s="36"/>
      <c r="Z50" s="157"/>
      <c r="AA50" s="36"/>
      <c r="AB50" s="157"/>
      <c r="AC50" s="164"/>
      <c r="AD50" s="36"/>
      <c r="AE50" s="27"/>
    </row>
    <row r="51" spans="1:31" ht="19.5" customHeight="1">
      <c r="A51" s="24"/>
      <c r="C51" s="24">
        <v>32</v>
      </c>
      <c r="D51" s="24" t="str">
        <f t="shared" si="2"/>
        <v/>
      </c>
      <c r="E51" s="136"/>
      <c r="F51" s="24"/>
      <c r="G51" s="24"/>
      <c r="H51" s="24"/>
      <c r="I51" s="24"/>
      <c r="J51" s="24"/>
      <c r="K51" s="24"/>
      <c r="L51" s="24"/>
      <c r="M51" s="116">
        <f t="shared" si="3"/>
        <v>0</v>
      </c>
      <c r="N51" s="24"/>
      <c r="O51" s="24"/>
      <c r="P51" s="24"/>
      <c r="Q51" s="24"/>
      <c r="R51" s="24"/>
      <c r="S51" s="24"/>
      <c r="T51" s="24"/>
      <c r="U51" s="127"/>
      <c r="V51" s="26"/>
      <c r="W51" s="24"/>
      <c r="X51" s="157"/>
      <c r="Y51" s="36"/>
      <c r="Z51" s="157"/>
      <c r="AA51" s="36"/>
      <c r="AB51" s="157"/>
      <c r="AC51" s="164"/>
      <c r="AD51" s="36"/>
      <c r="AE51" s="27"/>
    </row>
    <row r="52" spans="1:31" ht="19.5" customHeight="1">
      <c r="A52" s="24"/>
      <c r="C52" s="24">
        <v>33</v>
      </c>
      <c r="D52" s="24" t="str">
        <f t="shared" si="2"/>
        <v/>
      </c>
      <c r="E52" s="136"/>
      <c r="F52" s="24"/>
      <c r="G52" s="24"/>
      <c r="H52" s="24"/>
      <c r="I52" s="24"/>
      <c r="J52" s="24"/>
      <c r="K52" s="24"/>
      <c r="L52" s="24"/>
      <c r="M52" s="116">
        <f t="shared" si="3"/>
        <v>0</v>
      </c>
      <c r="N52" s="24"/>
      <c r="O52" s="24"/>
      <c r="P52" s="24"/>
      <c r="Q52" s="24"/>
      <c r="R52" s="24"/>
      <c r="S52" s="24"/>
      <c r="T52" s="24"/>
      <c r="U52" s="127"/>
      <c r="V52" s="26"/>
      <c r="W52" s="24"/>
      <c r="X52" s="157"/>
      <c r="Y52" s="36"/>
      <c r="Z52" s="157"/>
      <c r="AA52" s="36"/>
      <c r="AB52" s="157"/>
      <c r="AC52" s="164"/>
      <c r="AD52" s="36"/>
      <c r="AE52" s="27"/>
    </row>
    <row r="53" spans="1:31" ht="19.5" customHeight="1">
      <c r="A53" s="24"/>
      <c r="C53" s="24">
        <v>34</v>
      </c>
      <c r="D53" s="24" t="str">
        <f t="shared" si="2"/>
        <v/>
      </c>
      <c r="E53" s="136"/>
      <c r="F53" s="24"/>
      <c r="G53" s="24"/>
      <c r="H53" s="24"/>
      <c r="I53" s="24"/>
      <c r="J53" s="24"/>
      <c r="K53" s="24"/>
      <c r="L53" s="24"/>
      <c r="M53" s="116">
        <f t="shared" si="3"/>
        <v>0</v>
      </c>
      <c r="N53" s="24"/>
      <c r="O53" s="24"/>
      <c r="P53" s="24"/>
      <c r="Q53" s="24"/>
      <c r="R53" s="24"/>
      <c r="S53" s="24"/>
      <c r="T53" s="24"/>
      <c r="U53" s="127"/>
      <c r="V53" s="26"/>
      <c r="W53" s="24"/>
      <c r="X53" s="157"/>
      <c r="Y53" s="36"/>
      <c r="Z53" s="157"/>
      <c r="AA53" s="36"/>
      <c r="AB53" s="157"/>
      <c r="AC53" s="164"/>
      <c r="AD53" s="36"/>
      <c r="AE53" s="27"/>
    </row>
    <row r="54" spans="1:31" ht="19.5" customHeight="1">
      <c r="A54" s="24"/>
      <c r="C54" s="24">
        <v>35</v>
      </c>
      <c r="D54" s="24" t="str">
        <f t="shared" si="2"/>
        <v/>
      </c>
      <c r="E54" s="136"/>
      <c r="F54" s="24"/>
      <c r="G54" s="24"/>
      <c r="H54" s="24"/>
      <c r="I54" s="24"/>
      <c r="J54" s="24"/>
      <c r="K54" s="24"/>
      <c r="L54" s="24"/>
      <c r="M54" s="116">
        <f t="shared" si="3"/>
        <v>0</v>
      </c>
      <c r="N54" s="24"/>
      <c r="O54" s="24"/>
      <c r="P54" s="24"/>
      <c r="Q54" s="24"/>
      <c r="R54" s="24"/>
      <c r="S54" s="24"/>
      <c r="T54" s="24"/>
      <c r="U54" s="127"/>
      <c r="V54" s="26"/>
      <c r="W54" s="24"/>
      <c r="X54" s="157"/>
      <c r="Y54" s="36"/>
      <c r="Z54" s="157"/>
      <c r="AA54" s="36"/>
      <c r="AB54" s="157"/>
      <c r="AC54" s="164"/>
      <c r="AD54" s="36"/>
      <c r="AE54" s="27"/>
    </row>
    <row r="55" spans="1:31" ht="19.5" customHeight="1">
      <c r="A55" s="24"/>
      <c r="C55" s="24">
        <v>36</v>
      </c>
      <c r="D55" s="24" t="str">
        <f t="shared" si="2"/>
        <v/>
      </c>
      <c r="E55" s="136"/>
      <c r="F55" s="24"/>
      <c r="G55" s="24"/>
      <c r="H55" s="24"/>
      <c r="I55" s="24"/>
      <c r="J55" s="24"/>
      <c r="K55" s="24"/>
      <c r="L55" s="24"/>
      <c r="M55" s="116">
        <f t="shared" si="3"/>
        <v>0</v>
      </c>
      <c r="N55" s="24"/>
      <c r="O55" s="24"/>
      <c r="P55" s="24"/>
      <c r="Q55" s="24"/>
      <c r="R55" s="24"/>
      <c r="S55" s="24"/>
      <c r="T55" s="24"/>
      <c r="U55" s="127"/>
      <c r="V55" s="26"/>
      <c r="W55" s="24"/>
      <c r="X55" s="157"/>
      <c r="Y55" s="36"/>
      <c r="Z55" s="157"/>
      <c r="AA55" s="36"/>
      <c r="AB55" s="157"/>
      <c r="AC55" s="164"/>
      <c r="AD55" s="36"/>
      <c r="AE55" s="27"/>
    </row>
    <row r="56" spans="1:31" ht="19.5" customHeight="1">
      <c r="A56" s="24"/>
      <c r="C56" s="24">
        <v>37</v>
      </c>
      <c r="D56" s="24" t="str">
        <f t="shared" si="2"/>
        <v/>
      </c>
      <c r="E56" s="136"/>
      <c r="F56" s="24"/>
      <c r="G56" s="24"/>
      <c r="H56" s="24"/>
      <c r="I56" s="24"/>
      <c r="J56" s="24"/>
      <c r="K56" s="24"/>
      <c r="L56" s="24"/>
      <c r="M56" s="116">
        <f t="shared" si="3"/>
        <v>0</v>
      </c>
      <c r="N56" s="24"/>
      <c r="O56" s="24"/>
      <c r="P56" s="24"/>
      <c r="Q56" s="24"/>
      <c r="R56" s="24"/>
      <c r="S56" s="24"/>
      <c r="T56" s="24"/>
      <c r="U56" s="127"/>
      <c r="V56" s="26"/>
      <c r="W56" s="24"/>
      <c r="X56" s="157"/>
      <c r="Y56" s="36"/>
      <c r="Z56" s="157"/>
      <c r="AA56" s="36"/>
      <c r="AB56" s="157"/>
      <c r="AC56" s="164"/>
      <c r="AD56" s="36"/>
      <c r="AE56" s="27"/>
    </row>
    <row r="57" spans="1:31" ht="19.5" customHeight="1">
      <c r="A57" s="24"/>
      <c r="C57" s="24">
        <v>38</v>
      </c>
      <c r="D57" s="8" t="str">
        <f t="shared" si="2"/>
        <v/>
      </c>
      <c r="E57" s="136"/>
      <c r="F57" s="8"/>
      <c r="G57" s="8"/>
      <c r="H57" s="8"/>
      <c r="I57" s="8"/>
      <c r="J57" s="8"/>
      <c r="K57" s="8"/>
      <c r="L57" s="8"/>
      <c r="M57" s="116">
        <f t="shared" si="3"/>
        <v>0</v>
      </c>
      <c r="N57" s="8"/>
      <c r="O57" s="8"/>
      <c r="P57" s="8"/>
      <c r="Q57" s="8"/>
      <c r="R57" s="8"/>
      <c r="S57" s="8"/>
      <c r="T57" s="8"/>
      <c r="U57" s="130"/>
      <c r="V57" s="28"/>
      <c r="W57" s="8"/>
      <c r="X57" s="158"/>
      <c r="Y57" s="37"/>
      <c r="Z57" s="158"/>
      <c r="AA57" s="37"/>
      <c r="AB57" s="158"/>
      <c r="AC57" s="165"/>
      <c r="AD57" s="37"/>
      <c r="AE57" s="29"/>
    </row>
    <row r="58" spans="1:31" ht="19.5" customHeight="1">
      <c r="A58" s="24"/>
      <c r="C58" s="24">
        <v>39</v>
      </c>
      <c r="D58" s="24" t="str">
        <f t="shared" si="2"/>
        <v/>
      </c>
      <c r="E58" s="136"/>
      <c r="F58" s="24"/>
      <c r="G58" s="24"/>
      <c r="H58" s="24"/>
      <c r="I58" s="24"/>
      <c r="J58" s="24"/>
      <c r="K58" s="24"/>
      <c r="L58" s="8"/>
      <c r="M58" s="116">
        <f t="shared" si="3"/>
        <v>0</v>
      </c>
      <c r="N58" s="24"/>
      <c r="O58" s="24"/>
      <c r="P58" s="24"/>
      <c r="Q58" s="24"/>
      <c r="R58" s="30"/>
      <c r="S58" s="24"/>
      <c r="T58" s="24"/>
      <c r="U58" s="127"/>
      <c r="V58" s="31"/>
      <c r="W58" s="30"/>
      <c r="X58" s="159"/>
      <c r="Y58" s="160"/>
      <c r="Z58" s="162"/>
      <c r="AA58" s="160"/>
      <c r="AB58" s="162"/>
      <c r="AC58" s="166"/>
      <c r="AD58" s="38"/>
      <c r="AE58" s="32"/>
    </row>
    <row r="59" spans="1:31" ht="19.5" customHeight="1" thickBot="1">
      <c r="A59" s="24"/>
      <c r="C59" s="24">
        <v>40</v>
      </c>
      <c r="D59" s="24" t="str">
        <f t="shared" si="2"/>
        <v/>
      </c>
      <c r="E59" s="136"/>
      <c r="F59" s="24"/>
      <c r="G59" s="24"/>
      <c r="H59" s="24"/>
      <c r="I59" s="24"/>
      <c r="J59" s="24"/>
      <c r="K59" s="24"/>
      <c r="L59" s="24"/>
      <c r="M59" s="116">
        <f t="shared" si="3"/>
        <v>0</v>
      </c>
      <c r="N59" s="24"/>
      <c r="O59" s="24"/>
      <c r="P59" s="24"/>
      <c r="Q59" s="24"/>
      <c r="R59" s="24"/>
      <c r="S59" s="24"/>
      <c r="T59" s="24"/>
      <c r="U59" s="27"/>
      <c r="V59" s="33"/>
      <c r="W59" s="34"/>
      <c r="X59" s="161"/>
      <c r="Y59" s="39"/>
      <c r="Z59" s="161"/>
      <c r="AA59" s="39"/>
      <c r="AB59" s="161"/>
      <c r="AC59" s="167"/>
      <c r="AD59" s="39"/>
      <c r="AE59" s="35"/>
    </row>
    <row r="60" spans="1:31" ht="19.5" customHeight="1" thickTop="1">
      <c r="C60" s="6"/>
      <c r="D60" s="6"/>
      <c r="E60" s="6"/>
      <c r="F60" s="6"/>
      <c r="G60" s="6"/>
      <c r="H60" s="6"/>
      <c r="I60" s="6"/>
      <c r="J60" s="6"/>
      <c r="K60" s="6"/>
      <c r="L60" s="6"/>
      <c r="M60" s="137"/>
      <c r="N60" s="6"/>
      <c r="O60" s="6"/>
      <c r="P60" s="6"/>
      <c r="Q60" s="6"/>
      <c r="R60" s="6"/>
      <c r="S60" s="6"/>
      <c r="T60" s="6"/>
      <c r="U60" s="6"/>
      <c r="V60" s="23"/>
      <c r="W60" s="23"/>
      <c r="X60" s="23"/>
      <c r="Y60" s="6"/>
      <c r="Z60" s="23"/>
      <c r="AA60" s="23"/>
      <c r="AB60" s="23"/>
      <c r="AC60" s="23"/>
      <c r="AD60" s="23"/>
      <c r="AE60" s="23"/>
    </row>
    <row r="61" spans="1:31" ht="19.5" customHeight="1">
      <c r="V61" s="23"/>
      <c r="W61" s="23"/>
      <c r="X61" s="23"/>
      <c r="Z61" s="23"/>
      <c r="AA61" s="23"/>
      <c r="AB61" s="23"/>
      <c r="AC61" s="23"/>
      <c r="AD61" s="23"/>
      <c r="AE61" s="23"/>
    </row>
    <row r="62" spans="1:31" ht="19.5" customHeight="1">
      <c r="C62" t="s">
        <v>118</v>
      </c>
      <c r="V62" s="23"/>
      <c r="W62" s="23"/>
      <c r="X62" s="23"/>
    </row>
    <row r="63" spans="1:31" ht="19.5" customHeight="1">
      <c r="V63" s="23"/>
      <c r="W63" s="23"/>
      <c r="X63" s="23"/>
    </row>
    <row r="64" spans="1:31" ht="19.5" customHeight="1">
      <c r="V64" s="23"/>
      <c r="W64" s="23"/>
      <c r="X64" s="23"/>
    </row>
    <row r="65" ht="19.5" customHeight="1"/>
    <row r="66" ht="19.5" customHeight="1"/>
    <row r="67" ht="19.5" customHeight="1"/>
    <row r="68" ht="19.5" customHeight="1"/>
    <row r="69" ht="19.5" customHeight="1"/>
    <row r="70" ht="19.5" customHeight="1"/>
  </sheetData>
  <mergeCells count="24">
    <mergeCell ref="K8:L8"/>
    <mergeCell ref="Z11:AA12"/>
    <mergeCell ref="X11:Y12"/>
    <mergeCell ref="V10:V11"/>
    <mergeCell ref="T12:T17"/>
    <mergeCell ref="J10:M11"/>
    <mergeCell ref="X10:AD10"/>
    <mergeCell ref="AB11:AD12"/>
    <mergeCell ref="AD13:AD17"/>
    <mergeCell ref="U12:U17"/>
    <mergeCell ref="V9:AE9"/>
    <mergeCell ref="S10:S11"/>
    <mergeCell ref="T10:T11"/>
    <mergeCell ref="AA13:AA14"/>
    <mergeCell ref="AC13:AC14"/>
    <mergeCell ref="AE12:AE17"/>
    <mergeCell ref="AA16:AA17"/>
    <mergeCell ref="Y13:Y14"/>
    <mergeCell ref="E10:E11"/>
    <mergeCell ref="E12:E17"/>
    <mergeCell ref="A12:A17"/>
    <mergeCell ref="I10:I11"/>
    <mergeCell ref="I12:I17"/>
    <mergeCell ref="G13:G15"/>
  </mergeCells>
  <phoneticPr fontId="1"/>
  <dataValidations disablePrompts="1" count="7">
    <dataValidation type="list" allowBlank="1" showInputMessage="1" showErrorMessage="1" sqref="F20:F59 N20:Q59 S20:S59 V20:W59 Y20:Y59 AC20:AC59 G20:G59" xr:uid="{F7FF1AAA-114F-4046-B1B3-44EC3AD2EF67}">
      <formula1>"1,2"</formula1>
    </dataValidation>
    <dataValidation type="list" allowBlank="1" showInputMessage="1" showErrorMessage="1" sqref="AA20:AA59" xr:uid="{F87C318A-BF4A-4579-9273-ED048EC001F5}">
      <formula1>"1,2,3"</formula1>
    </dataValidation>
    <dataValidation type="list" allowBlank="1" showInputMessage="1" showErrorMessage="1" sqref="H20:H59 T20:T59" xr:uid="{1D002474-D748-4F96-B9CE-375EA10F67A2}">
      <formula1>"1,2,3,4,5,6"</formula1>
    </dataValidation>
    <dataValidation type="list" allowBlank="1" showInputMessage="1" showErrorMessage="1" sqref="R20:R59" xr:uid="{C20C8E0D-B4E8-490B-88AD-3EC150F526AC}">
      <formula1>"1,2,3,4,5"</formula1>
    </dataValidation>
    <dataValidation type="list" allowBlank="1" showInputMessage="1" showErrorMessage="1" sqref="U20:U59" xr:uid="{11A8FEBE-5E6A-4D81-B871-64F509DFA77F}">
      <formula1>"1,2,3,4,5,6,7,8,9"</formula1>
    </dataValidation>
    <dataValidation type="list" allowBlank="1" showInputMessage="1" showErrorMessage="1" sqref="AB20:AB59 X20:X59 Z20:Z59" xr:uid="{11D1E0F8-03AB-418D-8CF6-C82E4E39A0E7}">
      <formula1>"1"</formula1>
    </dataValidation>
    <dataValidation type="list" allowBlank="1" showInputMessage="1" showErrorMessage="1" sqref="AE20:AE59" xr:uid="{ED9E72AE-8444-43B5-8509-E6DD27AD2208}">
      <formula1>"1,2,3,4,5,6,7,8,9,10,11,12,13"</formula1>
    </dataValidation>
  </dataValidations>
  <pageMargins left="0.23622047244094491" right="0.23622047244094491" top="1.1200000000000001" bottom="0.42" header="0.6" footer="0.25"/>
  <pageSetup paperSize="9" scale="61" fitToHeight="0" orientation="landscape" r:id="rId1"/>
  <headerFooter>
    <oddHeader>&amp;L&amp;14（様式２）　雇用者に関する個別表&amp;C&amp;"ＭＳ Ｐゴシック,太字"&amp;14この調査票には、令和７年度(4月1日～3月31日)
に在籍した現場に従事する作業員を記載してください。
（途中退社、途中入社も含む）</oddHeader>
    <oddFooter>&amp;C&amp;P</oddFooter>
  </headerFooter>
  <rowBreaks count="1" manualBreakCount="1">
    <brk id="62" max="16383" man="1"/>
  </rowBreaks>
  <drawing r:id="rId2"/>
  <legacyDrawing r:id="rId3"/>
  <oleObjects>
    <mc:AlternateContent xmlns:mc="http://schemas.openxmlformats.org/markup-compatibility/2006">
      <mc:Choice Requires="x14">
        <oleObject progId="Word.Document.12" shapeId="7646" r:id="rId4">
          <objectPr defaultSize="0" autoPict="0" r:id="rId5">
            <anchor moveWithCells="1">
              <from>
                <xdr:col>3</xdr:col>
                <xdr:colOff>0</xdr:colOff>
                <xdr:row>63</xdr:row>
                <xdr:rowOff>0</xdr:rowOff>
              </from>
              <to>
                <xdr:col>15</xdr:col>
                <xdr:colOff>314325</xdr:colOff>
                <xdr:row>90</xdr:row>
                <xdr:rowOff>152400</xdr:rowOff>
              </to>
            </anchor>
          </objectPr>
        </oleObject>
      </mc:Choice>
      <mc:Fallback>
        <oleObject progId="Word.Document.12" shapeId="7646"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2C405-13F9-43A3-9961-D8C2FC6AF25A}">
  <dimension ref="A1:CS4"/>
  <sheetViews>
    <sheetView workbookViewId="0"/>
  </sheetViews>
  <sheetFormatPr defaultRowHeight="13.5"/>
  <cols>
    <col min="11" max="11" width="10.5" bestFit="1" customWidth="1"/>
  </cols>
  <sheetData>
    <row r="1" spans="1:97">
      <c r="AJ1" s="192" t="s">
        <v>244</v>
      </c>
      <c r="BX1" s="200" t="s">
        <v>259</v>
      </c>
      <c r="CN1" s="192" t="s">
        <v>275</v>
      </c>
    </row>
    <row r="2" spans="1:97">
      <c r="P2" s="170" t="s">
        <v>181</v>
      </c>
      <c r="Q2" s="170"/>
      <c r="R2" s="170"/>
      <c r="S2" s="170"/>
      <c r="T2" s="168" t="s">
        <v>182</v>
      </c>
      <c r="U2" s="168"/>
      <c r="V2" s="168"/>
      <c r="AJ2" t="s">
        <v>243</v>
      </c>
      <c r="AO2" t="s">
        <v>252</v>
      </c>
      <c r="AT2" t="s">
        <v>253</v>
      </c>
      <c r="AY2" t="s">
        <v>252</v>
      </c>
      <c r="BD2" t="s">
        <v>254</v>
      </c>
      <c r="BI2" t="s">
        <v>256</v>
      </c>
      <c r="BN2" t="s">
        <v>255</v>
      </c>
      <c r="BS2" t="s">
        <v>256</v>
      </c>
      <c r="BX2" s="201" t="s">
        <v>260</v>
      </c>
      <c r="CF2" s="200" t="s">
        <v>269</v>
      </c>
      <c r="CH2" s="192" t="s">
        <v>270</v>
      </c>
      <c r="CJ2" s="201" t="s">
        <v>271</v>
      </c>
      <c r="CL2" s="202" t="s">
        <v>39</v>
      </c>
      <c r="CM2" s="203" t="s">
        <v>272</v>
      </c>
      <c r="CN2" t="s">
        <v>276</v>
      </c>
      <c r="CO2" t="s">
        <v>277</v>
      </c>
    </row>
    <row r="3" spans="1:97">
      <c r="A3" t="s">
        <v>164</v>
      </c>
      <c r="B3" t="s">
        <v>165</v>
      </c>
      <c r="C3" t="s">
        <v>223</v>
      </c>
      <c r="D3" t="s">
        <v>166</v>
      </c>
      <c r="E3" t="s">
        <v>169</v>
      </c>
      <c r="F3" t="s">
        <v>112</v>
      </c>
      <c r="G3" t="s">
        <v>170</v>
      </c>
      <c r="H3" t="s">
        <v>171</v>
      </c>
      <c r="I3" t="s">
        <v>172</v>
      </c>
      <c r="J3" t="s">
        <v>173</v>
      </c>
      <c r="K3" t="s">
        <v>174</v>
      </c>
      <c r="L3" t="s">
        <v>175</v>
      </c>
      <c r="M3" t="s">
        <v>176</v>
      </c>
      <c r="N3" t="s">
        <v>177</v>
      </c>
      <c r="O3" t="s">
        <v>167</v>
      </c>
      <c r="P3" t="s">
        <v>178</v>
      </c>
      <c r="Q3" t="s">
        <v>179</v>
      </c>
      <c r="R3" t="s">
        <v>180</v>
      </c>
      <c r="S3" t="s">
        <v>179</v>
      </c>
      <c r="T3" t="s">
        <v>183</v>
      </c>
      <c r="U3" t="s">
        <v>184</v>
      </c>
      <c r="V3" t="s">
        <v>152</v>
      </c>
      <c r="W3" t="s">
        <v>185</v>
      </c>
      <c r="X3" t="s">
        <v>186</v>
      </c>
      <c r="Y3" t="s">
        <v>187</v>
      </c>
      <c r="Z3" t="s">
        <v>188</v>
      </c>
      <c r="AA3" t="s">
        <v>189</v>
      </c>
      <c r="AB3" t="s">
        <v>190</v>
      </c>
      <c r="AC3" t="s">
        <v>191</v>
      </c>
      <c r="AD3" t="s">
        <v>192</v>
      </c>
      <c r="AE3" t="s">
        <v>193</v>
      </c>
      <c r="AF3" t="s">
        <v>194</v>
      </c>
      <c r="AG3" t="s">
        <v>195</v>
      </c>
      <c r="AH3" t="s">
        <v>196</v>
      </c>
      <c r="AI3" t="s">
        <v>257</v>
      </c>
      <c r="AJ3" t="s">
        <v>246</v>
      </c>
      <c r="AK3" t="s">
        <v>248</v>
      </c>
      <c r="AL3" t="s">
        <v>249</v>
      </c>
      <c r="AM3" t="s">
        <v>250</v>
      </c>
      <c r="AN3" t="s">
        <v>251</v>
      </c>
      <c r="AO3" t="s">
        <v>245</v>
      </c>
      <c r="AP3" t="s">
        <v>247</v>
      </c>
      <c r="AQ3" t="s">
        <v>249</v>
      </c>
      <c r="AR3" t="s">
        <v>250</v>
      </c>
      <c r="AS3" t="s">
        <v>251</v>
      </c>
      <c r="AT3" t="s">
        <v>246</v>
      </c>
      <c r="AU3" t="s">
        <v>248</v>
      </c>
      <c r="AV3" t="s">
        <v>249</v>
      </c>
      <c r="AW3" t="s">
        <v>250</v>
      </c>
      <c r="AX3" t="s">
        <v>251</v>
      </c>
      <c r="AY3" t="s">
        <v>245</v>
      </c>
      <c r="AZ3" t="s">
        <v>247</v>
      </c>
      <c r="BA3" t="s">
        <v>249</v>
      </c>
      <c r="BB3" t="s">
        <v>250</v>
      </c>
      <c r="BC3" t="s">
        <v>251</v>
      </c>
      <c r="BD3" t="s">
        <v>245</v>
      </c>
      <c r="BE3" t="s">
        <v>247</v>
      </c>
      <c r="BF3" t="s">
        <v>249</v>
      </c>
      <c r="BG3" t="s">
        <v>250</v>
      </c>
      <c r="BH3" t="s">
        <v>251</v>
      </c>
      <c r="BI3" t="s">
        <v>245</v>
      </c>
      <c r="BJ3" t="s">
        <v>247</v>
      </c>
      <c r="BK3" t="s">
        <v>249</v>
      </c>
      <c r="BL3" t="s">
        <v>250</v>
      </c>
      <c r="BM3" t="s">
        <v>251</v>
      </c>
      <c r="BN3" t="s">
        <v>246</v>
      </c>
      <c r="BO3" t="s">
        <v>248</v>
      </c>
      <c r="BP3" t="s">
        <v>249</v>
      </c>
      <c r="BQ3" t="s">
        <v>250</v>
      </c>
      <c r="BR3" t="s">
        <v>251</v>
      </c>
      <c r="BS3" t="s">
        <v>245</v>
      </c>
      <c r="BT3" t="s">
        <v>247</v>
      </c>
      <c r="BU3" t="s">
        <v>249</v>
      </c>
      <c r="BV3" t="s">
        <v>250</v>
      </c>
      <c r="BW3" t="s">
        <v>251</v>
      </c>
      <c r="BX3" t="s">
        <v>261</v>
      </c>
      <c r="BY3" t="s">
        <v>262</v>
      </c>
      <c r="BZ3" t="s">
        <v>263</v>
      </c>
      <c r="CA3" t="s">
        <v>264</v>
      </c>
      <c r="CB3" t="s">
        <v>265</v>
      </c>
      <c r="CC3" t="s">
        <v>266</v>
      </c>
      <c r="CD3" t="s">
        <v>267</v>
      </c>
      <c r="CE3" t="s">
        <v>268</v>
      </c>
      <c r="CF3" t="s">
        <v>261</v>
      </c>
      <c r="CG3" t="s">
        <v>262</v>
      </c>
      <c r="CH3" t="s">
        <v>261</v>
      </c>
      <c r="CI3" t="s">
        <v>262</v>
      </c>
      <c r="CJ3" t="s">
        <v>261</v>
      </c>
      <c r="CK3" t="s">
        <v>262</v>
      </c>
      <c r="CO3">
        <v>1</v>
      </c>
      <c r="CP3">
        <v>2</v>
      </c>
      <c r="CQ3">
        <v>3</v>
      </c>
      <c r="CR3">
        <v>4</v>
      </c>
      <c r="CS3">
        <v>5</v>
      </c>
    </row>
    <row r="4" spans="1:97">
      <c r="A4" s="169">
        <f>様式1林業事業体調査票!I8</f>
        <v>0</v>
      </c>
      <c r="B4" s="169">
        <f>様式1林業事業体調査票!C2</f>
        <v>0</v>
      </c>
      <c r="C4" s="169"/>
      <c r="D4" s="169">
        <f>様式1林業事業体調査票!Q8</f>
        <v>0</v>
      </c>
      <c r="E4" s="169">
        <f>様式1林業事業体調査票!C3</f>
        <v>0</v>
      </c>
      <c r="F4" s="169">
        <f>様式1林業事業体調査票!C5</f>
        <v>0</v>
      </c>
      <c r="G4" s="169">
        <f>様式1林業事業体調査票!C6</f>
        <v>0</v>
      </c>
      <c r="H4" s="169">
        <f>様式1林業事業体調査票!C7</f>
        <v>0</v>
      </c>
      <c r="I4" s="169">
        <f>様式1林業事業体調査票!C8</f>
        <v>0</v>
      </c>
      <c r="J4" s="169">
        <f>様式1林業事業体調査票!B82</f>
        <v>0</v>
      </c>
      <c r="K4" s="193" t="str">
        <f>IF(様式1林業事業体調査票!L82="","",様式1林業事業体調査票!L82)</f>
        <v/>
      </c>
      <c r="L4" s="169">
        <f>様式1林業事業体調査票!B87</f>
        <v>0</v>
      </c>
      <c r="M4" s="169">
        <f>様式1林業事業体調査票!L87</f>
        <v>0</v>
      </c>
      <c r="N4" s="169">
        <f>様式1林業事業体調査票!B92</f>
        <v>0</v>
      </c>
      <c r="O4" s="169">
        <f>様式1林業事業体調査票!B97</f>
        <v>0</v>
      </c>
      <c r="P4" s="169">
        <f>COUNTIF('様式2.雇用者に関する個別表'!G20:G59,1)</f>
        <v>0</v>
      </c>
      <c r="Q4" s="169">
        <f>COUNTIFS('様式2.雇用者に関する個別表'!G20:G59,1,'様式2.雇用者に関する個別表'!F20:F59,2)</f>
        <v>0</v>
      </c>
      <c r="R4" s="169">
        <f>COUNTIF('様式2.雇用者に関する個別表'!G20:G59,2)</f>
        <v>0</v>
      </c>
      <c r="S4" s="169">
        <f>COUNTIFS('様式2.雇用者に関する個別表'!G20:G59,2,'様式2.雇用者に関する個別表'!F20:F59,2)</f>
        <v>0</v>
      </c>
      <c r="T4" s="169">
        <f>様式1林業事業体調査票!E65</f>
        <v>0</v>
      </c>
      <c r="U4" s="169">
        <f>様式1林業事業体調査票!F65</f>
        <v>0</v>
      </c>
      <c r="V4" s="169">
        <f>様式1林業事業体調査票!G65</f>
        <v>0</v>
      </c>
      <c r="W4" s="144">
        <f>様式1林業事業体調査票!L92</f>
        <v>0</v>
      </c>
      <c r="X4" s="144" t="str">
        <f>IF(COUNTIF('様式2.雇用者に関する個別表'!N20:N59,1)&gt;0,"A:加入","B:未加入")</f>
        <v>B:未加入</v>
      </c>
      <c r="Y4" s="144" t="str">
        <f>IF(COUNTIF('様式2.雇用者に関する個別表'!O20:O59,1)&gt;0,"A:加入","B:未加入")</f>
        <v>B:未加入</v>
      </c>
      <c r="Z4" s="144" t="str">
        <f>IF(COUNTIF('様式2.雇用者に関する個別表'!P20:P59,"&gt;1")&gt;0,"A:加入","B:未加入")</f>
        <v>B:未加入</v>
      </c>
      <c r="AA4" s="144" t="str">
        <f>IF(COUNTIF('様式2.雇用者に関する個別表'!Q20:Q59,"1")&gt;=COUNTIF('様式2.雇用者に関する個別表'!Q20:Q59,"2"),"A:加入","B:未加入")</f>
        <v>A:加入</v>
      </c>
      <c r="AB4" s="144" t="str">
        <f>IF(COUNTIF('様式2.雇用者に関する個別表'!R20:R59,2)&gt;0,"A:加入","B:未加入")</f>
        <v>B:未加入</v>
      </c>
      <c r="AC4" s="144" t="str">
        <f>IF(COUNTIF('様式2.雇用者に関する個別表'!R20:R59,1)&gt;0,"A:加入","B:未加入")</f>
        <v>B:未加入</v>
      </c>
      <c r="AD4" s="144">
        <f>様式1林業事業体調査票!L97</f>
        <v>0</v>
      </c>
      <c r="AE4" s="144">
        <f>様式1林業事業体調査票!H112</f>
        <v>0</v>
      </c>
      <c r="AF4" s="144">
        <f>様式1林業事業体調査票!H118</f>
        <v>0</v>
      </c>
      <c r="AG4" s="144">
        <f>様式1林業事業体調査票!H106</f>
        <v>0</v>
      </c>
      <c r="AH4" s="144">
        <f>様式1林業事業体調査票!H123</f>
        <v>0</v>
      </c>
      <c r="AI4" s="169">
        <f>様式1林業事業体調査票!I10</f>
        <v>0</v>
      </c>
      <c r="AJ4" s="169">
        <f>様式1林業事業体調査票!E70</f>
        <v>0</v>
      </c>
      <c r="AK4" s="169">
        <f>様式1林業事業体調査票!F70</f>
        <v>0</v>
      </c>
      <c r="AL4" s="169">
        <f>様式1林業事業体調査票!G70</f>
        <v>0</v>
      </c>
      <c r="AM4" s="169">
        <f>様式1林業事業体調査票!H70</f>
        <v>0</v>
      </c>
      <c r="AN4" s="169">
        <f>様式1林業事業体調査票!I70</f>
        <v>0</v>
      </c>
      <c r="AO4" s="169" t="str">
        <f>IF($D4="D:森林組合",AJ4,"")</f>
        <v/>
      </c>
      <c r="AP4" s="169" t="str">
        <f t="shared" ref="AP4:AS4" si="0">IF($D4="D:森林組合",AK4,"")</f>
        <v/>
      </c>
      <c r="AQ4" s="169" t="str">
        <f t="shared" si="0"/>
        <v/>
      </c>
      <c r="AR4" s="169" t="str">
        <f t="shared" si="0"/>
        <v/>
      </c>
      <c r="AS4" s="169" t="str">
        <f t="shared" si="0"/>
        <v/>
      </c>
      <c r="AT4" s="169">
        <f>様式1林業事業体調査票!E72</f>
        <v>0</v>
      </c>
      <c r="AU4" s="169">
        <f>様式1林業事業体調査票!F72</f>
        <v>0</v>
      </c>
      <c r="AV4" s="169">
        <f>様式1林業事業体調査票!G72</f>
        <v>0</v>
      </c>
      <c r="AW4" s="169">
        <f>様式1林業事業体調査票!H72</f>
        <v>0</v>
      </c>
      <c r="AX4" s="169">
        <f>様式1林業事業体調査票!I72</f>
        <v>0</v>
      </c>
      <c r="AY4" s="169" t="str">
        <f>IF($D4="D:森林組合",AT4,"")</f>
        <v/>
      </c>
      <c r="AZ4" s="169" t="str">
        <f t="shared" ref="AZ4:BC4" si="1">IF($D4="D:森林組合",AU4,"")</f>
        <v/>
      </c>
      <c r="BA4" s="169" t="str">
        <f t="shared" si="1"/>
        <v/>
      </c>
      <c r="BB4" s="169" t="str">
        <f t="shared" si="1"/>
        <v/>
      </c>
      <c r="BC4" s="169" t="str">
        <f t="shared" si="1"/>
        <v/>
      </c>
      <c r="BD4" s="169">
        <f>様式1林業事業体調査票!E71</f>
        <v>0</v>
      </c>
      <c r="BE4" s="169">
        <f>様式1林業事業体調査票!F71</f>
        <v>0</v>
      </c>
      <c r="BF4" s="169">
        <f>様式1林業事業体調査票!G71</f>
        <v>0</v>
      </c>
      <c r="BG4" s="169">
        <f>様式1林業事業体調査票!H71</f>
        <v>0</v>
      </c>
      <c r="BH4" s="169">
        <f>様式1林業事業体調査票!I71</f>
        <v>0</v>
      </c>
      <c r="BI4" s="169" t="str">
        <f>IF($D4="D:森林組合",BD4,"")</f>
        <v/>
      </c>
      <c r="BJ4" s="169" t="str">
        <f t="shared" ref="BJ4" si="2">IF($D4="D:森林組合",BE4,"")</f>
        <v/>
      </c>
      <c r="BK4" s="169" t="str">
        <f t="shared" ref="BK4" si="3">IF($D4="D:森林組合",BF4,"")</f>
        <v/>
      </c>
      <c r="BL4" s="169" t="str">
        <f t="shared" ref="BL4" si="4">IF($D4="D:森林組合",BG4,"")</f>
        <v/>
      </c>
      <c r="BM4" s="169" t="str">
        <f t="shared" ref="BM4" si="5">IF($D4="D:森林組合",BH4,"")</f>
        <v/>
      </c>
      <c r="BN4" s="169">
        <f>様式1林業事業体調査票!E73</f>
        <v>0</v>
      </c>
      <c r="BO4" s="169">
        <f>様式1林業事業体調査票!F73</f>
        <v>0</v>
      </c>
      <c r="BP4" s="169">
        <f>様式1林業事業体調査票!G73</f>
        <v>0</v>
      </c>
      <c r="BQ4" s="169">
        <f>様式1林業事業体調査票!H73</f>
        <v>0</v>
      </c>
      <c r="BR4" s="169">
        <f>様式1林業事業体調査票!I73</f>
        <v>0</v>
      </c>
      <c r="BS4" s="169" t="str">
        <f>IF($D4="D:森林組合",BN4,"")</f>
        <v/>
      </c>
      <c r="BT4" s="169" t="str">
        <f t="shared" ref="BT4" si="6">IF($D4="D:森林組合",BO4,"")</f>
        <v/>
      </c>
      <c r="BU4" s="169" t="str">
        <f t="shared" ref="BU4" si="7">IF($D4="D:森林組合",BP4,"")</f>
        <v/>
      </c>
      <c r="BV4" s="169" t="str">
        <f t="shared" ref="BV4" si="8">IF($D4="D:森林組合",BQ4,"")</f>
        <v/>
      </c>
      <c r="BW4" s="169" t="str">
        <f t="shared" ref="BW4" si="9">IF($D4="D:森林組合",BR4,"")</f>
        <v/>
      </c>
      <c r="BX4" s="169">
        <f>様式1林業事業体調査票!F30</f>
        <v>0</v>
      </c>
      <c r="BY4" s="169">
        <f>様式1林業事業体調査票!F31</f>
        <v>0</v>
      </c>
      <c r="BZ4" s="169">
        <f>様式1林業事業体調査票!F32</f>
        <v>0</v>
      </c>
      <c r="CA4" s="169">
        <f>様式1林業事業体調査票!F33</f>
        <v>0</v>
      </c>
      <c r="CB4" s="169">
        <f>様式1林業事業体調査票!F34</f>
        <v>0</v>
      </c>
      <c r="CC4" s="169">
        <f>様式1林業事業体調査票!F35</f>
        <v>0</v>
      </c>
      <c r="CD4" s="169">
        <f>様式1林業事業体調査票!F36</f>
        <v>0</v>
      </c>
      <c r="CE4" s="169">
        <f>様式1林業事業体調査票!F37</f>
        <v>0</v>
      </c>
      <c r="CF4" s="169">
        <f>様式1林業事業体調査票!H30</f>
        <v>0</v>
      </c>
      <c r="CG4" s="169">
        <f>様式1林業事業体調査票!J31</f>
        <v>0</v>
      </c>
      <c r="CH4" s="169">
        <f>様式1林業事業体調査票!J30</f>
        <v>0</v>
      </c>
      <c r="CI4" s="169">
        <f>様式1林業事業体調査票!J31</f>
        <v>0</v>
      </c>
      <c r="CJ4" s="169" t="str">
        <f>様式1林業事業体調査票!N30</f>
        <v/>
      </c>
      <c r="CK4" s="169" t="str">
        <f>様式1林業事業体調査票!N31</f>
        <v/>
      </c>
      <c r="CL4" s="169">
        <f>様式1林業事業体調査票!F39</f>
        <v>0</v>
      </c>
      <c r="CM4" s="169">
        <f>様式1林業事業体調査票!F40</f>
        <v>0</v>
      </c>
      <c r="CN4" s="169">
        <f>様式1林業事業体調査票!J55</f>
        <v>0</v>
      </c>
      <c r="CO4" s="169">
        <f>様式1林業事業体調査票!F58</f>
        <v>0</v>
      </c>
      <c r="CP4" s="205">
        <f>様式1林業事業体調査票!K58</f>
        <v>0</v>
      </c>
      <c r="CQ4" s="205">
        <f>様式1林業事業体調査票!R58</f>
        <v>0</v>
      </c>
      <c r="CR4" s="205">
        <f>様式1林業事業体調査票!F60</f>
        <v>0</v>
      </c>
      <c r="CS4" s="204" t="str">
        <f>IF(様式1林業事業体調査票!K60="","","○")</f>
        <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DD6A-1663-4726-9DFD-67B26CF4E262}">
  <sheetPr>
    <pageSetUpPr fitToPage="1"/>
  </sheetPr>
  <dimension ref="B2:AJ65"/>
  <sheetViews>
    <sheetView showZeros="0" topLeftCell="A3" zoomScaleNormal="100" workbookViewId="0">
      <selection activeCell="A3" sqref="A3"/>
    </sheetView>
  </sheetViews>
  <sheetFormatPr defaultRowHeight="13.5"/>
  <cols>
    <col min="1" max="1" width="8" customWidth="1"/>
    <col min="2" max="2" width="4.125" bestFit="1" customWidth="1"/>
    <col min="3" max="4" width="10" customWidth="1"/>
    <col min="5" max="5" width="5.25" bestFit="1" customWidth="1"/>
    <col min="6" max="6" width="5.25" customWidth="1"/>
    <col min="7" max="7" width="5.375" bestFit="1" customWidth="1"/>
    <col min="8" max="8" width="8.25" customWidth="1"/>
    <col min="9" max="9" width="10.125" bestFit="1" customWidth="1"/>
    <col min="10" max="10" width="7" customWidth="1"/>
    <col min="11" max="12" width="5.25" bestFit="1" customWidth="1"/>
    <col min="13" max="13" width="5.25" customWidth="1"/>
    <col min="14" max="14" width="5.25" bestFit="1" customWidth="1"/>
    <col min="15" max="15" width="5.25" customWidth="1"/>
    <col min="21" max="21" width="8.125" customWidth="1"/>
    <col min="22" max="23" width="6.875" customWidth="1"/>
    <col min="24" max="24" width="8.125" customWidth="1"/>
    <col min="25" max="25" width="10.25" customWidth="1"/>
    <col min="26" max="33" width="8.125" customWidth="1"/>
  </cols>
  <sheetData>
    <row r="2" spans="2:36" ht="14.25" thickBot="1"/>
    <row r="3" spans="2:36" ht="29.25" customHeight="1">
      <c r="B3" s="8"/>
      <c r="C3" s="171"/>
      <c r="D3" s="171"/>
      <c r="E3" s="40" t="s">
        <v>10</v>
      </c>
      <c r="F3" s="41"/>
      <c r="G3" s="41" t="s">
        <v>11</v>
      </c>
      <c r="H3" s="40" t="s">
        <v>12</v>
      </c>
      <c r="I3" s="41" t="s">
        <v>13</v>
      </c>
      <c r="J3" s="40" t="s">
        <v>14</v>
      </c>
      <c r="K3" s="41" t="s">
        <v>15</v>
      </c>
      <c r="L3" s="354" t="s">
        <v>16</v>
      </c>
      <c r="M3" s="355"/>
      <c r="N3" s="41" t="s">
        <v>78</v>
      </c>
      <c r="O3" s="196"/>
      <c r="P3" s="150" t="s">
        <v>79</v>
      </c>
      <c r="Q3" s="150" t="s">
        <v>17</v>
      </c>
      <c r="R3" s="150" t="s">
        <v>18</v>
      </c>
      <c r="S3" s="150" t="s">
        <v>19</v>
      </c>
      <c r="T3" s="150" t="s">
        <v>20</v>
      </c>
      <c r="U3" s="150" t="s">
        <v>21</v>
      </c>
      <c r="V3" s="131" t="s">
        <v>67</v>
      </c>
      <c r="W3" s="172" t="s">
        <v>22</v>
      </c>
      <c r="X3" s="180" t="s">
        <v>23</v>
      </c>
      <c r="Y3" s="181" t="s">
        <v>81</v>
      </c>
      <c r="Z3" s="181" t="s">
        <v>82</v>
      </c>
      <c r="AA3" s="182" t="s">
        <v>24</v>
      </c>
      <c r="AB3" s="181" t="s">
        <v>25</v>
      </c>
      <c r="AC3" s="182" t="s">
        <v>83</v>
      </c>
      <c r="AD3" s="181" t="s">
        <v>84</v>
      </c>
      <c r="AE3" s="182" t="s">
        <v>85</v>
      </c>
      <c r="AF3" s="182" t="s">
        <v>133</v>
      </c>
      <c r="AG3" s="183" t="s">
        <v>143</v>
      </c>
      <c r="AH3" s="151"/>
      <c r="AI3" s="8"/>
      <c r="AJ3" s="8"/>
    </row>
    <row r="4" spans="2:36" ht="27" customHeight="1">
      <c r="B4" s="9"/>
      <c r="C4" s="5"/>
      <c r="D4" s="5"/>
      <c r="E4" s="5"/>
      <c r="F4" s="9"/>
      <c r="G4" s="9"/>
      <c r="H4" s="6"/>
      <c r="I4" s="9"/>
      <c r="J4" s="6"/>
      <c r="K4" s="9"/>
      <c r="L4" s="6"/>
      <c r="M4" s="6"/>
      <c r="N4" s="49"/>
      <c r="O4" s="5"/>
      <c r="P4" s="5"/>
      <c r="Q4" s="5"/>
      <c r="R4" s="5"/>
      <c r="S4" s="5"/>
      <c r="T4" s="5"/>
      <c r="U4" s="5"/>
      <c r="V4" s="123"/>
      <c r="W4" s="173"/>
      <c r="X4" s="393" t="s">
        <v>145</v>
      </c>
      <c r="Y4" s="381"/>
      <c r="Z4" s="381"/>
      <c r="AA4" s="381"/>
      <c r="AB4" s="381"/>
      <c r="AC4" s="381"/>
      <c r="AD4" s="381"/>
      <c r="AE4" s="381"/>
      <c r="AF4" s="381"/>
      <c r="AG4" s="394"/>
      <c r="AH4" s="50"/>
      <c r="AI4" s="9"/>
      <c r="AJ4" s="9"/>
    </row>
    <row r="5" spans="2:36" ht="16.5" customHeight="1">
      <c r="B5" s="9" t="s">
        <v>9</v>
      </c>
      <c r="C5" s="5" t="s">
        <v>165</v>
      </c>
      <c r="D5" s="5" t="s">
        <v>166</v>
      </c>
      <c r="E5" s="14" t="s">
        <v>26</v>
      </c>
      <c r="F5" s="345" t="s">
        <v>146</v>
      </c>
      <c r="G5" s="13" t="s">
        <v>27</v>
      </c>
      <c r="H5" s="12" t="s">
        <v>75</v>
      </c>
      <c r="I5" s="13" t="s">
        <v>30</v>
      </c>
      <c r="J5" s="349" t="s">
        <v>37</v>
      </c>
      <c r="K5" s="364" t="s">
        <v>101</v>
      </c>
      <c r="L5" s="365"/>
      <c r="M5" s="365"/>
      <c r="N5" s="366"/>
      <c r="O5" s="198"/>
      <c r="P5" s="14" t="s">
        <v>40</v>
      </c>
      <c r="Q5" s="14" t="s">
        <v>43</v>
      </c>
      <c r="R5" s="14" t="s">
        <v>44</v>
      </c>
      <c r="S5" s="14" t="s">
        <v>45</v>
      </c>
      <c r="T5" s="14" t="s">
        <v>50</v>
      </c>
      <c r="U5" s="383" t="s">
        <v>54</v>
      </c>
      <c r="V5" s="385" t="s">
        <v>86</v>
      </c>
      <c r="W5" s="174" t="s">
        <v>142</v>
      </c>
      <c r="X5" s="395" t="s">
        <v>92</v>
      </c>
      <c r="Y5" s="15" t="s">
        <v>61</v>
      </c>
      <c r="Z5" s="370" t="s">
        <v>87</v>
      </c>
      <c r="AA5" s="371"/>
      <c r="AB5" s="371"/>
      <c r="AC5" s="371"/>
      <c r="AD5" s="371"/>
      <c r="AE5" s="371"/>
      <c r="AF5" s="372"/>
      <c r="AG5" s="184" t="s">
        <v>98</v>
      </c>
      <c r="AH5" s="178" t="s">
        <v>148</v>
      </c>
      <c r="AI5" s="9" t="s">
        <v>164</v>
      </c>
      <c r="AJ5" s="9" t="s">
        <v>257</v>
      </c>
    </row>
    <row r="6" spans="2:36" ht="13.5" customHeight="1">
      <c r="B6" s="9"/>
      <c r="C6" s="5"/>
      <c r="D6" s="5"/>
      <c r="E6" s="20"/>
      <c r="F6" s="346"/>
      <c r="G6" s="21"/>
      <c r="H6" s="20" t="s">
        <v>74</v>
      </c>
      <c r="I6" s="21"/>
      <c r="J6" s="350"/>
      <c r="K6" s="367"/>
      <c r="L6" s="368"/>
      <c r="M6" s="368"/>
      <c r="N6" s="369"/>
      <c r="O6" s="197"/>
      <c r="P6" s="4"/>
      <c r="Q6" s="7"/>
      <c r="R6" s="7"/>
      <c r="S6" s="7"/>
      <c r="T6" s="7"/>
      <c r="U6" s="384"/>
      <c r="V6" s="386"/>
      <c r="W6" s="175"/>
      <c r="X6" s="396"/>
      <c r="Y6" s="13" t="s">
        <v>62</v>
      </c>
      <c r="Z6" s="358" t="s">
        <v>68</v>
      </c>
      <c r="AA6" s="359"/>
      <c r="AB6" s="356" t="s">
        <v>69</v>
      </c>
      <c r="AC6" s="357"/>
      <c r="AD6" s="373" t="s">
        <v>73</v>
      </c>
      <c r="AE6" s="374"/>
      <c r="AF6" s="375"/>
      <c r="AG6" s="185"/>
      <c r="AH6" s="179"/>
      <c r="AI6" s="9"/>
      <c r="AJ6" s="9"/>
    </row>
    <row r="7" spans="2:36" ht="13.5" customHeight="1">
      <c r="B7" s="9"/>
      <c r="C7" s="6"/>
      <c r="D7" s="6"/>
      <c r="E7" s="6"/>
      <c r="F7" s="347" t="s">
        <v>147</v>
      </c>
      <c r="G7" s="9" t="s">
        <v>28</v>
      </c>
      <c r="H7" s="6" t="s">
        <v>99</v>
      </c>
      <c r="I7" s="10" t="s">
        <v>31</v>
      </c>
      <c r="J7" s="351" t="s">
        <v>88</v>
      </c>
      <c r="K7" s="9"/>
      <c r="L7" s="8"/>
      <c r="M7" s="50"/>
      <c r="N7" s="9"/>
      <c r="O7" s="5"/>
      <c r="P7" s="5" t="s">
        <v>41</v>
      </c>
      <c r="Q7" s="5" t="s">
        <v>41</v>
      </c>
      <c r="R7" s="5" t="s">
        <v>46</v>
      </c>
      <c r="S7" s="5" t="s">
        <v>48</v>
      </c>
      <c r="T7" s="5" t="s">
        <v>51</v>
      </c>
      <c r="U7" s="5" t="s">
        <v>55</v>
      </c>
      <c r="V7" s="362" t="s">
        <v>236</v>
      </c>
      <c r="W7" s="399" t="s">
        <v>236</v>
      </c>
      <c r="X7" s="186" t="s">
        <v>59</v>
      </c>
      <c r="Y7" s="13" t="s">
        <v>63</v>
      </c>
      <c r="Z7" s="358"/>
      <c r="AA7" s="359"/>
      <c r="AB7" s="356"/>
      <c r="AC7" s="357"/>
      <c r="AD7" s="376"/>
      <c r="AE7" s="377"/>
      <c r="AF7" s="378"/>
      <c r="AG7" s="401" t="s">
        <v>236</v>
      </c>
      <c r="AH7" s="397" t="s">
        <v>151</v>
      </c>
      <c r="AI7" s="9"/>
      <c r="AJ7" s="9"/>
    </row>
    <row r="8" spans="2:36" ht="13.5" customHeight="1">
      <c r="B8" s="9"/>
      <c r="C8" s="6"/>
      <c r="D8" s="6"/>
      <c r="E8" s="6"/>
      <c r="F8" s="348"/>
      <c r="G8" s="5"/>
      <c r="H8" s="353" t="s">
        <v>242</v>
      </c>
      <c r="I8" s="10" t="s">
        <v>32</v>
      </c>
      <c r="J8" s="352"/>
      <c r="K8" s="13" t="s">
        <v>38</v>
      </c>
      <c r="L8" s="9"/>
      <c r="M8" s="6"/>
      <c r="N8" s="9"/>
      <c r="O8" s="13" t="s">
        <v>38</v>
      </c>
      <c r="P8" s="6"/>
      <c r="Q8" s="5"/>
      <c r="R8" s="5"/>
      <c r="S8" s="5" t="s">
        <v>49</v>
      </c>
      <c r="T8" s="5" t="s">
        <v>52</v>
      </c>
      <c r="U8" s="5"/>
      <c r="V8" s="363"/>
      <c r="W8" s="400"/>
      <c r="X8" s="186"/>
      <c r="Y8" s="21" t="s">
        <v>64</v>
      </c>
      <c r="Z8" s="5"/>
      <c r="AA8" s="48" t="s">
        <v>72</v>
      </c>
      <c r="AB8" s="5"/>
      <c r="AC8" s="387" t="s">
        <v>70</v>
      </c>
      <c r="AD8" s="5"/>
      <c r="AE8" s="389" t="s">
        <v>70</v>
      </c>
      <c r="AF8" s="379" t="s">
        <v>134</v>
      </c>
      <c r="AG8" s="402"/>
      <c r="AH8" s="398"/>
      <c r="AI8" s="9"/>
      <c r="AJ8" s="9"/>
    </row>
    <row r="9" spans="2:36">
      <c r="B9" s="9"/>
      <c r="C9" s="6"/>
      <c r="D9" s="6"/>
      <c r="E9" s="6"/>
      <c r="F9" s="348"/>
      <c r="G9" s="9" t="s">
        <v>29</v>
      </c>
      <c r="H9" s="353"/>
      <c r="I9" s="10" t="s">
        <v>33</v>
      </c>
      <c r="J9" s="352"/>
      <c r="K9" s="13" t="s">
        <v>77</v>
      </c>
      <c r="L9" s="13" t="s">
        <v>39</v>
      </c>
      <c r="M9" s="12" t="s">
        <v>100</v>
      </c>
      <c r="N9" s="13" t="s">
        <v>7</v>
      </c>
      <c r="O9" s="13" t="s">
        <v>77</v>
      </c>
      <c r="P9" s="5" t="s">
        <v>42</v>
      </c>
      <c r="Q9" s="5" t="s">
        <v>42</v>
      </c>
      <c r="R9" s="5" t="s">
        <v>47</v>
      </c>
      <c r="S9" s="5"/>
      <c r="T9" s="5" t="s">
        <v>53</v>
      </c>
      <c r="U9" s="5" t="s">
        <v>56</v>
      </c>
      <c r="V9" s="363"/>
      <c r="W9" s="400"/>
      <c r="X9" s="186" t="s">
        <v>60</v>
      </c>
      <c r="Y9" s="8"/>
      <c r="Z9" s="5"/>
      <c r="AA9" s="22"/>
      <c r="AB9" s="5"/>
      <c r="AC9" s="388"/>
      <c r="AD9" s="5"/>
      <c r="AE9" s="390"/>
      <c r="AF9" s="341"/>
      <c r="AG9" s="402"/>
      <c r="AH9" s="398"/>
      <c r="AI9" s="9"/>
      <c r="AJ9" s="9"/>
    </row>
    <row r="10" spans="2:36" ht="24">
      <c r="B10" s="9"/>
      <c r="C10" s="6"/>
      <c r="D10" s="6"/>
      <c r="E10" s="6"/>
      <c r="F10" s="348"/>
      <c r="G10" s="9"/>
      <c r="H10" s="353"/>
      <c r="I10" s="11" t="s">
        <v>34</v>
      </c>
      <c r="J10" s="352"/>
      <c r="K10" s="13" t="s">
        <v>76</v>
      </c>
      <c r="L10" s="13" t="s">
        <v>76</v>
      </c>
      <c r="M10" s="13" t="s">
        <v>76</v>
      </c>
      <c r="N10" s="13" t="s">
        <v>76</v>
      </c>
      <c r="O10" s="14" t="s">
        <v>258</v>
      </c>
      <c r="P10" s="5"/>
      <c r="Q10" s="5"/>
      <c r="R10" s="5"/>
      <c r="S10" s="101"/>
      <c r="T10" s="17" t="s">
        <v>57</v>
      </c>
      <c r="U10" s="5"/>
      <c r="V10" s="363"/>
      <c r="W10" s="400"/>
      <c r="X10" s="187"/>
      <c r="Y10" s="14" t="s">
        <v>65</v>
      </c>
      <c r="Z10" s="5"/>
      <c r="AA10" s="117" t="s">
        <v>239</v>
      </c>
      <c r="AB10" s="5"/>
      <c r="AC10" s="117" t="s">
        <v>240</v>
      </c>
      <c r="AD10" s="5"/>
      <c r="AE10" s="152" t="s">
        <v>71</v>
      </c>
      <c r="AF10" s="341"/>
      <c r="AG10" s="402"/>
      <c r="AH10" s="398"/>
      <c r="AI10" s="9"/>
      <c r="AJ10" s="9"/>
    </row>
    <row r="11" spans="2:36" ht="24">
      <c r="B11" s="9"/>
      <c r="C11" s="6"/>
      <c r="D11" s="6"/>
      <c r="E11" s="6"/>
      <c r="F11" s="348"/>
      <c r="G11" s="9"/>
      <c r="H11" s="6"/>
      <c r="I11" s="11" t="s">
        <v>35</v>
      </c>
      <c r="J11" s="352"/>
      <c r="K11" s="9"/>
      <c r="L11" s="9"/>
      <c r="M11" s="6"/>
      <c r="N11" s="9"/>
      <c r="O11" s="13" t="s">
        <v>39</v>
      </c>
      <c r="P11" s="5"/>
      <c r="Q11" s="5"/>
      <c r="R11" s="5"/>
      <c r="S11" s="5"/>
      <c r="T11" s="17" t="s">
        <v>58</v>
      </c>
      <c r="U11" s="5"/>
      <c r="V11" s="363"/>
      <c r="W11" s="400"/>
      <c r="X11" s="187"/>
      <c r="Y11" s="14" t="s">
        <v>66</v>
      </c>
      <c r="Z11" s="5"/>
      <c r="AA11" s="22"/>
      <c r="AB11" s="5"/>
      <c r="AC11" s="117" t="s">
        <v>241</v>
      </c>
      <c r="AD11" s="5"/>
      <c r="AE11" s="152"/>
      <c r="AF11" s="341"/>
      <c r="AG11" s="402"/>
      <c r="AH11" s="398"/>
      <c r="AI11" s="9"/>
      <c r="AJ11" s="9"/>
    </row>
    <row r="12" spans="2:36" ht="21.75" customHeight="1">
      <c r="B12" s="9"/>
      <c r="C12" s="5"/>
      <c r="D12" s="5"/>
      <c r="E12" s="5"/>
      <c r="F12" s="348"/>
      <c r="G12" s="9"/>
      <c r="H12" s="9"/>
      <c r="I12" s="10" t="s">
        <v>36</v>
      </c>
      <c r="J12" s="352"/>
      <c r="K12" s="9"/>
      <c r="L12" s="9"/>
      <c r="M12" s="50"/>
      <c r="N12" s="9"/>
      <c r="O12" s="199"/>
      <c r="P12" s="9"/>
      <c r="Q12" s="9"/>
      <c r="R12" s="5"/>
      <c r="S12" s="5"/>
      <c r="T12" s="5"/>
      <c r="U12" s="5"/>
      <c r="V12" s="363"/>
      <c r="W12" s="400"/>
      <c r="X12" s="187"/>
      <c r="Y12" s="5"/>
      <c r="Z12" s="5"/>
      <c r="AA12" s="22"/>
      <c r="AB12" s="5"/>
      <c r="AC12" s="22"/>
      <c r="AD12" s="5"/>
      <c r="AE12" s="123"/>
      <c r="AF12" s="342"/>
      <c r="AG12" s="402"/>
      <c r="AH12" s="398"/>
      <c r="AI12" s="49"/>
      <c r="AJ12" s="49"/>
    </row>
    <row r="13" spans="2:36">
      <c r="B13" s="24" t="s">
        <v>80</v>
      </c>
      <c r="C13" s="24"/>
      <c r="D13" s="24"/>
      <c r="E13" s="24">
        <f>DATEDIF(F13,"2026/3/31","Y")</f>
        <v>24</v>
      </c>
      <c r="F13" s="136">
        <v>37001</v>
      </c>
      <c r="G13" s="24">
        <v>1</v>
      </c>
      <c r="H13" s="24">
        <v>1</v>
      </c>
      <c r="I13" s="24">
        <v>2</v>
      </c>
      <c r="J13" s="24">
        <v>1</v>
      </c>
      <c r="K13" s="24">
        <v>150</v>
      </c>
      <c r="L13" s="24">
        <v>70</v>
      </c>
      <c r="M13" s="24"/>
      <c r="N13" s="24">
        <f>SUM(K13:M13)</f>
        <v>220</v>
      </c>
      <c r="O13" s="24"/>
      <c r="P13" s="24">
        <v>1</v>
      </c>
      <c r="Q13" s="24">
        <v>1</v>
      </c>
      <c r="R13" s="24">
        <v>1</v>
      </c>
      <c r="S13" s="24">
        <v>1</v>
      </c>
      <c r="T13" s="24">
        <v>2</v>
      </c>
      <c r="U13" s="24">
        <v>2</v>
      </c>
      <c r="V13" s="24"/>
      <c r="W13" s="176"/>
      <c r="X13" s="188">
        <v>2</v>
      </c>
      <c r="Y13" s="24">
        <v>1</v>
      </c>
      <c r="Z13" s="25">
        <v>1</v>
      </c>
      <c r="AA13" s="36">
        <v>1</v>
      </c>
      <c r="AB13" s="25"/>
      <c r="AC13" s="36"/>
      <c r="AD13" s="25"/>
      <c r="AE13" s="125"/>
      <c r="AF13" s="36"/>
      <c r="AG13" s="189">
        <v>3</v>
      </c>
      <c r="AH13" s="127" t="s">
        <v>149</v>
      </c>
    </row>
    <row r="14" spans="2:36" ht="14.25" thickBot="1">
      <c r="B14" s="105" t="s">
        <v>80</v>
      </c>
      <c r="C14" s="105"/>
      <c r="D14" s="105"/>
      <c r="E14" s="105">
        <v>51</v>
      </c>
      <c r="F14" s="105"/>
      <c r="G14" s="105">
        <v>1</v>
      </c>
      <c r="H14" s="105">
        <v>1</v>
      </c>
      <c r="I14" s="105">
        <v>1</v>
      </c>
      <c r="J14" s="105">
        <v>25</v>
      </c>
      <c r="K14" s="105">
        <v>20</v>
      </c>
      <c r="L14" s="105">
        <v>100</v>
      </c>
      <c r="M14" s="105"/>
      <c r="N14" s="105">
        <f>SUM(K14:M14)</f>
        <v>120</v>
      </c>
      <c r="O14" s="105"/>
      <c r="P14" s="105">
        <v>1</v>
      </c>
      <c r="Q14" s="105">
        <v>1</v>
      </c>
      <c r="R14" s="105">
        <v>2</v>
      </c>
      <c r="S14" s="105">
        <v>2</v>
      </c>
      <c r="T14" s="105">
        <v>3</v>
      </c>
      <c r="U14" s="105">
        <v>1</v>
      </c>
      <c r="V14" s="105">
        <v>2</v>
      </c>
      <c r="W14" s="177">
        <v>7</v>
      </c>
      <c r="X14" s="190"/>
      <c r="Y14" s="105"/>
      <c r="Z14" s="107"/>
      <c r="AA14" s="108"/>
      <c r="AB14" s="107"/>
      <c r="AC14" s="108"/>
      <c r="AD14" s="107"/>
      <c r="AE14" s="126"/>
      <c r="AF14" s="108"/>
      <c r="AG14" s="191"/>
      <c r="AH14" s="128" t="s">
        <v>150</v>
      </c>
    </row>
    <row r="15" spans="2:36" ht="19.5" customHeight="1" thickTop="1">
      <c r="B15" s="49">
        <v>1</v>
      </c>
      <c r="C15" s="206">
        <f>様式1林業事業体調査票!C$2</f>
        <v>0</v>
      </c>
      <c r="D15" s="206">
        <f>様式1林業事業体調査票!Q$8</f>
        <v>0</v>
      </c>
      <c r="E15" s="206" t="str">
        <f>'様式2.雇用者に関する個別表'!D20</f>
        <v/>
      </c>
      <c r="F15" s="206">
        <f>'様式2.雇用者に関する個別表'!E20</f>
        <v>0</v>
      </c>
      <c r="G15" s="206">
        <f>'様式2.雇用者に関する個別表'!F20</f>
        <v>0</v>
      </c>
      <c r="H15" s="206">
        <f>'様式2.雇用者に関する個別表'!G20</f>
        <v>0</v>
      </c>
      <c r="I15" s="206">
        <f>'様式2.雇用者に関する個別表'!H20</f>
        <v>0</v>
      </c>
      <c r="J15" s="206">
        <f>'様式2.雇用者に関する個別表'!I20</f>
        <v>0</v>
      </c>
      <c r="K15" s="206">
        <f>'様式2.雇用者に関する個別表'!J20</f>
        <v>0</v>
      </c>
      <c r="L15" s="206">
        <f>'様式2.雇用者に関する個別表'!K20</f>
        <v>0</v>
      </c>
      <c r="M15" s="206">
        <f>'様式2.雇用者に関する個別表'!L20</f>
        <v>0</v>
      </c>
      <c r="N15" s="206">
        <f>'様式2.雇用者に関する個別表'!M20</f>
        <v>0</v>
      </c>
      <c r="O15" s="206" t="str">
        <f>IF(K15&gt;(L15+M15),1,IF(K15&lt;(L15+M15),2,""))</f>
        <v/>
      </c>
      <c r="P15" s="206">
        <f>'様式2.雇用者に関する個別表'!N20</f>
        <v>0</v>
      </c>
      <c r="Q15" s="206">
        <f>'様式2.雇用者に関する個別表'!O20</f>
        <v>0</v>
      </c>
      <c r="R15" s="206">
        <f>'様式2.雇用者に関する個別表'!P20</f>
        <v>0</v>
      </c>
      <c r="S15" s="206">
        <f>'様式2.雇用者に関する個別表'!Q20</f>
        <v>0</v>
      </c>
      <c r="T15" s="206">
        <f>'様式2.雇用者に関する個別表'!R20</f>
        <v>0</v>
      </c>
      <c r="U15" s="206">
        <f>'様式2.雇用者に関する個別表'!S20</f>
        <v>0</v>
      </c>
      <c r="V15" s="206">
        <f>'様式2.雇用者に関する個別表'!T20</f>
        <v>0</v>
      </c>
      <c r="W15" s="207">
        <f>'様式2.雇用者に関する個別表'!U20</f>
        <v>0</v>
      </c>
      <c r="X15" s="208">
        <f>'様式2.雇用者に関する個別表'!V20</f>
        <v>0</v>
      </c>
      <c r="Y15" s="206">
        <f>'様式2.雇用者に関する個別表'!W20</f>
        <v>0</v>
      </c>
      <c r="Z15" s="206">
        <f>'様式2.雇用者に関する個別表'!X20</f>
        <v>0</v>
      </c>
      <c r="AA15" s="206">
        <f>'様式2.雇用者に関する個別表'!Y20</f>
        <v>0</v>
      </c>
      <c r="AB15" s="206">
        <f>'様式2.雇用者に関する個別表'!Z20</f>
        <v>0</v>
      </c>
      <c r="AC15" s="206">
        <f>'様式2.雇用者に関する個別表'!AA20</f>
        <v>0</v>
      </c>
      <c r="AD15" s="206">
        <f>'様式2.雇用者に関する個別表'!AB20</f>
        <v>0</v>
      </c>
      <c r="AE15" s="206">
        <f>'様式2.雇用者に関する個別表'!AC20</f>
        <v>0</v>
      </c>
      <c r="AF15" s="206">
        <f>'様式2.雇用者に関する個別表'!AD20</f>
        <v>0</v>
      </c>
      <c r="AG15" s="209">
        <f>'様式2.雇用者に関する個別表'!AE20</f>
        <v>0</v>
      </c>
      <c r="AH15" s="210">
        <f>'様式2.雇用者に関する個別表'!A20</f>
        <v>0</v>
      </c>
      <c r="AI15" s="211">
        <f>様式1林業事業体調査票!I$8</f>
        <v>0</v>
      </c>
      <c r="AJ15" s="211">
        <f>様式1林業事業体調査票!I$10</f>
        <v>0</v>
      </c>
    </row>
    <row r="16" spans="2:36" ht="19.5" customHeight="1">
      <c r="B16" s="24">
        <v>2</v>
      </c>
      <c r="C16" s="211">
        <f>様式1林業事業体調査票!C$2</f>
        <v>0</v>
      </c>
      <c r="D16" s="206">
        <f>様式1林業事業体調査票!Q$8</f>
        <v>0</v>
      </c>
      <c r="E16" s="206" t="str">
        <f>'様式2.雇用者に関する個別表'!D21</f>
        <v/>
      </c>
      <c r="F16" s="206">
        <f>'様式2.雇用者に関する個別表'!E21</f>
        <v>0</v>
      </c>
      <c r="G16" s="206">
        <f>'様式2.雇用者に関する個別表'!F21</f>
        <v>0</v>
      </c>
      <c r="H16" s="206">
        <f>'様式2.雇用者に関する個別表'!G21</f>
        <v>0</v>
      </c>
      <c r="I16" s="206">
        <f>'様式2.雇用者に関する個別表'!H21</f>
        <v>0</v>
      </c>
      <c r="J16" s="206">
        <f>'様式2.雇用者に関する個別表'!I21</f>
        <v>0</v>
      </c>
      <c r="K16" s="206">
        <f>'様式2.雇用者に関する個別表'!J21</f>
        <v>0</v>
      </c>
      <c r="L16" s="206">
        <f>'様式2.雇用者に関する個別表'!K21</f>
        <v>0</v>
      </c>
      <c r="M16" s="206">
        <f>'様式2.雇用者に関する個別表'!L21</f>
        <v>0</v>
      </c>
      <c r="N16" s="206">
        <f>'様式2.雇用者に関する個別表'!M21</f>
        <v>0</v>
      </c>
      <c r="O16" s="206" t="str">
        <f t="shared" ref="O16:O54" si="0">IF(K16&gt;(L16+M16),1,IF(K16&lt;(L16+M16),2,""))</f>
        <v/>
      </c>
      <c r="P16" s="206">
        <f>'様式2.雇用者に関する個別表'!N21</f>
        <v>0</v>
      </c>
      <c r="Q16" s="206">
        <f>'様式2.雇用者に関する個別表'!O21</f>
        <v>0</v>
      </c>
      <c r="R16" s="206">
        <f>'様式2.雇用者に関する個別表'!P21</f>
        <v>0</v>
      </c>
      <c r="S16" s="206">
        <f>'様式2.雇用者に関する個別表'!Q21</f>
        <v>0</v>
      </c>
      <c r="T16" s="206">
        <f>'様式2.雇用者に関する個別表'!R21</f>
        <v>0</v>
      </c>
      <c r="U16" s="206">
        <f>'様式2.雇用者に関する個別表'!S21</f>
        <v>0</v>
      </c>
      <c r="V16" s="206">
        <f>'様式2.雇用者に関する個別表'!T21</f>
        <v>0</v>
      </c>
      <c r="W16" s="207">
        <f>'様式2.雇用者に関する個別表'!U21</f>
        <v>0</v>
      </c>
      <c r="X16" s="208">
        <f>'様式2.雇用者に関する個別表'!V21</f>
        <v>0</v>
      </c>
      <c r="Y16" s="206">
        <f>'様式2.雇用者に関する個別表'!W21</f>
        <v>0</v>
      </c>
      <c r="Z16" s="206">
        <f>'様式2.雇用者に関する個別表'!X21</f>
        <v>0</v>
      </c>
      <c r="AA16" s="206">
        <f>'様式2.雇用者に関する個別表'!Y21</f>
        <v>0</v>
      </c>
      <c r="AB16" s="206">
        <f>'様式2.雇用者に関する個別表'!Z21</f>
        <v>0</v>
      </c>
      <c r="AC16" s="206">
        <f>'様式2.雇用者に関する個別表'!AA21</f>
        <v>0</v>
      </c>
      <c r="AD16" s="206">
        <f>'様式2.雇用者に関する個別表'!AB21</f>
        <v>0</v>
      </c>
      <c r="AE16" s="206">
        <f>'様式2.雇用者に関する個別表'!AC21</f>
        <v>0</v>
      </c>
      <c r="AF16" s="206">
        <f>'様式2.雇用者に関する個別表'!AD21</f>
        <v>0</v>
      </c>
      <c r="AG16" s="209">
        <f>'様式2.雇用者に関する個別表'!AE21</f>
        <v>0</v>
      </c>
      <c r="AH16" s="212">
        <f>'様式2.雇用者に関する個別表'!A21</f>
        <v>0</v>
      </c>
      <c r="AI16" s="211">
        <f>様式1林業事業体調査票!I$8</f>
        <v>0</v>
      </c>
      <c r="AJ16" s="211">
        <f>様式1林業事業体調査票!I$10</f>
        <v>0</v>
      </c>
    </row>
    <row r="17" spans="2:36" ht="19.5" customHeight="1">
      <c r="B17" s="24">
        <v>3</v>
      </c>
      <c r="C17" s="211">
        <f>様式1林業事業体調査票!C$2</f>
        <v>0</v>
      </c>
      <c r="D17" s="206">
        <f>様式1林業事業体調査票!Q$8</f>
        <v>0</v>
      </c>
      <c r="E17" s="206" t="str">
        <f>'様式2.雇用者に関する個別表'!D22</f>
        <v/>
      </c>
      <c r="F17" s="206">
        <f>'様式2.雇用者に関する個別表'!E22</f>
        <v>0</v>
      </c>
      <c r="G17" s="206">
        <f>'様式2.雇用者に関する個別表'!F22</f>
        <v>0</v>
      </c>
      <c r="H17" s="206">
        <f>'様式2.雇用者に関する個別表'!G22</f>
        <v>0</v>
      </c>
      <c r="I17" s="206">
        <f>'様式2.雇用者に関する個別表'!H22</f>
        <v>0</v>
      </c>
      <c r="J17" s="206">
        <f>'様式2.雇用者に関する個別表'!I22</f>
        <v>0</v>
      </c>
      <c r="K17" s="206">
        <f>'様式2.雇用者に関する個別表'!J22</f>
        <v>0</v>
      </c>
      <c r="L17" s="206">
        <f>'様式2.雇用者に関する個別表'!K22</f>
        <v>0</v>
      </c>
      <c r="M17" s="206">
        <f>'様式2.雇用者に関する個別表'!L22</f>
        <v>0</v>
      </c>
      <c r="N17" s="206">
        <f>'様式2.雇用者に関する個別表'!M22</f>
        <v>0</v>
      </c>
      <c r="O17" s="206" t="str">
        <f t="shared" si="0"/>
        <v/>
      </c>
      <c r="P17" s="206">
        <f>'様式2.雇用者に関する個別表'!N22</f>
        <v>0</v>
      </c>
      <c r="Q17" s="206">
        <f>'様式2.雇用者に関する個別表'!O22</f>
        <v>0</v>
      </c>
      <c r="R17" s="206">
        <f>'様式2.雇用者に関する個別表'!P22</f>
        <v>0</v>
      </c>
      <c r="S17" s="206">
        <f>'様式2.雇用者に関する個別表'!Q22</f>
        <v>0</v>
      </c>
      <c r="T17" s="206">
        <f>'様式2.雇用者に関する個別表'!R22</f>
        <v>0</v>
      </c>
      <c r="U17" s="206">
        <f>'様式2.雇用者に関する個別表'!S22</f>
        <v>0</v>
      </c>
      <c r="V17" s="206">
        <f>'様式2.雇用者に関する個別表'!T22</f>
        <v>0</v>
      </c>
      <c r="W17" s="207">
        <f>'様式2.雇用者に関する個別表'!U22</f>
        <v>0</v>
      </c>
      <c r="X17" s="208">
        <f>'様式2.雇用者に関する個別表'!V22</f>
        <v>0</v>
      </c>
      <c r="Y17" s="206">
        <f>'様式2.雇用者に関する個別表'!W22</f>
        <v>0</v>
      </c>
      <c r="Z17" s="206">
        <f>'様式2.雇用者に関する個別表'!X22</f>
        <v>0</v>
      </c>
      <c r="AA17" s="206">
        <f>'様式2.雇用者に関する個別表'!Y22</f>
        <v>0</v>
      </c>
      <c r="AB17" s="206">
        <f>'様式2.雇用者に関する個別表'!Z22</f>
        <v>0</v>
      </c>
      <c r="AC17" s="206">
        <f>'様式2.雇用者に関する個別表'!AA22</f>
        <v>0</v>
      </c>
      <c r="AD17" s="206">
        <f>'様式2.雇用者に関する個別表'!AB22</f>
        <v>0</v>
      </c>
      <c r="AE17" s="206">
        <f>'様式2.雇用者に関する個別表'!AC22</f>
        <v>0</v>
      </c>
      <c r="AF17" s="206">
        <f>'様式2.雇用者に関する個別表'!AD22</f>
        <v>0</v>
      </c>
      <c r="AG17" s="209">
        <f>'様式2.雇用者に関する個別表'!AE22</f>
        <v>0</v>
      </c>
      <c r="AH17" s="212">
        <f>'様式2.雇用者に関する個別表'!A22</f>
        <v>0</v>
      </c>
      <c r="AI17" s="211">
        <f>様式1林業事業体調査票!I$8</f>
        <v>0</v>
      </c>
      <c r="AJ17" s="211">
        <f>様式1林業事業体調査票!I$10</f>
        <v>0</v>
      </c>
    </row>
    <row r="18" spans="2:36" ht="19.5" customHeight="1">
      <c r="B18" s="24">
        <v>4</v>
      </c>
      <c r="C18" s="211">
        <f>様式1林業事業体調査票!C$2</f>
        <v>0</v>
      </c>
      <c r="D18" s="206">
        <f>様式1林業事業体調査票!Q$8</f>
        <v>0</v>
      </c>
      <c r="E18" s="206" t="str">
        <f>'様式2.雇用者に関する個別表'!D23</f>
        <v/>
      </c>
      <c r="F18" s="206">
        <f>'様式2.雇用者に関する個別表'!E23</f>
        <v>0</v>
      </c>
      <c r="G18" s="206">
        <f>'様式2.雇用者に関する個別表'!F23</f>
        <v>0</v>
      </c>
      <c r="H18" s="206">
        <f>'様式2.雇用者に関する個別表'!G23</f>
        <v>0</v>
      </c>
      <c r="I18" s="206">
        <f>'様式2.雇用者に関する個別表'!H23</f>
        <v>0</v>
      </c>
      <c r="J18" s="206">
        <f>'様式2.雇用者に関する個別表'!I23</f>
        <v>0</v>
      </c>
      <c r="K18" s="206">
        <f>'様式2.雇用者に関する個別表'!J23</f>
        <v>0</v>
      </c>
      <c r="L18" s="206">
        <f>'様式2.雇用者に関する個別表'!K23</f>
        <v>0</v>
      </c>
      <c r="M18" s="206">
        <f>'様式2.雇用者に関する個別表'!L23</f>
        <v>0</v>
      </c>
      <c r="N18" s="206">
        <f>'様式2.雇用者に関する個別表'!M23</f>
        <v>0</v>
      </c>
      <c r="O18" s="206" t="str">
        <f t="shared" si="0"/>
        <v/>
      </c>
      <c r="P18" s="206">
        <f>'様式2.雇用者に関する個別表'!N23</f>
        <v>0</v>
      </c>
      <c r="Q18" s="206">
        <f>'様式2.雇用者に関する個別表'!O23</f>
        <v>0</v>
      </c>
      <c r="R18" s="206">
        <f>'様式2.雇用者に関する個別表'!P23</f>
        <v>0</v>
      </c>
      <c r="S18" s="206">
        <f>'様式2.雇用者に関する個別表'!Q23</f>
        <v>0</v>
      </c>
      <c r="T18" s="206">
        <f>'様式2.雇用者に関する個別表'!R23</f>
        <v>0</v>
      </c>
      <c r="U18" s="206">
        <f>'様式2.雇用者に関する個別表'!S23</f>
        <v>0</v>
      </c>
      <c r="V18" s="206">
        <f>'様式2.雇用者に関する個別表'!T23</f>
        <v>0</v>
      </c>
      <c r="W18" s="207">
        <f>'様式2.雇用者に関する個別表'!U23</f>
        <v>0</v>
      </c>
      <c r="X18" s="208">
        <f>'様式2.雇用者に関する個別表'!V23</f>
        <v>0</v>
      </c>
      <c r="Y18" s="206">
        <f>'様式2.雇用者に関する個別表'!W23</f>
        <v>0</v>
      </c>
      <c r="Z18" s="206">
        <f>'様式2.雇用者に関する個別表'!X23</f>
        <v>0</v>
      </c>
      <c r="AA18" s="206">
        <f>'様式2.雇用者に関する個別表'!Y23</f>
        <v>0</v>
      </c>
      <c r="AB18" s="206">
        <f>'様式2.雇用者に関する個別表'!Z23</f>
        <v>0</v>
      </c>
      <c r="AC18" s="206">
        <f>'様式2.雇用者に関する個別表'!AA23</f>
        <v>0</v>
      </c>
      <c r="AD18" s="206">
        <f>'様式2.雇用者に関する個別表'!AB23</f>
        <v>0</v>
      </c>
      <c r="AE18" s="206">
        <f>'様式2.雇用者に関する個別表'!AC23</f>
        <v>0</v>
      </c>
      <c r="AF18" s="206">
        <f>'様式2.雇用者に関する個別表'!AD23</f>
        <v>0</v>
      </c>
      <c r="AG18" s="209">
        <f>'様式2.雇用者に関する個別表'!AE23</f>
        <v>0</v>
      </c>
      <c r="AH18" s="212">
        <f>'様式2.雇用者に関する個別表'!A23</f>
        <v>0</v>
      </c>
      <c r="AI18" s="211">
        <f>様式1林業事業体調査票!I$8</f>
        <v>0</v>
      </c>
      <c r="AJ18" s="211">
        <f>様式1林業事業体調査票!I$10</f>
        <v>0</v>
      </c>
    </row>
    <row r="19" spans="2:36" ht="19.5" customHeight="1">
      <c r="B19" s="24">
        <v>5</v>
      </c>
      <c r="C19" s="211">
        <f>様式1林業事業体調査票!C$2</f>
        <v>0</v>
      </c>
      <c r="D19" s="206">
        <f>様式1林業事業体調査票!Q$8</f>
        <v>0</v>
      </c>
      <c r="E19" s="206" t="str">
        <f>'様式2.雇用者に関する個別表'!D24</f>
        <v/>
      </c>
      <c r="F19" s="206">
        <f>'様式2.雇用者に関する個別表'!E24</f>
        <v>0</v>
      </c>
      <c r="G19" s="206">
        <f>'様式2.雇用者に関する個別表'!F24</f>
        <v>0</v>
      </c>
      <c r="H19" s="206">
        <f>'様式2.雇用者に関する個別表'!G24</f>
        <v>0</v>
      </c>
      <c r="I19" s="206">
        <f>'様式2.雇用者に関する個別表'!H24</f>
        <v>0</v>
      </c>
      <c r="J19" s="206">
        <f>'様式2.雇用者に関する個別表'!I24</f>
        <v>0</v>
      </c>
      <c r="K19" s="206">
        <f>'様式2.雇用者に関する個別表'!J24</f>
        <v>0</v>
      </c>
      <c r="L19" s="206">
        <f>'様式2.雇用者に関する個別表'!K24</f>
        <v>0</v>
      </c>
      <c r="M19" s="206">
        <f>'様式2.雇用者に関する個別表'!L24</f>
        <v>0</v>
      </c>
      <c r="N19" s="206">
        <f>'様式2.雇用者に関する個別表'!M24</f>
        <v>0</v>
      </c>
      <c r="O19" s="206" t="str">
        <f t="shared" si="0"/>
        <v/>
      </c>
      <c r="P19" s="206">
        <f>'様式2.雇用者に関する個別表'!N24</f>
        <v>0</v>
      </c>
      <c r="Q19" s="206">
        <f>'様式2.雇用者に関する個別表'!O24</f>
        <v>0</v>
      </c>
      <c r="R19" s="206">
        <f>'様式2.雇用者に関する個別表'!P24</f>
        <v>0</v>
      </c>
      <c r="S19" s="206">
        <f>'様式2.雇用者に関する個別表'!Q24</f>
        <v>0</v>
      </c>
      <c r="T19" s="206">
        <f>'様式2.雇用者に関する個別表'!R24</f>
        <v>0</v>
      </c>
      <c r="U19" s="206">
        <f>'様式2.雇用者に関する個別表'!S24</f>
        <v>0</v>
      </c>
      <c r="V19" s="206">
        <f>'様式2.雇用者に関する個別表'!T24</f>
        <v>0</v>
      </c>
      <c r="W19" s="207">
        <f>'様式2.雇用者に関する個別表'!U24</f>
        <v>0</v>
      </c>
      <c r="X19" s="208">
        <f>'様式2.雇用者に関する個別表'!V24</f>
        <v>0</v>
      </c>
      <c r="Y19" s="206">
        <f>'様式2.雇用者に関する個別表'!W24</f>
        <v>0</v>
      </c>
      <c r="Z19" s="206">
        <f>'様式2.雇用者に関する個別表'!X24</f>
        <v>0</v>
      </c>
      <c r="AA19" s="206">
        <f>'様式2.雇用者に関する個別表'!Y24</f>
        <v>0</v>
      </c>
      <c r="AB19" s="206">
        <f>'様式2.雇用者に関する個別表'!Z24</f>
        <v>0</v>
      </c>
      <c r="AC19" s="206">
        <f>'様式2.雇用者に関する個別表'!AA24</f>
        <v>0</v>
      </c>
      <c r="AD19" s="206">
        <f>'様式2.雇用者に関する個別表'!AB24</f>
        <v>0</v>
      </c>
      <c r="AE19" s="206">
        <f>'様式2.雇用者に関する個別表'!AC24</f>
        <v>0</v>
      </c>
      <c r="AF19" s="206">
        <f>'様式2.雇用者に関する個別表'!AD24</f>
        <v>0</v>
      </c>
      <c r="AG19" s="209">
        <f>'様式2.雇用者に関する個別表'!AE24</f>
        <v>0</v>
      </c>
      <c r="AH19" s="212">
        <f>'様式2.雇用者に関する個別表'!A24</f>
        <v>0</v>
      </c>
      <c r="AI19" s="211">
        <f>様式1林業事業体調査票!I$8</f>
        <v>0</v>
      </c>
      <c r="AJ19" s="211">
        <f>様式1林業事業体調査票!I$10</f>
        <v>0</v>
      </c>
    </row>
    <row r="20" spans="2:36" ht="19.5" customHeight="1">
      <c r="B20" s="24">
        <v>6</v>
      </c>
      <c r="C20" s="211">
        <f>様式1林業事業体調査票!C$2</f>
        <v>0</v>
      </c>
      <c r="D20" s="206">
        <f>様式1林業事業体調査票!Q$8</f>
        <v>0</v>
      </c>
      <c r="E20" s="206" t="str">
        <f>'様式2.雇用者に関する個別表'!D25</f>
        <v/>
      </c>
      <c r="F20" s="206">
        <f>'様式2.雇用者に関する個別表'!E25</f>
        <v>0</v>
      </c>
      <c r="G20" s="206">
        <f>'様式2.雇用者に関する個別表'!F25</f>
        <v>0</v>
      </c>
      <c r="H20" s="206">
        <f>'様式2.雇用者に関する個別表'!G25</f>
        <v>0</v>
      </c>
      <c r="I20" s="206">
        <f>'様式2.雇用者に関する個別表'!H25</f>
        <v>0</v>
      </c>
      <c r="J20" s="206">
        <f>'様式2.雇用者に関する個別表'!I25</f>
        <v>0</v>
      </c>
      <c r="K20" s="206">
        <f>'様式2.雇用者に関する個別表'!J25</f>
        <v>0</v>
      </c>
      <c r="L20" s="206">
        <f>'様式2.雇用者に関する個別表'!K25</f>
        <v>0</v>
      </c>
      <c r="M20" s="206">
        <f>'様式2.雇用者に関する個別表'!L25</f>
        <v>0</v>
      </c>
      <c r="N20" s="206">
        <f>'様式2.雇用者に関する個別表'!M25</f>
        <v>0</v>
      </c>
      <c r="O20" s="206" t="str">
        <f t="shared" si="0"/>
        <v/>
      </c>
      <c r="P20" s="206">
        <f>'様式2.雇用者に関する個別表'!N25</f>
        <v>0</v>
      </c>
      <c r="Q20" s="206">
        <f>'様式2.雇用者に関する個別表'!O25</f>
        <v>0</v>
      </c>
      <c r="R20" s="206">
        <f>'様式2.雇用者に関する個別表'!P25</f>
        <v>0</v>
      </c>
      <c r="S20" s="206">
        <f>'様式2.雇用者に関する個別表'!Q25</f>
        <v>0</v>
      </c>
      <c r="T20" s="206">
        <f>'様式2.雇用者に関する個別表'!R25</f>
        <v>0</v>
      </c>
      <c r="U20" s="206">
        <f>'様式2.雇用者に関する個別表'!S25</f>
        <v>0</v>
      </c>
      <c r="V20" s="206">
        <f>'様式2.雇用者に関する個別表'!T25</f>
        <v>0</v>
      </c>
      <c r="W20" s="207">
        <f>'様式2.雇用者に関する個別表'!U25</f>
        <v>0</v>
      </c>
      <c r="X20" s="208">
        <f>'様式2.雇用者に関する個別表'!V25</f>
        <v>0</v>
      </c>
      <c r="Y20" s="206">
        <f>'様式2.雇用者に関する個別表'!W25</f>
        <v>0</v>
      </c>
      <c r="Z20" s="206">
        <f>'様式2.雇用者に関する個別表'!X25</f>
        <v>0</v>
      </c>
      <c r="AA20" s="206">
        <f>'様式2.雇用者に関する個別表'!Y25</f>
        <v>0</v>
      </c>
      <c r="AB20" s="206">
        <f>'様式2.雇用者に関する個別表'!Z25</f>
        <v>0</v>
      </c>
      <c r="AC20" s="206">
        <f>'様式2.雇用者に関する個別表'!AA25</f>
        <v>0</v>
      </c>
      <c r="AD20" s="206">
        <f>'様式2.雇用者に関する個別表'!AB25</f>
        <v>0</v>
      </c>
      <c r="AE20" s="206">
        <f>'様式2.雇用者に関する個別表'!AC25</f>
        <v>0</v>
      </c>
      <c r="AF20" s="206">
        <f>'様式2.雇用者に関する個別表'!AD25</f>
        <v>0</v>
      </c>
      <c r="AG20" s="209">
        <f>'様式2.雇用者に関する個別表'!AE25</f>
        <v>0</v>
      </c>
      <c r="AH20" s="212">
        <f>'様式2.雇用者に関する個別表'!A25</f>
        <v>0</v>
      </c>
      <c r="AI20" s="211">
        <f>様式1林業事業体調査票!I$8</f>
        <v>0</v>
      </c>
      <c r="AJ20" s="211">
        <f>様式1林業事業体調査票!I$10</f>
        <v>0</v>
      </c>
    </row>
    <row r="21" spans="2:36" ht="19.5" customHeight="1">
      <c r="B21" s="24">
        <v>7</v>
      </c>
      <c r="C21" s="211">
        <f>様式1林業事業体調査票!C$2</f>
        <v>0</v>
      </c>
      <c r="D21" s="206">
        <f>様式1林業事業体調査票!Q$8</f>
        <v>0</v>
      </c>
      <c r="E21" s="206" t="str">
        <f>'様式2.雇用者に関する個別表'!D26</f>
        <v/>
      </c>
      <c r="F21" s="206">
        <f>'様式2.雇用者に関する個別表'!E26</f>
        <v>0</v>
      </c>
      <c r="G21" s="206">
        <f>'様式2.雇用者に関する個別表'!F26</f>
        <v>0</v>
      </c>
      <c r="H21" s="206">
        <f>'様式2.雇用者に関する個別表'!G26</f>
        <v>0</v>
      </c>
      <c r="I21" s="206">
        <f>'様式2.雇用者に関する個別表'!H26</f>
        <v>0</v>
      </c>
      <c r="J21" s="206">
        <f>'様式2.雇用者に関する個別表'!I26</f>
        <v>0</v>
      </c>
      <c r="K21" s="206">
        <f>'様式2.雇用者に関する個別表'!J26</f>
        <v>0</v>
      </c>
      <c r="L21" s="206">
        <f>'様式2.雇用者に関する個別表'!K26</f>
        <v>0</v>
      </c>
      <c r="M21" s="206">
        <f>'様式2.雇用者に関する個別表'!L26</f>
        <v>0</v>
      </c>
      <c r="N21" s="206">
        <f>'様式2.雇用者に関する個別表'!M26</f>
        <v>0</v>
      </c>
      <c r="O21" s="206" t="str">
        <f t="shared" si="0"/>
        <v/>
      </c>
      <c r="P21" s="206">
        <f>'様式2.雇用者に関する個別表'!N26</f>
        <v>0</v>
      </c>
      <c r="Q21" s="206">
        <f>'様式2.雇用者に関する個別表'!O26</f>
        <v>0</v>
      </c>
      <c r="R21" s="206">
        <f>'様式2.雇用者に関する個別表'!P26</f>
        <v>0</v>
      </c>
      <c r="S21" s="206">
        <f>'様式2.雇用者に関する個別表'!Q26</f>
        <v>0</v>
      </c>
      <c r="T21" s="206">
        <f>'様式2.雇用者に関する個別表'!R26</f>
        <v>0</v>
      </c>
      <c r="U21" s="206">
        <f>'様式2.雇用者に関する個別表'!S26</f>
        <v>0</v>
      </c>
      <c r="V21" s="206">
        <f>'様式2.雇用者に関する個別表'!T26</f>
        <v>0</v>
      </c>
      <c r="W21" s="207">
        <f>'様式2.雇用者に関する個別表'!U26</f>
        <v>0</v>
      </c>
      <c r="X21" s="208">
        <f>'様式2.雇用者に関する個別表'!V26</f>
        <v>0</v>
      </c>
      <c r="Y21" s="206">
        <f>'様式2.雇用者に関する個別表'!W26</f>
        <v>0</v>
      </c>
      <c r="Z21" s="206">
        <f>'様式2.雇用者に関する個別表'!X26</f>
        <v>0</v>
      </c>
      <c r="AA21" s="206">
        <f>'様式2.雇用者に関する個別表'!Y26</f>
        <v>0</v>
      </c>
      <c r="AB21" s="206">
        <f>'様式2.雇用者に関する個別表'!Z26</f>
        <v>0</v>
      </c>
      <c r="AC21" s="206">
        <f>'様式2.雇用者に関する個別表'!AA26</f>
        <v>0</v>
      </c>
      <c r="AD21" s="206">
        <f>'様式2.雇用者に関する個別表'!AB26</f>
        <v>0</v>
      </c>
      <c r="AE21" s="206">
        <f>'様式2.雇用者に関する個別表'!AC26</f>
        <v>0</v>
      </c>
      <c r="AF21" s="206">
        <f>'様式2.雇用者に関する個別表'!AD26</f>
        <v>0</v>
      </c>
      <c r="AG21" s="209">
        <f>'様式2.雇用者に関する個別表'!AE26</f>
        <v>0</v>
      </c>
      <c r="AH21" s="212">
        <f>'様式2.雇用者に関する個別表'!A26</f>
        <v>0</v>
      </c>
      <c r="AI21" s="211">
        <f>様式1林業事業体調査票!I$8</f>
        <v>0</v>
      </c>
      <c r="AJ21" s="211">
        <f>様式1林業事業体調査票!I$10</f>
        <v>0</v>
      </c>
    </row>
    <row r="22" spans="2:36" ht="19.5" customHeight="1">
      <c r="B22" s="24">
        <v>8</v>
      </c>
      <c r="C22" s="211">
        <f>様式1林業事業体調査票!C$2</f>
        <v>0</v>
      </c>
      <c r="D22" s="206">
        <f>様式1林業事業体調査票!Q$8</f>
        <v>0</v>
      </c>
      <c r="E22" s="206" t="str">
        <f>'様式2.雇用者に関する個別表'!D27</f>
        <v/>
      </c>
      <c r="F22" s="206">
        <f>'様式2.雇用者に関する個別表'!E27</f>
        <v>0</v>
      </c>
      <c r="G22" s="206">
        <f>'様式2.雇用者に関する個別表'!F27</f>
        <v>0</v>
      </c>
      <c r="H22" s="206">
        <f>'様式2.雇用者に関する個別表'!G27</f>
        <v>0</v>
      </c>
      <c r="I22" s="206">
        <f>'様式2.雇用者に関する個別表'!H27</f>
        <v>0</v>
      </c>
      <c r="J22" s="206">
        <f>'様式2.雇用者に関する個別表'!I27</f>
        <v>0</v>
      </c>
      <c r="K22" s="206">
        <f>'様式2.雇用者に関する個別表'!J27</f>
        <v>0</v>
      </c>
      <c r="L22" s="206">
        <f>'様式2.雇用者に関する個別表'!K27</f>
        <v>0</v>
      </c>
      <c r="M22" s="206">
        <f>'様式2.雇用者に関する個別表'!L27</f>
        <v>0</v>
      </c>
      <c r="N22" s="206">
        <f>'様式2.雇用者に関する個別表'!M27</f>
        <v>0</v>
      </c>
      <c r="O22" s="206" t="str">
        <f t="shared" si="0"/>
        <v/>
      </c>
      <c r="P22" s="206">
        <f>'様式2.雇用者に関する個別表'!N27</f>
        <v>0</v>
      </c>
      <c r="Q22" s="206">
        <f>'様式2.雇用者に関する個別表'!O27</f>
        <v>0</v>
      </c>
      <c r="R22" s="206">
        <f>'様式2.雇用者に関する個別表'!P27</f>
        <v>0</v>
      </c>
      <c r="S22" s="206">
        <f>'様式2.雇用者に関する個別表'!Q27</f>
        <v>0</v>
      </c>
      <c r="T22" s="206">
        <f>'様式2.雇用者に関する個別表'!R27</f>
        <v>0</v>
      </c>
      <c r="U22" s="206">
        <f>'様式2.雇用者に関する個別表'!S27</f>
        <v>0</v>
      </c>
      <c r="V22" s="206">
        <f>'様式2.雇用者に関する個別表'!T27</f>
        <v>0</v>
      </c>
      <c r="W22" s="207">
        <f>'様式2.雇用者に関する個別表'!U27</f>
        <v>0</v>
      </c>
      <c r="X22" s="208">
        <f>'様式2.雇用者に関する個別表'!V27</f>
        <v>0</v>
      </c>
      <c r="Y22" s="206">
        <f>'様式2.雇用者に関する個別表'!W27</f>
        <v>0</v>
      </c>
      <c r="Z22" s="206">
        <f>'様式2.雇用者に関する個別表'!X27</f>
        <v>0</v>
      </c>
      <c r="AA22" s="206">
        <f>'様式2.雇用者に関する個別表'!Y27</f>
        <v>0</v>
      </c>
      <c r="AB22" s="206">
        <f>'様式2.雇用者に関する個別表'!Z27</f>
        <v>0</v>
      </c>
      <c r="AC22" s="206">
        <f>'様式2.雇用者に関する個別表'!AA27</f>
        <v>0</v>
      </c>
      <c r="AD22" s="206">
        <f>'様式2.雇用者に関する個別表'!AB27</f>
        <v>0</v>
      </c>
      <c r="AE22" s="206">
        <f>'様式2.雇用者に関する個別表'!AC27</f>
        <v>0</v>
      </c>
      <c r="AF22" s="206">
        <f>'様式2.雇用者に関する個別表'!AD27</f>
        <v>0</v>
      </c>
      <c r="AG22" s="209">
        <f>'様式2.雇用者に関する個別表'!AE27</f>
        <v>0</v>
      </c>
      <c r="AH22" s="212">
        <f>'様式2.雇用者に関する個別表'!A27</f>
        <v>0</v>
      </c>
      <c r="AI22" s="211">
        <f>様式1林業事業体調査票!I$8</f>
        <v>0</v>
      </c>
      <c r="AJ22" s="211">
        <f>様式1林業事業体調査票!I$10</f>
        <v>0</v>
      </c>
    </row>
    <row r="23" spans="2:36" ht="19.5" customHeight="1">
      <c r="B23" s="24">
        <v>9</v>
      </c>
      <c r="C23" s="211">
        <f>様式1林業事業体調査票!C$2</f>
        <v>0</v>
      </c>
      <c r="D23" s="206">
        <f>様式1林業事業体調査票!Q$8</f>
        <v>0</v>
      </c>
      <c r="E23" s="206" t="str">
        <f>'様式2.雇用者に関する個別表'!D28</f>
        <v/>
      </c>
      <c r="F23" s="206">
        <f>'様式2.雇用者に関する個別表'!E28</f>
        <v>0</v>
      </c>
      <c r="G23" s="206">
        <f>'様式2.雇用者に関する個別表'!F28</f>
        <v>0</v>
      </c>
      <c r="H23" s="206">
        <f>'様式2.雇用者に関する個別表'!G28</f>
        <v>0</v>
      </c>
      <c r="I23" s="206">
        <f>'様式2.雇用者に関する個別表'!H28</f>
        <v>0</v>
      </c>
      <c r="J23" s="206">
        <f>'様式2.雇用者に関する個別表'!I28</f>
        <v>0</v>
      </c>
      <c r="K23" s="206">
        <f>'様式2.雇用者に関する個別表'!J28</f>
        <v>0</v>
      </c>
      <c r="L23" s="206">
        <f>'様式2.雇用者に関する個別表'!K28</f>
        <v>0</v>
      </c>
      <c r="M23" s="206">
        <f>'様式2.雇用者に関する個別表'!L28</f>
        <v>0</v>
      </c>
      <c r="N23" s="206">
        <f>'様式2.雇用者に関する個別表'!M28</f>
        <v>0</v>
      </c>
      <c r="O23" s="206" t="str">
        <f t="shared" si="0"/>
        <v/>
      </c>
      <c r="P23" s="206">
        <f>'様式2.雇用者に関する個別表'!N28</f>
        <v>0</v>
      </c>
      <c r="Q23" s="206">
        <f>'様式2.雇用者に関する個別表'!O28</f>
        <v>0</v>
      </c>
      <c r="R23" s="206">
        <f>'様式2.雇用者に関する個別表'!P28</f>
        <v>0</v>
      </c>
      <c r="S23" s="206">
        <f>'様式2.雇用者に関する個別表'!Q28</f>
        <v>0</v>
      </c>
      <c r="T23" s="206">
        <f>'様式2.雇用者に関する個別表'!R28</f>
        <v>0</v>
      </c>
      <c r="U23" s="206">
        <f>'様式2.雇用者に関する個別表'!S28</f>
        <v>0</v>
      </c>
      <c r="V23" s="206">
        <f>'様式2.雇用者に関する個別表'!T28</f>
        <v>0</v>
      </c>
      <c r="W23" s="207">
        <f>'様式2.雇用者に関する個別表'!U28</f>
        <v>0</v>
      </c>
      <c r="X23" s="208">
        <f>'様式2.雇用者に関する個別表'!V28</f>
        <v>0</v>
      </c>
      <c r="Y23" s="206">
        <f>'様式2.雇用者に関する個別表'!W28</f>
        <v>0</v>
      </c>
      <c r="Z23" s="206">
        <f>'様式2.雇用者に関する個別表'!X28</f>
        <v>0</v>
      </c>
      <c r="AA23" s="206">
        <f>'様式2.雇用者に関する個別表'!Y28</f>
        <v>0</v>
      </c>
      <c r="AB23" s="206">
        <f>'様式2.雇用者に関する個別表'!Z28</f>
        <v>0</v>
      </c>
      <c r="AC23" s="206">
        <f>'様式2.雇用者に関する個別表'!AA28</f>
        <v>0</v>
      </c>
      <c r="AD23" s="206">
        <f>'様式2.雇用者に関する個別表'!AB28</f>
        <v>0</v>
      </c>
      <c r="AE23" s="206">
        <f>'様式2.雇用者に関する個別表'!AC28</f>
        <v>0</v>
      </c>
      <c r="AF23" s="206">
        <f>'様式2.雇用者に関する個別表'!AD28</f>
        <v>0</v>
      </c>
      <c r="AG23" s="209">
        <f>'様式2.雇用者に関する個別表'!AE28</f>
        <v>0</v>
      </c>
      <c r="AH23" s="212">
        <f>'様式2.雇用者に関する個別表'!A28</f>
        <v>0</v>
      </c>
      <c r="AI23" s="211">
        <f>様式1林業事業体調査票!I$8</f>
        <v>0</v>
      </c>
      <c r="AJ23" s="211">
        <f>様式1林業事業体調査票!I$10</f>
        <v>0</v>
      </c>
    </row>
    <row r="24" spans="2:36" ht="19.5" customHeight="1">
      <c r="B24" s="24">
        <v>10</v>
      </c>
      <c r="C24" s="211">
        <f>様式1林業事業体調査票!C$2</f>
        <v>0</v>
      </c>
      <c r="D24" s="206">
        <f>様式1林業事業体調査票!Q$8</f>
        <v>0</v>
      </c>
      <c r="E24" s="206" t="str">
        <f>'様式2.雇用者に関する個別表'!D29</f>
        <v/>
      </c>
      <c r="F24" s="206">
        <f>'様式2.雇用者に関する個別表'!E29</f>
        <v>0</v>
      </c>
      <c r="G24" s="206">
        <f>'様式2.雇用者に関する個別表'!F29</f>
        <v>0</v>
      </c>
      <c r="H24" s="206">
        <f>'様式2.雇用者に関する個別表'!G29</f>
        <v>0</v>
      </c>
      <c r="I24" s="206">
        <f>'様式2.雇用者に関する個別表'!H29</f>
        <v>0</v>
      </c>
      <c r="J24" s="206">
        <f>'様式2.雇用者に関する個別表'!I29</f>
        <v>0</v>
      </c>
      <c r="K24" s="206">
        <f>'様式2.雇用者に関する個別表'!J29</f>
        <v>0</v>
      </c>
      <c r="L24" s="206">
        <f>'様式2.雇用者に関する個別表'!K29</f>
        <v>0</v>
      </c>
      <c r="M24" s="206">
        <f>'様式2.雇用者に関する個別表'!L29</f>
        <v>0</v>
      </c>
      <c r="N24" s="206">
        <f>'様式2.雇用者に関する個別表'!M29</f>
        <v>0</v>
      </c>
      <c r="O24" s="206" t="str">
        <f t="shared" si="0"/>
        <v/>
      </c>
      <c r="P24" s="206">
        <f>'様式2.雇用者に関する個別表'!N29</f>
        <v>0</v>
      </c>
      <c r="Q24" s="206">
        <f>'様式2.雇用者に関する個別表'!O29</f>
        <v>0</v>
      </c>
      <c r="R24" s="206">
        <f>'様式2.雇用者に関する個別表'!P29</f>
        <v>0</v>
      </c>
      <c r="S24" s="206">
        <f>'様式2.雇用者に関する個別表'!Q29</f>
        <v>0</v>
      </c>
      <c r="T24" s="206">
        <f>'様式2.雇用者に関する個別表'!R29</f>
        <v>0</v>
      </c>
      <c r="U24" s="206">
        <f>'様式2.雇用者に関する個別表'!S29</f>
        <v>0</v>
      </c>
      <c r="V24" s="206">
        <f>'様式2.雇用者に関する個別表'!T29</f>
        <v>0</v>
      </c>
      <c r="W24" s="207">
        <f>'様式2.雇用者に関する個別表'!U29</f>
        <v>0</v>
      </c>
      <c r="X24" s="208">
        <f>'様式2.雇用者に関する個別表'!V29</f>
        <v>0</v>
      </c>
      <c r="Y24" s="206">
        <f>'様式2.雇用者に関する個別表'!W29</f>
        <v>0</v>
      </c>
      <c r="Z24" s="206">
        <f>'様式2.雇用者に関する個別表'!X29</f>
        <v>0</v>
      </c>
      <c r="AA24" s="206">
        <f>'様式2.雇用者に関する個別表'!Y29</f>
        <v>0</v>
      </c>
      <c r="AB24" s="206">
        <f>'様式2.雇用者に関する個別表'!Z29</f>
        <v>0</v>
      </c>
      <c r="AC24" s="206">
        <f>'様式2.雇用者に関する個別表'!AA29</f>
        <v>0</v>
      </c>
      <c r="AD24" s="206">
        <f>'様式2.雇用者に関する個別表'!AB29</f>
        <v>0</v>
      </c>
      <c r="AE24" s="206">
        <f>'様式2.雇用者に関する個別表'!AC29</f>
        <v>0</v>
      </c>
      <c r="AF24" s="206">
        <f>'様式2.雇用者に関する個別表'!AD29</f>
        <v>0</v>
      </c>
      <c r="AG24" s="209">
        <f>'様式2.雇用者に関する個別表'!AE29</f>
        <v>0</v>
      </c>
      <c r="AH24" s="212">
        <f>'様式2.雇用者に関する個別表'!A29</f>
        <v>0</v>
      </c>
      <c r="AI24" s="211">
        <f>様式1林業事業体調査票!I$8</f>
        <v>0</v>
      </c>
      <c r="AJ24" s="211">
        <f>様式1林業事業体調査票!I$10</f>
        <v>0</v>
      </c>
    </row>
    <row r="25" spans="2:36" ht="19.5" customHeight="1">
      <c r="B25" s="24">
        <v>11</v>
      </c>
      <c r="C25" s="211">
        <f>様式1林業事業体調査票!C$2</f>
        <v>0</v>
      </c>
      <c r="D25" s="206">
        <f>様式1林業事業体調査票!Q$8</f>
        <v>0</v>
      </c>
      <c r="E25" s="206" t="str">
        <f>'様式2.雇用者に関する個別表'!D30</f>
        <v/>
      </c>
      <c r="F25" s="206">
        <f>'様式2.雇用者に関する個別表'!E30</f>
        <v>0</v>
      </c>
      <c r="G25" s="206">
        <f>'様式2.雇用者に関する個別表'!F30</f>
        <v>0</v>
      </c>
      <c r="H25" s="206">
        <f>'様式2.雇用者に関する個別表'!G30</f>
        <v>0</v>
      </c>
      <c r="I25" s="206">
        <f>'様式2.雇用者に関する個別表'!H30</f>
        <v>0</v>
      </c>
      <c r="J25" s="206">
        <f>'様式2.雇用者に関する個別表'!I30</f>
        <v>0</v>
      </c>
      <c r="K25" s="206">
        <f>'様式2.雇用者に関する個別表'!J30</f>
        <v>0</v>
      </c>
      <c r="L25" s="206">
        <f>'様式2.雇用者に関する個別表'!K30</f>
        <v>0</v>
      </c>
      <c r="M25" s="206">
        <f>'様式2.雇用者に関する個別表'!L30</f>
        <v>0</v>
      </c>
      <c r="N25" s="206">
        <f>'様式2.雇用者に関する個別表'!M30</f>
        <v>0</v>
      </c>
      <c r="O25" s="206" t="str">
        <f t="shared" si="0"/>
        <v/>
      </c>
      <c r="P25" s="206">
        <f>'様式2.雇用者に関する個別表'!N30</f>
        <v>0</v>
      </c>
      <c r="Q25" s="206">
        <f>'様式2.雇用者に関する個別表'!O30</f>
        <v>0</v>
      </c>
      <c r="R25" s="206">
        <f>'様式2.雇用者に関する個別表'!P30</f>
        <v>0</v>
      </c>
      <c r="S25" s="206">
        <f>'様式2.雇用者に関する個別表'!Q30</f>
        <v>0</v>
      </c>
      <c r="T25" s="206">
        <f>'様式2.雇用者に関する個別表'!R30</f>
        <v>0</v>
      </c>
      <c r="U25" s="206">
        <f>'様式2.雇用者に関する個別表'!S30</f>
        <v>0</v>
      </c>
      <c r="V25" s="206">
        <f>'様式2.雇用者に関する個別表'!T30</f>
        <v>0</v>
      </c>
      <c r="W25" s="207">
        <f>'様式2.雇用者に関する個別表'!U30</f>
        <v>0</v>
      </c>
      <c r="X25" s="208">
        <f>'様式2.雇用者に関する個別表'!V30</f>
        <v>0</v>
      </c>
      <c r="Y25" s="206">
        <f>'様式2.雇用者に関する個別表'!W30</f>
        <v>0</v>
      </c>
      <c r="Z25" s="206">
        <f>'様式2.雇用者に関する個別表'!X30</f>
        <v>0</v>
      </c>
      <c r="AA25" s="206">
        <f>'様式2.雇用者に関する個別表'!Y30</f>
        <v>0</v>
      </c>
      <c r="AB25" s="206">
        <f>'様式2.雇用者に関する個別表'!Z30</f>
        <v>0</v>
      </c>
      <c r="AC25" s="206">
        <f>'様式2.雇用者に関する個別表'!AA30</f>
        <v>0</v>
      </c>
      <c r="AD25" s="206">
        <f>'様式2.雇用者に関する個別表'!AB30</f>
        <v>0</v>
      </c>
      <c r="AE25" s="206">
        <f>'様式2.雇用者に関する個別表'!AC30</f>
        <v>0</v>
      </c>
      <c r="AF25" s="206">
        <f>'様式2.雇用者に関する個別表'!AD30</f>
        <v>0</v>
      </c>
      <c r="AG25" s="209">
        <f>'様式2.雇用者に関する個別表'!AE30</f>
        <v>0</v>
      </c>
      <c r="AH25" s="212">
        <f>'様式2.雇用者に関する個別表'!A30</f>
        <v>0</v>
      </c>
      <c r="AI25" s="211">
        <f>様式1林業事業体調査票!I$8</f>
        <v>0</v>
      </c>
      <c r="AJ25" s="211">
        <f>様式1林業事業体調査票!I$10</f>
        <v>0</v>
      </c>
    </row>
    <row r="26" spans="2:36" ht="19.5" customHeight="1">
      <c r="B26" s="24">
        <v>12</v>
      </c>
      <c r="C26" s="211">
        <f>様式1林業事業体調査票!C$2</f>
        <v>0</v>
      </c>
      <c r="D26" s="206">
        <f>様式1林業事業体調査票!Q$8</f>
        <v>0</v>
      </c>
      <c r="E26" s="206" t="str">
        <f>'様式2.雇用者に関する個別表'!D31</f>
        <v/>
      </c>
      <c r="F26" s="206">
        <f>'様式2.雇用者に関する個別表'!E31</f>
        <v>0</v>
      </c>
      <c r="G26" s="206">
        <f>'様式2.雇用者に関する個別表'!F31</f>
        <v>0</v>
      </c>
      <c r="H26" s="206">
        <f>'様式2.雇用者に関する個別表'!G31</f>
        <v>0</v>
      </c>
      <c r="I26" s="206">
        <f>'様式2.雇用者に関する個別表'!H31</f>
        <v>0</v>
      </c>
      <c r="J26" s="206">
        <f>'様式2.雇用者に関する個別表'!I31</f>
        <v>0</v>
      </c>
      <c r="K26" s="206">
        <f>'様式2.雇用者に関する個別表'!J31</f>
        <v>0</v>
      </c>
      <c r="L26" s="206">
        <f>'様式2.雇用者に関する個別表'!K31</f>
        <v>0</v>
      </c>
      <c r="M26" s="206">
        <f>'様式2.雇用者に関する個別表'!L31</f>
        <v>0</v>
      </c>
      <c r="N26" s="206">
        <f>'様式2.雇用者に関する個別表'!M31</f>
        <v>0</v>
      </c>
      <c r="O26" s="206" t="str">
        <f t="shared" si="0"/>
        <v/>
      </c>
      <c r="P26" s="206">
        <f>'様式2.雇用者に関する個別表'!N31</f>
        <v>0</v>
      </c>
      <c r="Q26" s="206">
        <f>'様式2.雇用者に関する個別表'!O31</f>
        <v>0</v>
      </c>
      <c r="R26" s="206">
        <f>'様式2.雇用者に関する個別表'!P31</f>
        <v>0</v>
      </c>
      <c r="S26" s="206">
        <f>'様式2.雇用者に関する個別表'!Q31</f>
        <v>0</v>
      </c>
      <c r="T26" s="206">
        <f>'様式2.雇用者に関する個別表'!R31</f>
        <v>0</v>
      </c>
      <c r="U26" s="206">
        <f>'様式2.雇用者に関する個別表'!S31</f>
        <v>0</v>
      </c>
      <c r="V26" s="206">
        <f>'様式2.雇用者に関する個別表'!T31</f>
        <v>0</v>
      </c>
      <c r="W26" s="207">
        <f>'様式2.雇用者に関する個別表'!U31</f>
        <v>0</v>
      </c>
      <c r="X26" s="208">
        <f>'様式2.雇用者に関する個別表'!V31</f>
        <v>0</v>
      </c>
      <c r="Y26" s="206">
        <f>'様式2.雇用者に関する個別表'!W31</f>
        <v>0</v>
      </c>
      <c r="Z26" s="206">
        <f>'様式2.雇用者に関する個別表'!X31</f>
        <v>0</v>
      </c>
      <c r="AA26" s="206">
        <f>'様式2.雇用者に関する個別表'!Y31</f>
        <v>0</v>
      </c>
      <c r="AB26" s="206">
        <f>'様式2.雇用者に関する個別表'!Z31</f>
        <v>0</v>
      </c>
      <c r="AC26" s="206">
        <f>'様式2.雇用者に関する個別表'!AA31</f>
        <v>0</v>
      </c>
      <c r="AD26" s="206">
        <f>'様式2.雇用者に関する個別表'!AB31</f>
        <v>0</v>
      </c>
      <c r="AE26" s="206">
        <f>'様式2.雇用者に関する個別表'!AC31</f>
        <v>0</v>
      </c>
      <c r="AF26" s="206">
        <f>'様式2.雇用者に関する個別表'!AD31</f>
        <v>0</v>
      </c>
      <c r="AG26" s="209">
        <f>'様式2.雇用者に関する個別表'!AE31</f>
        <v>0</v>
      </c>
      <c r="AH26" s="212">
        <f>'様式2.雇用者に関する個別表'!A31</f>
        <v>0</v>
      </c>
      <c r="AI26" s="211">
        <f>様式1林業事業体調査票!I$8</f>
        <v>0</v>
      </c>
      <c r="AJ26" s="211">
        <f>様式1林業事業体調査票!I$10</f>
        <v>0</v>
      </c>
    </row>
    <row r="27" spans="2:36" ht="19.5" customHeight="1">
      <c r="B27" s="24">
        <v>13</v>
      </c>
      <c r="C27" s="211">
        <f>様式1林業事業体調査票!C$2</f>
        <v>0</v>
      </c>
      <c r="D27" s="206">
        <f>様式1林業事業体調査票!Q$8</f>
        <v>0</v>
      </c>
      <c r="E27" s="206" t="str">
        <f>'様式2.雇用者に関する個別表'!D32</f>
        <v/>
      </c>
      <c r="F27" s="206">
        <f>'様式2.雇用者に関する個別表'!E32</f>
        <v>0</v>
      </c>
      <c r="G27" s="206">
        <f>'様式2.雇用者に関する個別表'!F32</f>
        <v>0</v>
      </c>
      <c r="H27" s="206">
        <f>'様式2.雇用者に関する個別表'!G32</f>
        <v>0</v>
      </c>
      <c r="I27" s="206">
        <f>'様式2.雇用者に関する個別表'!H32</f>
        <v>0</v>
      </c>
      <c r="J27" s="206">
        <f>'様式2.雇用者に関する個別表'!I32</f>
        <v>0</v>
      </c>
      <c r="K27" s="206">
        <f>'様式2.雇用者に関する個別表'!J32</f>
        <v>0</v>
      </c>
      <c r="L27" s="206">
        <f>'様式2.雇用者に関する個別表'!K32</f>
        <v>0</v>
      </c>
      <c r="M27" s="206">
        <f>'様式2.雇用者に関する個別表'!L32</f>
        <v>0</v>
      </c>
      <c r="N27" s="206">
        <f>'様式2.雇用者に関する個別表'!M32</f>
        <v>0</v>
      </c>
      <c r="O27" s="206" t="str">
        <f t="shared" si="0"/>
        <v/>
      </c>
      <c r="P27" s="206">
        <f>'様式2.雇用者に関する個別表'!N32</f>
        <v>0</v>
      </c>
      <c r="Q27" s="206">
        <f>'様式2.雇用者に関する個別表'!O32</f>
        <v>0</v>
      </c>
      <c r="R27" s="206">
        <f>'様式2.雇用者に関する個別表'!P32</f>
        <v>0</v>
      </c>
      <c r="S27" s="206">
        <f>'様式2.雇用者に関する個別表'!Q32</f>
        <v>0</v>
      </c>
      <c r="T27" s="206">
        <f>'様式2.雇用者に関する個別表'!R32</f>
        <v>0</v>
      </c>
      <c r="U27" s="206">
        <f>'様式2.雇用者に関する個別表'!S32</f>
        <v>0</v>
      </c>
      <c r="V27" s="206">
        <f>'様式2.雇用者に関する個別表'!T32</f>
        <v>0</v>
      </c>
      <c r="W27" s="207">
        <f>'様式2.雇用者に関する個別表'!U32</f>
        <v>0</v>
      </c>
      <c r="X27" s="208">
        <f>'様式2.雇用者に関する個別表'!V32</f>
        <v>0</v>
      </c>
      <c r="Y27" s="206">
        <f>'様式2.雇用者に関する個別表'!W32</f>
        <v>0</v>
      </c>
      <c r="Z27" s="206">
        <f>'様式2.雇用者に関する個別表'!X32</f>
        <v>0</v>
      </c>
      <c r="AA27" s="206">
        <f>'様式2.雇用者に関する個別表'!Y32</f>
        <v>0</v>
      </c>
      <c r="AB27" s="206">
        <f>'様式2.雇用者に関する個別表'!Z32</f>
        <v>0</v>
      </c>
      <c r="AC27" s="206">
        <f>'様式2.雇用者に関する個別表'!AA32</f>
        <v>0</v>
      </c>
      <c r="AD27" s="206">
        <f>'様式2.雇用者に関する個別表'!AB32</f>
        <v>0</v>
      </c>
      <c r="AE27" s="206">
        <f>'様式2.雇用者に関する個別表'!AC32</f>
        <v>0</v>
      </c>
      <c r="AF27" s="206">
        <f>'様式2.雇用者に関する個別表'!AD32</f>
        <v>0</v>
      </c>
      <c r="AG27" s="209">
        <f>'様式2.雇用者に関する個別表'!AE32</f>
        <v>0</v>
      </c>
      <c r="AH27" s="212">
        <f>'様式2.雇用者に関する個別表'!A32</f>
        <v>0</v>
      </c>
      <c r="AI27" s="211">
        <f>様式1林業事業体調査票!I$8</f>
        <v>0</v>
      </c>
      <c r="AJ27" s="211">
        <f>様式1林業事業体調査票!I$10</f>
        <v>0</v>
      </c>
    </row>
    <row r="28" spans="2:36" ht="19.5" customHeight="1">
      <c r="B28" s="24">
        <v>14</v>
      </c>
      <c r="C28" s="211">
        <f>様式1林業事業体調査票!C$2</f>
        <v>0</v>
      </c>
      <c r="D28" s="206">
        <f>様式1林業事業体調査票!Q$8</f>
        <v>0</v>
      </c>
      <c r="E28" s="206" t="str">
        <f>'様式2.雇用者に関する個別表'!D33</f>
        <v/>
      </c>
      <c r="F28" s="206">
        <f>'様式2.雇用者に関する個別表'!E33</f>
        <v>0</v>
      </c>
      <c r="G28" s="206">
        <f>'様式2.雇用者に関する個別表'!F33</f>
        <v>0</v>
      </c>
      <c r="H28" s="206">
        <f>'様式2.雇用者に関する個別表'!G33</f>
        <v>0</v>
      </c>
      <c r="I28" s="206">
        <f>'様式2.雇用者に関する個別表'!H33</f>
        <v>0</v>
      </c>
      <c r="J28" s="206">
        <f>'様式2.雇用者に関する個別表'!I33</f>
        <v>0</v>
      </c>
      <c r="K28" s="206">
        <f>'様式2.雇用者に関する個別表'!J33</f>
        <v>0</v>
      </c>
      <c r="L28" s="206">
        <f>'様式2.雇用者に関する個別表'!K33</f>
        <v>0</v>
      </c>
      <c r="M28" s="206">
        <f>'様式2.雇用者に関する個別表'!L33</f>
        <v>0</v>
      </c>
      <c r="N28" s="206">
        <f>'様式2.雇用者に関する個別表'!M33</f>
        <v>0</v>
      </c>
      <c r="O28" s="206" t="str">
        <f t="shared" si="0"/>
        <v/>
      </c>
      <c r="P28" s="206">
        <f>'様式2.雇用者に関する個別表'!N33</f>
        <v>0</v>
      </c>
      <c r="Q28" s="206">
        <f>'様式2.雇用者に関する個別表'!O33</f>
        <v>0</v>
      </c>
      <c r="R28" s="206">
        <f>'様式2.雇用者に関する個別表'!P33</f>
        <v>0</v>
      </c>
      <c r="S28" s="206">
        <f>'様式2.雇用者に関する個別表'!Q33</f>
        <v>0</v>
      </c>
      <c r="T28" s="206">
        <f>'様式2.雇用者に関する個別表'!R33</f>
        <v>0</v>
      </c>
      <c r="U28" s="206">
        <f>'様式2.雇用者に関する個別表'!S33</f>
        <v>0</v>
      </c>
      <c r="V28" s="206">
        <f>'様式2.雇用者に関する個別表'!T33</f>
        <v>0</v>
      </c>
      <c r="W28" s="207">
        <f>'様式2.雇用者に関する個別表'!U33</f>
        <v>0</v>
      </c>
      <c r="X28" s="208">
        <f>'様式2.雇用者に関する個別表'!V33</f>
        <v>0</v>
      </c>
      <c r="Y28" s="206">
        <f>'様式2.雇用者に関する個別表'!W33</f>
        <v>0</v>
      </c>
      <c r="Z28" s="206">
        <f>'様式2.雇用者に関する個別表'!X33</f>
        <v>0</v>
      </c>
      <c r="AA28" s="206">
        <f>'様式2.雇用者に関する個別表'!Y33</f>
        <v>0</v>
      </c>
      <c r="AB28" s="206">
        <f>'様式2.雇用者に関する個別表'!Z33</f>
        <v>0</v>
      </c>
      <c r="AC28" s="206">
        <f>'様式2.雇用者に関する個別表'!AA33</f>
        <v>0</v>
      </c>
      <c r="AD28" s="206">
        <f>'様式2.雇用者に関する個別表'!AB33</f>
        <v>0</v>
      </c>
      <c r="AE28" s="206">
        <f>'様式2.雇用者に関する個別表'!AC33</f>
        <v>0</v>
      </c>
      <c r="AF28" s="206">
        <f>'様式2.雇用者に関する個別表'!AD33</f>
        <v>0</v>
      </c>
      <c r="AG28" s="209">
        <f>'様式2.雇用者に関する個別表'!AE33</f>
        <v>0</v>
      </c>
      <c r="AH28" s="212">
        <f>'様式2.雇用者に関する個別表'!A33</f>
        <v>0</v>
      </c>
      <c r="AI28" s="211">
        <f>様式1林業事業体調査票!I$8</f>
        <v>0</v>
      </c>
      <c r="AJ28" s="211">
        <f>様式1林業事業体調査票!I$10</f>
        <v>0</v>
      </c>
    </row>
    <row r="29" spans="2:36" ht="19.5" customHeight="1">
      <c r="B29" s="24">
        <v>15</v>
      </c>
      <c r="C29" s="211">
        <f>様式1林業事業体調査票!C$2</f>
        <v>0</v>
      </c>
      <c r="D29" s="206">
        <f>様式1林業事業体調査票!Q$8</f>
        <v>0</v>
      </c>
      <c r="E29" s="206" t="str">
        <f>'様式2.雇用者に関する個別表'!D34</f>
        <v/>
      </c>
      <c r="F29" s="206">
        <f>'様式2.雇用者に関する個別表'!E34</f>
        <v>0</v>
      </c>
      <c r="G29" s="206">
        <f>'様式2.雇用者に関する個別表'!F34</f>
        <v>0</v>
      </c>
      <c r="H29" s="206">
        <f>'様式2.雇用者に関する個別表'!G34</f>
        <v>0</v>
      </c>
      <c r="I29" s="206">
        <f>'様式2.雇用者に関する個別表'!H34</f>
        <v>0</v>
      </c>
      <c r="J29" s="206">
        <f>'様式2.雇用者に関する個別表'!I34</f>
        <v>0</v>
      </c>
      <c r="K29" s="206">
        <f>'様式2.雇用者に関する個別表'!J34</f>
        <v>0</v>
      </c>
      <c r="L29" s="206">
        <f>'様式2.雇用者に関する個別表'!K34</f>
        <v>0</v>
      </c>
      <c r="M29" s="206">
        <f>'様式2.雇用者に関する個別表'!L34</f>
        <v>0</v>
      </c>
      <c r="N29" s="206">
        <f>'様式2.雇用者に関する個別表'!M34</f>
        <v>0</v>
      </c>
      <c r="O29" s="206" t="str">
        <f t="shared" si="0"/>
        <v/>
      </c>
      <c r="P29" s="206">
        <f>'様式2.雇用者に関する個別表'!N34</f>
        <v>0</v>
      </c>
      <c r="Q29" s="206">
        <f>'様式2.雇用者に関する個別表'!O34</f>
        <v>0</v>
      </c>
      <c r="R29" s="206">
        <f>'様式2.雇用者に関する個別表'!P34</f>
        <v>0</v>
      </c>
      <c r="S29" s="206">
        <f>'様式2.雇用者に関する個別表'!Q34</f>
        <v>0</v>
      </c>
      <c r="T29" s="206">
        <f>'様式2.雇用者に関する個別表'!R34</f>
        <v>0</v>
      </c>
      <c r="U29" s="206">
        <f>'様式2.雇用者に関する個別表'!S34</f>
        <v>0</v>
      </c>
      <c r="V29" s="206">
        <f>'様式2.雇用者に関する個別表'!T34</f>
        <v>0</v>
      </c>
      <c r="W29" s="207">
        <f>'様式2.雇用者に関する個別表'!U34</f>
        <v>0</v>
      </c>
      <c r="X29" s="208">
        <f>'様式2.雇用者に関する個別表'!V34</f>
        <v>0</v>
      </c>
      <c r="Y29" s="206">
        <f>'様式2.雇用者に関する個別表'!W34</f>
        <v>0</v>
      </c>
      <c r="Z29" s="206">
        <f>'様式2.雇用者に関する個別表'!X34</f>
        <v>0</v>
      </c>
      <c r="AA29" s="206">
        <f>'様式2.雇用者に関する個別表'!Y34</f>
        <v>0</v>
      </c>
      <c r="AB29" s="206">
        <f>'様式2.雇用者に関する個別表'!Z34</f>
        <v>0</v>
      </c>
      <c r="AC29" s="206">
        <f>'様式2.雇用者に関する個別表'!AA34</f>
        <v>0</v>
      </c>
      <c r="AD29" s="206">
        <f>'様式2.雇用者に関する個別表'!AB34</f>
        <v>0</v>
      </c>
      <c r="AE29" s="206">
        <f>'様式2.雇用者に関する個別表'!AC34</f>
        <v>0</v>
      </c>
      <c r="AF29" s="206">
        <f>'様式2.雇用者に関する個別表'!AD34</f>
        <v>0</v>
      </c>
      <c r="AG29" s="209">
        <f>'様式2.雇用者に関する個別表'!AE34</f>
        <v>0</v>
      </c>
      <c r="AH29" s="212">
        <f>'様式2.雇用者に関する個別表'!A34</f>
        <v>0</v>
      </c>
      <c r="AI29" s="211">
        <f>様式1林業事業体調査票!I$8</f>
        <v>0</v>
      </c>
      <c r="AJ29" s="211">
        <f>様式1林業事業体調査票!I$10</f>
        <v>0</v>
      </c>
    </row>
    <row r="30" spans="2:36" ht="19.5" customHeight="1">
      <c r="B30" s="24">
        <v>16</v>
      </c>
      <c r="C30" s="211">
        <f>様式1林業事業体調査票!C$2</f>
        <v>0</v>
      </c>
      <c r="D30" s="211">
        <f>様式1林業事業体調査票!Q$8</f>
        <v>0</v>
      </c>
      <c r="E30" s="206" t="str">
        <f>'様式2.雇用者に関する個別表'!D35</f>
        <v/>
      </c>
      <c r="F30" s="206">
        <f>'様式2.雇用者に関する個別表'!E35</f>
        <v>0</v>
      </c>
      <c r="G30" s="206">
        <f>'様式2.雇用者に関する個別表'!F35</f>
        <v>0</v>
      </c>
      <c r="H30" s="206">
        <f>'様式2.雇用者に関する個別表'!G35</f>
        <v>0</v>
      </c>
      <c r="I30" s="206">
        <f>'様式2.雇用者に関する個別表'!H35</f>
        <v>0</v>
      </c>
      <c r="J30" s="206">
        <f>'様式2.雇用者に関する個別表'!I35</f>
        <v>0</v>
      </c>
      <c r="K30" s="206">
        <f>'様式2.雇用者に関する個別表'!J35</f>
        <v>0</v>
      </c>
      <c r="L30" s="206">
        <f>'様式2.雇用者に関する個別表'!K35</f>
        <v>0</v>
      </c>
      <c r="M30" s="206">
        <f>'様式2.雇用者に関する個別表'!L35</f>
        <v>0</v>
      </c>
      <c r="N30" s="206">
        <f>'様式2.雇用者に関する個別表'!M35</f>
        <v>0</v>
      </c>
      <c r="O30" s="206" t="str">
        <f t="shared" si="0"/>
        <v/>
      </c>
      <c r="P30" s="206">
        <f>'様式2.雇用者に関する個別表'!N35</f>
        <v>0</v>
      </c>
      <c r="Q30" s="206">
        <f>'様式2.雇用者に関する個別表'!O35</f>
        <v>0</v>
      </c>
      <c r="R30" s="206">
        <f>'様式2.雇用者に関する個別表'!P35</f>
        <v>0</v>
      </c>
      <c r="S30" s="206">
        <f>'様式2.雇用者に関する個別表'!Q35</f>
        <v>0</v>
      </c>
      <c r="T30" s="206">
        <f>'様式2.雇用者に関する個別表'!R35</f>
        <v>0</v>
      </c>
      <c r="U30" s="206">
        <f>'様式2.雇用者に関する個別表'!S35</f>
        <v>0</v>
      </c>
      <c r="V30" s="206">
        <f>'様式2.雇用者に関する個別表'!T35</f>
        <v>0</v>
      </c>
      <c r="W30" s="207">
        <f>'様式2.雇用者に関する個別表'!U35</f>
        <v>0</v>
      </c>
      <c r="X30" s="208">
        <f>'様式2.雇用者に関する個別表'!V35</f>
        <v>0</v>
      </c>
      <c r="Y30" s="206">
        <f>'様式2.雇用者に関する個別表'!W35</f>
        <v>0</v>
      </c>
      <c r="Z30" s="206">
        <f>'様式2.雇用者に関する個別表'!X35</f>
        <v>0</v>
      </c>
      <c r="AA30" s="206">
        <f>'様式2.雇用者に関する個別表'!Y35</f>
        <v>0</v>
      </c>
      <c r="AB30" s="206">
        <f>'様式2.雇用者に関する個別表'!Z35</f>
        <v>0</v>
      </c>
      <c r="AC30" s="206">
        <f>'様式2.雇用者に関する個別表'!AA35</f>
        <v>0</v>
      </c>
      <c r="AD30" s="206">
        <f>'様式2.雇用者に関する個別表'!AB35</f>
        <v>0</v>
      </c>
      <c r="AE30" s="206">
        <f>'様式2.雇用者に関する個別表'!AC35</f>
        <v>0</v>
      </c>
      <c r="AF30" s="206">
        <f>'様式2.雇用者に関する個別表'!AD35</f>
        <v>0</v>
      </c>
      <c r="AG30" s="209">
        <f>'様式2.雇用者に関する個別表'!AE35</f>
        <v>0</v>
      </c>
      <c r="AH30" s="212">
        <f>'様式2.雇用者に関する個別表'!A35</f>
        <v>0</v>
      </c>
      <c r="AI30" s="211">
        <f>様式1林業事業体調査票!I$8</f>
        <v>0</v>
      </c>
      <c r="AJ30" s="211">
        <f>様式1林業事業体調査票!I$10</f>
        <v>0</v>
      </c>
    </row>
    <row r="31" spans="2:36" ht="19.5" customHeight="1">
      <c r="B31" s="24">
        <v>17</v>
      </c>
      <c r="C31" s="211">
        <f>様式1林業事業体調査票!C$2</f>
        <v>0</v>
      </c>
      <c r="D31" s="211">
        <f>様式1林業事業体調査票!Q$8</f>
        <v>0</v>
      </c>
      <c r="E31" s="206" t="str">
        <f>'様式2.雇用者に関する個別表'!D36</f>
        <v/>
      </c>
      <c r="F31" s="206">
        <f>'様式2.雇用者に関する個別表'!E36</f>
        <v>0</v>
      </c>
      <c r="G31" s="206">
        <f>'様式2.雇用者に関する個別表'!F36</f>
        <v>0</v>
      </c>
      <c r="H31" s="206">
        <f>'様式2.雇用者に関する個別表'!G36</f>
        <v>0</v>
      </c>
      <c r="I31" s="206">
        <f>'様式2.雇用者に関する個別表'!H36</f>
        <v>0</v>
      </c>
      <c r="J31" s="206">
        <f>'様式2.雇用者に関する個別表'!I36</f>
        <v>0</v>
      </c>
      <c r="K31" s="206">
        <f>'様式2.雇用者に関する個別表'!J36</f>
        <v>0</v>
      </c>
      <c r="L31" s="206">
        <f>'様式2.雇用者に関する個別表'!K36</f>
        <v>0</v>
      </c>
      <c r="M31" s="206">
        <f>'様式2.雇用者に関する個別表'!L36</f>
        <v>0</v>
      </c>
      <c r="N31" s="206">
        <f>'様式2.雇用者に関する個別表'!M36</f>
        <v>0</v>
      </c>
      <c r="O31" s="206" t="str">
        <f t="shared" si="0"/>
        <v/>
      </c>
      <c r="P31" s="206">
        <f>'様式2.雇用者に関する個別表'!N36</f>
        <v>0</v>
      </c>
      <c r="Q31" s="206">
        <f>'様式2.雇用者に関する個別表'!O36</f>
        <v>0</v>
      </c>
      <c r="R31" s="206">
        <f>'様式2.雇用者に関する個別表'!P36</f>
        <v>0</v>
      </c>
      <c r="S31" s="206">
        <f>'様式2.雇用者に関する個別表'!Q36</f>
        <v>0</v>
      </c>
      <c r="T31" s="206">
        <f>'様式2.雇用者に関する個別表'!R36</f>
        <v>0</v>
      </c>
      <c r="U31" s="206">
        <f>'様式2.雇用者に関する個別表'!S36</f>
        <v>0</v>
      </c>
      <c r="V31" s="206">
        <f>'様式2.雇用者に関する個別表'!T36</f>
        <v>0</v>
      </c>
      <c r="W31" s="207">
        <f>'様式2.雇用者に関する個別表'!U36</f>
        <v>0</v>
      </c>
      <c r="X31" s="208">
        <f>'様式2.雇用者に関する個別表'!V36</f>
        <v>0</v>
      </c>
      <c r="Y31" s="206">
        <f>'様式2.雇用者に関する個別表'!W36</f>
        <v>0</v>
      </c>
      <c r="Z31" s="206">
        <f>'様式2.雇用者に関する個別表'!X36</f>
        <v>0</v>
      </c>
      <c r="AA31" s="206">
        <f>'様式2.雇用者に関する個別表'!Y36</f>
        <v>0</v>
      </c>
      <c r="AB31" s="206">
        <f>'様式2.雇用者に関する個別表'!Z36</f>
        <v>0</v>
      </c>
      <c r="AC31" s="206">
        <f>'様式2.雇用者に関する個別表'!AA36</f>
        <v>0</v>
      </c>
      <c r="AD31" s="206">
        <f>'様式2.雇用者に関する個別表'!AB36</f>
        <v>0</v>
      </c>
      <c r="AE31" s="206">
        <f>'様式2.雇用者に関する個別表'!AC36</f>
        <v>0</v>
      </c>
      <c r="AF31" s="206">
        <f>'様式2.雇用者に関する個別表'!AD36</f>
        <v>0</v>
      </c>
      <c r="AG31" s="209">
        <f>'様式2.雇用者に関する個別表'!AE36</f>
        <v>0</v>
      </c>
      <c r="AH31" s="212">
        <f>'様式2.雇用者に関する個別表'!A36</f>
        <v>0</v>
      </c>
      <c r="AI31" s="211">
        <f>様式1林業事業体調査票!I$8</f>
        <v>0</v>
      </c>
      <c r="AJ31" s="211">
        <f>様式1林業事業体調査票!I$10</f>
        <v>0</v>
      </c>
    </row>
    <row r="32" spans="2:36" ht="19.5" customHeight="1">
      <c r="B32" s="24">
        <v>18</v>
      </c>
      <c r="C32" s="211">
        <f>様式1林業事業体調査票!C$2</f>
        <v>0</v>
      </c>
      <c r="D32" s="211">
        <f>様式1林業事業体調査票!Q$8</f>
        <v>0</v>
      </c>
      <c r="E32" s="206" t="str">
        <f>'様式2.雇用者に関する個別表'!D37</f>
        <v/>
      </c>
      <c r="F32" s="206">
        <f>'様式2.雇用者に関する個別表'!E37</f>
        <v>0</v>
      </c>
      <c r="G32" s="206">
        <f>'様式2.雇用者に関する個別表'!F37</f>
        <v>0</v>
      </c>
      <c r="H32" s="206">
        <f>'様式2.雇用者に関する個別表'!G37</f>
        <v>0</v>
      </c>
      <c r="I32" s="206">
        <f>'様式2.雇用者に関する個別表'!H37</f>
        <v>0</v>
      </c>
      <c r="J32" s="206">
        <f>'様式2.雇用者に関する個別表'!I37</f>
        <v>0</v>
      </c>
      <c r="K32" s="206">
        <f>'様式2.雇用者に関する個別表'!J37</f>
        <v>0</v>
      </c>
      <c r="L32" s="206">
        <f>'様式2.雇用者に関する個別表'!K37</f>
        <v>0</v>
      </c>
      <c r="M32" s="206">
        <f>'様式2.雇用者に関する個別表'!L37</f>
        <v>0</v>
      </c>
      <c r="N32" s="206">
        <f>'様式2.雇用者に関する個別表'!M37</f>
        <v>0</v>
      </c>
      <c r="O32" s="206" t="str">
        <f t="shared" si="0"/>
        <v/>
      </c>
      <c r="P32" s="206">
        <f>'様式2.雇用者に関する個別表'!N37</f>
        <v>0</v>
      </c>
      <c r="Q32" s="206">
        <f>'様式2.雇用者に関する個別表'!O37</f>
        <v>0</v>
      </c>
      <c r="R32" s="206">
        <f>'様式2.雇用者に関する個別表'!P37</f>
        <v>0</v>
      </c>
      <c r="S32" s="206">
        <f>'様式2.雇用者に関する個別表'!Q37</f>
        <v>0</v>
      </c>
      <c r="T32" s="206">
        <f>'様式2.雇用者に関する個別表'!R37</f>
        <v>0</v>
      </c>
      <c r="U32" s="206">
        <f>'様式2.雇用者に関する個別表'!S37</f>
        <v>0</v>
      </c>
      <c r="V32" s="206">
        <f>'様式2.雇用者に関する個別表'!T37</f>
        <v>0</v>
      </c>
      <c r="W32" s="207">
        <f>'様式2.雇用者に関する個別表'!U37</f>
        <v>0</v>
      </c>
      <c r="X32" s="208">
        <f>'様式2.雇用者に関する個別表'!V37</f>
        <v>0</v>
      </c>
      <c r="Y32" s="206">
        <f>'様式2.雇用者に関する個別表'!W37</f>
        <v>0</v>
      </c>
      <c r="Z32" s="206">
        <f>'様式2.雇用者に関する個別表'!X37</f>
        <v>0</v>
      </c>
      <c r="AA32" s="206">
        <f>'様式2.雇用者に関する個別表'!Y37</f>
        <v>0</v>
      </c>
      <c r="AB32" s="206">
        <f>'様式2.雇用者に関する個別表'!Z37</f>
        <v>0</v>
      </c>
      <c r="AC32" s="206">
        <f>'様式2.雇用者に関する個別表'!AA37</f>
        <v>0</v>
      </c>
      <c r="AD32" s="206">
        <f>'様式2.雇用者に関する個別表'!AB37</f>
        <v>0</v>
      </c>
      <c r="AE32" s="206">
        <f>'様式2.雇用者に関する個別表'!AC37</f>
        <v>0</v>
      </c>
      <c r="AF32" s="206">
        <f>'様式2.雇用者に関する個別表'!AD37</f>
        <v>0</v>
      </c>
      <c r="AG32" s="209">
        <f>'様式2.雇用者に関する個別表'!AE37</f>
        <v>0</v>
      </c>
      <c r="AH32" s="212">
        <f>'様式2.雇用者に関する個別表'!A37</f>
        <v>0</v>
      </c>
      <c r="AI32" s="211">
        <f>様式1林業事業体調査票!I$8</f>
        <v>0</v>
      </c>
      <c r="AJ32" s="211">
        <f>様式1林業事業体調査票!I$10</f>
        <v>0</v>
      </c>
    </row>
    <row r="33" spans="2:36" ht="19.5" customHeight="1">
      <c r="B33" s="24">
        <v>19</v>
      </c>
      <c r="C33" s="211">
        <f>様式1林業事業体調査票!C$2</f>
        <v>0</v>
      </c>
      <c r="D33" s="211">
        <f>様式1林業事業体調査票!Q$8</f>
        <v>0</v>
      </c>
      <c r="E33" s="206" t="str">
        <f>'様式2.雇用者に関する個別表'!D38</f>
        <v/>
      </c>
      <c r="F33" s="206">
        <f>'様式2.雇用者に関する個別表'!E38</f>
        <v>0</v>
      </c>
      <c r="G33" s="206">
        <f>'様式2.雇用者に関する個別表'!F38</f>
        <v>0</v>
      </c>
      <c r="H33" s="206">
        <f>'様式2.雇用者に関する個別表'!G38</f>
        <v>0</v>
      </c>
      <c r="I33" s="206">
        <f>'様式2.雇用者に関する個別表'!H38</f>
        <v>0</v>
      </c>
      <c r="J33" s="206">
        <f>'様式2.雇用者に関する個別表'!I38</f>
        <v>0</v>
      </c>
      <c r="K33" s="206">
        <f>'様式2.雇用者に関する個別表'!J38</f>
        <v>0</v>
      </c>
      <c r="L33" s="206">
        <f>'様式2.雇用者に関する個別表'!K38</f>
        <v>0</v>
      </c>
      <c r="M33" s="206">
        <f>'様式2.雇用者に関する個別表'!L38</f>
        <v>0</v>
      </c>
      <c r="N33" s="206">
        <f>'様式2.雇用者に関する個別表'!M38</f>
        <v>0</v>
      </c>
      <c r="O33" s="206" t="str">
        <f t="shared" si="0"/>
        <v/>
      </c>
      <c r="P33" s="206">
        <f>'様式2.雇用者に関する個別表'!N38</f>
        <v>0</v>
      </c>
      <c r="Q33" s="206">
        <f>'様式2.雇用者に関する個別表'!O38</f>
        <v>0</v>
      </c>
      <c r="R33" s="206">
        <f>'様式2.雇用者に関する個別表'!P38</f>
        <v>0</v>
      </c>
      <c r="S33" s="206">
        <f>'様式2.雇用者に関する個別表'!Q38</f>
        <v>0</v>
      </c>
      <c r="T33" s="206">
        <f>'様式2.雇用者に関する個別表'!R38</f>
        <v>0</v>
      </c>
      <c r="U33" s="206">
        <f>'様式2.雇用者に関する個別表'!S38</f>
        <v>0</v>
      </c>
      <c r="V33" s="206">
        <f>'様式2.雇用者に関する個別表'!T38</f>
        <v>0</v>
      </c>
      <c r="W33" s="207">
        <f>'様式2.雇用者に関する個別表'!U38</f>
        <v>0</v>
      </c>
      <c r="X33" s="208">
        <f>'様式2.雇用者に関する個別表'!V38</f>
        <v>0</v>
      </c>
      <c r="Y33" s="206">
        <f>'様式2.雇用者に関する個別表'!W38</f>
        <v>0</v>
      </c>
      <c r="Z33" s="206">
        <f>'様式2.雇用者に関する個別表'!X38</f>
        <v>0</v>
      </c>
      <c r="AA33" s="206">
        <f>'様式2.雇用者に関する個別表'!Y38</f>
        <v>0</v>
      </c>
      <c r="AB33" s="206">
        <f>'様式2.雇用者に関する個別表'!Z38</f>
        <v>0</v>
      </c>
      <c r="AC33" s="206">
        <f>'様式2.雇用者に関する個別表'!AA38</f>
        <v>0</v>
      </c>
      <c r="AD33" s="206">
        <f>'様式2.雇用者に関する個別表'!AB38</f>
        <v>0</v>
      </c>
      <c r="AE33" s="206">
        <f>'様式2.雇用者に関する個別表'!AC38</f>
        <v>0</v>
      </c>
      <c r="AF33" s="206">
        <f>'様式2.雇用者に関する個別表'!AD38</f>
        <v>0</v>
      </c>
      <c r="AG33" s="209">
        <f>'様式2.雇用者に関する個別表'!AE38</f>
        <v>0</v>
      </c>
      <c r="AH33" s="212">
        <f>'様式2.雇用者に関する個別表'!A38</f>
        <v>0</v>
      </c>
      <c r="AI33" s="211">
        <f>様式1林業事業体調査票!I$8</f>
        <v>0</v>
      </c>
      <c r="AJ33" s="211">
        <f>様式1林業事業体調査票!I$10</f>
        <v>0</v>
      </c>
    </row>
    <row r="34" spans="2:36" ht="19.5" customHeight="1">
      <c r="B34" s="24">
        <v>20</v>
      </c>
      <c r="C34" s="211">
        <f>様式1林業事業体調査票!C$2</f>
        <v>0</v>
      </c>
      <c r="D34" s="211">
        <f>様式1林業事業体調査票!Q$8</f>
        <v>0</v>
      </c>
      <c r="E34" s="206" t="str">
        <f>'様式2.雇用者に関する個別表'!D39</f>
        <v/>
      </c>
      <c r="F34" s="206">
        <f>'様式2.雇用者に関する個別表'!E39</f>
        <v>0</v>
      </c>
      <c r="G34" s="206">
        <f>'様式2.雇用者に関する個別表'!F39</f>
        <v>0</v>
      </c>
      <c r="H34" s="206">
        <f>'様式2.雇用者に関する個別表'!G39</f>
        <v>0</v>
      </c>
      <c r="I34" s="206">
        <f>'様式2.雇用者に関する個別表'!H39</f>
        <v>0</v>
      </c>
      <c r="J34" s="206">
        <f>'様式2.雇用者に関する個別表'!I39</f>
        <v>0</v>
      </c>
      <c r="K34" s="206">
        <f>'様式2.雇用者に関する個別表'!J39</f>
        <v>0</v>
      </c>
      <c r="L34" s="206">
        <f>'様式2.雇用者に関する個別表'!K39</f>
        <v>0</v>
      </c>
      <c r="M34" s="206">
        <f>'様式2.雇用者に関する個別表'!L39</f>
        <v>0</v>
      </c>
      <c r="N34" s="206">
        <f>'様式2.雇用者に関する個別表'!M39</f>
        <v>0</v>
      </c>
      <c r="O34" s="206" t="str">
        <f t="shared" si="0"/>
        <v/>
      </c>
      <c r="P34" s="206">
        <f>'様式2.雇用者に関する個別表'!N39</f>
        <v>0</v>
      </c>
      <c r="Q34" s="206">
        <f>'様式2.雇用者に関する個別表'!O39</f>
        <v>0</v>
      </c>
      <c r="R34" s="206">
        <f>'様式2.雇用者に関する個別表'!P39</f>
        <v>0</v>
      </c>
      <c r="S34" s="206">
        <f>'様式2.雇用者に関する個別表'!Q39</f>
        <v>0</v>
      </c>
      <c r="T34" s="206">
        <f>'様式2.雇用者に関する個別表'!R39</f>
        <v>0</v>
      </c>
      <c r="U34" s="206">
        <f>'様式2.雇用者に関する個別表'!S39</f>
        <v>0</v>
      </c>
      <c r="V34" s="206">
        <f>'様式2.雇用者に関する個別表'!T39</f>
        <v>0</v>
      </c>
      <c r="W34" s="207">
        <f>'様式2.雇用者に関する個別表'!U39</f>
        <v>0</v>
      </c>
      <c r="X34" s="208">
        <f>'様式2.雇用者に関する個別表'!V39</f>
        <v>0</v>
      </c>
      <c r="Y34" s="206">
        <f>'様式2.雇用者に関する個別表'!W39</f>
        <v>0</v>
      </c>
      <c r="Z34" s="206">
        <f>'様式2.雇用者に関する個別表'!X39</f>
        <v>0</v>
      </c>
      <c r="AA34" s="206">
        <f>'様式2.雇用者に関する個別表'!Y39</f>
        <v>0</v>
      </c>
      <c r="AB34" s="206">
        <f>'様式2.雇用者に関する個別表'!Z39</f>
        <v>0</v>
      </c>
      <c r="AC34" s="206">
        <f>'様式2.雇用者に関する個別表'!AA39</f>
        <v>0</v>
      </c>
      <c r="AD34" s="206">
        <f>'様式2.雇用者に関する個別表'!AB39</f>
        <v>0</v>
      </c>
      <c r="AE34" s="206">
        <f>'様式2.雇用者に関する個別表'!AC39</f>
        <v>0</v>
      </c>
      <c r="AF34" s="206">
        <f>'様式2.雇用者に関する個別表'!AD39</f>
        <v>0</v>
      </c>
      <c r="AG34" s="209">
        <f>'様式2.雇用者に関する個別表'!AE39</f>
        <v>0</v>
      </c>
      <c r="AH34" s="212">
        <f>'様式2.雇用者に関する個別表'!A39</f>
        <v>0</v>
      </c>
      <c r="AI34" s="211">
        <f>様式1林業事業体調査票!I$8</f>
        <v>0</v>
      </c>
      <c r="AJ34" s="211">
        <f>様式1林業事業体調査票!I$10</f>
        <v>0</v>
      </c>
    </row>
    <row r="35" spans="2:36" ht="19.5" customHeight="1">
      <c r="B35" s="49">
        <v>21</v>
      </c>
      <c r="C35" s="211">
        <f>様式1林業事業体調査票!C$2</f>
        <v>0</v>
      </c>
      <c r="D35" s="211">
        <f>様式1林業事業体調査票!Q$8</f>
        <v>0</v>
      </c>
      <c r="E35" s="206" t="str">
        <f>'様式2.雇用者に関する個別表'!D40</f>
        <v/>
      </c>
      <c r="F35" s="206">
        <f>'様式2.雇用者に関する個別表'!E40</f>
        <v>0</v>
      </c>
      <c r="G35" s="206">
        <f>'様式2.雇用者に関する個別表'!F40</f>
        <v>0</v>
      </c>
      <c r="H35" s="206">
        <f>'様式2.雇用者に関する個別表'!G40</f>
        <v>0</v>
      </c>
      <c r="I35" s="206">
        <f>'様式2.雇用者に関する個別表'!H40</f>
        <v>0</v>
      </c>
      <c r="J35" s="206">
        <f>'様式2.雇用者に関する個別表'!I40</f>
        <v>0</v>
      </c>
      <c r="K35" s="206">
        <f>'様式2.雇用者に関する個別表'!J40</f>
        <v>0</v>
      </c>
      <c r="L35" s="206">
        <f>'様式2.雇用者に関する個別表'!K40</f>
        <v>0</v>
      </c>
      <c r="M35" s="206">
        <f>'様式2.雇用者に関する個別表'!L40</f>
        <v>0</v>
      </c>
      <c r="N35" s="206">
        <f>'様式2.雇用者に関する個別表'!M40</f>
        <v>0</v>
      </c>
      <c r="O35" s="206" t="str">
        <f t="shared" si="0"/>
        <v/>
      </c>
      <c r="P35" s="206">
        <f>'様式2.雇用者に関する個別表'!N40</f>
        <v>0</v>
      </c>
      <c r="Q35" s="206">
        <f>'様式2.雇用者に関する個別表'!O40</f>
        <v>0</v>
      </c>
      <c r="R35" s="206">
        <f>'様式2.雇用者に関する個別表'!P40</f>
        <v>0</v>
      </c>
      <c r="S35" s="206">
        <f>'様式2.雇用者に関する個別表'!Q40</f>
        <v>0</v>
      </c>
      <c r="T35" s="206">
        <f>'様式2.雇用者に関する個別表'!R40</f>
        <v>0</v>
      </c>
      <c r="U35" s="206">
        <f>'様式2.雇用者に関する個別表'!S40</f>
        <v>0</v>
      </c>
      <c r="V35" s="206">
        <f>'様式2.雇用者に関する個別表'!T40</f>
        <v>0</v>
      </c>
      <c r="W35" s="207">
        <f>'様式2.雇用者に関する個別表'!U40</f>
        <v>0</v>
      </c>
      <c r="X35" s="208">
        <f>'様式2.雇用者に関する個別表'!V40</f>
        <v>0</v>
      </c>
      <c r="Y35" s="206">
        <f>'様式2.雇用者に関する個別表'!W40</f>
        <v>0</v>
      </c>
      <c r="Z35" s="206">
        <f>'様式2.雇用者に関する個別表'!X40</f>
        <v>0</v>
      </c>
      <c r="AA35" s="206">
        <f>'様式2.雇用者に関する個別表'!Y40</f>
        <v>0</v>
      </c>
      <c r="AB35" s="206">
        <f>'様式2.雇用者に関する個別表'!Z40</f>
        <v>0</v>
      </c>
      <c r="AC35" s="206">
        <f>'様式2.雇用者に関する個別表'!AA40</f>
        <v>0</v>
      </c>
      <c r="AD35" s="206">
        <f>'様式2.雇用者に関する個別表'!AB40</f>
        <v>0</v>
      </c>
      <c r="AE35" s="206">
        <f>'様式2.雇用者に関する個別表'!AC40</f>
        <v>0</v>
      </c>
      <c r="AF35" s="206">
        <f>'様式2.雇用者に関する個別表'!AD40</f>
        <v>0</v>
      </c>
      <c r="AG35" s="209">
        <f>'様式2.雇用者に関する個別表'!AE40</f>
        <v>0</v>
      </c>
      <c r="AH35" s="210">
        <f>'様式2.雇用者に関する個別表'!A40</f>
        <v>0</v>
      </c>
      <c r="AI35" s="211">
        <f>様式1林業事業体調査票!I$8</f>
        <v>0</v>
      </c>
      <c r="AJ35" s="211">
        <f>様式1林業事業体調査票!I$10</f>
        <v>0</v>
      </c>
    </row>
    <row r="36" spans="2:36" ht="19.5" customHeight="1">
      <c r="B36" s="24">
        <v>22</v>
      </c>
      <c r="C36" s="211">
        <f>様式1林業事業体調査票!C$2</f>
        <v>0</v>
      </c>
      <c r="D36" s="211">
        <f>様式1林業事業体調査票!Q$8</f>
        <v>0</v>
      </c>
      <c r="E36" s="206" t="str">
        <f>'様式2.雇用者に関する個別表'!D41</f>
        <v/>
      </c>
      <c r="F36" s="206">
        <f>'様式2.雇用者に関する個別表'!E41</f>
        <v>0</v>
      </c>
      <c r="G36" s="206">
        <f>'様式2.雇用者に関する個別表'!F41</f>
        <v>0</v>
      </c>
      <c r="H36" s="206">
        <f>'様式2.雇用者に関する個別表'!G41</f>
        <v>0</v>
      </c>
      <c r="I36" s="206">
        <f>'様式2.雇用者に関する個別表'!H41</f>
        <v>0</v>
      </c>
      <c r="J36" s="206">
        <f>'様式2.雇用者に関する個別表'!I41</f>
        <v>0</v>
      </c>
      <c r="K36" s="206">
        <f>'様式2.雇用者に関する個別表'!J41</f>
        <v>0</v>
      </c>
      <c r="L36" s="206">
        <f>'様式2.雇用者に関する個別表'!K41</f>
        <v>0</v>
      </c>
      <c r="M36" s="206">
        <f>'様式2.雇用者に関する個別表'!L41</f>
        <v>0</v>
      </c>
      <c r="N36" s="206">
        <f>'様式2.雇用者に関する個別表'!M41</f>
        <v>0</v>
      </c>
      <c r="O36" s="206" t="str">
        <f t="shared" si="0"/>
        <v/>
      </c>
      <c r="P36" s="206">
        <f>'様式2.雇用者に関する個別表'!N41</f>
        <v>0</v>
      </c>
      <c r="Q36" s="206">
        <f>'様式2.雇用者に関する個別表'!O41</f>
        <v>0</v>
      </c>
      <c r="R36" s="206">
        <f>'様式2.雇用者に関する個別表'!P41</f>
        <v>0</v>
      </c>
      <c r="S36" s="206">
        <f>'様式2.雇用者に関する個別表'!Q41</f>
        <v>0</v>
      </c>
      <c r="T36" s="206">
        <f>'様式2.雇用者に関する個別表'!R41</f>
        <v>0</v>
      </c>
      <c r="U36" s="206">
        <f>'様式2.雇用者に関する個別表'!S41</f>
        <v>0</v>
      </c>
      <c r="V36" s="206">
        <f>'様式2.雇用者に関する個別表'!T41</f>
        <v>0</v>
      </c>
      <c r="W36" s="207">
        <f>'様式2.雇用者に関する個別表'!U41</f>
        <v>0</v>
      </c>
      <c r="X36" s="208">
        <f>'様式2.雇用者に関する個別表'!V41</f>
        <v>0</v>
      </c>
      <c r="Y36" s="206">
        <f>'様式2.雇用者に関する個別表'!W41</f>
        <v>0</v>
      </c>
      <c r="Z36" s="206">
        <f>'様式2.雇用者に関する個別表'!X41</f>
        <v>0</v>
      </c>
      <c r="AA36" s="206">
        <f>'様式2.雇用者に関する個別表'!Y41</f>
        <v>0</v>
      </c>
      <c r="AB36" s="206">
        <f>'様式2.雇用者に関する個別表'!Z41</f>
        <v>0</v>
      </c>
      <c r="AC36" s="206">
        <f>'様式2.雇用者に関する個別表'!AA41</f>
        <v>0</v>
      </c>
      <c r="AD36" s="206">
        <f>'様式2.雇用者に関する個別表'!AB41</f>
        <v>0</v>
      </c>
      <c r="AE36" s="206">
        <f>'様式2.雇用者に関する個別表'!AC41</f>
        <v>0</v>
      </c>
      <c r="AF36" s="206">
        <f>'様式2.雇用者に関する個別表'!AD41</f>
        <v>0</v>
      </c>
      <c r="AG36" s="209">
        <f>'様式2.雇用者に関する個別表'!AE41</f>
        <v>0</v>
      </c>
      <c r="AH36" s="212">
        <f>'様式2.雇用者に関する個別表'!A41</f>
        <v>0</v>
      </c>
      <c r="AI36" s="211">
        <f>様式1林業事業体調査票!I$8</f>
        <v>0</v>
      </c>
      <c r="AJ36" s="211">
        <f>様式1林業事業体調査票!I$10</f>
        <v>0</v>
      </c>
    </row>
    <row r="37" spans="2:36" ht="19.5" customHeight="1">
      <c r="B37" s="24">
        <v>23</v>
      </c>
      <c r="C37" s="211">
        <f>様式1林業事業体調査票!C$2</f>
        <v>0</v>
      </c>
      <c r="D37" s="211">
        <f>様式1林業事業体調査票!Q$8</f>
        <v>0</v>
      </c>
      <c r="E37" s="206" t="str">
        <f>'様式2.雇用者に関する個別表'!D42</f>
        <v/>
      </c>
      <c r="F37" s="206">
        <f>'様式2.雇用者に関する個別表'!E42</f>
        <v>0</v>
      </c>
      <c r="G37" s="206">
        <f>'様式2.雇用者に関する個別表'!F42</f>
        <v>0</v>
      </c>
      <c r="H37" s="206">
        <f>'様式2.雇用者に関する個別表'!G42</f>
        <v>0</v>
      </c>
      <c r="I37" s="206">
        <f>'様式2.雇用者に関する個別表'!H42</f>
        <v>0</v>
      </c>
      <c r="J37" s="206">
        <f>'様式2.雇用者に関する個別表'!I42</f>
        <v>0</v>
      </c>
      <c r="K37" s="206">
        <f>'様式2.雇用者に関する個別表'!J42</f>
        <v>0</v>
      </c>
      <c r="L37" s="206">
        <f>'様式2.雇用者に関する個別表'!K42</f>
        <v>0</v>
      </c>
      <c r="M37" s="206">
        <f>'様式2.雇用者に関する個別表'!L42</f>
        <v>0</v>
      </c>
      <c r="N37" s="206">
        <f>'様式2.雇用者に関する個別表'!M42</f>
        <v>0</v>
      </c>
      <c r="O37" s="206" t="str">
        <f t="shared" si="0"/>
        <v/>
      </c>
      <c r="P37" s="206">
        <f>'様式2.雇用者に関する個別表'!N42</f>
        <v>0</v>
      </c>
      <c r="Q37" s="206">
        <f>'様式2.雇用者に関する個別表'!O42</f>
        <v>0</v>
      </c>
      <c r="R37" s="206">
        <f>'様式2.雇用者に関する個別表'!P42</f>
        <v>0</v>
      </c>
      <c r="S37" s="206">
        <f>'様式2.雇用者に関する個別表'!Q42</f>
        <v>0</v>
      </c>
      <c r="T37" s="206">
        <f>'様式2.雇用者に関する個別表'!R42</f>
        <v>0</v>
      </c>
      <c r="U37" s="206">
        <f>'様式2.雇用者に関する個別表'!S42</f>
        <v>0</v>
      </c>
      <c r="V37" s="206">
        <f>'様式2.雇用者に関する個別表'!T42</f>
        <v>0</v>
      </c>
      <c r="W37" s="207">
        <f>'様式2.雇用者に関する個別表'!U42</f>
        <v>0</v>
      </c>
      <c r="X37" s="208">
        <f>'様式2.雇用者に関する個別表'!V42</f>
        <v>0</v>
      </c>
      <c r="Y37" s="206">
        <f>'様式2.雇用者に関する個別表'!W42</f>
        <v>0</v>
      </c>
      <c r="Z37" s="206">
        <f>'様式2.雇用者に関する個別表'!X42</f>
        <v>0</v>
      </c>
      <c r="AA37" s="206">
        <f>'様式2.雇用者に関する個別表'!Y42</f>
        <v>0</v>
      </c>
      <c r="AB37" s="206">
        <f>'様式2.雇用者に関する個別表'!Z42</f>
        <v>0</v>
      </c>
      <c r="AC37" s="206">
        <f>'様式2.雇用者に関する個別表'!AA42</f>
        <v>0</v>
      </c>
      <c r="AD37" s="206">
        <f>'様式2.雇用者に関する個別表'!AB42</f>
        <v>0</v>
      </c>
      <c r="AE37" s="206">
        <f>'様式2.雇用者に関する個別表'!AC42</f>
        <v>0</v>
      </c>
      <c r="AF37" s="206">
        <f>'様式2.雇用者に関する個別表'!AD42</f>
        <v>0</v>
      </c>
      <c r="AG37" s="209">
        <f>'様式2.雇用者に関する個別表'!AE42</f>
        <v>0</v>
      </c>
      <c r="AH37" s="212">
        <f>'様式2.雇用者に関する個別表'!A42</f>
        <v>0</v>
      </c>
      <c r="AI37" s="211">
        <f>様式1林業事業体調査票!I$8</f>
        <v>0</v>
      </c>
      <c r="AJ37" s="211">
        <f>様式1林業事業体調査票!I$10</f>
        <v>0</v>
      </c>
    </row>
    <row r="38" spans="2:36" ht="19.5" customHeight="1">
      <c r="B38" s="24">
        <v>24</v>
      </c>
      <c r="C38" s="211">
        <f>様式1林業事業体調査票!C$2</f>
        <v>0</v>
      </c>
      <c r="D38" s="211">
        <f>様式1林業事業体調査票!Q$8</f>
        <v>0</v>
      </c>
      <c r="E38" s="206" t="str">
        <f>'様式2.雇用者に関する個別表'!D43</f>
        <v/>
      </c>
      <c r="F38" s="206">
        <f>'様式2.雇用者に関する個別表'!E43</f>
        <v>0</v>
      </c>
      <c r="G38" s="206">
        <f>'様式2.雇用者に関する個別表'!F43</f>
        <v>0</v>
      </c>
      <c r="H38" s="206">
        <f>'様式2.雇用者に関する個別表'!G43</f>
        <v>0</v>
      </c>
      <c r="I38" s="206">
        <f>'様式2.雇用者に関する個別表'!H43</f>
        <v>0</v>
      </c>
      <c r="J38" s="206">
        <f>'様式2.雇用者に関する個別表'!I43</f>
        <v>0</v>
      </c>
      <c r="K38" s="206">
        <f>'様式2.雇用者に関する個別表'!J43</f>
        <v>0</v>
      </c>
      <c r="L38" s="206">
        <f>'様式2.雇用者に関する個別表'!K43</f>
        <v>0</v>
      </c>
      <c r="M38" s="206">
        <f>'様式2.雇用者に関する個別表'!L43</f>
        <v>0</v>
      </c>
      <c r="N38" s="206">
        <f>'様式2.雇用者に関する個別表'!M43</f>
        <v>0</v>
      </c>
      <c r="O38" s="206" t="str">
        <f t="shared" si="0"/>
        <v/>
      </c>
      <c r="P38" s="206">
        <f>'様式2.雇用者に関する個別表'!N43</f>
        <v>0</v>
      </c>
      <c r="Q38" s="206">
        <f>'様式2.雇用者に関する個別表'!O43</f>
        <v>0</v>
      </c>
      <c r="R38" s="206">
        <f>'様式2.雇用者に関する個別表'!P43</f>
        <v>0</v>
      </c>
      <c r="S38" s="206">
        <f>'様式2.雇用者に関する個別表'!Q43</f>
        <v>0</v>
      </c>
      <c r="T38" s="206">
        <f>'様式2.雇用者に関する個別表'!R43</f>
        <v>0</v>
      </c>
      <c r="U38" s="206">
        <f>'様式2.雇用者に関する個別表'!S43</f>
        <v>0</v>
      </c>
      <c r="V38" s="206">
        <f>'様式2.雇用者に関する個別表'!T43</f>
        <v>0</v>
      </c>
      <c r="W38" s="207">
        <f>'様式2.雇用者に関する個別表'!U43</f>
        <v>0</v>
      </c>
      <c r="X38" s="208">
        <f>'様式2.雇用者に関する個別表'!V43</f>
        <v>0</v>
      </c>
      <c r="Y38" s="206">
        <f>'様式2.雇用者に関する個別表'!W43</f>
        <v>0</v>
      </c>
      <c r="Z38" s="206">
        <f>'様式2.雇用者に関する個別表'!X43</f>
        <v>0</v>
      </c>
      <c r="AA38" s="206">
        <f>'様式2.雇用者に関する個別表'!Y43</f>
        <v>0</v>
      </c>
      <c r="AB38" s="206">
        <f>'様式2.雇用者に関する個別表'!Z43</f>
        <v>0</v>
      </c>
      <c r="AC38" s="206">
        <f>'様式2.雇用者に関する個別表'!AA43</f>
        <v>0</v>
      </c>
      <c r="AD38" s="206">
        <f>'様式2.雇用者に関する個別表'!AB43</f>
        <v>0</v>
      </c>
      <c r="AE38" s="206">
        <f>'様式2.雇用者に関する個別表'!AC43</f>
        <v>0</v>
      </c>
      <c r="AF38" s="206">
        <f>'様式2.雇用者に関する個別表'!AD43</f>
        <v>0</v>
      </c>
      <c r="AG38" s="209">
        <f>'様式2.雇用者に関する個別表'!AE43</f>
        <v>0</v>
      </c>
      <c r="AH38" s="212">
        <f>'様式2.雇用者に関する個別表'!A43</f>
        <v>0</v>
      </c>
      <c r="AI38" s="211">
        <f>様式1林業事業体調査票!I$8</f>
        <v>0</v>
      </c>
      <c r="AJ38" s="211">
        <f>様式1林業事業体調査票!I$10</f>
        <v>0</v>
      </c>
    </row>
    <row r="39" spans="2:36" ht="19.5" customHeight="1">
      <c r="B39" s="24">
        <v>25</v>
      </c>
      <c r="C39" s="211">
        <f>様式1林業事業体調査票!C$2</f>
        <v>0</v>
      </c>
      <c r="D39" s="211">
        <f>様式1林業事業体調査票!Q$8</f>
        <v>0</v>
      </c>
      <c r="E39" s="206" t="str">
        <f>'様式2.雇用者に関する個別表'!D44</f>
        <v/>
      </c>
      <c r="F39" s="206">
        <f>'様式2.雇用者に関する個別表'!E44</f>
        <v>0</v>
      </c>
      <c r="G39" s="206">
        <f>'様式2.雇用者に関する個別表'!F44</f>
        <v>0</v>
      </c>
      <c r="H39" s="206">
        <f>'様式2.雇用者に関する個別表'!G44</f>
        <v>0</v>
      </c>
      <c r="I39" s="206">
        <f>'様式2.雇用者に関する個別表'!H44</f>
        <v>0</v>
      </c>
      <c r="J39" s="206">
        <f>'様式2.雇用者に関する個別表'!I44</f>
        <v>0</v>
      </c>
      <c r="K39" s="206">
        <f>'様式2.雇用者に関する個別表'!J44</f>
        <v>0</v>
      </c>
      <c r="L39" s="206">
        <f>'様式2.雇用者に関する個別表'!K44</f>
        <v>0</v>
      </c>
      <c r="M39" s="206">
        <f>'様式2.雇用者に関する個別表'!L44</f>
        <v>0</v>
      </c>
      <c r="N39" s="206">
        <f>'様式2.雇用者に関する個別表'!M44</f>
        <v>0</v>
      </c>
      <c r="O39" s="206" t="str">
        <f t="shared" si="0"/>
        <v/>
      </c>
      <c r="P39" s="206">
        <f>'様式2.雇用者に関する個別表'!N44</f>
        <v>0</v>
      </c>
      <c r="Q39" s="206">
        <f>'様式2.雇用者に関する個別表'!O44</f>
        <v>0</v>
      </c>
      <c r="R39" s="206">
        <f>'様式2.雇用者に関する個別表'!P44</f>
        <v>0</v>
      </c>
      <c r="S39" s="206">
        <f>'様式2.雇用者に関する個別表'!Q44</f>
        <v>0</v>
      </c>
      <c r="T39" s="206">
        <f>'様式2.雇用者に関する個別表'!R44</f>
        <v>0</v>
      </c>
      <c r="U39" s="206">
        <f>'様式2.雇用者に関する個別表'!S44</f>
        <v>0</v>
      </c>
      <c r="V39" s="206">
        <f>'様式2.雇用者に関する個別表'!T44</f>
        <v>0</v>
      </c>
      <c r="W39" s="207">
        <f>'様式2.雇用者に関する個別表'!U44</f>
        <v>0</v>
      </c>
      <c r="X39" s="208">
        <f>'様式2.雇用者に関する個別表'!V44</f>
        <v>0</v>
      </c>
      <c r="Y39" s="206">
        <f>'様式2.雇用者に関する個別表'!W44</f>
        <v>0</v>
      </c>
      <c r="Z39" s="206">
        <f>'様式2.雇用者に関する個別表'!X44</f>
        <v>0</v>
      </c>
      <c r="AA39" s="206">
        <f>'様式2.雇用者に関する個別表'!Y44</f>
        <v>0</v>
      </c>
      <c r="AB39" s="206">
        <f>'様式2.雇用者に関する個別表'!Z44</f>
        <v>0</v>
      </c>
      <c r="AC39" s="206">
        <f>'様式2.雇用者に関する個別表'!AA44</f>
        <v>0</v>
      </c>
      <c r="AD39" s="206">
        <f>'様式2.雇用者に関する個別表'!AB44</f>
        <v>0</v>
      </c>
      <c r="AE39" s="206">
        <f>'様式2.雇用者に関する個別表'!AC44</f>
        <v>0</v>
      </c>
      <c r="AF39" s="206">
        <f>'様式2.雇用者に関する個別表'!AD44</f>
        <v>0</v>
      </c>
      <c r="AG39" s="209">
        <f>'様式2.雇用者に関する個別表'!AE44</f>
        <v>0</v>
      </c>
      <c r="AH39" s="212">
        <f>'様式2.雇用者に関する個別表'!A44</f>
        <v>0</v>
      </c>
      <c r="AI39" s="211">
        <f>様式1林業事業体調査票!I$8</f>
        <v>0</v>
      </c>
      <c r="AJ39" s="211">
        <f>様式1林業事業体調査票!I$10</f>
        <v>0</v>
      </c>
    </row>
    <row r="40" spans="2:36" ht="19.5" customHeight="1">
      <c r="B40" s="24">
        <v>26</v>
      </c>
      <c r="C40" s="211">
        <f>様式1林業事業体調査票!C$2</f>
        <v>0</v>
      </c>
      <c r="D40" s="211">
        <f>様式1林業事業体調査票!Q$8</f>
        <v>0</v>
      </c>
      <c r="E40" s="206" t="str">
        <f>'様式2.雇用者に関する個別表'!D45</f>
        <v/>
      </c>
      <c r="F40" s="206">
        <f>'様式2.雇用者に関する個別表'!E45</f>
        <v>0</v>
      </c>
      <c r="G40" s="206">
        <f>'様式2.雇用者に関する個別表'!F45</f>
        <v>0</v>
      </c>
      <c r="H40" s="206">
        <f>'様式2.雇用者に関する個別表'!G45</f>
        <v>0</v>
      </c>
      <c r="I40" s="206">
        <f>'様式2.雇用者に関する個別表'!H45</f>
        <v>0</v>
      </c>
      <c r="J40" s="206">
        <f>'様式2.雇用者に関する個別表'!I45</f>
        <v>0</v>
      </c>
      <c r="K40" s="206">
        <f>'様式2.雇用者に関する個別表'!J45</f>
        <v>0</v>
      </c>
      <c r="L40" s="206">
        <f>'様式2.雇用者に関する個別表'!K45</f>
        <v>0</v>
      </c>
      <c r="M40" s="206">
        <f>'様式2.雇用者に関する個別表'!L45</f>
        <v>0</v>
      </c>
      <c r="N40" s="206">
        <f>'様式2.雇用者に関する個別表'!M45</f>
        <v>0</v>
      </c>
      <c r="O40" s="206" t="str">
        <f t="shared" si="0"/>
        <v/>
      </c>
      <c r="P40" s="206">
        <f>'様式2.雇用者に関する個別表'!N45</f>
        <v>0</v>
      </c>
      <c r="Q40" s="206">
        <f>'様式2.雇用者に関する個別表'!O45</f>
        <v>0</v>
      </c>
      <c r="R40" s="206">
        <f>'様式2.雇用者に関する個別表'!P45</f>
        <v>0</v>
      </c>
      <c r="S40" s="206">
        <f>'様式2.雇用者に関する個別表'!Q45</f>
        <v>0</v>
      </c>
      <c r="T40" s="206">
        <f>'様式2.雇用者に関する個別表'!R45</f>
        <v>0</v>
      </c>
      <c r="U40" s="206">
        <f>'様式2.雇用者に関する個別表'!S45</f>
        <v>0</v>
      </c>
      <c r="V40" s="206">
        <f>'様式2.雇用者に関する個別表'!T45</f>
        <v>0</v>
      </c>
      <c r="W40" s="207">
        <f>'様式2.雇用者に関する個別表'!U45</f>
        <v>0</v>
      </c>
      <c r="X40" s="208">
        <f>'様式2.雇用者に関する個別表'!V45</f>
        <v>0</v>
      </c>
      <c r="Y40" s="206">
        <f>'様式2.雇用者に関する個別表'!W45</f>
        <v>0</v>
      </c>
      <c r="Z40" s="206">
        <f>'様式2.雇用者に関する個別表'!X45</f>
        <v>0</v>
      </c>
      <c r="AA40" s="206">
        <f>'様式2.雇用者に関する個別表'!Y45</f>
        <v>0</v>
      </c>
      <c r="AB40" s="206">
        <f>'様式2.雇用者に関する個別表'!Z45</f>
        <v>0</v>
      </c>
      <c r="AC40" s="206">
        <f>'様式2.雇用者に関する個別表'!AA45</f>
        <v>0</v>
      </c>
      <c r="AD40" s="206">
        <f>'様式2.雇用者に関する個別表'!AB45</f>
        <v>0</v>
      </c>
      <c r="AE40" s="206">
        <f>'様式2.雇用者に関する個別表'!AC45</f>
        <v>0</v>
      </c>
      <c r="AF40" s="206">
        <f>'様式2.雇用者に関する個別表'!AD45</f>
        <v>0</v>
      </c>
      <c r="AG40" s="209">
        <f>'様式2.雇用者に関する個別表'!AE45</f>
        <v>0</v>
      </c>
      <c r="AH40" s="212">
        <f>'様式2.雇用者に関する個別表'!A45</f>
        <v>0</v>
      </c>
      <c r="AI40" s="211">
        <f>様式1林業事業体調査票!I$8</f>
        <v>0</v>
      </c>
      <c r="AJ40" s="211">
        <f>様式1林業事業体調査票!I$10</f>
        <v>0</v>
      </c>
    </row>
    <row r="41" spans="2:36" ht="19.5" customHeight="1">
      <c r="B41" s="24">
        <v>27</v>
      </c>
      <c r="C41" s="211">
        <f>様式1林業事業体調査票!C$2</f>
        <v>0</v>
      </c>
      <c r="D41" s="211">
        <f>様式1林業事業体調査票!Q$8</f>
        <v>0</v>
      </c>
      <c r="E41" s="206" t="str">
        <f>'様式2.雇用者に関する個別表'!D46</f>
        <v/>
      </c>
      <c r="F41" s="206">
        <f>'様式2.雇用者に関する個別表'!E46</f>
        <v>0</v>
      </c>
      <c r="G41" s="206">
        <f>'様式2.雇用者に関する個別表'!F46</f>
        <v>0</v>
      </c>
      <c r="H41" s="206">
        <f>'様式2.雇用者に関する個別表'!G46</f>
        <v>0</v>
      </c>
      <c r="I41" s="206">
        <f>'様式2.雇用者に関する個別表'!H46</f>
        <v>0</v>
      </c>
      <c r="J41" s="206">
        <f>'様式2.雇用者に関する個別表'!I46</f>
        <v>0</v>
      </c>
      <c r="K41" s="206">
        <f>'様式2.雇用者に関する個別表'!J46</f>
        <v>0</v>
      </c>
      <c r="L41" s="206">
        <f>'様式2.雇用者に関する個別表'!K46</f>
        <v>0</v>
      </c>
      <c r="M41" s="206">
        <f>'様式2.雇用者に関する個別表'!L46</f>
        <v>0</v>
      </c>
      <c r="N41" s="206">
        <f>'様式2.雇用者に関する個別表'!M46</f>
        <v>0</v>
      </c>
      <c r="O41" s="206" t="str">
        <f t="shared" si="0"/>
        <v/>
      </c>
      <c r="P41" s="206">
        <f>'様式2.雇用者に関する個別表'!N46</f>
        <v>0</v>
      </c>
      <c r="Q41" s="206">
        <f>'様式2.雇用者に関する個別表'!O46</f>
        <v>0</v>
      </c>
      <c r="R41" s="206">
        <f>'様式2.雇用者に関する個別表'!P46</f>
        <v>0</v>
      </c>
      <c r="S41" s="206">
        <f>'様式2.雇用者に関する個別表'!Q46</f>
        <v>0</v>
      </c>
      <c r="T41" s="206">
        <f>'様式2.雇用者に関する個別表'!R46</f>
        <v>0</v>
      </c>
      <c r="U41" s="206">
        <f>'様式2.雇用者に関する個別表'!S46</f>
        <v>0</v>
      </c>
      <c r="V41" s="206">
        <f>'様式2.雇用者に関する個別表'!T46</f>
        <v>0</v>
      </c>
      <c r="W41" s="207">
        <f>'様式2.雇用者に関する個別表'!U46</f>
        <v>0</v>
      </c>
      <c r="X41" s="208">
        <f>'様式2.雇用者に関する個別表'!V46</f>
        <v>0</v>
      </c>
      <c r="Y41" s="206">
        <f>'様式2.雇用者に関する個別表'!W46</f>
        <v>0</v>
      </c>
      <c r="Z41" s="206">
        <f>'様式2.雇用者に関する個別表'!X46</f>
        <v>0</v>
      </c>
      <c r="AA41" s="206">
        <f>'様式2.雇用者に関する個別表'!Y46</f>
        <v>0</v>
      </c>
      <c r="AB41" s="206">
        <f>'様式2.雇用者に関する個別表'!Z46</f>
        <v>0</v>
      </c>
      <c r="AC41" s="206">
        <f>'様式2.雇用者に関する個別表'!AA46</f>
        <v>0</v>
      </c>
      <c r="AD41" s="206">
        <f>'様式2.雇用者に関する個別表'!AB46</f>
        <v>0</v>
      </c>
      <c r="AE41" s="206">
        <f>'様式2.雇用者に関する個別表'!AC46</f>
        <v>0</v>
      </c>
      <c r="AF41" s="206">
        <f>'様式2.雇用者に関する個別表'!AD46</f>
        <v>0</v>
      </c>
      <c r="AG41" s="209">
        <f>'様式2.雇用者に関する個別表'!AE46</f>
        <v>0</v>
      </c>
      <c r="AH41" s="212">
        <f>'様式2.雇用者に関する個別表'!A46</f>
        <v>0</v>
      </c>
      <c r="AI41" s="211">
        <f>様式1林業事業体調査票!I$8</f>
        <v>0</v>
      </c>
      <c r="AJ41" s="211">
        <f>様式1林業事業体調査票!I$10</f>
        <v>0</v>
      </c>
    </row>
    <row r="42" spans="2:36" ht="19.5" customHeight="1">
      <c r="B42" s="24">
        <v>28</v>
      </c>
      <c r="C42" s="211">
        <f>様式1林業事業体調査票!C$2</f>
        <v>0</v>
      </c>
      <c r="D42" s="211">
        <f>様式1林業事業体調査票!Q$8</f>
        <v>0</v>
      </c>
      <c r="E42" s="206" t="str">
        <f>'様式2.雇用者に関する個別表'!D47</f>
        <v/>
      </c>
      <c r="F42" s="206">
        <f>'様式2.雇用者に関する個別表'!E47</f>
        <v>0</v>
      </c>
      <c r="G42" s="206">
        <f>'様式2.雇用者に関する個別表'!F47</f>
        <v>0</v>
      </c>
      <c r="H42" s="206">
        <f>'様式2.雇用者に関する個別表'!G47</f>
        <v>0</v>
      </c>
      <c r="I42" s="206">
        <f>'様式2.雇用者に関する個別表'!H47</f>
        <v>0</v>
      </c>
      <c r="J42" s="206">
        <f>'様式2.雇用者に関する個別表'!I47</f>
        <v>0</v>
      </c>
      <c r="K42" s="206">
        <f>'様式2.雇用者に関する個別表'!J47</f>
        <v>0</v>
      </c>
      <c r="L42" s="206">
        <f>'様式2.雇用者に関する個別表'!K47</f>
        <v>0</v>
      </c>
      <c r="M42" s="206">
        <f>'様式2.雇用者に関する個別表'!L47</f>
        <v>0</v>
      </c>
      <c r="N42" s="206">
        <f>'様式2.雇用者に関する個別表'!M47</f>
        <v>0</v>
      </c>
      <c r="O42" s="206" t="str">
        <f t="shared" si="0"/>
        <v/>
      </c>
      <c r="P42" s="206">
        <f>'様式2.雇用者に関する個別表'!N47</f>
        <v>0</v>
      </c>
      <c r="Q42" s="206">
        <f>'様式2.雇用者に関する個別表'!O47</f>
        <v>0</v>
      </c>
      <c r="R42" s="206">
        <f>'様式2.雇用者に関する個別表'!P47</f>
        <v>0</v>
      </c>
      <c r="S42" s="206">
        <f>'様式2.雇用者に関する個別表'!Q47</f>
        <v>0</v>
      </c>
      <c r="T42" s="206">
        <f>'様式2.雇用者に関する個別表'!R47</f>
        <v>0</v>
      </c>
      <c r="U42" s="206">
        <f>'様式2.雇用者に関する個別表'!S47</f>
        <v>0</v>
      </c>
      <c r="V42" s="206">
        <f>'様式2.雇用者に関する個別表'!T47</f>
        <v>0</v>
      </c>
      <c r="W42" s="207">
        <f>'様式2.雇用者に関する個別表'!U47</f>
        <v>0</v>
      </c>
      <c r="X42" s="208">
        <f>'様式2.雇用者に関する個別表'!V47</f>
        <v>0</v>
      </c>
      <c r="Y42" s="206">
        <f>'様式2.雇用者に関する個別表'!W47</f>
        <v>0</v>
      </c>
      <c r="Z42" s="206">
        <f>'様式2.雇用者に関する個別表'!X47</f>
        <v>0</v>
      </c>
      <c r="AA42" s="206">
        <f>'様式2.雇用者に関する個別表'!Y47</f>
        <v>0</v>
      </c>
      <c r="AB42" s="206">
        <f>'様式2.雇用者に関する個別表'!Z47</f>
        <v>0</v>
      </c>
      <c r="AC42" s="206">
        <f>'様式2.雇用者に関する個別表'!AA47</f>
        <v>0</v>
      </c>
      <c r="AD42" s="206">
        <f>'様式2.雇用者に関する個別表'!AB47</f>
        <v>0</v>
      </c>
      <c r="AE42" s="206">
        <f>'様式2.雇用者に関する個別表'!AC47</f>
        <v>0</v>
      </c>
      <c r="AF42" s="206">
        <f>'様式2.雇用者に関する個別表'!AD47</f>
        <v>0</v>
      </c>
      <c r="AG42" s="209">
        <f>'様式2.雇用者に関する個別表'!AE47</f>
        <v>0</v>
      </c>
      <c r="AH42" s="212">
        <f>'様式2.雇用者に関する個別表'!A47</f>
        <v>0</v>
      </c>
      <c r="AI42" s="211">
        <f>様式1林業事業体調査票!I$8</f>
        <v>0</v>
      </c>
      <c r="AJ42" s="211">
        <f>様式1林業事業体調査票!I$10</f>
        <v>0</v>
      </c>
    </row>
    <row r="43" spans="2:36" ht="19.5" customHeight="1">
      <c r="B43" s="24">
        <v>29</v>
      </c>
      <c r="C43" s="211">
        <f>様式1林業事業体調査票!C$2</f>
        <v>0</v>
      </c>
      <c r="D43" s="211">
        <f>様式1林業事業体調査票!Q$8</f>
        <v>0</v>
      </c>
      <c r="E43" s="206" t="str">
        <f>'様式2.雇用者に関する個別表'!D48</f>
        <v/>
      </c>
      <c r="F43" s="206">
        <f>'様式2.雇用者に関する個別表'!E48</f>
        <v>0</v>
      </c>
      <c r="G43" s="206">
        <f>'様式2.雇用者に関する個別表'!F48</f>
        <v>0</v>
      </c>
      <c r="H43" s="206">
        <f>'様式2.雇用者に関する個別表'!G48</f>
        <v>0</v>
      </c>
      <c r="I43" s="206">
        <f>'様式2.雇用者に関する個別表'!H48</f>
        <v>0</v>
      </c>
      <c r="J43" s="206">
        <f>'様式2.雇用者に関する個別表'!I48</f>
        <v>0</v>
      </c>
      <c r="K43" s="206">
        <f>'様式2.雇用者に関する個別表'!J48</f>
        <v>0</v>
      </c>
      <c r="L43" s="206">
        <f>'様式2.雇用者に関する個別表'!K48</f>
        <v>0</v>
      </c>
      <c r="M43" s="206">
        <f>'様式2.雇用者に関する個別表'!L48</f>
        <v>0</v>
      </c>
      <c r="N43" s="206">
        <f>'様式2.雇用者に関する個別表'!M48</f>
        <v>0</v>
      </c>
      <c r="O43" s="206" t="str">
        <f t="shared" si="0"/>
        <v/>
      </c>
      <c r="P43" s="206">
        <f>'様式2.雇用者に関する個別表'!N48</f>
        <v>0</v>
      </c>
      <c r="Q43" s="206">
        <f>'様式2.雇用者に関する個別表'!O48</f>
        <v>0</v>
      </c>
      <c r="R43" s="206">
        <f>'様式2.雇用者に関する個別表'!P48</f>
        <v>0</v>
      </c>
      <c r="S43" s="206">
        <f>'様式2.雇用者に関する個別表'!Q48</f>
        <v>0</v>
      </c>
      <c r="T43" s="206">
        <f>'様式2.雇用者に関する個別表'!R48</f>
        <v>0</v>
      </c>
      <c r="U43" s="206">
        <f>'様式2.雇用者に関する個別表'!S48</f>
        <v>0</v>
      </c>
      <c r="V43" s="206">
        <f>'様式2.雇用者に関する個別表'!T48</f>
        <v>0</v>
      </c>
      <c r="W43" s="207">
        <f>'様式2.雇用者に関する個別表'!U48</f>
        <v>0</v>
      </c>
      <c r="X43" s="208">
        <f>'様式2.雇用者に関する個別表'!V48</f>
        <v>0</v>
      </c>
      <c r="Y43" s="206">
        <f>'様式2.雇用者に関する個別表'!W48</f>
        <v>0</v>
      </c>
      <c r="Z43" s="206">
        <f>'様式2.雇用者に関する個別表'!X48</f>
        <v>0</v>
      </c>
      <c r="AA43" s="206">
        <f>'様式2.雇用者に関する個別表'!Y48</f>
        <v>0</v>
      </c>
      <c r="AB43" s="206">
        <f>'様式2.雇用者に関する個別表'!Z48</f>
        <v>0</v>
      </c>
      <c r="AC43" s="206">
        <f>'様式2.雇用者に関する個別表'!AA48</f>
        <v>0</v>
      </c>
      <c r="AD43" s="206">
        <f>'様式2.雇用者に関する個別表'!AB48</f>
        <v>0</v>
      </c>
      <c r="AE43" s="206">
        <f>'様式2.雇用者に関する個別表'!AC48</f>
        <v>0</v>
      </c>
      <c r="AF43" s="206">
        <f>'様式2.雇用者に関する個別表'!AD48</f>
        <v>0</v>
      </c>
      <c r="AG43" s="209">
        <f>'様式2.雇用者に関する個別表'!AE48</f>
        <v>0</v>
      </c>
      <c r="AH43" s="212">
        <f>'様式2.雇用者に関する個別表'!A48</f>
        <v>0</v>
      </c>
      <c r="AI43" s="211">
        <f>様式1林業事業体調査票!I$8</f>
        <v>0</v>
      </c>
      <c r="AJ43" s="211">
        <f>様式1林業事業体調査票!I$10</f>
        <v>0</v>
      </c>
    </row>
    <row r="44" spans="2:36" ht="19.5" customHeight="1">
      <c r="B44" s="24">
        <v>30</v>
      </c>
      <c r="C44" s="211">
        <f>様式1林業事業体調査票!C$2</f>
        <v>0</v>
      </c>
      <c r="D44" s="211">
        <f>様式1林業事業体調査票!Q$8</f>
        <v>0</v>
      </c>
      <c r="E44" s="206" t="str">
        <f>'様式2.雇用者に関する個別表'!D49</f>
        <v/>
      </c>
      <c r="F44" s="206">
        <f>'様式2.雇用者に関する個別表'!E49</f>
        <v>0</v>
      </c>
      <c r="G44" s="206">
        <f>'様式2.雇用者に関する個別表'!F49</f>
        <v>0</v>
      </c>
      <c r="H44" s="206">
        <f>'様式2.雇用者に関する個別表'!G49</f>
        <v>0</v>
      </c>
      <c r="I44" s="206">
        <f>'様式2.雇用者に関する個別表'!H49</f>
        <v>0</v>
      </c>
      <c r="J44" s="206">
        <f>'様式2.雇用者に関する個別表'!I49</f>
        <v>0</v>
      </c>
      <c r="K44" s="206">
        <f>'様式2.雇用者に関する個別表'!J49</f>
        <v>0</v>
      </c>
      <c r="L44" s="206">
        <f>'様式2.雇用者に関する個別表'!K49</f>
        <v>0</v>
      </c>
      <c r="M44" s="206">
        <f>'様式2.雇用者に関する個別表'!L49</f>
        <v>0</v>
      </c>
      <c r="N44" s="206">
        <f>'様式2.雇用者に関する個別表'!M49</f>
        <v>0</v>
      </c>
      <c r="O44" s="206" t="str">
        <f t="shared" si="0"/>
        <v/>
      </c>
      <c r="P44" s="206">
        <f>'様式2.雇用者に関する個別表'!N49</f>
        <v>0</v>
      </c>
      <c r="Q44" s="206">
        <f>'様式2.雇用者に関する個別表'!O49</f>
        <v>0</v>
      </c>
      <c r="R44" s="206">
        <f>'様式2.雇用者に関する個別表'!P49</f>
        <v>0</v>
      </c>
      <c r="S44" s="206">
        <f>'様式2.雇用者に関する個別表'!Q49</f>
        <v>0</v>
      </c>
      <c r="T44" s="206">
        <f>'様式2.雇用者に関する個別表'!R49</f>
        <v>0</v>
      </c>
      <c r="U44" s="206">
        <f>'様式2.雇用者に関する個別表'!S49</f>
        <v>0</v>
      </c>
      <c r="V44" s="206">
        <f>'様式2.雇用者に関する個別表'!T49</f>
        <v>0</v>
      </c>
      <c r="W44" s="207">
        <f>'様式2.雇用者に関する個別表'!U49</f>
        <v>0</v>
      </c>
      <c r="X44" s="208">
        <f>'様式2.雇用者に関する個別表'!V49</f>
        <v>0</v>
      </c>
      <c r="Y44" s="206">
        <f>'様式2.雇用者に関する個別表'!W49</f>
        <v>0</v>
      </c>
      <c r="Z44" s="206">
        <f>'様式2.雇用者に関する個別表'!X49</f>
        <v>0</v>
      </c>
      <c r="AA44" s="206">
        <f>'様式2.雇用者に関する個別表'!Y49</f>
        <v>0</v>
      </c>
      <c r="AB44" s="206">
        <f>'様式2.雇用者に関する個別表'!Z49</f>
        <v>0</v>
      </c>
      <c r="AC44" s="206">
        <f>'様式2.雇用者に関する個別表'!AA49</f>
        <v>0</v>
      </c>
      <c r="AD44" s="206">
        <f>'様式2.雇用者に関する個別表'!AB49</f>
        <v>0</v>
      </c>
      <c r="AE44" s="206">
        <f>'様式2.雇用者に関する個別表'!AC49</f>
        <v>0</v>
      </c>
      <c r="AF44" s="206">
        <f>'様式2.雇用者に関する個別表'!AD49</f>
        <v>0</v>
      </c>
      <c r="AG44" s="209">
        <f>'様式2.雇用者に関する個別表'!AE49</f>
        <v>0</v>
      </c>
      <c r="AH44" s="212">
        <f>'様式2.雇用者に関する個別表'!A49</f>
        <v>0</v>
      </c>
      <c r="AI44" s="211">
        <f>様式1林業事業体調査票!I$8</f>
        <v>0</v>
      </c>
      <c r="AJ44" s="211">
        <f>様式1林業事業体調査票!I$10</f>
        <v>0</v>
      </c>
    </row>
    <row r="45" spans="2:36" ht="19.5" customHeight="1">
      <c r="B45" s="24">
        <v>31</v>
      </c>
      <c r="C45" s="211">
        <f>様式1林業事業体調査票!C$2</f>
        <v>0</v>
      </c>
      <c r="D45" s="211">
        <f>様式1林業事業体調査票!Q$8</f>
        <v>0</v>
      </c>
      <c r="E45" s="206" t="str">
        <f>'様式2.雇用者に関する個別表'!D50</f>
        <v/>
      </c>
      <c r="F45" s="206">
        <f>'様式2.雇用者に関する個別表'!E50</f>
        <v>0</v>
      </c>
      <c r="G45" s="206">
        <f>'様式2.雇用者に関する個別表'!F50</f>
        <v>0</v>
      </c>
      <c r="H45" s="206">
        <f>'様式2.雇用者に関する個別表'!G50</f>
        <v>0</v>
      </c>
      <c r="I45" s="206">
        <f>'様式2.雇用者に関する個別表'!H50</f>
        <v>0</v>
      </c>
      <c r="J45" s="206">
        <f>'様式2.雇用者に関する個別表'!I50</f>
        <v>0</v>
      </c>
      <c r="K45" s="206">
        <f>'様式2.雇用者に関する個別表'!J50</f>
        <v>0</v>
      </c>
      <c r="L45" s="206">
        <f>'様式2.雇用者に関する個別表'!K50</f>
        <v>0</v>
      </c>
      <c r="M45" s="206">
        <f>'様式2.雇用者に関する個別表'!L50</f>
        <v>0</v>
      </c>
      <c r="N45" s="206">
        <f>'様式2.雇用者に関する個別表'!M50</f>
        <v>0</v>
      </c>
      <c r="O45" s="206" t="str">
        <f t="shared" si="0"/>
        <v/>
      </c>
      <c r="P45" s="206">
        <f>'様式2.雇用者に関する個別表'!N50</f>
        <v>0</v>
      </c>
      <c r="Q45" s="206">
        <f>'様式2.雇用者に関する個別表'!O50</f>
        <v>0</v>
      </c>
      <c r="R45" s="206">
        <f>'様式2.雇用者に関する個別表'!P50</f>
        <v>0</v>
      </c>
      <c r="S45" s="206">
        <f>'様式2.雇用者に関する個別表'!Q50</f>
        <v>0</v>
      </c>
      <c r="T45" s="206">
        <f>'様式2.雇用者に関する個別表'!R50</f>
        <v>0</v>
      </c>
      <c r="U45" s="206">
        <f>'様式2.雇用者に関する個別表'!S50</f>
        <v>0</v>
      </c>
      <c r="V45" s="206">
        <f>'様式2.雇用者に関する個別表'!T50</f>
        <v>0</v>
      </c>
      <c r="W45" s="207">
        <f>'様式2.雇用者に関する個別表'!U50</f>
        <v>0</v>
      </c>
      <c r="X45" s="208">
        <f>'様式2.雇用者に関する個別表'!V50</f>
        <v>0</v>
      </c>
      <c r="Y45" s="206">
        <f>'様式2.雇用者に関する個別表'!W50</f>
        <v>0</v>
      </c>
      <c r="Z45" s="206">
        <f>'様式2.雇用者に関する個別表'!X50</f>
        <v>0</v>
      </c>
      <c r="AA45" s="206">
        <f>'様式2.雇用者に関する個別表'!Y50</f>
        <v>0</v>
      </c>
      <c r="AB45" s="206">
        <f>'様式2.雇用者に関する個別表'!Z50</f>
        <v>0</v>
      </c>
      <c r="AC45" s="206">
        <f>'様式2.雇用者に関する個別表'!AA50</f>
        <v>0</v>
      </c>
      <c r="AD45" s="206">
        <f>'様式2.雇用者に関する個別表'!AB50</f>
        <v>0</v>
      </c>
      <c r="AE45" s="206">
        <f>'様式2.雇用者に関する個別表'!AC50</f>
        <v>0</v>
      </c>
      <c r="AF45" s="206">
        <f>'様式2.雇用者に関する個別表'!AD50</f>
        <v>0</v>
      </c>
      <c r="AG45" s="209">
        <f>'様式2.雇用者に関する個別表'!AE50</f>
        <v>0</v>
      </c>
      <c r="AH45" s="212">
        <f>'様式2.雇用者に関する個別表'!A50</f>
        <v>0</v>
      </c>
      <c r="AI45" s="211">
        <f>様式1林業事業体調査票!I$8</f>
        <v>0</v>
      </c>
      <c r="AJ45" s="211">
        <f>様式1林業事業体調査票!I$10</f>
        <v>0</v>
      </c>
    </row>
    <row r="46" spans="2:36" ht="19.5" customHeight="1">
      <c r="B46" s="24">
        <v>32</v>
      </c>
      <c r="C46" s="211">
        <f>様式1林業事業体調査票!C$2</f>
        <v>0</v>
      </c>
      <c r="D46" s="211">
        <f>様式1林業事業体調査票!Q$8</f>
        <v>0</v>
      </c>
      <c r="E46" s="206" t="str">
        <f>'様式2.雇用者に関する個別表'!D51</f>
        <v/>
      </c>
      <c r="F46" s="206">
        <f>'様式2.雇用者に関する個別表'!E51</f>
        <v>0</v>
      </c>
      <c r="G46" s="206">
        <f>'様式2.雇用者に関する個別表'!F51</f>
        <v>0</v>
      </c>
      <c r="H46" s="206">
        <f>'様式2.雇用者に関する個別表'!G51</f>
        <v>0</v>
      </c>
      <c r="I46" s="206">
        <f>'様式2.雇用者に関する個別表'!H51</f>
        <v>0</v>
      </c>
      <c r="J46" s="206">
        <f>'様式2.雇用者に関する個別表'!I51</f>
        <v>0</v>
      </c>
      <c r="K46" s="206">
        <f>'様式2.雇用者に関する個別表'!J51</f>
        <v>0</v>
      </c>
      <c r="L46" s="206">
        <f>'様式2.雇用者に関する個別表'!K51</f>
        <v>0</v>
      </c>
      <c r="M46" s="206">
        <f>'様式2.雇用者に関する個別表'!L51</f>
        <v>0</v>
      </c>
      <c r="N46" s="206">
        <f>'様式2.雇用者に関する個別表'!M51</f>
        <v>0</v>
      </c>
      <c r="O46" s="206" t="str">
        <f t="shared" si="0"/>
        <v/>
      </c>
      <c r="P46" s="206">
        <f>'様式2.雇用者に関する個別表'!N51</f>
        <v>0</v>
      </c>
      <c r="Q46" s="206">
        <f>'様式2.雇用者に関する個別表'!O51</f>
        <v>0</v>
      </c>
      <c r="R46" s="206">
        <f>'様式2.雇用者に関する個別表'!P51</f>
        <v>0</v>
      </c>
      <c r="S46" s="206">
        <f>'様式2.雇用者に関する個別表'!Q51</f>
        <v>0</v>
      </c>
      <c r="T46" s="206">
        <f>'様式2.雇用者に関する個別表'!R51</f>
        <v>0</v>
      </c>
      <c r="U46" s="206">
        <f>'様式2.雇用者に関する個別表'!S51</f>
        <v>0</v>
      </c>
      <c r="V46" s="206">
        <f>'様式2.雇用者に関する個別表'!T51</f>
        <v>0</v>
      </c>
      <c r="W46" s="207">
        <f>'様式2.雇用者に関する個別表'!U51</f>
        <v>0</v>
      </c>
      <c r="X46" s="208">
        <f>'様式2.雇用者に関する個別表'!V51</f>
        <v>0</v>
      </c>
      <c r="Y46" s="206">
        <f>'様式2.雇用者に関する個別表'!W51</f>
        <v>0</v>
      </c>
      <c r="Z46" s="206">
        <f>'様式2.雇用者に関する個別表'!X51</f>
        <v>0</v>
      </c>
      <c r="AA46" s="206">
        <f>'様式2.雇用者に関する個別表'!Y51</f>
        <v>0</v>
      </c>
      <c r="AB46" s="206">
        <f>'様式2.雇用者に関する個別表'!Z51</f>
        <v>0</v>
      </c>
      <c r="AC46" s="206">
        <f>'様式2.雇用者に関する個別表'!AA51</f>
        <v>0</v>
      </c>
      <c r="AD46" s="206">
        <f>'様式2.雇用者に関する個別表'!AB51</f>
        <v>0</v>
      </c>
      <c r="AE46" s="206">
        <f>'様式2.雇用者に関する個別表'!AC51</f>
        <v>0</v>
      </c>
      <c r="AF46" s="206">
        <f>'様式2.雇用者に関する個別表'!AD51</f>
        <v>0</v>
      </c>
      <c r="AG46" s="209">
        <f>'様式2.雇用者に関する個別表'!AE51</f>
        <v>0</v>
      </c>
      <c r="AH46" s="212">
        <f>'様式2.雇用者に関する個別表'!A51</f>
        <v>0</v>
      </c>
      <c r="AI46" s="211">
        <f>様式1林業事業体調査票!I$8</f>
        <v>0</v>
      </c>
      <c r="AJ46" s="211">
        <f>様式1林業事業体調査票!I$10</f>
        <v>0</v>
      </c>
    </row>
    <row r="47" spans="2:36" ht="19.5" customHeight="1">
      <c r="B47" s="24">
        <v>33</v>
      </c>
      <c r="C47" s="211">
        <f>様式1林業事業体調査票!C$2</f>
        <v>0</v>
      </c>
      <c r="D47" s="211">
        <f>様式1林業事業体調査票!Q$8</f>
        <v>0</v>
      </c>
      <c r="E47" s="206" t="str">
        <f>'様式2.雇用者に関する個別表'!D52</f>
        <v/>
      </c>
      <c r="F47" s="206">
        <f>'様式2.雇用者に関する個別表'!E52</f>
        <v>0</v>
      </c>
      <c r="G47" s="206">
        <f>'様式2.雇用者に関する個別表'!F52</f>
        <v>0</v>
      </c>
      <c r="H47" s="206">
        <f>'様式2.雇用者に関する個別表'!G52</f>
        <v>0</v>
      </c>
      <c r="I47" s="206">
        <f>'様式2.雇用者に関する個別表'!H52</f>
        <v>0</v>
      </c>
      <c r="J47" s="206">
        <f>'様式2.雇用者に関する個別表'!I52</f>
        <v>0</v>
      </c>
      <c r="K47" s="206">
        <f>'様式2.雇用者に関する個別表'!J52</f>
        <v>0</v>
      </c>
      <c r="L47" s="206">
        <f>'様式2.雇用者に関する個別表'!K52</f>
        <v>0</v>
      </c>
      <c r="M47" s="206">
        <f>'様式2.雇用者に関する個別表'!L52</f>
        <v>0</v>
      </c>
      <c r="N47" s="206">
        <f>'様式2.雇用者に関する個別表'!M52</f>
        <v>0</v>
      </c>
      <c r="O47" s="206" t="str">
        <f t="shared" si="0"/>
        <v/>
      </c>
      <c r="P47" s="206">
        <f>'様式2.雇用者に関する個別表'!N52</f>
        <v>0</v>
      </c>
      <c r="Q47" s="206">
        <f>'様式2.雇用者に関する個別表'!O52</f>
        <v>0</v>
      </c>
      <c r="R47" s="206">
        <f>'様式2.雇用者に関する個別表'!P52</f>
        <v>0</v>
      </c>
      <c r="S47" s="206">
        <f>'様式2.雇用者に関する個別表'!Q52</f>
        <v>0</v>
      </c>
      <c r="T47" s="206">
        <f>'様式2.雇用者に関する個別表'!R52</f>
        <v>0</v>
      </c>
      <c r="U47" s="206">
        <f>'様式2.雇用者に関する個別表'!S52</f>
        <v>0</v>
      </c>
      <c r="V47" s="206">
        <f>'様式2.雇用者に関する個別表'!T52</f>
        <v>0</v>
      </c>
      <c r="W47" s="207">
        <f>'様式2.雇用者に関する個別表'!U52</f>
        <v>0</v>
      </c>
      <c r="X47" s="208">
        <f>'様式2.雇用者に関する個別表'!V52</f>
        <v>0</v>
      </c>
      <c r="Y47" s="206">
        <f>'様式2.雇用者に関する個別表'!W52</f>
        <v>0</v>
      </c>
      <c r="Z47" s="206">
        <f>'様式2.雇用者に関する個別表'!X52</f>
        <v>0</v>
      </c>
      <c r="AA47" s="206">
        <f>'様式2.雇用者に関する個別表'!Y52</f>
        <v>0</v>
      </c>
      <c r="AB47" s="206">
        <f>'様式2.雇用者に関する個別表'!Z52</f>
        <v>0</v>
      </c>
      <c r="AC47" s="206">
        <f>'様式2.雇用者に関する個別表'!AA52</f>
        <v>0</v>
      </c>
      <c r="AD47" s="206">
        <f>'様式2.雇用者に関する個別表'!AB52</f>
        <v>0</v>
      </c>
      <c r="AE47" s="206">
        <f>'様式2.雇用者に関する個別表'!AC52</f>
        <v>0</v>
      </c>
      <c r="AF47" s="206">
        <f>'様式2.雇用者に関する個別表'!AD52</f>
        <v>0</v>
      </c>
      <c r="AG47" s="209">
        <f>'様式2.雇用者に関する個別表'!AE52</f>
        <v>0</v>
      </c>
      <c r="AH47" s="212">
        <f>'様式2.雇用者に関する個別表'!A52</f>
        <v>0</v>
      </c>
      <c r="AI47" s="211">
        <f>様式1林業事業体調査票!I$8</f>
        <v>0</v>
      </c>
      <c r="AJ47" s="211">
        <f>様式1林業事業体調査票!I$10</f>
        <v>0</v>
      </c>
    </row>
    <row r="48" spans="2:36" ht="19.5" customHeight="1">
      <c r="B48" s="24">
        <v>34</v>
      </c>
      <c r="C48" s="211">
        <f>様式1林業事業体調査票!C$2</f>
        <v>0</v>
      </c>
      <c r="D48" s="211">
        <f>様式1林業事業体調査票!Q$8</f>
        <v>0</v>
      </c>
      <c r="E48" s="206" t="str">
        <f>'様式2.雇用者に関する個別表'!D53</f>
        <v/>
      </c>
      <c r="F48" s="206">
        <f>'様式2.雇用者に関する個別表'!E53</f>
        <v>0</v>
      </c>
      <c r="G48" s="206">
        <f>'様式2.雇用者に関する個別表'!F53</f>
        <v>0</v>
      </c>
      <c r="H48" s="206">
        <f>'様式2.雇用者に関する個別表'!G53</f>
        <v>0</v>
      </c>
      <c r="I48" s="206">
        <f>'様式2.雇用者に関する個別表'!H53</f>
        <v>0</v>
      </c>
      <c r="J48" s="206">
        <f>'様式2.雇用者に関する個別表'!I53</f>
        <v>0</v>
      </c>
      <c r="K48" s="206">
        <f>'様式2.雇用者に関する個別表'!J53</f>
        <v>0</v>
      </c>
      <c r="L48" s="206">
        <f>'様式2.雇用者に関する個別表'!K53</f>
        <v>0</v>
      </c>
      <c r="M48" s="206">
        <f>'様式2.雇用者に関する個別表'!L53</f>
        <v>0</v>
      </c>
      <c r="N48" s="206">
        <f>'様式2.雇用者に関する個別表'!M53</f>
        <v>0</v>
      </c>
      <c r="O48" s="206" t="str">
        <f t="shared" si="0"/>
        <v/>
      </c>
      <c r="P48" s="206">
        <f>'様式2.雇用者に関する個別表'!N53</f>
        <v>0</v>
      </c>
      <c r="Q48" s="206">
        <f>'様式2.雇用者に関する個別表'!O53</f>
        <v>0</v>
      </c>
      <c r="R48" s="206">
        <f>'様式2.雇用者に関する個別表'!P53</f>
        <v>0</v>
      </c>
      <c r="S48" s="206">
        <f>'様式2.雇用者に関する個別表'!Q53</f>
        <v>0</v>
      </c>
      <c r="T48" s="206">
        <f>'様式2.雇用者に関する個別表'!R53</f>
        <v>0</v>
      </c>
      <c r="U48" s="206">
        <f>'様式2.雇用者に関する個別表'!S53</f>
        <v>0</v>
      </c>
      <c r="V48" s="206">
        <f>'様式2.雇用者に関する個別表'!T53</f>
        <v>0</v>
      </c>
      <c r="W48" s="207">
        <f>'様式2.雇用者に関する個別表'!U53</f>
        <v>0</v>
      </c>
      <c r="X48" s="208">
        <f>'様式2.雇用者に関する個別表'!V53</f>
        <v>0</v>
      </c>
      <c r="Y48" s="206">
        <f>'様式2.雇用者に関する個別表'!W53</f>
        <v>0</v>
      </c>
      <c r="Z48" s="206">
        <f>'様式2.雇用者に関する個別表'!X53</f>
        <v>0</v>
      </c>
      <c r="AA48" s="206">
        <f>'様式2.雇用者に関する個別表'!Y53</f>
        <v>0</v>
      </c>
      <c r="AB48" s="206">
        <f>'様式2.雇用者に関する個別表'!Z53</f>
        <v>0</v>
      </c>
      <c r="AC48" s="206">
        <f>'様式2.雇用者に関する個別表'!AA53</f>
        <v>0</v>
      </c>
      <c r="AD48" s="206">
        <f>'様式2.雇用者に関する個別表'!AB53</f>
        <v>0</v>
      </c>
      <c r="AE48" s="206">
        <f>'様式2.雇用者に関する個別表'!AC53</f>
        <v>0</v>
      </c>
      <c r="AF48" s="206">
        <f>'様式2.雇用者に関する個別表'!AD53</f>
        <v>0</v>
      </c>
      <c r="AG48" s="209">
        <f>'様式2.雇用者に関する個別表'!AE53</f>
        <v>0</v>
      </c>
      <c r="AH48" s="212">
        <f>'様式2.雇用者に関する個別表'!A53</f>
        <v>0</v>
      </c>
      <c r="AI48" s="211">
        <f>様式1林業事業体調査票!I$8</f>
        <v>0</v>
      </c>
      <c r="AJ48" s="211">
        <f>様式1林業事業体調査票!I$10</f>
        <v>0</v>
      </c>
    </row>
    <row r="49" spans="2:36" ht="19.5" customHeight="1">
      <c r="B49" s="24">
        <v>35</v>
      </c>
      <c r="C49" s="211">
        <f>様式1林業事業体調査票!C$2</f>
        <v>0</v>
      </c>
      <c r="D49" s="211">
        <f>様式1林業事業体調査票!Q$8</f>
        <v>0</v>
      </c>
      <c r="E49" s="206" t="str">
        <f>'様式2.雇用者に関する個別表'!D54</f>
        <v/>
      </c>
      <c r="F49" s="206">
        <f>'様式2.雇用者に関する個別表'!E54</f>
        <v>0</v>
      </c>
      <c r="G49" s="206">
        <f>'様式2.雇用者に関する個別表'!F54</f>
        <v>0</v>
      </c>
      <c r="H49" s="206">
        <f>'様式2.雇用者に関する個別表'!G54</f>
        <v>0</v>
      </c>
      <c r="I49" s="206">
        <f>'様式2.雇用者に関する個別表'!H54</f>
        <v>0</v>
      </c>
      <c r="J49" s="206">
        <f>'様式2.雇用者に関する個別表'!I54</f>
        <v>0</v>
      </c>
      <c r="K49" s="206">
        <f>'様式2.雇用者に関する個別表'!J54</f>
        <v>0</v>
      </c>
      <c r="L49" s="206">
        <f>'様式2.雇用者に関する個別表'!K54</f>
        <v>0</v>
      </c>
      <c r="M49" s="206">
        <f>'様式2.雇用者に関する個別表'!L54</f>
        <v>0</v>
      </c>
      <c r="N49" s="206">
        <f>'様式2.雇用者に関する個別表'!M54</f>
        <v>0</v>
      </c>
      <c r="O49" s="206" t="str">
        <f t="shared" si="0"/>
        <v/>
      </c>
      <c r="P49" s="206">
        <f>'様式2.雇用者に関する個別表'!N54</f>
        <v>0</v>
      </c>
      <c r="Q49" s="206">
        <f>'様式2.雇用者に関する個別表'!O54</f>
        <v>0</v>
      </c>
      <c r="R49" s="206">
        <f>'様式2.雇用者に関する個別表'!P54</f>
        <v>0</v>
      </c>
      <c r="S49" s="206">
        <f>'様式2.雇用者に関する個別表'!Q54</f>
        <v>0</v>
      </c>
      <c r="T49" s="206">
        <f>'様式2.雇用者に関する個別表'!R54</f>
        <v>0</v>
      </c>
      <c r="U49" s="206">
        <f>'様式2.雇用者に関する個別表'!S54</f>
        <v>0</v>
      </c>
      <c r="V49" s="206">
        <f>'様式2.雇用者に関する個別表'!T54</f>
        <v>0</v>
      </c>
      <c r="W49" s="207">
        <f>'様式2.雇用者に関する個別表'!U54</f>
        <v>0</v>
      </c>
      <c r="X49" s="208">
        <f>'様式2.雇用者に関する個別表'!V54</f>
        <v>0</v>
      </c>
      <c r="Y49" s="206">
        <f>'様式2.雇用者に関する個別表'!W54</f>
        <v>0</v>
      </c>
      <c r="Z49" s="206">
        <f>'様式2.雇用者に関する個別表'!X54</f>
        <v>0</v>
      </c>
      <c r="AA49" s="206">
        <f>'様式2.雇用者に関する個別表'!Y54</f>
        <v>0</v>
      </c>
      <c r="AB49" s="206">
        <f>'様式2.雇用者に関する個別表'!Z54</f>
        <v>0</v>
      </c>
      <c r="AC49" s="206">
        <f>'様式2.雇用者に関する個別表'!AA54</f>
        <v>0</v>
      </c>
      <c r="AD49" s="206">
        <f>'様式2.雇用者に関する個別表'!AB54</f>
        <v>0</v>
      </c>
      <c r="AE49" s="206">
        <f>'様式2.雇用者に関する個別表'!AC54</f>
        <v>0</v>
      </c>
      <c r="AF49" s="206">
        <f>'様式2.雇用者に関する個別表'!AD54</f>
        <v>0</v>
      </c>
      <c r="AG49" s="209">
        <f>'様式2.雇用者に関する個別表'!AE54</f>
        <v>0</v>
      </c>
      <c r="AH49" s="212">
        <f>'様式2.雇用者に関する個別表'!A54</f>
        <v>0</v>
      </c>
      <c r="AI49" s="211">
        <f>様式1林業事業体調査票!I$8</f>
        <v>0</v>
      </c>
      <c r="AJ49" s="211">
        <f>様式1林業事業体調査票!I$10</f>
        <v>0</v>
      </c>
    </row>
    <row r="50" spans="2:36" ht="19.5" customHeight="1">
      <c r="B50" s="24">
        <v>36</v>
      </c>
      <c r="C50" s="211">
        <f>様式1林業事業体調査票!C$2</f>
        <v>0</v>
      </c>
      <c r="D50" s="211">
        <f>様式1林業事業体調査票!Q$8</f>
        <v>0</v>
      </c>
      <c r="E50" s="206" t="str">
        <f>'様式2.雇用者に関する個別表'!D55</f>
        <v/>
      </c>
      <c r="F50" s="206">
        <f>'様式2.雇用者に関する個別表'!E55</f>
        <v>0</v>
      </c>
      <c r="G50" s="206">
        <f>'様式2.雇用者に関する個別表'!F55</f>
        <v>0</v>
      </c>
      <c r="H50" s="206">
        <f>'様式2.雇用者に関する個別表'!G55</f>
        <v>0</v>
      </c>
      <c r="I50" s="206">
        <f>'様式2.雇用者に関する個別表'!H55</f>
        <v>0</v>
      </c>
      <c r="J50" s="206">
        <f>'様式2.雇用者に関する個別表'!I55</f>
        <v>0</v>
      </c>
      <c r="K50" s="206">
        <f>'様式2.雇用者に関する個別表'!J55</f>
        <v>0</v>
      </c>
      <c r="L50" s="206">
        <f>'様式2.雇用者に関する個別表'!K55</f>
        <v>0</v>
      </c>
      <c r="M50" s="206">
        <f>'様式2.雇用者に関する個別表'!L55</f>
        <v>0</v>
      </c>
      <c r="N50" s="206">
        <f>'様式2.雇用者に関する個別表'!M55</f>
        <v>0</v>
      </c>
      <c r="O50" s="206" t="str">
        <f t="shared" si="0"/>
        <v/>
      </c>
      <c r="P50" s="206">
        <f>'様式2.雇用者に関する個別表'!N55</f>
        <v>0</v>
      </c>
      <c r="Q50" s="206">
        <f>'様式2.雇用者に関する個別表'!O55</f>
        <v>0</v>
      </c>
      <c r="R50" s="206">
        <f>'様式2.雇用者に関する個別表'!P55</f>
        <v>0</v>
      </c>
      <c r="S50" s="206">
        <f>'様式2.雇用者に関する個別表'!Q55</f>
        <v>0</v>
      </c>
      <c r="T50" s="206">
        <f>'様式2.雇用者に関する個別表'!R55</f>
        <v>0</v>
      </c>
      <c r="U50" s="206">
        <f>'様式2.雇用者に関する個別表'!S55</f>
        <v>0</v>
      </c>
      <c r="V50" s="206">
        <f>'様式2.雇用者に関する個別表'!T55</f>
        <v>0</v>
      </c>
      <c r="W50" s="207">
        <f>'様式2.雇用者に関する個別表'!U55</f>
        <v>0</v>
      </c>
      <c r="X50" s="208">
        <f>'様式2.雇用者に関する個別表'!V55</f>
        <v>0</v>
      </c>
      <c r="Y50" s="206">
        <f>'様式2.雇用者に関する個別表'!W55</f>
        <v>0</v>
      </c>
      <c r="Z50" s="206">
        <f>'様式2.雇用者に関する個別表'!X55</f>
        <v>0</v>
      </c>
      <c r="AA50" s="206">
        <f>'様式2.雇用者に関する個別表'!Y55</f>
        <v>0</v>
      </c>
      <c r="AB50" s="206">
        <f>'様式2.雇用者に関する個別表'!Z55</f>
        <v>0</v>
      </c>
      <c r="AC50" s="206">
        <f>'様式2.雇用者に関する個別表'!AA55</f>
        <v>0</v>
      </c>
      <c r="AD50" s="206">
        <f>'様式2.雇用者に関する個別表'!AB55</f>
        <v>0</v>
      </c>
      <c r="AE50" s="206">
        <f>'様式2.雇用者に関する個別表'!AC55</f>
        <v>0</v>
      </c>
      <c r="AF50" s="206">
        <f>'様式2.雇用者に関する個別表'!AD55</f>
        <v>0</v>
      </c>
      <c r="AG50" s="209">
        <f>'様式2.雇用者に関する個別表'!AE55</f>
        <v>0</v>
      </c>
      <c r="AH50" s="212">
        <f>'様式2.雇用者に関する個別表'!A55</f>
        <v>0</v>
      </c>
      <c r="AI50" s="211">
        <f>様式1林業事業体調査票!I$8</f>
        <v>0</v>
      </c>
      <c r="AJ50" s="211">
        <f>様式1林業事業体調査票!I$10</f>
        <v>0</v>
      </c>
    </row>
    <row r="51" spans="2:36" ht="19.5" customHeight="1">
      <c r="B51" s="24">
        <v>37</v>
      </c>
      <c r="C51" s="211">
        <f>様式1林業事業体調査票!C$2</f>
        <v>0</v>
      </c>
      <c r="D51" s="211">
        <f>様式1林業事業体調査票!Q$8</f>
        <v>0</v>
      </c>
      <c r="E51" s="206" t="str">
        <f>'様式2.雇用者に関する個別表'!D56</f>
        <v/>
      </c>
      <c r="F51" s="206">
        <f>'様式2.雇用者に関する個別表'!E56</f>
        <v>0</v>
      </c>
      <c r="G51" s="206">
        <f>'様式2.雇用者に関する個別表'!F56</f>
        <v>0</v>
      </c>
      <c r="H51" s="206">
        <f>'様式2.雇用者に関する個別表'!G56</f>
        <v>0</v>
      </c>
      <c r="I51" s="206">
        <f>'様式2.雇用者に関する個別表'!H56</f>
        <v>0</v>
      </c>
      <c r="J51" s="206">
        <f>'様式2.雇用者に関する個別表'!I56</f>
        <v>0</v>
      </c>
      <c r="K51" s="206">
        <f>'様式2.雇用者に関する個別表'!J56</f>
        <v>0</v>
      </c>
      <c r="L51" s="206">
        <f>'様式2.雇用者に関する個別表'!K56</f>
        <v>0</v>
      </c>
      <c r="M51" s="206">
        <f>'様式2.雇用者に関する個別表'!L56</f>
        <v>0</v>
      </c>
      <c r="N51" s="206">
        <f>'様式2.雇用者に関する個別表'!M56</f>
        <v>0</v>
      </c>
      <c r="O51" s="206" t="str">
        <f t="shared" si="0"/>
        <v/>
      </c>
      <c r="P51" s="206">
        <f>'様式2.雇用者に関する個別表'!N56</f>
        <v>0</v>
      </c>
      <c r="Q51" s="206">
        <f>'様式2.雇用者に関する個別表'!O56</f>
        <v>0</v>
      </c>
      <c r="R51" s="206">
        <f>'様式2.雇用者に関する個別表'!P56</f>
        <v>0</v>
      </c>
      <c r="S51" s="206">
        <f>'様式2.雇用者に関する個別表'!Q56</f>
        <v>0</v>
      </c>
      <c r="T51" s="206">
        <f>'様式2.雇用者に関する個別表'!R56</f>
        <v>0</v>
      </c>
      <c r="U51" s="206">
        <f>'様式2.雇用者に関する個別表'!S56</f>
        <v>0</v>
      </c>
      <c r="V51" s="206">
        <f>'様式2.雇用者に関する個別表'!T56</f>
        <v>0</v>
      </c>
      <c r="W51" s="207">
        <f>'様式2.雇用者に関する個別表'!U56</f>
        <v>0</v>
      </c>
      <c r="X51" s="208">
        <f>'様式2.雇用者に関する個別表'!V56</f>
        <v>0</v>
      </c>
      <c r="Y51" s="206">
        <f>'様式2.雇用者に関する個別表'!W56</f>
        <v>0</v>
      </c>
      <c r="Z51" s="206">
        <f>'様式2.雇用者に関する個別表'!X56</f>
        <v>0</v>
      </c>
      <c r="AA51" s="206">
        <f>'様式2.雇用者に関する個別表'!Y56</f>
        <v>0</v>
      </c>
      <c r="AB51" s="206">
        <f>'様式2.雇用者に関する個別表'!Z56</f>
        <v>0</v>
      </c>
      <c r="AC51" s="206">
        <f>'様式2.雇用者に関する個別表'!AA56</f>
        <v>0</v>
      </c>
      <c r="AD51" s="206">
        <f>'様式2.雇用者に関する個別表'!AB56</f>
        <v>0</v>
      </c>
      <c r="AE51" s="206">
        <f>'様式2.雇用者に関する個別表'!AC56</f>
        <v>0</v>
      </c>
      <c r="AF51" s="206">
        <f>'様式2.雇用者に関する個別表'!AD56</f>
        <v>0</v>
      </c>
      <c r="AG51" s="209">
        <f>'様式2.雇用者に関する個別表'!AE56</f>
        <v>0</v>
      </c>
      <c r="AH51" s="212">
        <f>'様式2.雇用者に関する個別表'!A56</f>
        <v>0</v>
      </c>
      <c r="AI51" s="211">
        <f>様式1林業事業体調査票!I$8</f>
        <v>0</v>
      </c>
      <c r="AJ51" s="211">
        <f>様式1林業事業体調査票!I$10</f>
        <v>0</v>
      </c>
    </row>
    <row r="52" spans="2:36" ht="19.5" customHeight="1">
      <c r="B52" s="24">
        <v>38</v>
      </c>
      <c r="C52" s="211">
        <f>様式1林業事業体調査票!C$2</f>
        <v>0</v>
      </c>
      <c r="D52" s="211">
        <f>様式1林業事業体調査票!Q$8</f>
        <v>0</v>
      </c>
      <c r="E52" s="206" t="str">
        <f>'様式2.雇用者に関する個別表'!D57</f>
        <v/>
      </c>
      <c r="F52" s="206">
        <f>'様式2.雇用者に関する個別表'!E57</f>
        <v>0</v>
      </c>
      <c r="G52" s="206">
        <f>'様式2.雇用者に関する個別表'!F57</f>
        <v>0</v>
      </c>
      <c r="H52" s="206">
        <f>'様式2.雇用者に関する個別表'!G57</f>
        <v>0</v>
      </c>
      <c r="I52" s="206">
        <f>'様式2.雇用者に関する個別表'!H57</f>
        <v>0</v>
      </c>
      <c r="J52" s="206">
        <f>'様式2.雇用者に関する個別表'!I57</f>
        <v>0</v>
      </c>
      <c r="K52" s="206">
        <f>'様式2.雇用者に関する個別表'!J57</f>
        <v>0</v>
      </c>
      <c r="L52" s="206">
        <f>'様式2.雇用者に関する個別表'!K57</f>
        <v>0</v>
      </c>
      <c r="M52" s="206">
        <f>'様式2.雇用者に関する個別表'!L57</f>
        <v>0</v>
      </c>
      <c r="N52" s="206">
        <f>'様式2.雇用者に関する個別表'!M57</f>
        <v>0</v>
      </c>
      <c r="O52" s="206" t="str">
        <f t="shared" si="0"/>
        <v/>
      </c>
      <c r="P52" s="206">
        <f>'様式2.雇用者に関する個別表'!N57</f>
        <v>0</v>
      </c>
      <c r="Q52" s="206">
        <f>'様式2.雇用者に関する個別表'!O57</f>
        <v>0</v>
      </c>
      <c r="R52" s="206">
        <f>'様式2.雇用者に関する個別表'!P57</f>
        <v>0</v>
      </c>
      <c r="S52" s="206">
        <f>'様式2.雇用者に関する個別表'!Q57</f>
        <v>0</v>
      </c>
      <c r="T52" s="206">
        <f>'様式2.雇用者に関する個別表'!R57</f>
        <v>0</v>
      </c>
      <c r="U52" s="206">
        <f>'様式2.雇用者に関する個別表'!S57</f>
        <v>0</v>
      </c>
      <c r="V52" s="206">
        <f>'様式2.雇用者に関する個別表'!T57</f>
        <v>0</v>
      </c>
      <c r="W52" s="207">
        <f>'様式2.雇用者に関する個別表'!U57</f>
        <v>0</v>
      </c>
      <c r="X52" s="208">
        <f>'様式2.雇用者に関する個別表'!V57</f>
        <v>0</v>
      </c>
      <c r="Y52" s="206">
        <f>'様式2.雇用者に関する個別表'!W57</f>
        <v>0</v>
      </c>
      <c r="Z52" s="206">
        <f>'様式2.雇用者に関する個別表'!X57</f>
        <v>0</v>
      </c>
      <c r="AA52" s="206">
        <f>'様式2.雇用者に関する個別表'!Y57</f>
        <v>0</v>
      </c>
      <c r="AB52" s="206">
        <f>'様式2.雇用者に関する個別表'!Z57</f>
        <v>0</v>
      </c>
      <c r="AC52" s="206">
        <f>'様式2.雇用者に関する個別表'!AA57</f>
        <v>0</v>
      </c>
      <c r="AD52" s="206">
        <f>'様式2.雇用者に関する個別表'!AB57</f>
        <v>0</v>
      </c>
      <c r="AE52" s="206">
        <f>'様式2.雇用者に関する個別表'!AC57</f>
        <v>0</v>
      </c>
      <c r="AF52" s="206">
        <f>'様式2.雇用者に関する個別表'!AD57</f>
        <v>0</v>
      </c>
      <c r="AG52" s="209">
        <f>'様式2.雇用者に関する個別表'!AE57</f>
        <v>0</v>
      </c>
      <c r="AH52" s="212">
        <f>'様式2.雇用者に関する個別表'!A57</f>
        <v>0</v>
      </c>
      <c r="AI52" s="211">
        <f>様式1林業事業体調査票!I$8</f>
        <v>0</v>
      </c>
      <c r="AJ52" s="211">
        <f>様式1林業事業体調査票!I$10</f>
        <v>0</v>
      </c>
    </row>
    <row r="53" spans="2:36" ht="19.5" customHeight="1">
      <c r="B53" s="24">
        <v>39</v>
      </c>
      <c r="C53" s="211">
        <f>様式1林業事業体調査票!C$2</f>
        <v>0</v>
      </c>
      <c r="D53" s="211">
        <f>様式1林業事業体調査票!Q$8</f>
        <v>0</v>
      </c>
      <c r="E53" s="206" t="str">
        <f>'様式2.雇用者に関する個別表'!D58</f>
        <v/>
      </c>
      <c r="F53" s="206">
        <f>'様式2.雇用者に関する個別表'!E58</f>
        <v>0</v>
      </c>
      <c r="G53" s="206">
        <f>'様式2.雇用者に関する個別表'!F58</f>
        <v>0</v>
      </c>
      <c r="H53" s="206">
        <f>'様式2.雇用者に関する個別表'!G58</f>
        <v>0</v>
      </c>
      <c r="I53" s="206">
        <f>'様式2.雇用者に関する個別表'!H58</f>
        <v>0</v>
      </c>
      <c r="J53" s="206">
        <f>'様式2.雇用者に関する個別表'!I58</f>
        <v>0</v>
      </c>
      <c r="K53" s="206">
        <f>'様式2.雇用者に関する個別表'!J58</f>
        <v>0</v>
      </c>
      <c r="L53" s="206">
        <f>'様式2.雇用者に関する個別表'!K58</f>
        <v>0</v>
      </c>
      <c r="M53" s="206">
        <f>'様式2.雇用者に関する個別表'!L58</f>
        <v>0</v>
      </c>
      <c r="N53" s="206">
        <f>'様式2.雇用者に関する個別表'!M58</f>
        <v>0</v>
      </c>
      <c r="O53" s="206" t="str">
        <f t="shared" si="0"/>
        <v/>
      </c>
      <c r="P53" s="206">
        <f>'様式2.雇用者に関する個別表'!N58</f>
        <v>0</v>
      </c>
      <c r="Q53" s="206">
        <f>'様式2.雇用者に関する個別表'!O58</f>
        <v>0</v>
      </c>
      <c r="R53" s="206">
        <f>'様式2.雇用者に関する個別表'!P58</f>
        <v>0</v>
      </c>
      <c r="S53" s="206">
        <f>'様式2.雇用者に関する個別表'!Q58</f>
        <v>0</v>
      </c>
      <c r="T53" s="206">
        <f>'様式2.雇用者に関する個別表'!R58</f>
        <v>0</v>
      </c>
      <c r="U53" s="206">
        <f>'様式2.雇用者に関する個別表'!S58</f>
        <v>0</v>
      </c>
      <c r="V53" s="206">
        <f>'様式2.雇用者に関する個別表'!T58</f>
        <v>0</v>
      </c>
      <c r="W53" s="207">
        <f>'様式2.雇用者に関する個別表'!U58</f>
        <v>0</v>
      </c>
      <c r="X53" s="208">
        <f>'様式2.雇用者に関する個別表'!V58</f>
        <v>0</v>
      </c>
      <c r="Y53" s="206">
        <f>'様式2.雇用者に関する個別表'!W58</f>
        <v>0</v>
      </c>
      <c r="Z53" s="206">
        <f>'様式2.雇用者に関する個別表'!X58</f>
        <v>0</v>
      </c>
      <c r="AA53" s="206">
        <f>'様式2.雇用者に関する個別表'!Y58</f>
        <v>0</v>
      </c>
      <c r="AB53" s="206">
        <f>'様式2.雇用者に関する個別表'!Z58</f>
        <v>0</v>
      </c>
      <c r="AC53" s="206">
        <f>'様式2.雇用者に関する個別表'!AA58</f>
        <v>0</v>
      </c>
      <c r="AD53" s="206">
        <f>'様式2.雇用者に関する個別表'!AB58</f>
        <v>0</v>
      </c>
      <c r="AE53" s="206">
        <f>'様式2.雇用者に関する個別表'!AC58</f>
        <v>0</v>
      </c>
      <c r="AF53" s="206">
        <f>'様式2.雇用者に関する個別表'!AD58</f>
        <v>0</v>
      </c>
      <c r="AG53" s="209">
        <f>'様式2.雇用者に関する個別表'!AE58</f>
        <v>0</v>
      </c>
      <c r="AH53" s="212">
        <f>'様式2.雇用者に関する個別表'!A58</f>
        <v>0</v>
      </c>
      <c r="AI53" s="211">
        <f>様式1林業事業体調査票!I$8</f>
        <v>0</v>
      </c>
      <c r="AJ53" s="211">
        <f>様式1林業事業体調査票!I$10</f>
        <v>0</v>
      </c>
    </row>
    <row r="54" spans="2:36" ht="19.5" customHeight="1" thickBot="1">
      <c r="B54" s="24">
        <v>40</v>
      </c>
      <c r="C54" s="211">
        <f>様式1林業事業体調査票!C$2</f>
        <v>0</v>
      </c>
      <c r="D54" s="211">
        <f>様式1林業事業体調査票!Q$8</f>
        <v>0</v>
      </c>
      <c r="E54" s="206" t="str">
        <f>'様式2.雇用者に関する個別表'!D59</f>
        <v/>
      </c>
      <c r="F54" s="206">
        <f>'様式2.雇用者に関する個別表'!E59</f>
        <v>0</v>
      </c>
      <c r="G54" s="206">
        <f>'様式2.雇用者に関する個別表'!F59</f>
        <v>0</v>
      </c>
      <c r="H54" s="206">
        <f>'様式2.雇用者に関する個別表'!G59</f>
        <v>0</v>
      </c>
      <c r="I54" s="206">
        <f>'様式2.雇用者に関する個別表'!H59</f>
        <v>0</v>
      </c>
      <c r="J54" s="206">
        <f>'様式2.雇用者に関する個別表'!I59</f>
        <v>0</v>
      </c>
      <c r="K54" s="206">
        <f>'様式2.雇用者に関する個別表'!J59</f>
        <v>0</v>
      </c>
      <c r="L54" s="206">
        <f>'様式2.雇用者に関する個別表'!K59</f>
        <v>0</v>
      </c>
      <c r="M54" s="206">
        <f>'様式2.雇用者に関する個別表'!L59</f>
        <v>0</v>
      </c>
      <c r="N54" s="206">
        <f>'様式2.雇用者に関する個別表'!M59</f>
        <v>0</v>
      </c>
      <c r="O54" s="206" t="str">
        <f t="shared" si="0"/>
        <v/>
      </c>
      <c r="P54" s="206">
        <f>'様式2.雇用者に関する個別表'!N59</f>
        <v>0</v>
      </c>
      <c r="Q54" s="206">
        <f>'様式2.雇用者に関する個別表'!O59</f>
        <v>0</v>
      </c>
      <c r="R54" s="206">
        <f>'様式2.雇用者に関する個別表'!P59</f>
        <v>0</v>
      </c>
      <c r="S54" s="206">
        <f>'様式2.雇用者に関する個別表'!Q59</f>
        <v>0</v>
      </c>
      <c r="T54" s="206">
        <f>'様式2.雇用者に関する個別表'!R59</f>
        <v>0</v>
      </c>
      <c r="U54" s="206">
        <f>'様式2.雇用者に関する個別表'!S59</f>
        <v>0</v>
      </c>
      <c r="V54" s="206">
        <f>'様式2.雇用者に関する個別表'!T59</f>
        <v>0</v>
      </c>
      <c r="W54" s="207">
        <f>'様式2.雇用者に関する個別表'!U59</f>
        <v>0</v>
      </c>
      <c r="X54" s="213">
        <f>'様式2.雇用者に関する個別表'!V59</f>
        <v>0</v>
      </c>
      <c r="Y54" s="214">
        <f>'様式2.雇用者に関する個別表'!W59</f>
        <v>0</v>
      </c>
      <c r="Z54" s="214">
        <f>'様式2.雇用者に関する個別表'!X59</f>
        <v>0</v>
      </c>
      <c r="AA54" s="214">
        <f>'様式2.雇用者に関する個別表'!Y59</f>
        <v>0</v>
      </c>
      <c r="AB54" s="214">
        <f>'様式2.雇用者に関する個別表'!Z59</f>
        <v>0</v>
      </c>
      <c r="AC54" s="214">
        <f>'様式2.雇用者に関する個別表'!AA59</f>
        <v>0</v>
      </c>
      <c r="AD54" s="214">
        <f>'様式2.雇用者に関する個別表'!AB59</f>
        <v>0</v>
      </c>
      <c r="AE54" s="214">
        <f>'様式2.雇用者に関する個別表'!AC59</f>
        <v>0</v>
      </c>
      <c r="AF54" s="214">
        <f>'様式2.雇用者に関する個別表'!AD59</f>
        <v>0</v>
      </c>
      <c r="AG54" s="215">
        <f>'様式2.雇用者に関する個別表'!AE59</f>
        <v>0</v>
      </c>
      <c r="AH54" s="212">
        <f>'様式2.雇用者に関する個別表'!A59</f>
        <v>0</v>
      </c>
      <c r="AI54" s="211">
        <f>様式1林業事業体調査票!I$8</f>
        <v>0</v>
      </c>
      <c r="AJ54" s="211">
        <f>様式1林業事業体調査票!I$10</f>
        <v>0</v>
      </c>
    </row>
    <row r="55" spans="2:36" ht="19.5" customHeight="1">
      <c r="B55" s="6"/>
      <c r="C55" s="6"/>
      <c r="D55" s="6"/>
      <c r="E55" s="6"/>
      <c r="F55" s="6"/>
      <c r="G55" s="6"/>
      <c r="H55" s="6"/>
      <c r="I55" s="6"/>
      <c r="J55" s="6"/>
      <c r="K55" s="6"/>
      <c r="L55" s="6"/>
      <c r="M55" s="6"/>
      <c r="N55" s="137"/>
      <c r="O55" s="137"/>
      <c r="P55" s="6"/>
      <c r="Q55" s="6"/>
      <c r="R55" s="6"/>
      <c r="S55" s="6"/>
      <c r="T55" s="6"/>
      <c r="U55" s="6"/>
      <c r="V55" s="6"/>
      <c r="W55" s="6"/>
      <c r="X55" s="23"/>
      <c r="Y55" s="23"/>
      <c r="Z55" s="23"/>
      <c r="AA55" s="6"/>
      <c r="AB55" s="23"/>
      <c r="AC55" s="23"/>
      <c r="AD55" s="23"/>
      <c r="AE55" s="23"/>
      <c r="AF55" s="23"/>
      <c r="AG55" s="23"/>
    </row>
    <row r="56" spans="2:36" ht="19.5" customHeight="1">
      <c r="X56" s="23"/>
      <c r="Y56" s="23"/>
      <c r="Z56" s="23"/>
      <c r="AB56" s="23"/>
      <c r="AC56" s="23"/>
      <c r="AD56" s="23"/>
      <c r="AE56" s="23"/>
      <c r="AF56" s="23"/>
      <c r="AG56" s="23"/>
    </row>
    <row r="57" spans="2:36" ht="19.5" customHeight="1">
      <c r="X57" s="23"/>
      <c r="Y57" s="23"/>
      <c r="Z57" s="23"/>
    </row>
    <row r="58" spans="2:36" ht="19.5" customHeight="1">
      <c r="X58" s="23"/>
      <c r="Y58" s="23"/>
      <c r="Z58" s="23"/>
    </row>
    <row r="59" spans="2:36" ht="19.5" customHeight="1">
      <c r="X59" s="23"/>
      <c r="Y59" s="23"/>
      <c r="Z59" s="23"/>
    </row>
    <row r="60" spans="2:36" ht="19.5" customHeight="1"/>
    <row r="61" spans="2:36" ht="19.5" customHeight="1"/>
    <row r="62" spans="2:36" ht="19.5" customHeight="1"/>
    <row r="63" spans="2:36" ht="19.5" customHeight="1"/>
    <row r="64" spans="2:36" ht="19.5" customHeight="1"/>
    <row r="65" ht="19.5" customHeight="1"/>
  </sheetData>
  <mergeCells count="22">
    <mergeCell ref="AH7:AH12"/>
    <mergeCell ref="AB6:AC7"/>
    <mergeCell ref="AD6:AF7"/>
    <mergeCell ref="F7:F12"/>
    <mergeCell ref="J7:J12"/>
    <mergeCell ref="V7:V12"/>
    <mergeCell ref="W7:W12"/>
    <mergeCell ref="AG7:AG12"/>
    <mergeCell ref="H8:H10"/>
    <mergeCell ref="AC8:AC9"/>
    <mergeCell ref="AE8:AE9"/>
    <mergeCell ref="AF8:AF12"/>
    <mergeCell ref="L3:M3"/>
    <mergeCell ref="X4:AG4"/>
    <mergeCell ref="F5:F6"/>
    <mergeCell ref="J5:J6"/>
    <mergeCell ref="K5:N6"/>
    <mergeCell ref="U5:U6"/>
    <mergeCell ref="V5:V6"/>
    <mergeCell ref="X5:X6"/>
    <mergeCell ref="Z5:AF5"/>
    <mergeCell ref="Z6:AA7"/>
  </mergeCells>
  <phoneticPr fontId="1"/>
  <pageMargins left="0.23622047244094491" right="0.23622047244094491" top="1.1200000000000001" bottom="0.42" header="0.6" footer="0.25"/>
  <pageSetup paperSize="9" scale="51" fitToHeight="0" orientation="landscape" r:id="rId1"/>
  <headerFooter>
    <oddHeader>&amp;L&amp;14（様式２）　雇用者に関する個別表&amp;C&amp;"ＭＳ Ｐゴシック,太字"&amp;14この調査票には、令和６年度(4月1日～3月31日)
に在籍した現場に従事する作業員を記載してください。
（途中退社、途中入社も含む）</oddHeader>
    <oddFooter>&amp;C&amp;P</oddFooter>
  </headerFooter>
  <rowBreaks count="1" manualBreakCount="1">
    <brk id="5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様式1林業事業体調査票</vt:lpstr>
      <vt:lpstr>様式2.雇用者に関する個別表</vt:lpstr>
      <vt:lpstr>転記用</vt:lpstr>
      <vt:lpstr>転記用２</vt:lpstr>
      <vt:lpstr>様式1林業事業体調査票!Print_Area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林政課</dc:creator>
  <cp:lastModifiedBy>阿部 拓也</cp:lastModifiedBy>
  <cp:lastPrinted>2026-07-01T04:23:28Z</cp:lastPrinted>
  <dcterms:created xsi:type="dcterms:W3CDTF">2001-03-15T05:02:58Z</dcterms:created>
  <dcterms:modified xsi:type="dcterms:W3CDTF">2026-07-01T05:01:42Z</dcterms:modified>
</cp:coreProperties>
</file>