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heckCompatibility="1"/>
  <mc:AlternateContent xmlns:mc="http://schemas.openxmlformats.org/markup-compatibility/2006">
    <mc:Choice Requires="x15">
      <x15ac:absPath xmlns:x15ac="http://schemas.microsoft.com/office/spreadsheetml/2010/11/ac" url="\\10.18.7.51\share\疾病対策（2023.7）\E・03・01_結核\１－２　予防費補助金関係\R7\様式関係\03_実績報告・請求\"/>
    </mc:Choice>
  </mc:AlternateContent>
  <xr:revisionPtr revIDLastSave="0" documentId="13_ncr:1_{8703D9DC-AB0A-487A-9033-C089E456E9E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事業実績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K19" i="1"/>
  <c r="K18" i="1"/>
  <c r="K17" i="1"/>
  <c r="K16" i="1"/>
  <c r="K15" i="1"/>
  <c r="H11" i="1"/>
  <c r="K20" i="1" l="1"/>
  <c r="I11" i="1" s="1"/>
  <c r="J20" i="1"/>
  <c r="L20" i="1" s="1"/>
  <c r="M20" i="1" s="1"/>
  <c r="K11" i="1" s="1"/>
  <c r="M11" i="1" s="1"/>
  <c r="J11" i="1" l="1"/>
</calcChain>
</file>

<file path=xl/sharedStrings.xml><?xml version="1.0" encoding="utf-8"?>
<sst xmlns="http://schemas.openxmlformats.org/spreadsheetml/2006/main" count="47" uniqueCount="37">
  <si>
    <t>(C)差引額
(支出額)
［(A)-(B)］</t>
    <rPh sb="3" eb="5">
      <t>サシヒキ</t>
    </rPh>
    <rPh sb="5" eb="6">
      <t>ガク</t>
    </rPh>
    <rPh sb="8" eb="10">
      <t>シシュツ</t>
    </rPh>
    <rPh sb="10" eb="11">
      <t>ガク</t>
    </rPh>
    <phoneticPr fontId="19"/>
  </si>
  <si>
    <t>　２　施設・学校名</t>
  </si>
  <si>
    <t>円</t>
    <rPh sb="0" eb="1">
      <t>エン</t>
    </rPh>
    <phoneticPr fontId="19"/>
  </si>
  <si>
    <t>電話</t>
    <rPh sb="0" eb="2">
      <t>デンワ</t>
    </rPh>
    <phoneticPr fontId="19"/>
  </si>
  <si>
    <t>〔所属〕</t>
    <rPh sb="1" eb="3">
      <t>ショゾク</t>
    </rPh>
    <phoneticPr fontId="19"/>
  </si>
  <si>
    <t>〔氏名〕</t>
    <rPh sb="1" eb="3">
      <t>シメイ</t>
    </rPh>
    <phoneticPr fontId="19"/>
  </si>
  <si>
    <t>(E)補助基準額
[(C)と(D)を比較して少ない方の額]</t>
    <rPh sb="3" eb="5">
      <t>ホジョ</t>
    </rPh>
    <rPh sb="5" eb="8">
      <t>キジュンガク</t>
    </rPh>
    <rPh sb="18" eb="20">
      <t>ヒカク</t>
    </rPh>
    <rPh sb="22" eb="23">
      <t>スク</t>
    </rPh>
    <rPh sb="25" eb="26">
      <t>ホウ</t>
    </rPh>
    <rPh sb="27" eb="28">
      <t>ガク</t>
    </rPh>
    <phoneticPr fontId="19"/>
  </si>
  <si>
    <t>注１　Ｆ欄は小数点以下切り捨てのこと。</t>
  </si>
  <si>
    <t>ＦＡＸ</t>
  </si>
  <si>
    <t>　５　精算額調</t>
    <rPh sb="3" eb="6">
      <t>セイサンガク</t>
    </rPh>
    <rPh sb="6" eb="7">
      <t>シラ</t>
    </rPh>
    <phoneticPr fontId="19"/>
  </si>
  <si>
    <t>Ｘ線（直接）撮影</t>
    <rPh sb="1" eb="2">
      <t>セン</t>
    </rPh>
    <rPh sb="3" eb="5">
      <t>チョクセツ</t>
    </rPh>
    <rPh sb="6" eb="8">
      <t>サツエイ</t>
    </rPh>
    <phoneticPr fontId="19"/>
  </si>
  <si>
    <t>健康診断費</t>
  </si>
  <si>
    <t>区　　　　　分</t>
    <rPh sb="0" eb="1">
      <t>ク</t>
    </rPh>
    <rPh sb="6" eb="7">
      <t>ブン</t>
    </rPh>
    <phoneticPr fontId="19"/>
  </si>
  <si>
    <t>Ｘ線（直接）撮影＋かくたん検査</t>
    <rPh sb="1" eb="2">
      <t>セン</t>
    </rPh>
    <rPh sb="3" eb="5">
      <t>チョクセツ</t>
    </rPh>
    <rPh sb="6" eb="8">
      <t>サツエイ</t>
    </rPh>
    <rPh sb="13" eb="15">
      <t>ケンサ</t>
    </rPh>
    <phoneticPr fontId="19"/>
  </si>
  <si>
    <t>（施設の種類　　　　　　　　　　　　　　　　　　　　　　　　）</t>
    <rPh sb="1" eb="3">
      <t>シセツ</t>
    </rPh>
    <rPh sb="4" eb="6">
      <t>シュルイ</t>
    </rPh>
    <phoneticPr fontId="19"/>
  </si>
  <si>
    <t>(G)補助金
交付決定額</t>
    <rPh sb="3" eb="6">
      <t>ホジョキン</t>
    </rPh>
    <rPh sb="7" eb="9">
      <t>コウフ</t>
    </rPh>
    <rPh sb="9" eb="12">
      <t>ケッテイガク</t>
    </rPh>
    <phoneticPr fontId="19"/>
  </si>
  <si>
    <t>※青いセルには計算式が入っていますので、入力は不要です。黄色セルに入力ください。</t>
    <rPh sb="1" eb="2">
      <t>アオ</t>
    </rPh>
    <rPh sb="7" eb="9">
      <t>ケイサン</t>
    </rPh>
    <rPh sb="9" eb="10">
      <t>シキ</t>
    </rPh>
    <rPh sb="11" eb="12">
      <t>ハイ</t>
    </rPh>
    <rPh sb="20" eb="22">
      <t>ニュウリョク</t>
    </rPh>
    <rPh sb="23" eb="25">
      <t>フヨウ</t>
    </rPh>
    <rPh sb="28" eb="30">
      <t>キイロ</t>
    </rPh>
    <rPh sb="33" eb="35">
      <t>ニュウリョク</t>
    </rPh>
    <phoneticPr fontId="19"/>
  </si>
  <si>
    <t>　６　精算額内訳書</t>
  </si>
  <si>
    <t>内　　　　　訳</t>
    <rPh sb="0" eb="1">
      <t>ウチ</t>
    </rPh>
    <rPh sb="6" eb="7">
      <t>ヤク</t>
    </rPh>
    <phoneticPr fontId="19"/>
  </si>
  <si>
    <t>３　担当者氏名</t>
    <rPh sb="2" eb="5">
      <t>タントウシャ</t>
    </rPh>
    <rPh sb="5" eb="7">
      <t>シメイ</t>
    </rPh>
    <phoneticPr fontId="19"/>
  </si>
  <si>
    <t>補助基準
単価</t>
    <rPh sb="0" eb="2">
      <t>ホジョ</t>
    </rPh>
    <rPh sb="2" eb="4">
      <t>キジュン</t>
    </rPh>
    <rPh sb="5" eb="7">
      <t>タンカ</t>
    </rPh>
    <phoneticPr fontId="19"/>
  </si>
  <si>
    <t>定期健診
対象者</t>
    <rPh sb="0" eb="2">
      <t>テイキ</t>
    </rPh>
    <rPh sb="2" eb="4">
      <t>ケンシン</t>
    </rPh>
    <rPh sb="5" eb="8">
      <t>タイショウシャ</t>
    </rPh>
    <phoneticPr fontId="19"/>
  </si>
  <si>
    <t>実施実人員</t>
    <rPh sb="0" eb="2">
      <t>ジッシ</t>
    </rPh>
    <rPh sb="2" eb="3">
      <t>ジツ</t>
    </rPh>
    <rPh sb="3" eb="5">
      <t>ジンイン</t>
    </rPh>
    <phoneticPr fontId="19"/>
  </si>
  <si>
    <t>間接撮影（100㎜ﾐﾗ－ｶﾒﾗ）</t>
    <rPh sb="0" eb="2">
      <t>カンセツ</t>
    </rPh>
    <rPh sb="2" eb="4">
      <t>サツエイ</t>
    </rPh>
    <phoneticPr fontId="19"/>
  </si>
  <si>
    <t>寝たきり者用Ｘ線（直接）撮影</t>
    <rPh sb="0" eb="1">
      <t>ネ</t>
    </rPh>
    <rPh sb="4" eb="5">
      <t>シャ</t>
    </rPh>
    <rPh sb="5" eb="6">
      <t>ヨウ</t>
    </rPh>
    <rPh sb="7" eb="8">
      <t>セン</t>
    </rPh>
    <rPh sb="9" eb="11">
      <t>チョクセツ</t>
    </rPh>
    <rPh sb="12" eb="14">
      <t>サツエイ</t>
    </rPh>
    <phoneticPr fontId="19"/>
  </si>
  <si>
    <t>かくたん検査</t>
    <rPh sb="4" eb="6">
      <t>ケンサ</t>
    </rPh>
    <phoneticPr fontId="19"/>
  </si>
  <si>
    <t>(F)補助金
精算額
［(E)×2/3］</t>
    <rPh sb="3" eb="6">
      <t>ホジョキン</t>
    </rPh>
    <rPh sb="7" eb="10">
      <t>セイサンガク</t>
    </rPh>
    <phoneticPr fontId="19"/>
  </si>
  <si>
    <t>　 ２　精算額調及び精算額内訳書の（Ａ）～（Ｆ）それぞれの欄の合計額は一致すること。</t>
  </si>
  <si>
    <t>（連絡先）　　　　　　　　</t>
    <rPh sb="1" eb="4">
      <t>レンラクサキ</t>
    </rPh>
    <phoneticPr fontId="19"/>
  </si>
  <si>
    <t>合　　計</t>
  </si>
  <si>
    <t>(B)寄付金
その他の
収入額</t>
    <rPh sb="3" eb="6">
      <t>キフキン</t>
    </rPh>
    <rPh sb="7" eb="10">
      <t>ソノタ</t>
    </rPh>
    <rPh sb="12" eb="15">
      <t>シュウニュウガク</t>
    </rPh>
    <phoneticPr fontId="19"/>
  </si>
  <si>
    <t>(A)総事業費</t>
    <rPh sb="3" eb="4">
      <t>ソウ</t>
    </rPh>
    <rPh sb="4" eb="7">
      <t>ジギョウヒ</t>
    </rPh>
    <phoneticPr fontId="19"/>
  </si>
  <si>
    <t>(D)交付基準額による
算定額</t>
    <rPh sb="3" eb="5">
      <t>コウフ</t>
    </rPh>
    <rPh sb="5" eb="8">
      <t>キジュンガク</t>
    </rPh>
    <rPh sb="12" eb="15">
      <t>サンテイガク</t>
    </rPh>
    <phoneticPr fontId="19"/>
  </si>
  <si>
    <r>
      <t>１　設置主体</t>
    </r>
    <r>
      <rPr>
        <u/>
        <sz val="10.5"/>
        <rFont val="ＭＳ 明朝"/>
        <family val="1"/>
        <charset val="128"/>
      </rPr>
      <t>　　　　　　　　　　　　　　　　　　　　　　</t>
    </r>
  </si>
  <si>
    <t>４　健康診断の委託機関</t>
    <rPh sb="2" eb="4">
      <t>ケンコウ</t>
    </rPh>
    <rPh sb="4" eb="6">
      <t>シンダン</t>
    </rPh>
    <rPh sb="7" eb="9">
      <t>イタク</t>
    </rPh>
    <rPh sb="9" eb="11">
      <t>キカン</t>
    </rPh>
    <phoneticPr fontId="19"/>
  </si>
  <si>
    <r>
      <t>(</t>
    </r>
    <r>
      <rPr>
        <sz val="10"/>
        <rFont val="ＭＳ 明朝"/>
        <family val="1"/>
        <charset val="128"/>
      </rPr>
      <t>H)差引額
［(F)-(G)］</t>
    </r>
    <rPh sb="3" eb="5">
      <t>サシヒキ</t>
    </rPh>
    <rPh sb="5" eb="6">
      <t>ガク</t>
    </rPh>
    <phoneticPr fontId="19"/>
  </si>
  <si>
    <t>令和７年度結核予防費補助金　事業実績書</t>
    <rPh sb="0" eb="2">
      <t>レイワ</t>
    </rPh>
    <rPh sb="3" eb="5">
      <t>ネンド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</si>
</sst>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,000&quot;円&quot;"/>
    <numFmt numFmtId="178" formatCode="General&quot;人&quot;"/>
  </numFmts>
  <fonts count="27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14"/>
      <name val="ＭＳ 明朝"/>
      <family val="1"/>
    </font>
    <font>
      <sz val="10.5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BE"/>
        <bgColor indexed="64"/>
      </patternFill>
    </fill>
    <fill>
      <patternFill patternType="solid">
        <fgColor rgb="FFB9FFFF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55">
    <xf numFmtId="0" fontId="0" fillId="0" borderId="0" xfId="0">
      <alignment vertical="center"/>
    </xf>
    <xf numFmtId="0" fontId="20" fillId="0" borderId="0" xfId="0" applyFont="1" applyAlignment="1">
      <alignment vertical="center"/>
    </xf>
    <xf numFmtId="0" fontId="20" fillId="0" borderId="0" xfId="0" applyFo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>
      <alignment vertical="center"/>
    </xf>
    <xf numFmtId="176" fontId="23" fillId="0" borderId="10" xfId="0" applyNumberFormat="1" applyFont="1" applyBorder="1" applyAlignment="1">
      <alignment vertical="center"/>
    </xf>
    <xf numFmtId="176" fontId="23" fillId="0" borderId="12" xfId="0" applyNumberFormat="1" applyFont="1" applyBorder="1" applyAlignment="1">
      <alignment vertical="center"/>
    </xf>
    <xf numFmtId="176" fontId="23" fillId="0" borderId="16" xfId="0" applyNumberFormat="1" applyFont="1" applyBorder="1" applyAlignment="1">
      <alignment vertical="center"/>
    </xf>
    <xf numFmtId="176" fontId="23" fillId="0" borderId="18" xfId="0" applyNumberFormat="1" applyFont="1" applyBorder="1" applyAlignment="1">
      <alignment vertical="center"/>
    </xf>
    <xf numFmtId="177" fontId="23" fillId="24" borderId="20" xfId="0" applyNumberFormat="1" applyFont="1" applyFill="1" applyBorder="1" applyAlignment="1">
      <alignment horizontal="right" vertical="center"/>
    </xf>
    <xf numFmtId="178" fontId="23" fillId="25" borderId="20" xfId="0" applyNumberFormat="1" applyFont="1" applyFill="1" applyBorder="1" applyAlignment="1">
      <alignment horizontal="right" vertical="center"/>
    </xf>
    <xf numFmtId="0" fontId="24" fillId="0" borderId="0" xfId="0" applyFont="1">
      <alignment vertical="center"/>
    </xf>
    <xf numFmtId="177" fontId="23" fillId="25" borderId="20" xfId="0" applyNumberFormat="1" applyFont="1" applyFill="1" applyBorder="1" applyAlignment="1">
      <alignment horizontal="right" vertical="center"/>
    </xf>
    <xf numFmtId="176" fontId="23" fillId="0" borderId="22" xfId="0" applyNumberFormat="1" applyFont="1" applyFill="1" applyBorder="1" applyAlignment="1">
      <alignment vertical="center"/>
    </xf>
    <xf numFmtId="176" fontId="23" fillId="0" borderId="23" xfId="0" applyNumberFormat="1" applyFont="1" applyFill="1" applyBorder="1" applyAlignment="1">
      <alignment vertical="center"/>
    </xf>
    <xf numFmtId="176" fontId="23" fillId="0" borderId="24" xfId="0" applyNumberFormat="1" applyFont="1" applyFill="1" applyBorder="1" applyAlignment="1">
      <alignment vertical="center"/>
    </xf>
    <xf numFmtId="176" fontId="23" fillId="0" borderId="25" xfId="0" applyNumberFormat="1" applyFont="1" applyFill="1" applyBorder="1" applyAlignment="1">
      <alignment vertical="center"/>
    </xf>
    <xf numFmtId="176" fontId="23" fillId="0" borderId="26" xfId="0" applyNumberFormat="1" applyFont="1" applyFill="1" applyBorder="1" applyAlignment="1">
      <alignment vertical="center"/>
    </xf>
    <xf numFmtId="176" fontId="23" fillId="0" borderId="27" xfId="0" applyNumberFormat="1" applyFont="1" applyFill="1" applyBorder="1" applyAlignment="1">
      <alignment vertical="center"/>
    </xf>
    <xf numFmtId="176" fontId="23" fillId="0" borderId="28" xfId="0" applyNumberFormat="1" applyFont="1" applyFill="1" applyBorder="1" applyAlignment="1">
      <alignment horizontal="center" vertical="center"/>
    </xf>
    <xf numFmtId="0" fontId="23" fillId="0" borderId="19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176" fontId="23" fillId="0" borderId="11" xfId="0" applyNumberFormat="1" applyFont="1" applyBorder="1" applyAlignment="1">
      <alignment horizontal="center" vertical="center"/>
    </xf>
    <xf numFmtId="176" fontId="23" fillId="0" borderId="17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0" xfId="0" applyFont="1" applyBorder="1" applyAlignment="1">
      <alignment vertical="center" wrapText="1"/>
    </xf>
    <xf numFmtId="0" fontId="23" fillId="0" borderId="16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Border="1" applyAlignment="1" applyProtection="1">
      <alignment horizontal="distributed" vertical="center" indent="1"/>
      <protection locked="0"/>
    </xf>
    <xf numFmtId="0" fontId="20" fillId="0" borderId="13" xfId="0" applyFont="1" applyBorder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2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shrinkToFit="1"/>
      <protection locked="0"/>
    </xf>
    <xf numFmtId="0" fontId="20" fillId="0" borderId="0" xfId="0" applyFont="1" applyAlignment="1" applyProtection="1">
      <alignment horizontal="distributed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0" fillId="0" borderId="14" xfId="0" applyFont="1" applyBorder="1" applyProtection="1">
      <alignment vertical="center"/>
      <protection locked="0"/>
    </xf>
    <xf numFmtId="177" fontId="23" fillId="24" borderId="20" xfId="0" applyNumberFormat="1" applyFont="1" applyFill="1" applyBorder="1" applyAlignment="1" applyProtection="1">
      <alignment horizontal="right" vertical="center"/>
      <protection locked="0"/>
    </xf>
    <xf numFmtId="178" fontId="23" fillId="24" borderId="19" xfId="0" applyNumberFormat="1" applyFont="1" applyFill="1" applyBorder="1" applyAlignment="1" applyProtection="1">
      <alignment vertical="center"/>
      <protection locked="0"/>
    </xf>
    <xf numFmtId="178" fontId="23" fillId="24" borderId="19" xfId="0" applyNumberFormat="1" applyFont="1" applyFill="1" applyBorder="1" applyAlignment="1" applyProtection="1">
      <alignment horizontal="right" vertical="center"/>
      <protection locked="0"/>
    </xf>
  </cellXfs>
  <cellStyles count="42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メモ" xfId="28" xr:uid="{00000000-0005-0000-0000-00001B000000}"/>
    <cellStyle name="リンク セル" xfId="29" xr:uid="{00000000-0005-0000-0000-00001C000000}"/>
    <cellStyle name="悪い" xfId="32" xr:uid="{00000000-0005-0000-0000-00001F000000}"/>
    <cellStyle name="計算" xfId="38" xr:uid="{00000000-0005-0000-0000-000026000000}"/>
    <cellStyle name="警告文" xfId="40" xr:uid="{00000000-0005-0000-0000-000028000000}"/>
    <cellStyle name="見出し 1" xfId="34" xr:uid="{00000000-0005-0000-0000-000022000000}"/>
    <cellStyle name="見出し 2" xfId="35" xr:uid="{00000000-0005-0000-0000-000023000000}"/>
    <cellStyle name="見出し 3" xfId="36" xr:uid="{00000000-0005-0000-0000-000024000000}"/>
    <cellStyle name="見出し 4" xfId="37" xr:uid="{00000000-0005-0000-0000-000025000000}"/>
    <cellStyle name="集計" xfId="41" xr:uid="{00000000-0005-0000-0000-000029000000}"/>
    <cellStyle name="出力" xfId="31" xr:uid="{00000000-0005-0000-0000-00001E000000}"/>
    <cellStyle name="説明文" xfId="39" xr:uid="{00000000-0005-0000-0000-000027000000}"/>
    <cellStyle name="入力" xfId="30" xr:uid="{00000000-0005-0000-0000-00001D000000}"/>
    <cellStyle name="標準" xfId="0" builtinId="0"/>
    <cellStyle name="良い" xfId="33" xr:uid="{00000000-0005-0000-0000-000021000000}"/>
  </cellStyles>
  <dxfs count="3">
    <dxf>
      <numFmt numFmtId="179" formatCode="General&quot;円&quot;"/>
    </dxf>
    <dxf>
      <numFmt numFmtId="179" formatCode="General&quot;円&quot;"/>
    </dxf>
    <dxf>
      <numFmt numFmtId="179" formatCode="General&quot;円&quot;"/>
    </dxf>
  </dxfs>
  <tableStyles count="0" defaultTableStyle="TableStyleMedium2" defaultPivotStyle="PivotStyleLight16"/>
  <colors>
    <mruColors>
      <color rgb="FFB9FFFF"/>
      <color rgb="FFE9FFFF"/>
      <color rgb="FFA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view="pageBreakPreview" zoomScaleSheetLayoutView="100" workbookViewId="0">
      <selection activeCell="M9" sqref="M9:M10"/>
    </sheetView>
  </sheetViews>
  <sheetFormatPr defaultRowHeight="21" customHeight="1" x14ac:dyDescent="0.15"/>
  <cols>
    <col min="1" max="1" width="9" style="1" bestFit="1" customWidth="1"/>
    <col min="2" max="2" width="9" style="2" bestFit="1" customWidth="1"/>
    <col min="3" max="3" width="14.25" style="2" customWidth="1"/>
    <col min="4" max="4" width="6.875" style="2" bestFit="1" customWidth="1"/>
    <col min="5" max="5" width="3.125" style="2" bestFit="1" customWidth="1"/>
    <col min="6" max="7" width="10.875" style="2" customWidth="1"/>
    <col min="8" max="8" width="12.25" style="2" customWidth="1"/>
    <col min="9" max="9" width="10.875" style="2" customWidth="1"/>
    <col min="10" max="10" width="14" style="2" customWidth="1"/>
    <col min="11" max="11" width="11.875" style="2" customWidth="1"/>
    <col min="12" max="12" width="13.875" style="2" customWidth="1"/>
    <col min="13" max="13" width="11.875" style="2" customWidth="1"/>
    <col min="14" max="14" width="9" style="2" bestFit="1" customWidth="1"/>
    <col min="15" max="16384" width="9" style="2"/>
  </cols>
  <sheetData>
    <row r="1" spans="1:13" ht="21" customHeight="1" x14ac:dyDescent="0.15">
      <c r="A1" s="43" t="s">
        <v>36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21" customHeight="1" x14ac:dyDescent="0.15">
      <c r="A2" s="4"/>
    </row>
    <row r="3" spans="1:13" s="46" customFormat="1" ht="21" customHeight="1" x14ac:dyDescent="0.15">
      <c r="A3" s="44" t="s">
        <v>33</v>
      </c>
      <c r="B3" s="44"/>
      <c r="C3" s="45"/>
      <c r="D3" s="45"/>
      <c r="E3" s="45"/>
      <c r="F3" s="45"/>
      <c r="G3" s="45"/>
    </row>
    <row r="4" spans="1:13" s="46" customFormat="1" ht="21" customHeight="1" x14ac:dyDescent="0.15">
      <c r="A4" s="47" t="s">
        <v>1</v>
      </c>
      <c r="B4" s="47"/>
      <c r="C4" s="45"/>
      <c r="D4" s="45"/>
      <c r="E4" s="45"/>
      <c r="F4" s="45"/>
      <c r="G4" s="45"/>
      <c r="H4" s="48" t="s">
        <v>14</v>
      </c>
      <c r="I4" s="48"/>
      <c r="J4" s="48"/>
      <c r="K4" s="48"/>
      <c r="L4" s="48"/>
      <c r="M4" s="48"/>
    </row>
    <row r="5" spans="1:13" s="46" customFormat="1" ht="21" customHeight="1" x14ac:dyDescent="0.15">
      <c r="A5" s="44" t="s">
        <v>19</v>
      </c>
      <c r="B5" s="44"/>
      <c r="C5" s="45" t="s">
        <v>4</v>
      </c>
      <c r="D5" s="45"/>
      <c r="E5" s="45"/>
      <c r="F5" s="45"/>
      <c r="G5" s="45"/>
      <c r="H5" s="49" t="s">
        <v>28</v>
      </c>
      <c r="I5" s="49" t="s">
        <v>3</v>
      </c>
      <c r="J5" s="45"/>
      <c r="K5" s="45"/>
      <c r="L5" s="45"/>
    </row>
    <row r="6" spans="1:13" s="46" customFormat="1" ht="21" customHeight="1" x14ac:dyDescent="0.15">
      <c r="A6" s="50"/>
      <c r="C6" s="51" t="s">
        <v>5</v>
      </c>
      <c r="D6" s="51"/>
      <c r="E6" s="51"/>
      <c r="F6" s="51"/>
      <c r="G6" s="51"/>
      <c r="H6" s="49"/>
      <c r="I6" s="49" t="s">
        <v>8</v>
      </c>
      <c r="J6" s="45"/>
      <c r="K6" s="45"/>
      <c r="L6" s="45"/>
    </row>
    <row r="7" spans="1:13" s="46" customFormat="1" ht="21" customHeight="1" x14ac:dyDescent="0.15">
      <c r="A7" s="44" t="s">
        <v>34</v>
      </c>
      <c r="B7" s="44"/>
      <c r="C7" s="44"/>
      <c r="D7" s="51"/>
      <c r="E7" s="51"/>
      <c r="F7" s="51"/>
      <c r="G7" s="51"/>
    </row>
    <row r="8" spans="1:13" ht="21" customHeight="1" x14ac:dyDescent="0.15">
      <c r="A8" s="5" t="s">
        <v>9</v>
      </c>
    </row>
    <row r="9" spans="1:13" ht="28.5" customHeight="1" x14ac:dyDescent="0.15">
      <c r="A9" s="2"/>
      <c r="B9" s="40" t="s">
        <v>12</v>
      </c>
      <c r="C9" s="41"/>
      <c r="D9" s="41"/>
      <c r="E9" s="42"/>
      <c r="F9" s="22" t="s">
        <v>31</v>
      </c>
      <c r="G9" s="22" t="s">
        <v>30</v>
      </c>
      <c r="H9" s="22" t="s">
        <v>0</v>
      </c>
      <c r="I9" s="27" t="s">
        <v>32</v>
      </c>
      <c r="J9" s="22" t="s">
        <v>6</v>
      </c>
      <c r="K9" s="27" t="s">
        <v>26</v>
      </c>
      <c r="L9" s="22" t="s">
        <v>15</v>
      </c>
      <c r="M9" s="22" t="s">
        <v>35</v>
      </c>
    </row>
    <row r="10" spans="1:13" ht="28.5" customHeight="1" x14ac:dyDescent="0.15">
      <c r="A10" s="2"/>
      <c r="B10" s="33"/>
      <c r="C10" s="37"/>
      <c r="D10" s="37"/>
      <c r="E10" s="34"/>
      <c r="F10" s="22"/>
      <c r="G10" s="22"/>
      <c r="H10" s="22"/>
      <c r="I10" s="28"/>
      <c r="J10" s="22"/>
      <c r="K10" s="28"/>
      <c r="L10" s="22"/>
      <c r="M10" s="22"/>
    </row>
    <row r="11" spans="1:13" s="3" customFormat="1" ht="26.25" customHeight="1" x14ac:dyDescent="0.15">
      <c r="B11" s="33" t="s">
        <v>11</v>
      </c>
      <c r="C11" s="37"/>
      <c r="D11" s="37"/>
      <c r="E11" s="34"/>
      <c r="F11" s="52"/>
      <c r="G11" s="11">
        <v>0</v>
      </c>
      <c r="H11" s="14">
        <f>F11-G11</f>
        <v>0</v>
      </c>
      <c r="I11" s="14">
        <f>K20</f>
        <v>0</v>
      </c>
      <c r="J11" s="14">
        <f>L20</f>
        <v>0</v>
      </c>
      <c r="K11" s="14">
        <f>M20</f>
        <v>0</v>
      </c>
      <c r="L11" s="52"/>
      <c r="M11" s="14">
        <f>K11-L11</f>
        <v>0</v>
      </c>
    </row>
    <row r="12" spans="1:13" ht="21" customHeight="1" x14ac:dyDescent="0.15">
      <c r="A12" s="5" t="s">
        <v>17</v>
      </c>
    </row>
    <row r="13" spans="1:13" ht="28.5" customHeight="1" x14ac:dyDescent="0.15">
      <c r="A13" s="3"/>
      <c r="B13" s="23" t="s">
        <v>18</v>
      </c>
      <c r="C13" s="24"/>
      <c r="D13" s="23" t="s">
        <v>20</v>
      </c>
      <c r="E13" s="24"/>
      <c r="F13" s="27" t="s">
        <v>21</v>
      </c>
      <c r="G13" s="27" t="s">
        <v>22</v>
      </c>
      <c r="H13" s="22" t="s">
        <v>31</v>
      </c>
      <c r="I13" s="22" t="s">
        <v>30</v>
      </c>
      <c r="J13" s="23" t="s">
        <v>0</v>
      </c>
      <c r="K13" s="27" t="s">
        <v>32</v>
      </c>
      <c r="L13" s="27" t="s">
        <v>6</v>
      </c>
      <c r="M13" s="27" t="s">
        <v>26</v>
      </c>
    </row>
    <row r="14" spans="1:13" ht="28.5" customHeight="1" x14ac:dyDescent="0.15">
      <c r="A14" s="3"/>
      <c r="B14" s="25"/>
      <c r="C14" s="26"/>
      <c r="D14" s="25"/>
      <c r="E14" s="26"/>
      <c r="F14" s="28"/>
      <c r="G14" s="28"/>
      <c r="H14" s="22"/>
      <c r="I14" s="22"/>
      <c r="J14" s="25"/>
      <c r="K14" s="28"/>
      <c r="L14" s="28"/>
      <c r="M14" s="28"/>
    </row>
    <row r="15" spans="1:13" ht="30" customHeight="1" x14ac:dyDescent="0.15">
      <c r="A15" s="3"/>
      <c r="B15" s="38" t="s">
        <v>23</v>
      </c>
      <c r="C15" s="39"/>
      <c r="D15" s="7">
        <v>506</v>
      </c>
      <c r="E15" s="9" t="s">
        <v>2</v>
      </c>
      <c r="F15" s="53"/>
      <c r="G15" s="54"/>
      <c r="H15" s="15"/>
      <c r="I15" s="15"/>
      <c r="J15" s="18"/>
      <c r="K15" s="14">
        <f>D15*G15</f>
        <v>0</v>
      </c>
      <c r="L15" s="15"/>
      <c r="M15" s="21"/>
    </row>
    <row r="16" spans="1:13" ht="30" customHeight="1" x14ac:dyDescent="0.15">
      <c r="A16" s="3"/>
      <c r="B16" s="29" t="s">
        <v>10</v>
      </c>
      <c r="C16" s="30"/>
      <c r="D16" s="7">
        <v>1210</v>
      </c>
      <c r="E16" s="9" t="s">
        <v>2</v>
      </c>
      <c r="F16" s="53"/>
      <c r="G16" s="54"/>
      <c r="H16" s="16"/>
      <c r="I16" s="16"/>
      <c r="J16" s="19"/>
      <c r="K16" s="14">
        <f>D16*G16</f>
        <v>0</v>
      </c>
      <c r="L16" s="16"/>
      <c r="M16" s="21"/>
    </row>
    <row r="17" spans="1:13" ht="30" customHeight="1" x14ac:dyDescent="0.15">
      <c r="A17" s="3"/>
      <c r="B17" s="29" t="s">
        <v>24</v>
      </c>
      <c r="C17" s="30"/>
      <c r="D17" s="7">
        <v>1767</v>
      </c>
      <c r="E17" s="9" t="s">
        <v>2</v>
      </c>
      <c r="F17" s="53"/>
      <c r="G17" s="54"/>
      <c r="H17" s="16"/>
      <c r="I17" s="16"/>
      <c r="J17" s="19"/>
      <c r="K17" s="14">
        <f>D17*G17</f>
        <v>0</v>
      </c>
      <c r="L17" s="16"/>
      <c r="M17" s="21"/>
    </row>
    <row r="18" spans="1:13" ht="30" customHeight="1" x14ac:dyDescent="0.15">
      <c r="A18" s="3"/>
      <c r="B18" s="29" t="s">
        <v>25</v>
      </c>
      <c r="C18" s="30"/>
      <c r="D18" s="7">
        <v>3839</v>
      </c>
      <c r="E18" s="9" t="s">
        <v>2</v>
      </c>
      <c r="F18" s="53"/>
      <c r="G18" s="54"/>
      <c r="H18" s="16"/>
      <c r="I18" s="16"/>
      <c r="J18" s="19"/>
      <c r="K18" s="14">
        <f>D18*G18</f>
        <v>0</v>
      </c>
      <c r="L18" s="16"/>
      <c r="M18" s="21"/>
    </row>
    <row r="19" spans="1:13" ht="30" customHeight="1" x14ac:dyDescent="0.15">
      <c r="A19" s="3"/>
      <c r="B19" s="31" t="s">
        <v>13</v>
      </c>
      <c r="C19" s="32"/>
      <c r="D19" s="8">
        <v>5049</v>
      </c>
      <c r="E19" s="10" t="s">
        <v>2</v>
      </c>
      <c r="F19" s="53"/>
      <c r="G19" s="54"/>
      <c r="H19" s="17"/>
      <c r="I19" s="17"/>
      <c r="J19" s="20"/>
      <c r="K19" s="14">
        <f>D19*G19</f>
        <v>0</v>
      </c>
      <c r="L19" s="17"/>
      <c r="M19" s="21"/>
    </row>
    <row r="20" spans="1:13" ht="30" customHeight="1" x14ac:dyDescent="0.15">
      <c r="A20" s="3"/>
      <c r="B20" s="33" t="s">
        <v>29</v>
      </c>
      <c r="C20" s="34"/>
      <c r="D20" s="35"/>
      <c r="E20" s="36"/>
      <c r="F20" s="12">
        <f>SUM(F15:F19)</f>
        <v>0</v>
      </c>
      <c r="G20" s="12">
        <f>SUM(G15:G19)</f>
        <v>0</v>
      </c>
      <c r="H20" s="14">
        <f>F11</f>
        <v>0</v>
      </c>
      <c r="I20" s="14">
        <f>G11</f>
        <v>0</v>
      </c>
      <c r="J20" s="14">
        <f>H20-I20</f>
        <v>0</v>
      </c>
      <c r="K20" s="14">
        <f>SUM(K15:K19)</f>
        <v>0</v>
      </c>
      <c r="L20" s="14">
        <f>MIN(J20:K20)</f>
        <v>0</v>
      </c>
      <c r="M20" s="14">
        <f>ROUNDDOWN(L20*2/3,0)</f>
        <v>0</v>
      </c>
    </row>
    <row r="21" spans="1:13" s="6" customFormat="1" ht="13.5" x14ac:dyDescent="0.15">
      <c r="F21" s="13" t="s">
        <v>16</v>
      </c>
    </row>
    <row r="22" spans="1:13" ht="21" customHeight="1" x14ac:dyDescent="0.15">
      <c r="B22" s="5" t="s">
        <v>7</v>
      </c>
    </row>
    <row r="23" spans="1:13" ht="21" customHeight="1" x14ac:dyDescent="0.15">
      <c r="B23" s="5" t="s">
        <v>27</v>
      </c>
    </row>
  </sheetData>
  <sheetProtection algorithmName="SHA-512" hashValue="Sg0mXTk7+vzKAATIyvqwySBHpU3Af2MuHhA1WfRzshBQXWr7pDGzfblwbVo2j7Iw+q0bej4W/exP5PQlD2BL1g==" saltValue="fAXaPz7BiKZfz+T7CdQz2Q==" spinCount="100000" sheet="1" objects="1" scenarios="1"/>
  <protectedRanges>
    <protectedRange sqref="A3:M7 F11:G11 L11 F15:G19" name="範囲1"/>
    <protectedRange sqref="A3:XFD8 F11:G11 L11 F15:G19" name="範囲2"/>
  </protectedRanges>
  <mergeCells count="45">
    <mergeCell ref="A1:M1"/>
    <mergeCell ref="A3:B3"/>
    <mergeCell ref="C3:G3"/>
    <mergeCell ref="A4:B4"/>
    <mergeCell ref="C4:G4"/>
    <mergeCell ref="H4:M4"/>
    <mergeCell ref="A5:B5"/>
    <mergeCell ref="C5:G5"/>
    <mergeCell ref="J5:L5"/>
    <mergeCell ref="C6:G6"/>
    <mergeCell ref="J6:L6"/>
    <mergeCell ref="A7:C7"/>
    <mergeCell ref="D7:G7"/>
    <mergeCell ref="B11:E11"/>
    <mergeCell ref="B15:C15"/>
    <mergeCell ref="B16:C16"/>
    <mergeCell ref="B9:E10"/>
    <mergeCell ref="F9:F10"/>
    <mergeCell ref="G9:G10"/>
    <mergeCell ref="B17:C17"/>
    <mergeCell ref="B18:C18"/>
    <mergeCell ref="B19:C19"/>
    <mergeCell ref="B20:C20"/>
    <mergeCell ref="D20:E20"/>
    <mergeCell ref="M9:M10"/>
    <mergeCell ref="B13:C14"/>
    <mergeCell ref="D13:E14"/>
    <mergeCell ref="F13:F14"/>
    <mergeCell ref="G13:G14"/>
    <mergeCell ref="H13:H14"/>
    <mergeCell ref="I13:I14"/>
    <mergeCell ref="J13:J14"/>
    <mergeCell ref="K13:K14"/>
    <mergeCell ref="L13:L14"/>
    <mergeCell ref="M13:M14"/>
    <mergeCell ref="H9:H10"/>
    <mergeCell ref="I9:I10"/>
    <mergeCell ref="J9:J10"/>
    <mergeCell ref="K9:K10"/>
    <mergeCell ref="L9:L10"/>
    <mergeCell ref="H15:H19"/>
    <mergeCell ref="I15:I19"/>
    <mergeCell ref="J15:J19"/>
    <mergeCell ref="L15:L19"/>
    <mergeCell ref="M15:M19"/>
  </mergeCells>
  <phoneticPr fontId="19"/>
  <conditionalFormatting sqref="F11:M11">
    <cfRule type="cellIs" dxfId="2" priority="1" operator="lessThan">
      <formula>1000</formula>
    </cfRule>
  </conditionalFormatting>
  <conditionalFormatting sqref="H20:M20">
    <cfRule type="cellIs" dxfId="1" priority="2" operator="lessThan">
      <formula>1000</formula>
    </cfRule>
  </conditionalFormatting>
  <conditionalFormatting sqref="K15:K19">
    <cfRule type="cellIs" dxfId="0" priority="3" operator="lessThan">
      <formula>1000</formula>
    </cfRule>
  </conditionalFormatting>
  <pageMargins left="0.78740157480314954" right="0.78740157480314954" top="0.98425196850393704" bottom="0.59055118110236227" header="0.51181102362204722" footer="0.51181102362204722"/>
  <pageSetup paperSize="9" scale="94" orientation="landscape" r:id="rId1"/>
  <headerFooter alignWithMargins="0">
    <oddHeader>&amp;L&amp;"ＭＳ 明朝,regular"（様式第２号）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事業実績書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小川　匡</cp:lastModifiedBy>
  <cp:lastPrinted>2018-04-09T04:43:47Z</cp:lastPrinted>
  <dcterms:created xsi:type="dcterms:W3CDTF">2007-01-27T06:30:04Z</dcterms:created>
  <dcterms:modified xsi:type="dcterms:W3CDTF">2025-04-22T07:10:49Z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3.1.10.0</vt:lpwstr>
      <vt:lpwstr>3.1.4.0</vt:lpwstr>
      <vt:lpwstr>3.1.6.0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2024-04-30T08:51:04Z</vt:filetime>
  </property>
</Properties>
</file>