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680"/>
  </bookViews>
  <sheets>
    <sheet name="表紙" sheetId="1" r:id="rId1"/>
    <sheet name="利用上の注意" sheetId="25" r:id="rId2"/>
    <sheet name="目次" sheetId="2" r:id="rId3"/>
    <sheet name="概要" sheetId="3" r:id="rId4"/>
    <sheet name="(第１表) 発行件数" sheetId="6" r:id="rId5"/>
    <sheet name="(第１表-附表) 種類別発行件数" sheetId="7" r:id="rId6"/>
    <sheet name="(図１) 推移" sheetId="8" r:id="rId7"/>
    <sheet name="(第２表) 年齢別" sheetId="11" r:id="rId8"/>
    <sheet name="(第３表) 男女別" sheetId="13" r:id="rId9"/>
    <sheet name="(第４表) 都道府県別" sheetId="36" r:id="rId10"/>
    <sheet name="(第５表) 受付件数" sheetId="17" r:id="rId11"/>
    <sheet name="（第６表） 窓口別申請受付件数" sheetId="18" r:id="rId12"/>
    <sheet name="(第７表) 市町村別申請" sheetId="33" r:id="rId13"/>
    <sheet name="(第８表) 窓口別交付件数" sheetId="27" r:id="rId14"/>
    <sheet name="(第９表) 市町村別交付件数" sheetId="32" r:id="rId15"/>
    <sheet name="(第10表) 有効旅券数・所持率" sheetId="37" r:id="rId16"/>
    <sheet name="(第11表) 出国率（都道府県別）" sheetId="38" r:id="rId17"/>
    <sheet name="(第11表-附票) 出国者数の推移" sheetId="35" r:id="rId18"/>
    <sheet name="裏表紙（発行元）" sheetId="34" r:id="rId19"/>
    <sheet name="Sheet1" sheetId="4" r:id="rId20"/>
  </sheets>
  <definedNames>
    <definedName name="_xlnm.Print_Area" localSheetId="6">'(図１) 推移'!$A$1:$H$51</definedName>
    <definedName name="_xlnm.Print_Area" localSheetId="15">'(第10表) 有効旅券数・所持率'!$B$1:$H$55</definedName>
    <definedName name="_xlnm.Print_Area" localSheetId="16">'(第11表) 出国率（都道府県別）'!$B$1:$G$55</definedName>
    <definedName name="_xlnm.Print_Area" localSheetId="17">'(第11表-附票) 出国者数の推移'!$A$1:$H$17</definedName>
    <definedName name="_xlnm.Print_Area" localSheetId="4">'(第１表) 発行件数'!$A$1:$F$22</definedName>
    <definedName name="_xlnm.Print_Area" localSheetId="5">'(第１表-附表) 種類別発行件数'!$A$1:$H$35</definedName>
    <definedName name="_xlnm.Print_Area" localSheetId="7">'(第２表) 年齢別'!$A$1:$L$29</definedName>
    <definedName name="_xlnm.Print_Area" localSheetId="8">'(第３表) 男女別'!$A$1:$T$32</definedName>
    <definedName name="_xlnm.Print_Area" localSheetId="9">'(第４表) 都道府県別'!$B$1:$H$55</definedName>
    <definedName name="_xlnm.Print_Area" localSheetId="10">'(第５表) 受付件数'!$A$1:$L$23</definedName>
    <definedName name="_xlnm.Print_Area" localSheetId="11">'（第６表） 窓口別申請受付件数'!$B$1:$Q$35</definedName>
    <definedName name="_xlnm.Print_Area" localSheetId="12">'(第７表) 市町村別申請'!$A$1:$H$33</definedName>
    <definedName name="_xlnm.Print_Area" localSheetId="13">'(第８表) 窓口別交付件数'!$B$1:$Q$35</definedName>
    <definedName name="_xlnm.Print_Area" localSheetId="14">'(第９表) 市町村別交付件数'!$A$1:$H$33</definedName>
    <definedName name="_xlnm.Print_Area" localSheetId="3">概要!$A$1:$J$183</definedName>
    <definedName name="_xlnm.Print_Area" localSheetId="0">表紙!$A$1:$I$55</definedName>
    <definedName name="_xlnm.Print_Area" localSheetId="2">目次!$A$1:$J$44</definedName>
    <definedName name="_xlnm.Print_Area" localSheetId="1">利用上の注意!$A$1:$S$37</definedName>
    <definedName name="_xlnm.Print_Area" localSheetId="18">'裏表紙（発行元）'!$A$1:$N$39</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<sst xmlns="http://schemas.openxmlformats.org/spreadsheetml/2006/main" xmlns:r="http://schemas.openxmlformats.org/officeDocument/2006/relationships" count="358" uniqueCount="358">
  <si>
    <t>第　２　表</t>
    <rPh sb="0" eb="1">
      <t>ダイ</t>
    </rPh>
    <rPh sb="4" eb="5">
      <t>ヒョウ</t>
    </rPh>
    <phoneticPr fontId="4"/>
  </si>
  <si>
    <t>第　５　表</t>
    <rPh sb="0" eb="1">
      <t>ダイ</t>
    </rPh>
    <rPh sb="4" eb="5">
      <t>ヒョウ</t>
    </rPh>
    <phoneticPr fontId="4"/>
  </si>
  <si>
    <t>出　国　率　（％）</t>
  </si>
  <si>
    <t>長　　野　　県</t>
  </si>
  <si>
    <t>第 １０ 表</t>
    <rPh sb="0" eb="1">
      <t>ダイ</t>
    </rPh>
    <rPh sb="5" eb="6">
      <t>ヒョウ</t>
    </rPh>
    <phoneticPr fontId="4"/>
  </si>
  <si>
    <t>　（注２）　人口は令和元年１０月１日現在　〔出典：「人口推計」（総務省統計局）〕</t>
    <rPh sb="2" eb="3">
      <t>チュウ</t>
    </rPh>
    <rPh sb="9" eb="11">
      <t>レイワ</t>
    </rPh>
    <rPh sb="11" eb="13">
      <t>ガンネン</t>
    </rPh>
    <rPh sb="22" eb="24">
      <t>シュッテン</t>
    </rPh>
    <rPh sb="26" eb="28">
      <t>ジンコウ</t>
    </rPh>
    <rPh sb="28" eb="30">
      <t>スイケイ</t>
    </rPh>
    <rPh sb="32" eb="35">
      <t>ソウムショウ</t>
    </rPh>
    <rPh sb="35" eb="38">
      <t>トウケイキョク</t>
    </rPh>
    <phoneticPr fontId="4"/>
  </si>
  <si>
    <t>全 国</t>
    <rPh sb="0" eb="1">
      <t>アキラ</t>
    </rPh>
    <rPh sb="2" eb="3">
      <t>クニ</t>
    </rPh>
    <phoneticPr fontId="4"/>
  </si>
  <si>
    <t>滋　　賀　　県</t>
  </si>
  <si>
    <t>　第 １ 表　               　　一般旅券発行件数</t>
  </si>
  <si>
    <t>第　９　表</t>
    <rPh sb="0" eb="1">
      <t>ダイ</t>
    </rPh>
    <rPh sb="4" eb="5">
      <t>ヒョウ</t>
    </rPh>
    <phoneticPr fontId="4"/>
  </si>
  <si>
    <t>Ａ/Ｂ</t>
  </si>
  <si>
    <t>４～６</t>
  </si>
  <si>
    <t>秋田県生活環境部県民生活課</t>
    <rPh sb="0" eb="3">
      <t>アキタケン</t>
    </rPh>
    <rPh sb="3" eb="5">
      <t>セイカツ</t>
    </rPh>
    <rPh sb="5" eb="8">
      <t>カンキョウブ</t>
    </rPh>
    <rPh sb="8" eb="10">
      <t>ケンミン</t>
    </rPh>
    <rPh sb="10" eb="12">
      <t>セイカツ</t>
    </rPh>
    <rPh sb="12" eb="13">
      <t>カ</t>
    </rPh>
    <phoneticPr fontId="4"/>
  </si>
  <si>
    <t>一般旅券発行件数</t>
    <rPh sb="0" eb="2">
      <t>イッパン</t>
    </rPh>
    <rPh sb="2" eb="4">
      <t>リョケン</t>
    </rPh>
    <rPh sb="4" eb="6">
      <t>ハッコウ</t>
    </rPh>
    <rPh sb="6" eb="8">
      <t>ケンスウ</t>
    </rPh>
    <phoneticPr fontId="4"/>
  </si>
  <si>
    <t>順　　位</t>
    <rPh sb="0" eb="1">
      <t>ジュン</t>
    </rPh>
    <rPh sb="3" eb="4">
      <t>クライ</t>
    </rPh>
    <phoneticPr fontId="4"/>
  </si>
  <si>
    <t xml:space="preserve">八郎潟町 </t>
  </si>
  <si>
    <t>31/1</t>
  </si>
  <si>
    <t>１２</t>
  </si>
  <si>
    <t>藤　里　町</t>
    <rPh sb="0" eb="1">
      <t>フジ</t>
    </rPh>
    <rPh sb="2" eb="3">
      <t>サト</t>
    </rPh>
    <rPh sb="4" eb="5">
      <t>マチ</t>
    </rPh>
    <phoneticPr fontId="4"/>
  </si>
  <si>
    <t>１～３</t>
  </si>
  <si>
    <t>第 １１ 表</t>
    <rPh sb="0" eb="1">
      <t>ダイ</t>
    </rPh>
    <rPh sb="5" eb="6">
      <t>ヒョウ</t>
    </rPh>
    <phoneticPr fontId="4"/>
  </si>
  <si>
    <t>取扱状況の概要</t>
    <rPh sb="0" eb="2">
      <t>トリアツカ</t>
    </rPh>
    <rPh sb="2" eb="4">
      <t>ジョウキョウ</t>
    </rPh>
    <rPh sb="5" eb="7">
      <t>ガイヨウ</t>
    </rPh>
    <phoneticPr fontId="4"/>
  </si>
  <si>
    <t>第　１　表</t>
    <rPh sb="0" eb="1">
      <t>ダイ</t>
    </rPh>
    <rPh sb="4" eb="5">
      <t>ヒョウ</t>
    </rPh>
    <phoneticPr fontId="4"/>
  </si>
  <si>
    <t>７</t>
  </si>
  <si>
    <t>奈　　良　　県</t>
    <rPh sb="0" eb="1">
      <t>ナ</t>
    </rPh>
    <rPh sb="3" eb="4">
      <t>リョウ</t>
    </rPh>
    <phoneticPr fontId="4"/>
  </si>
  <si>
    <t>第　６　表</t>
    <rPh sb="0" eb="1">
      <t>ダイ</t>
    </rPh>
    <rPh sb="4" eb="5">
      <t>ヒョウ</t>
    </rPh>
    <phoneticPr fontId="4"/>
  </si>
  <si>
    <t>第　３　表</t>
    <rPh sb="0" eb="1">
      <t>ダイ</t>
    </rPh>
    <rPh sb="4" eb="5">
      <t>ヒョウ</t>
    </rPh>
    <phoneticPr fontId="4"/>
  </si>
  <si>
    <t>紛焼失届</t>
    <rPh sb="0" eb="1">
      <t>マギ</t>
    </rPh>
    <rPh sb="1" eb="2">
      <t>ヤキ</t>
    </rPh>
    <rPh sb="2" eb="3">
      <t>シッ</t>
    </rPh>
    <rPh sb="3" eb="4">
      <t>トド</t>
    </rPh>
    <phoneticPr fontId="4"/>
  </si>
  <si>
    <t>にかほ市</t>
    <rPh sb="3" eb="4">
      <t>シ</t>
    </rPh>
    <phoneticPr fontId="66"/>
  </si>
  <si>
    <t>交 付 件 数</t>
    <rPh sb="0" eb="1">
      <t>コウ</t>
    </rPh>
    <rPh sb="2" eb="3">
      <t>ツキ</t>
    </rPh>
    <rPh sb="4" eb="5">
      <t>ケン</t>
    </rPh>
    <rPh sb="6" eb="7">
      <t>スウ</t>
    </rPh>
    <phoneticPr fontId="4"/>
  </si>
  <si>
    <t>８</t>
  </si>
  <si>
    <t>訳</t>
  </si>
  <si>
    <t>第　４　表</t>
    <rPh sb="0" eb="1">
      <t>ダイ</t>
    </rPh>
    <rPh sb="4" eb="5">
      <t>ヒョウ</t>
    </rPh>
    <phoneticPr fontId="4"/>
  </si>
  <si>
    <t>出　　　国　　　率</t>
    <rPh sb="0" eb="1">
      <t>デ</t>
    </rPh>
    <rPh sb="4" eb="5">
      <t>クニ</t>
    </rPh>
    <rPh sb="8" eb="9">
      <t>リツ</t>
    </rPh>
    <phoneticPr fontId="4"/>
  </si>
  <si>
    <t>都道府県別発行件数とその人口比率</t>
    <rPh sb="0" eb="4">
      <t>トドウフケン</t>
    </rPh>
    <rPh sb="4" eb="5">
      <t>ベツ</t>
    </rPh>
    <rPh sb="5" eb="7">
      <t>ハッコウ</t>
    </rPh>
    <rPh sb="7" eb="9">
      <t>ケンスウ</t>
    </rPh>
    <rPh sb="12" eb="14">
      <t>ジンコウ</t>
    </rPh>
    <rPh sb="14" eb="16">
      <t>ヒリツ</t>
    </rPh>
    <phoneticPr fontId="4"/>
  </si>
  <si>
    <t>宮　　城　　県</t>
  </si>
  <si>
    <t>秋田県の出国者数の推移</t>
    <rPh sb="0" eb="3">
      <t>アキタケン</t>
    </rPh>
    <rPh sb="4" eb="7">
      <t>シュッコクシャ</t>
    </rPh>
    <rPh sb="7" eb="8">
      <t>スウ</t>
    </rPh>
    <rPh sb="9" eb="11">
      <t>スイイ</t>
    </rPh>
    <phoneticPr fontId="4"/>
  </si>
  <si>
    <t>９</t>
  </si>
  <si>
    <t>計</t>
  </si>
  <si>
    <t>山　　形　　県</t>
  </si>
  <si>
    <t>一般旅券申請受付件数</t>
    <rPh sb="0" eb="2">
      <t>イッパン</t>
    </rPh>
    <rPh sb="2" eb="4">
      <t>リョケン</t>
    </rPh>
    <rPh sb="4" eb="6">
      <t>シンセイ</t>
    </rPh>
    <rPh sb="6" eb="8">
      <t>ウケツケ</t>
    </rPh>
    <rPh sb="8" eb="10">
      <t>ケンスウ</t>
    </rPh>
    <phoneticPr fontId="4"/>
  </si>
  <si>
    <t>１０</t>
  </si>
  <si>
    <t>１１</t>
  </si>
  <si>
    <t>１５</t>
  </si>
  <si>
    <t>仙　北　市　</t>
    <rPh sb="0" eb="1">
      <t>セン</t>
    </rPh>
    <rPh sb="2" eb="3">
      <t>キタ</t>
    </rPh>
    <rPh sb="4" eb="5">
      <t>シ</t>
    </rPh>
    <phoneticPr fontId="66"/>
  </si>
  <si>
    <t xml:space="preserve">由利本荘市 </t>
    <rPh sb="0" eb="2">
      <t>ユリ</t>
    </rPh>
    <phoneticPr fontId="66"/>
  </si>
  <si>
    <t>第　７　表</t>
    <rPh sb="0" eb="1">
      <t>ダイ</t>
    </rPh>
    <rPh sb="4" eb="5">
      <t>ヒョウ</t>
    </rPh>
    <phoneticPr fontId="4"/>
  </si>
  <si>
    <t>小　　　計</t>
    <rPh sb="0" eb="1">
      <t>ショウ</t>
    </rPh>
    <rPh sb="4" eb="5">
      <t>ケイ</t>
    </rPh>
    <phoneticPr fontId="4"/>
  </si>
  <si>
    <t>市町村別申請受付件数</t>
    <rPh sb="0" eb="3">
      <t>シチョウソン</t>
    </rPh>
    <rPh sb="3" eb="4">
      <t>ベツ</t>
    </rPh>
    <rPh sb="4" eb="6">
      <t>シンセイ</t>
    </rPh>
    <rPh sb="6" eb="8">
      <t>ウケツケ</t>
    </rPh>
    <rPh sb="8" eb="10">
      <t>ケンスウ</t>
    </rPh>
    <phoneticPr fontId="4"/>
  </si>
  <si>
    <t>５月</t>
  </si>
  <si>
    <t>第　８　表</t>
    <rPh sb="0" eb="1">
      <t>ダイ</t>
    </rPh>
    <rPh sb="4" eb="5">
      <t>ヒョウ</t>
    </rPh>
    <phoneticPr fontId="4"/>
  </si>
  <si>
    <t>１３</t>
  </si>
  <si>
    <t>山　本　郡</t>
    <rPh sb="0" eb="1">
      <t>ヤマ</t>
    </rPh>
    <rPh sb="2" eb="3">
      <t>ホン</t>
    </rPh>
    <rPh sb="4" eb="5">
      <t>グン</t>
    </rPh>
    <phoneticPr fontId="4"/>
  </si>
  <si>
    <t>市町村別交付件数</t>
    <rPh sb="0" eb="3">
      <t>シチョウソン</t>
    </rPh>
    <rPh sb="3" eb="4">
      <t>ベツ</t>
    </rPh>
    <rPh sb="4" eb="6">
      <t>コウフ</t>
    </rPh>
    <rPh sb="6" eb="8">
      <t>ケンスウ</t>
    </rPh>
    <phoneticPr fontId="4"/>
  </si>
  <si>
    <t>１４</t>
  </si>
  <si>
    <t>　種　　　　　　類</t>
    <rPh sb="1" eb="2">
      <t>タネ</t>
    </rPh>
    <rPh sb="8" eb="9">
      <t>タグイ</t>
    </rPh>
    <phoneticPr fontId="4"/>
  </si>
  <si>
    <t>北　　海　　道</t>
  </si>
  <si>
    <t>都道府県別出国者数</t>
    <rPh sb="0" eb="4">
      <t>トドウフケン</t>
    </rPh>
    <rPh sb="4" eb="5">
      <t>ベツ</t>
    </rPh>
    <rPh sb="5" eb="8">
      <t>シュッコクシャ</t>
    </rPh>
    <rPh sb="8" eb="9">
      <t>カズ</t>
    </rPh>
    <phoneticPr fontId="4"/>
  </si>
  <si>
    <t>３月</t>
  </si>
  <si>
    <t>岐　　阜　　県</t>
  </si>
  <si>
    <t>B／A　　（人）</t>
    <rPh sb="6" eb="7">
      <t>ニン</t>
    </rPh>
    <phoneticPr fontId="4"/>
  </si>
  <si>
    <t>都道府県別有効旅券件数及び所持率</t>
    <rPh sb="0" eb="4">
      <t>トドウフケン</t>
    </rPh>
    <rPh sb="4" eb="5">
      <t>ベツ</t>
    </rPh>
    <rPh sb="5" eb="7">
      <t>ユウコウ</t>
    </rPh>
    <rPh sb="7" eb="9">
      <t>リョケン</t>
    </rPh>
    <rPh sb="9" eb="11">
      <t>ケンスウ</t>
    </rPh>
    <rPh sb="11" eb="12">
      <t>オヨ</t>
    </rPh>
    <rPh sb="13" eb="16">
      <t>ショジリツ</t>
    </rPh>
    <phoneticPr fontId="4"/>
  </si>
  <si>
    <t>７月</t>
  </si>
  <si>
    <t>１６～１７</t>
  </si>
  <si>
    <t>年</t>
    <rPh sb="0" eb="1">
      <t>ネン</t>
    </rPh>
    <phoneticPr fontId="4"/>
  </si>
  <si>
    <t>　　２９年</t>
    <rPh sb="4" eb="5">
      <t>ネン</t>
    </rPh>
    <phoneticPr fontId="4"/>
  </si>
  <si>
    <t>出国者１人当たり人口 （人） 
Ｂ/Ａ</t>
    <rPh sb="8" eb="10">
      <t>ジンコウ</t>
    </rPh>
    <rPh sb="12" eb="13">
      <t>ニン</t>
    </rPh>
    <phoneticPr fontId="4"/>
  </si>
  <si>
    <t>（令和２年1月～12月）</t>
    <rPh sb="1" eb="3">
      <t>レイワ</t>
    </rPh>
    <rPh sb="4" eb="5">
      <t>ネン</t>
    </rPh>
    <rPh sb="6" eb="7">
      <t>ガツ</t>
    </rPh>
    <rPh sb="10" eb="11">
      <t>ガツ</t>
    </rPh>
    <phoneticPr fontId="4"/>
  </si>
  <si>
    <t>４月</t>
  </si>
  <si>
    <t xml:space="preserve">目　　　　次   </t>
    <rPh sb="0" eb="1">
      <t>メ</t>
    </rPh>
    <rPh sb="5" eb="6">
      <t>ツギ</t>
    </rPh>
    <phoneticPr fontId="4"/>
  </si>
  <si>
    <t>６月</t>
  </si>
  <si>
    <t xml:space="preserve">Ａ　　 （人）  </t>
  </si>
  <si>
    <t>年齢階層別発行件数</t>
    <rPh sb="0" eb="2">
      <t>ネンレイ</t>
    </rPh>
    <rPh sb="2" eb="4">
      <t>カイソウ</t>
    </rPh>
    <rPh sb="4" eb="5">
      <t>ベツ</t>
    </rPh>
    <rPh sb="5" eb="7">
      <t>ハッコウ</t>
    </rPh>
    <rPh sb="7" eb="9">
      <t>ケンスウ</t>
    </rPh>
    <phoneticPr fontId="4"/>
  </si>
  <si>
    <t>８月</t>
  </si>
  <si>
    <t>新　　　規　　　等</t>
    <rPh sb="0" eb="1">
      <t>シン</t>
    </rPh>
    <rPh sb="4" eb="5">
      <t>タダシ</t>
    </rPh>
    <rPh sb="8" eb="9">
      <t>トウ</t>
    </rPh>
    <phoneticPr fontId="4"/>
  </si>
  <si>
    <t>１１月</t>
  </si>
  <si>
    <t>-</t>
  </si>
  <si>
    <t>９月</t>
  </si>
  <si>
    <t>１０月</t>
  </si>
  <si>
    <t>１２月</t>
  </si>
  <si>
    <t>全国発行件数</t>
  </si>
  <si>
    <t>旅券所持率</t>
    <rPh sb="0" eb="2">
      <t>リョケン</t>
    </rPh>
    <rPh sb="2" eb="5">
      <t>ショジリツ</t>
    </rPh>
    <phoneticPr fontId="4"/>
  </si>
  <si>
    <t>対前年比</t>
  </si>
  <si>
    <t>平成</t>
  </si>
  <si>
    <t>計</t>
    <rPh sb="0" eb="1">
      <t>ケイ</t>
    </rPh>
    <phoneticPr fontId="4"/>
  </si>
  <si>
    <t>　第１１表　　　平成３１・令和元年 都道府県別出国者数</t>
    <rPh sb="8" eb="10">
      <t>ヘイセイ</t>
    </rPh>
    <rPh sb="13" eb="15">
      <t>レイワ</t>
    </rPh>
    <rPh sb="15" eb="16">
      <t>ゲン</t>
    </rPh>
    <rPh sb="16" eb="17">
      <t>ネン</t>
    </rPh>
    <rPh sb="18" eb="22">
      <t>トドウフケン</t>
    </rPh>
    <rPh sb="22" eb="23">
      <t>ベツ</t>
    </rPh>
    <rPh sb="23" eb="26">
      <t>シュッコクシャ</t>
    </rPh>
    <rPh sb="26" eb="27">
      <t>スウ</t>
    </rPh>
    <phoneticPr fontId="4"/>
  </si>
  <si>
    <t>１月</t>
  </si>
  <si>
    <t>Ａ　　（件）</t>
  </si>
  <si>
    <t>２月</t>
  </si>
  <si>
    <t>区  分</t>
  </si>
  <si>
    <t>全国対前年比</t>
  </si>
  <si>
    <t>平成
令和</t>
    <rPh sb="3" eb="5">
      <t>レイワ</t>
    </rPh>
    <phoneticPr fontId="4"/>
  </si>
  <si>
    <t>そ　の　他</t>
    <rPh sb="0" eb="5">
      <t>ソノタ</t>
    </rPh>
    <phoneticPr fontId="4"/>
  </si>
  <si>
    <t>未成年</t>
    <rPh sb="0" eb="3">
      <t>ミセイネン</t>
    </rPh>
    <phoneticPr fontId="4"/>
  </si>
  <si>
    <t>５年</t>
    <rPh sb="1" eb="2">
      <t>ネン</t>
    </rPh>
    <phoneticPr fontId="4"/>
  </si>
  <si>
    <t>大　人</t>
    <rPh sb="0" eb="1">
      <t>ダイ</t>
    </rPh>
    <rPh sb="2" eb="3">
      <t>ヒト</t>
    </rPh>
    <phoneticPr fontId="4"/>
  </si>
  <si>
    <t>ＦＡＸ ： 018-860-3877</t>
  </si>
  <si>
    <t>子　供</t>
    <rPh sb="0" eb="1">
      <t>コ</t>
    </rPh>
    <rPh sb="2" eb="3">
      <t>トモ</t>
    </rPh>
    <phoneticPr fontId="4"/>
  </si>
  <si>
    <t>徳　　島　　県</t>
  </si>
  <si>
    <t>(全　国)</t>
  </si>
  <si>
    <t>１０　年</t>
    <rPh sb="3" eb="4">
      <t>ネン</t>
    </rPh>
    <phoneticPr fontId="4"/>
  </si>
  <si>
    <t>湯　沢　市</t>
    <rPh sb="0" eb="1">
      <t>ユ</t>
    </rPh>
    <rPh sb="2" eb="3">
      <t>サワ</t>
    </rPh>
    <rPh sb="4" eb="5">
      <t>シ</t>
    </rPh>
    <phoneticPr fontId="4"/>
  </si>
  <si>
    <t>限　　定</t>
    <rPh sb="0" eb="1">
      <t>キリ</t>
    </rPh>
    <rPh sb="3" eb="4">
      <t>サダム</t>
    </rPh>
    <phoneticPr fontId="4"/>
  </si>
  <si>
    <t>五 城 目 町</t>
    <rPh sb="0" eb="1">
      <t>ゴ</t>
    </rPh>
    <rPh sb="2" eb="3">
      <t>シロ</t>
    </rPh>
    <rPh sb="4" eb="5">
      <t>メ</t>
    </rPh>
    <rPh sb="6" eb="7">
      <t>マチ</t>
    </rPh>
    <phoneticPr fontId="4"/>
  </si>
  <si>
    <t xml:space="preserve">40～49歳 </t>
    <rPh sb="5" eb="6">
      <t>サイ</t>
    </rPh>
    <phoneticPr fontId="4"/>
  </si>
  <si>
    <t>窓口別
割　合</t>
    <rPh sb="0" eb="1">
      <t>マド</t>
    </rPh>
    <rPh sb="1" eb="2">
      <t>クチ</t>
    </rPh>
    <rPh sb="2" eb="3">
      <t>ベツ</t>
    </rPh>
    <rPh sb="4" eb="5">
      <t>ワリ</t>
    </rPh>
    <rPh sb="6" eb="7">
      <t>ゴウ</t>
    </rPh>
    <phoneticPr fontId="4"/>
  </si>
  <si>
    <t>北秋田市</t>
    <rPh sb="0" eb="4">
      <t>キタアキタシ</t>
    </rPh>
    <phoneticPr fontId="4"/>
  </si>
  <si>
    <t>県　　　庁</t>
    <rPh sb="0" eb="1">
      <t>ケン</t>
    </rPh>
    <phoneticPr fontId="4"/>
  </si>
  <si>
    <t>暦年</t>
  </si>
  <si>
    <t>旅券発行数</t>
  </si>
  <si>
    <t>小　坂　町</t>
    <rPh sb="0" eb="1">
      <t>ショウ</t>
    </rPh>
    <rPh sb="2" eb="3">
      <t>サカ</t>
    </rPh>
    <rPh sb="4" eb="5">
      <t>マチ</t>
    </rPh>
    <phoneticPr fontId="4"/>
  </si>
  <si>
    <t>女</t>
    <rPh sb="0" eb="1">
      <t>オンナ</t>
    </rPh>
    <phoneticPr fontId="4"/>
  </si>
  <si>
    <t>仙　北　市</t>
    <rPh sb="0" eb="1">
      <t>セン</t>
    </rPh>
    <rPh sb="2" eb="3">
      <t>キタ</t>
    </rPh>
    <rPh sb="4" eb="5">
      <t>シ</t>
    </rPh>
    <phoneticPr fontId="4"/>
  </si>
  <si>
    <t>鹿　角　市</t>
    <rPh sb="0" eb="1">
      <t>シカ</t>
    </rPh>
    <rPh sb="2" eb="3">
      <t>カド</t>
    </rPh>
    <rPh sb="4" eb="5">
      <t>シ</t>
    </rPh>
    <phoneticPr fontId="4"/>
  </si>
  <si>
    <t>12歳未満</t>
    <rPh sb="2" eb="3">
      <t>サイ</t>
    </rPh>
    <rPh sb="3" eb="5">
      <t>ミマン</t>
    </rPh>
    <phoneticPr fontId="4"/>
  </si>
  <si>
    <t>２ 年</t>
    <rPh sb="2" eb="3">
      <t>トシ</t>
    </rPh>
    <phoneticPr fontId="67"/>
  </si>
  <si>
    <t>80歳以上</t>
    <rPh sb="2" eb="3">
      <t>サイ</t>
    </rPh>
    <rPh sb="3" eb="5">
      <t>イジョウ</t>
    </rPh>
    <phoneticPr fontId="4"/>
  </si>
  <si>
    <t>Ｈ３０</t>
  </si>
  <si>
    <t>　　　２９年</t>
    <rPh sb="5" eb="6">
      <t>ネン</t>
    </rPh>
    <phoneticPr fontId="4"/>
  </si>
  <si>
    <t>有　効　旅　券　数　　</t>
    <rPh sb="0" eb="1">
      <t>ユウ</t>
    </rPh>
    <rPh sb="2" eb="3">
      <t>コウ</t>
    </rPh>
    <rPh sb="4" eb="5">
      <t>タビ</t>
    </rPh>
    <rPh sb="6" eb="7">
      <t>ケン</t>
    </rPh>
    <rPh sb="8" eb="9">
      <t>スウ</t>
    </rPh>
    <phoneticPr fontId="4"/>
  </si>
  <si>
    <t>渡航者数</t>
  </si>
  <si>
    <t>男</t>
    <rPh sb="0" eb="1">
      <t>オトコ</t>
    </rPh>
    <phoneticPr fontId="4"/>
  </si>
  <si>
    <t xml:space="preserve"> 平成 ２８年</t>
    <rPh sb="1" eb="3">
      <t>ヘイセイ</t>
    </rPh>
    <phoneticPr fontId="4"/>
  </si>
  <si>
    <t>全国構成比</t>
    <rPh sb="0" eb="2">
      <t>ゼンコク</t>
    </rPh>
    <rPh sb="2" eb="5">
      <t>コウセイヒ</t>
    </rPh>
    <phoneticPr fontId="4"/>
  </si>
  <si>
    <r>
      <t>その他</t>
    </r>
    <r>
      <rPr>
        <sz val="9"/>
        <color theme="1"/>
        <rFont val="ＭＳ ゴシック"/>
      </rPr>
      <t>（外国・不詳）</t>
    </r>
    <rPh sb="2" eb="3">
      <t>タ</t>
    </rPh>
    <rPh sb="4" eb="6">
      <t>ガイコク</t>
    </rPh>
    <rPh sb="7" eb="9">
      <t>フショウ</t>
    </rPh>
    <phoneticPr fontId="4"/>
  </si>
  <si>
    <t>窓</t>
    <rPh sb="0" eb="1">
      <t>マド</t>
    </rPh>
    <phoneticPr fontId="4"/>
  </si>
  <si>
    <t>人口1,000人
当たりの件数</t>
    <rPh sb="0" eb="2">
      <t>ジンコウ</t>
    </rPh>
    <rPh sb="7" eb="8">
      <t>ニン</t>
    </rPh>
    <rPh sb="9" eb="10">
      <t>ア</t>
    </rPh>
    <rPh sb="13" eb="15">
      <t>シンセイケンスウ</t>
    </rPh>
    <phoneticPr fontId="4"/>
  </si>
  <si>
    <t>２８年</t>
  </si>
  <si>
    <t>鳥　　取　　県</t>
    <rPh sb="0" eb="1">
      <t>トリ</t>
    </rPh>
    <rPh sb="3" eb="4">
      <t>トリ</t>
    </rPh>
    <phoneticPr fontId="4"/>
  </si>
  <si>
    <t>香　　川　　県</t>
  </si>
  <si>
    <t xml:space="preserve">能　代　市 </t>
  </si>
  <si>
    <t>東成瀬村</t>
    <rPh sb="0" eb="4">
      <t>ヒガシナルセムラ</t>
    </rPh>
    <phoneticPr fontId="4"/>
  </si>
  <si>
    <t>山　　口　　県</t>
  </si>
  <si>
    <t>２６年</t>
    <rPh sb="2" eb="3">
      <t>ネン</t>
    </rPh>
    <phoneticPr fontId="4"/>
  </si>
  <si>
    <t>三　　重　　県</t>
  </si>
  <si>
    <t xml:space="preserve"> 第 ２ 表　　　　　　　　　　　　　　　年齢階層別一般旅券発行件数　</t>
  </si>
  <si>
    <t xml:space="preserve">男　鹿　市 </t>
  </si>
  <si>
    <t>京　　都　　府</t>
  </si>
  <si>
    <t>美　郷　町</t>
    <rPh sb="0" eb="1">
      <t>ビ</t>
    </rPh>
    <rPh sb="2" eb="3">
      <t>ゴウ</t>
    </rPh>
    <rPh sb="4" eb="5">
      <t>チョウ</t>
    </rPh>
    <phoneticPr fontId="4"/>
  </si>
  <si>
    <t>３１年　元年</t>
    <rPh sb="2" eb="3">
      <t>ネン</t>
    </rPh>
    <rPh sb="4" eb="6">
      <t>ガンネン</t>
    </rPh>
    <phoneticPr fontId="4"/>
  </si>
  <si>
    <t>和　歌　山　県</t>
    <rPh sb="0" eb="1">
      <t>ワ</t>
    </rPh>
    <rPh sb="2" eb="3">
      <t>ウタ</t>
    </rPh>
    <rPh sb="4" eb="5">
      <t>ヤマ</t>
    </rPh>
    <phoneticPr fontId="4"/>
  </si>
  <si>
    <t xml:space="preserve">藤　里　町 </t>
  </si>
  <si>
    <t>上小阿仁村</t>
    <rPh sb="0" eb="5">
      <t>カミコアニムラ</t>
    </rPh>
    <phoneticPr fontId="4"/>
  </si>
  <si>
    <t>２３年</t>
    <rPh sb="2" eb="3">
      <t>ネン</t>
    </rPh>
    <phoneticPr fontId="4"/>
  </si>
  <si>
    <t>秋　　田　　県</t>
  </si>
  <si>
    <t>大　　阪　　府</t>
  </si>
  <si>
    <t>２９年</t>
    <rPh sb="2" eb="3">
      <t>ネン</t>
    </rPh>
    <phoneticPr fontId="4"/>
  </si>
  <si>
    <t>60～69歳　</t>
    <rPh sb="5" eb="6">
      <t>サイ</t>
    </rPh>
    <phoneticPr fontId="4"/>
  </si>
  <si>
    <t>口</t>
    <rPh sb="0" eb="1">
      <t>クチ</t>
    </rPh>
    <phoneticPr fontId="4"/>
  </si>
  <si>
    <t>県　　　　　庁</t>
    <rPh sb="0" eb="1">
      <t>ケン</t>
    </rPh>
    <phoneticPr fontId="4"/>
  </si>
  <si>
    <t>に か ほ 市</t>
    <rPh sb="6" eb="7">
      <t>シ</t>
    </rPh>
    <phoneticPr fontId="4"/>
  </si>
  <si>
    <t>申 請 件 数</t>
    <rPh sb="0" eb="1">
      <t>サル</t>
    </rPh>
    <rPh sb="2" eb="3">
      <t>ショウ</t>
    </rPh>
    <rPh sb="4" eb="5">
      <t>ケン</t>
    </rPh>
    <rPh sb="6" eb="7">
      <t>スウ</t>
    </rPh>
    <phoneticPr fontId="4"/>
  </si>
  <si>
    <t>　第 ３ 表　　　　　　　　　　　　　　　男女別一般旅券発行件数　</t>
  </si>
  <si>
    <t>福　　岡　　県</t>
  </si>
  <si>
    <t>合計</t>
  </si>
  <si>
    <t>（単位：件、％）　　</t>
  </si>
  <si>
    <t>男女別発行件数</t>
    <rPh sb="0" eb="3">
      <t>ダンジョベツ</t>
    </rPh>
    <rPh sb="3" eb="5">
      <t>ハッコウ</t>
    </rPh>
    <rPh sb="5" eb="7">
      <t>ケンスウ</t>
    </rPh>
    <phoneticPr fontId="4"/>
  </si>
  <si>
    <t>前年比</t>
  </si>
  <si>
    <t>区　分</t>
  </si>
  <si>
    <t>R２</t>
  </si>
  <si>
    <t>月</t>
  </si>
  <si>
    <t>別</t>
  </si>
  <si>
    <t>内</t>
  </si>
  <si>
    <t>記載事項変更</t>
    <rPh sb="0" eb="1">
      <t>キ</t>
    </rPh>
    <rPh sb="1" eb="2">
      <t>ミツル</t>
    </rPh>
    <rPh sb="2" eb="3">
      <t>コト</t>
    </rPh>
    <rPh sb="3" eb="4">
      <t>コウ</t>
    </rPh>
    <rPh sb="4" eb="5">
      <t>ヘン</t>
    </rPh>
    <rPh sb="5" eb="6">
      <t>サラ</t>
    </rPh>
    <phoneticPr fontId="4"/>
  </si>
  <si>
    <t>小計</t>
    <rPh sb="0" eb="2">
      <t>ショウケイ</t>
    </rPh>
    <phoneticPr fontId="4"/>
  </si>
  <si>
    <t>秋田県生活環境部県民生活課旅券班</t>
  </si>
  <si>
    <t>数次旅券</t>
    <rPh sb="0" eb="2">
      <t>スウジ</t>
    </rPh>
    <rPh sb="2" eb="4">
      <t>リョケン</t>
    </rPh>
    <phoneticPr fontId="4"/>
  </si>
  <si>
    <t>２２年
（2010）</t>
    <rPh sb="2" eb="3">
      <t>ネン</t>
    </rPh>
    <phoneticPr fontId="4"/>
  </si>
  <si>
    <t>限定旅券</t>
    <rPh sb="0" eb="2">
      <t>ゲンテイ</t>
    </rPh>
    <rPh sb="2" eb="4">
      <t>リョケン</t>
    </rPh>
    <phoneticPr fontId="4"/>
  </si>
  <si>
    <t>市</t>
    <rPh sb="0" eb="1">
      <t>シ</t>
    </rPh>
    <phoneticPr fontId="4"/>
  </si>
  <si>
    <t>由利本荘市</t>
    <rPh sb="0" eb="2">
      <t>ユリ</t>
    </rPh>
    <rPh sb="2" eb="5">
      <t>ホンジョウシ</t>
    </rPh>
    <phoneticPr fontId="4"/>
  </si>
  <si>
    <t>北秋田市</t>
    <rPh sb="0" eb="3">
      <t>キタアキタ</t>
    </rPh>
    <rPh sb="3" eb="4">
      <t>シ</t>
    </rPh>
    <phoneticPr fontId="66"/>
  </si>
  <si>
    <t>２８年</t>
    <rPh sb="2" eb="3">
      <t>ネン</t>
    </rPh>
    <phoneticPr fontId="4"/>
  </si>
  <si>
    <t>北秋田郡</t>
    <rPh sb="0" eb="4">
      <t>キタアキタグン</t>
    </rPh>
    <phoneticPr fontId="4"/>
  </si>
  <si>
    <t>順 位</t>
    <rPh sb="0" eb="1">
      <t>ジュン</t>
    </rPh>
    <rPh sb="2" eb="3">
      <t>クライ</t>
    </rPh>
    <phoneticPr fontId="4"/>
  </si>
  <si>
    <t>南秋田郡</t>
    <rPh sb="0" eb="4">
      <t>ミナミアキタグン</t>
    </rPh>
    <phoneticPr fontId="4"/>
  </si>
  <si>
    <t xml:space="preserve">五城目町 </t>
  </si>
  <si>
    <t>　　３０年</t>
    <rPh sb="4" eb="5">
      <t>ネン</t>
    </rPh>
    <phoneticPr fontId="4"/>
  </si>
  <si>
    <t>（％）</t>
  </si>
  <si>
    <r>
      <t>　</t>
    </r>
    <r>
      <rPr>
        <b/>
        <sz val="12"/>
        <color auto="1"/>
        <rFont val="ＭＳ Ｐゴシック"/>
      </rPr>
      <t>第３表―附表２</t>
    </r>
    <r>
      <rPr>
        <b/>
        <sz val="14"/>
        <color auto="1"/>
        <rFont val="ＭＳ Ｐゴシック"/>
      </rPr>
      <t>　　　男女年齢別構成比　</t>
    </r>
    <rPh sb="6" eb="7">
      <t>ヒョウ</t>
    </rPh>
    <rPh sb="11" eb="13">
      <t>ダンジョ</t>
    </rPh>
    <rPh sb="13" eb="16">
      <t>ネンレイベツ</t>
    </rPh>
    <rPh sb="16" eb="19">
      <t>コウセイヒ</t>
    </rPh>
    <phoneticPr fontId="4"/>
  </si>
  <si>
    <t>　〈 対前年比 〉</t>
    <rPh sb="3" eb="4">
      <t>タイ</t>
    </rPh>
    <rPh sb="4" eb="7">
      <t>ゼンネンヒ</t>
    </rPh>
    <phoneticPr fontId="4"/>
  </si>
  <si>
    <r>
      <t>　第 ９ 表　　　　令和２年 市町村</t>
    </r>
    <r>
      <rPr>
        <b/>
        <sz val="14"/>
        <color auto="1"/>
        <rFont val="ＭＳ Ｐゴシック"/>
      </rPr>
      <t>（申請者の住所）別交付件数</t>
    </r>
    <rPh sb="1" eb="2">
      <t>ダイ</t>
    </rPh>
    <rPh sb="5" eb="6">
      <t>ヒョウ</t>
    </rPh>
    <rPh sb="10" eb="12">
      <t>レイワ</t>
    </rPh>
    <rPh sb="13" eb="14">
      <t>トシ</t>
    </rPh>
    <rPh sb="15" eb="18">
      <t>シチョウソン</t>
    </rPh>
    <rPh sb="19" eb="22">
      <t>シンセイシャ</t>
    </rPh>
    <rPh sb="23" eb="25">
      <t>ジュウショ</t>
    </rPh>
    <rPh sb="26" eb="27">
      <t>ベツ</t>
    </rPh>
    <rPh sb="27" eb="29">
      <t>コウフ</t>
    </rPh>
    <rPh sb="29" eb="31">
      <t>ケンスウ</t>
    </rPh>
    <phoneticPr fontId="4"/>
  </si>
  <si>
    <t>割 合
（％）</t>
    <rPh sb="0" eb="1">
      <t>ワリ</t>
    </rPh>
    <rPh sb="2" eb="3">
      <t>ゴウ</t>
    </rPh>
    <phoneticPr fontId="4"/>
  </si>
  <si>
    <t>栃　　木　　県</t>
  </si>
  <si>
    <t>岩　　手　　県</t>
  </si>
  <si>
    <t>渡航先追加</t>
  </si>
  <si>
    <t>（単位：件、％）　</t>
    <rPh sb="4" eb="5">
      <t>ケン</t>
    </rPh>
    <phoneticPr fontId="4"/>
  </si>
  <si>
    <t>12～19歳　</t>
    <rPh sb="5" eb="6">
      <t>サイ</t>
    </rPh>
    <phoneticPr fontId="4"/>
  </si>
  <si>
    <t>日本人人口</t>
    <rPh sb="0" eb="3">
      <t>ニホンジン</t>
    </rPh>
    <phoneticPr fontId="4"/>
  </si>
  <si>
    <t>暦　　　年</t>
  </si>
  <si>
    <t>対 前 年 比</t>
  </si>
  <si>
    <t>暦　　年</t>
  </si>
  <si>
    <r>
      <t>　　</t>
    </r>
    <r>
      <rPr>
        <b/>
        <sz val="12"/>
        <color auto="1"/>
        <rFont val="ＭＳ Ｐゴシック"/>
      </rPr>
      <t xml:space="preserve">第１表 ― 附表2   </t>
    </r>
    <r>
      <rPr>
        <b/>
        <sz val="16"/>
        <color auto="1"/>
        <rFont val="ＭＳ Ｐゴシック"/>
      </rPr>
      <t>　　　</t>
    </r>
    <r>
      <rPr>
        <b/>
        <sz val="14"/>
        <color auto="1"/>
        <rFont val="ＭＳ Ｐゴシック"/>
      </rPr>
      <t>種類別発行件数 (月別）</t>
    </r>
    <rPh sb="8" eb="9">
      <t>フゾク</t>
    </rPh>
    <rPh sb="9" eb="10">
      <t>フヒョウ</t>
    </rPh>
    <rPh sb="17" eb="20">
      <t>シュルイベツ</t>
    </rPh>
    <rPh sb="20" eb="22">
      <t>ハッコウ</t>
    </rPh>
    <rPh sb="22" eb="24">
      <t>ケンスウ</t>
    </rPh>
    <rPh sb="26" eb="28">
      <t>ツキベツ</t>
    </rPh>
    <phoneticPr fontId="4"/>
  </si>
  <si>
    <t>（単位：％）　</t>
  </si>
  <si>
    <t>（単位：件）　</t>
    <rPh sb="4" eb="5">
      <t>ケン</t>
    </rPh>
    <phoneticPr fontId="4"/>
  </si>
  <si>
    <t>（単位：件）　</t>
    <rPh sb="1" eb="3">
      <t>タンイ</t>
    </rPh>
    <rPh sb="4" eb="5">
      <t>ケン</t>
    </rPh>
    <phoneticPr fontId="4"/>
  </si>
  <si>
    <t>（単位：件、％）　</t>
    <rPh sb="1" eb="3">
      <t>タンイ</t>
    </rPh>
    <rPh sb="4" eb="5">
      <t>ケン</t>
    </rPh>
    <phoneticPr fontId="4"/>
  </si>
  <si>
    <t>（単位：件、％）　</t>
  </si>
  <si>
    <t>区　　　　　分</t>
  </si>
  <si>
    <t>件　　数</t>
  </si>
  <si>
    <t>区　　分</t>
  </si>
  <si>
    <t xml:space="preserve">60～69歳 </t>
    <rPh sb="5" eb="6">
      <t>サイ</t>
    </rPh>
    <phoneticPr fontId="4"/>
  </si>
  <si>
    <t>２年
(2020)</t>
    <rPh sb="1" eb="2">
      <t>ネン</t>
    </rPh>
    <phoneticPr fontId="4"/>
  </si>
  <si>
    <t>　〈 構 成 比 〉</t>
    <rPh sb="7" eb="8">
      <t>ヒカク</t>
    </rPh>
    <phoneticPr fontId="4"/>
  </si>
  <si>
    <t>福　　島　　県</t>
  </si>
  <si>
    <t>構 成 比</t>
    <rPh sb="0" eb="1">
      <t>カマエ</t>
    </rPh>
    <rPh sb="2" eb="3">
      <t>シゲル</t>
    </rPh>
    <rPh sb="4" eb="5">
      <t>ヒ</t>
    </rPh>
    <phoneticPr fontId="4"/>
  </si>
  <si>
    <t>１月</t>
    <rPh sb="1" eb="2">
      <t>ガツ</t>
    </rPh>
    <phoneticPr fontId="4"/>
  </si>
  <si>
    <t>青　　森　　県</t>
  </si>
  <si>
    <t>茨　　城　　県</t>
  </si>
  <si>
    <t>沖　　縄　　県</t>
  </si>
  <si>
    <t>群　　馬　　県</t>
  </si>
  <si>
    <t>埼　　玉　　県</t>
  </si>
  <si>
    <t>千　　葉　　県</t>
    <rPh sb="0" eb="1">
      <t>セン</t>
    </rPh>
    <rPh sb="3" eb="4">
      <t>ハ</t>
    </rPh>
    <phoneticPr fontId="4"/>
  </si>
  <si>
    <t>東　　京　　都</t>
  </si>
  <si>
    <t>神　奈　川　県</t>
  </si>
  <si>
    <t>新　　潟　　県</t>
  </si>
  <si>
    <t xml:space="preserve">12～19歳 </t>
    <rPh sb="5" eb="6">
      <t>サイ</t>
    </rPh>
    <phoneticPr fontId="4"/>
  </si>
  <si>
    <t>富　　山　　県</t>
  </si>
  <si>
    <t>潟　上　市　</t>
    <rPh sb="0" eb="1">
      <t>カタ</t>
    </rPh>
    <rPh sb="2" eb="3">
      <t>ウエ</t>
    </rPh>
    <rPh sb="4" eb="5">
      <t>シ</t>
    </rPh>
    <phoneticPr fontId="66"/>
  </si>
  <si>
    <t>石　　川　　県</t>
  </si>
  <si>
    <t>県庁・市町村窓口別申請受付件数</t>
    <rPh sb="0" eb="2">
      <t>ケンチョウ</t>
    </rPh>
    <rPh sb="3" eb="6">
      <t>シチョウソン</t>
    </rPh>
    <rPh sb="6" eb="8">
      <t>マドグチ</t>
    </rPh>
    <rPh sb="8" eb="9">
      <t>ベツ</t>
    </rPh>
    <rPh sb="9" eb="11">
      <t>シンセイ</t>
    </rPh>
    <rPh sb="11" eb="13">
      <t>ウケツケ</t>
    </rPh>
    <rPh sb="13" eb="15">
      <t>ケンスウ</t>
    </rPh>
    <phoneticPr fontId="4"/>
  </si>
  <si>
    <t>福　　井　　県</t>
  </si>
  <si>
    <t>山　　梨　　県</t>
  </si>
  <si>
    <t>静　　岡　　県</t>
  </si>
  <si>
    <t>愛　　知　　県</t>
  </si>
  <si>
    <t>兵　　庫　　県</t>
  </si>
  <si>
    <t>千人当たり発行件数</t>
  </si>
  <si>
    <t>島　　根　　県</t>
    <rPh sb="0" eb="1">
      <t>シマ</t>
    </rPh>
    <rPh sb="3" eb="4">
      <t>ネ</t>
    </rPh>
    <phoneticPr fontId="4"/>
  </si>
  <si>
    <t>広　　島　　県</t>
  </si>
  <si>
    <t>愛　　媛　　県</t>
  </si>
  <si>
    <t>高　　知　　県</t>
  </si>
  <si>
    <t>佐　　賀　　県</t>
  </si>
  <si>
    <t>長　　崎　　県</t>
  </si>
  <si>
    <t>３０年</t>
    <rPh sb="2" eb="3">
      <t>ネン</t>
    </rPh>
    <phoneticPr fontId="4"/>
  </si>
  <si>
    <t>熊　　本　　県</t>
  </si>
  <si>
    <t>大　　分　　県</t>
  </si>
  <si>
    <t>宮　　崎　　県</t>
  </si>
  <si>
    <t>鹿　児　島　県</t>
    <rPh sb="6" eb="7">
      <t>ケン</t>
    </rPh>
    <phoneticPr fontId="4"/>
  </si>
  <si>
    <t>合　　　　計</t>
  </si>
  <si>
    <t xml:space="preserve"> 取扱官庁</t>
  </si>
  <si>
    <t>区　分　</t>
  </si>
  <si>
    <t>順　　位</t>
  </si>
  <si>
    <t xml:space="preserve"> 平成２８年</t>
    <rPh sb="1" eb="3">
      <t>ヘイセイ</t>
    </rPh>
    <rPh sb="5" eb="6">
      <t>ネン</t>
    </rPh>
    <phoneticPr fontId="4"/>
  </si>
  <si>
    <t>発行件数前年比</t>
    <rPh sb="0" eb="2">
      <t>ハッコウ</t>
    </rPh>
    <rPh sb="2" eb="4">
      <t>ケンスウ</t>
    </rPh>
    <rPh sb="4" eb="7">
      <t>ゼンネンヒ</t>
    </rPh>
    <phoneticPr fontId="4"/>
  </si>
  <si>
    <t>大　仙　市</t>
    <rPh sb="0" eb="1">
      <t>ダイ</t>
    </rPh>
    <rPh sb="2" eb="3">
      <t>セン</t>
    </rPh>
    <rPh sb="4" eb="5">
      <t>シ</t>
    </rPh>
    <phoneticPr fontId="4"/>
  </si>
  <si>
    <t>雄　勝　郡</t>
    <rPh sb="0" eb="1">
      <t>オス</t>
    </rPh>
    <rPh sb="2" eb="3">
      <t>カツ</t>
    </rPh>
    <rPh sb="4" eb="5">
      <t>グン</t>
    </rPh>
    <phoneticPr fontId="4"/>
  </si>
  <si>
    <t>査証欄増補</t>
  </si>
  <si>
    <t>大　館　市</t>
    <rPh sb="0" eb="1">
      <t>ダイ</t>
    </rPh>
    <rPh sb="2" eb="3">
      <t>カン</t>
    </rPh>
    <rPh sb="4" eb="5">
      <t>シ</t>
    </rPh>
    <phoneticPr fontId="4"/>
  </si>
  <si>
    <t xml:space="preserve">井　川　町 </t>
  </si>
  <si>
    <t>能　代　市</t>
    <rPh sb="0" eb="1">
      <t>ノウ</t>
    </rPh>
    <rPh sb="2" eb="3">
      <t>ダイ</t>
    </rPh>
    <rPh sb="4" eb="5">
      <t>シ</t>
    </rPh>
    <phoneticPr fontId="4"/>
  </si>
  <si>
    <t>三　種　町</t>
    <rPh sb="0" eb="1">
      <t>サン</t>
    </rPh>
    <rPh sb="2" eb="3">
      <t>タネ</t>
    </rPh>
    <rPh sb="4" eb="5">
      <t>マチ</t>
    </rPh>
    <phoneticPr fontId="4"/>
  </si>
  <si>
    <t>八　峰　町</t>
    <rPh sb="0" eb="1">
      <t>ハチ</t>
    </rPh>
    <rPh sb="2" eb="3">
      <t>ミネ</t>
    </rPh>
    <rPh sb="4" eb="5">
      <t>マチ</t>
    </rPh>
    <phoneticPr fontId="4"/>
  </si>
  <si>
    <t>美　郷　町</t>
    <rPh sb="0" eb="1">
      <t>ビ</t>
    </rPh>
    <rPh sb="2" eb="3">
      <t>ゴウ</t>
    </rPh>
    <rPh sb="4" eb="5">
      <t>マチ</t>
    </rPh>
    <phoneticPr fontId="4"/>
  </si>
  <si>
    <t>横　手　市</t>
    <rPh sb="0" eb="1">
      <t>ヨコ</t>
    </rPh>
    <rPh sb="2" eb="3">
      <t>テ</t>
    </rPh>
    <rPh sb="4" eb="5">
      <t>シ</t>
    </rPh>
    <phoneticPr fontId="4"/>
  </si>
  <si>
    <t>羽　後　町</t>
    <rPh sb="0" eb="1">
      <t>ハネ</t>
    </rPh>
    <rPh sb="2" eb="3">
      <t>アト</t>
    </rPh>
    <rPh sb="4" eb="5">
      <t>マチ</t>
    </rPh>
    <phoneticPr fontId="4"/>
  </si>
  <si>
    <t>東 成 瀬 村</t>
    <rPh sb="0" eb="1">
      <t>ヒガシ</t>
    </rPh>
    <rPh sb="2" eb="3">
      <t>シゲル</t>
    </rPh>
    <rPh sb="4" eb="5">
      <t>セ</t>
    </rPh>
    <rPh sb="6" eb="7">
      <t>ムラ</t>
    </rPh>
    <phoneticPr fontId="4"/>
  </si>
  <si>
    <t xml:space="preserve">50～59歳 </t>
    <rPh sb="5" eb="6">
      <t>サイ</t>
    </rPh>
    <phoneticPr fontId="4"/>
  </si>
  <si>
    <t>割合</t>
    <rPh sb="0" eb="2">
      <t>ワリアイ</t>
    </rPh>
    <phoneticPr fontId="4"/>
  </si>
  <si>
    <t>町</t>
    <rPh sb="0" eb="1">
      <t>マチ</t>
    </rPh>
    <phoneticPr fontId="4"/>
  </si>
  <si>
    <t>　（注１）　旅券発行件数　〔出典：「旅券（パスポート）統計（令和２年１月～１２月）」（外務省領事局旅券課）〕</t>
    <rPh sb="2" eb="3">
      <t>チュウ</t>
    </rPh>
    <rPh sb="6" eb="8">
      <t>リョケン</t>
    </rPh>
    <rPh sb="8" eb="10">
      <t>ハッコウ</t>
    </rPh>
    <rPh sb="10" eb="12">
      <t>ケンスウ</t>
    </rPh>
    <rPh sb="14" eb="16">
      <t>シュッテン</t>
    </rPh>
    <rPh sb="18" eb="20">
      <t>リョケン</t>
    </rPh>
    <rPh sb="27" eb="29">
      <t>トウケイ</t>
    </rPh>
    <rPh sb="30" eb="32">
      <t>レイワ</t>
    </rPh>
    <rPh sb="33" eb="34">
      <t>ネン</t>
    </rPh>
    <rPh sb="35" eb="36">
      <t>ガツ</t>
    </rPh>
    <rPh sb="39" eb="40">
      <t>ガツ</t>
    </rPh>
    <rPh sb="43" eb="46">
      <t>ガイムショウ</t>
    </rPh>
    <rPh sb="46" eb="48">
      <t>リョウジ</t>
    </rPh>
    <rPh sb="48" eb="49">
      <t>キョク</t>
    </rPh>
    <rPh sb="49" eb="52">
      <t>リョケンカ</t>
    </rPh>
    <phoneticPr fontId="4"/>
  </si>
  <si>
    <t>村</t>
    <rPh sb="0" eb="1">
      <t>ムラ</t>
    </rPh>
    <phoneticPr fontId="4"/>
  </si>
  <si>
    <t>市 町 村</t>
    <rPh sb="0" eb="1">
      <t>シ</t>
    </rPh>
    <rPh sb="2" eb="3">
      <t>マチ</t>
    </rPh>
    <rPh sb="4" eb="5">
      <t>ムラ</t>
    </rPh>
    <phoneticPr fontId="4"/>
  </si>
  <si>
    <t>Ａ／Ｂ　　（％）　</t>
  </si>
  <si>
    <t>大　仙　市　</t>
    <rPh sb="0" eb="1">
      <t>ダイ</t>
    </rPh>
    <rPh sb="2" eb="3">
      <t>セン</t>
    </rPh>
    <rPh sb="4" eb="5">
      <t>シ</t>
    </rPh>
    <phoneticPr fontId="66"/>
  </si>
  <si>
    <t xml:space="preserve">三　種　町 </t>
    <rPh sb="0" eb="1">
      <t>ミ</t>
    </rPh>
    <rPh sb="2" eb="3">
      <t>タネ</t>
    </rPh>
    <phoneticPr fontId="66"/>
  </si>
  <si>
    <t xml:space="preserve">八　峰　町 </t>
    <rPh sb="2" eb="3">
      <t>ミネ</t>
    </rPh>
    <phoneticPr fontId="66"/>
  </si>
  <si>
    <t>仙　北　郡</t>
    <rPh sb="0" eb="1">
      <t>セン</t>
    </rPh>
    <rPh sb="2" eb="3">
      <t>キタ</t>
    </rPh>
    <rPh sb="4" eb="5">
      <t>グン</t>
    </rPh>
    <phoneticPr fontId="4"/>
  </si>
  <si>
    <t>鹿　角　郡</t>
    <rPh sb="0" eb="1">
      <t>シカ</t>
    </rPh>
    <rPh sb="2" eb="3">
      <t>カド</t>
    </rPh>
    <rPh sb="4" eb="5">
      <t>グン</t>
    </rPh>
    <phoneticPr fontId="4"/>
  </si>
  <si>
    <t>市  町  村  名</t>
    <rPh sb="0" eb="1">
      <t>シ</t>
    </rPh>
    <rPh sb="3" eb="4">
      <t>マチ</t>
    </rPh>
    <rPh sb="6" eb="7">
      <t>ムラ</t>
    </rPh>
    <rPh sb="9" eb="10">
      <t>メイ</t>
    </rPh>
    <phoneticPr fontId="4"/>
  </si>
  <si>
    <t>前年比　（件）</t>
    <rPh sb="0" eb="2">
      <t>ゼンネン</t>
    </rPh>
    <rPh sb="2" eb="3">
      <t>ヒ</t>
    </rPh>
    <rPh sb="5" eb="6">
      <t>ケン</t>
    </rPh>
    <phoneticPr fontId="4"/>
  </si>
  <si>
    <t>合　　　　　計</t>
  </si>
  <si>
    <t>区　　　分</t>
  </si>
  <si>
    <t>県庁・市町村窓口別交付件数</t>
    <rPh sb="0" eb="2">
      <t>ケンチョウ</t>
    </rPh>
    <rPh sb="3" eb="6">
      <t>シチョウソン</t>
    </rPh>
    <rPh sb="6" eb="8">
      <t>マドグチ</t>
    </rPh>
    <rPh sb="8" eb="9">
      <t>ベツ</t>
    </rPh>
    <rPh sb="9" eb="11">
      <t>コウフ</t>
    </rPh>
    <rPh sb="11" eb="13">
      <t>ケンスウ</t>
    </rPh>
    <phoneticPr fontId="4"/>
  </si>
  <si>
    <t xml:space="preserve">30～39歳 </t>
    <rPh sb="5" eb="6">
      <t>サイ</t>
    </rPh>
    <phoneticPr fontId="4"/>
  </si>
  <si>
    <t>B　（千人）</t>
  </si>
  <si>
    <t>20～29歳　</t>
    <rPh sb="5" eb="6">
      <t>サイ</t>
    </rPh>
    <phoneticPr fontId="4"/>
  </si>
  <si>
    <t>30～39歳　</t>
    <rPh sb="5" eb="6">
      <t>サイ</t>
    </rPh>
    <phoneticPr fontId="4"/>
  </si>
  <si>
    <t>40～49歳　</t>
    <rPh sb="5" eb="6">
      <t>サイ</t>
    </rPh>
    <phoneticPr fontId="4"/>
  </si>
  <si>
    <t>50～59歳　</t>
    <rPh sb="5" eb="6">
      <t>サイ</t>
    </rPh>
    <phoneticPr fontId="4"/>
  </si>
  <si>
    <t>70～79歳　</t>
    <rPh sb="5" eb="6">
      <t>サイ</t>
    </rPh>
    <phoneticPr fontId="4"/>
  </si>
  <si>
    <t xml:space="preserve">20～29歳 </t>
    <rPh sb="5" eb="6">
      <t>サイ</t>
    </rPh>
    <phoneticPr fontId="4"/>
  </si>
  <si>
    <t xml:space="preserve">70～79歳 </t>
    <rPh sb="5" eb="6">
      <t>サイ</t>
    </rPh>
    <phoneticPr fontId="4"/>
  </si>
  <si>
    <t>月　　別　　内　　訳</t>
    <rPh sb="0" eb="1">
      <t>ゲツ</t>
    </rPh>
    <rPh sb="3" eb="4">
      <t>ベツ</t>
    </rPh>
    <rPh sb="6" eb="7">
      <t>ウチ</t>
    </rPh>
    <rPh sb="9" eb="10">
      <t>ヤク</t>
    </rPh>
    <phoneticPr fontId="4"/>
  </si>
  <si>
    <r>
      <t>　</t>
    </r>
    <r>
      <rPr>
        <b/>
        <sz val="12"/>
        <color auto="1"/>
        <rFont val="ＭＳ Ｐゴシック"/>
      </rPr>
      <t>第１１表―附表</t>
    </r>
    <rPh sb="6" eb="7">
      <t>フゾク</t>
    </rPh>
    <rPh sb="7" eb="8">
      <t>フヒョウ</t>
    </rPh>
    <phoneticPr fontId="4"/>
  </si>
  <si>
    <t>２７年
（2015）</t>
    <rPh sb="2" eb="3">
      <t>ネン</t>
    </rPh>
    <phoneticPr fontId="4"/>
  </si>
  <si>
    <t xml:space="preserve">秋　田　市 </t>
  </si>
  <si>
    <t xml:space="preserve">        〒010-8570 秋田市山王四丁目１番１号</t>
    <rPh sb="18" eb="21">
      <t>アキタシ</t>
    </rPh>
    <rPh sb="21" eb="23">
      <t>サンノウ</t>
    </rPh>
    <rPh sb="23" eb="24">
      <t>4</t>
    </rPh>
    <rPh sb="24" eb="26">
      <t>チョウメ</t>
    </rPh>
    <rPh sb="27" eb="28">
      <t>バン</t>
    </rPh>
    <rPh sb="29" eb="30">
      <t>ゴウ</t>
    </rPh>
    <phoneticPr fontId="4"/>
  </si>
  <si>
    <t xml:space="preserve">横　手　市 </t>
  </si>
  <si>
    <t xml:space="preserve">大　館　市 </t>
  </si>
  <si>
    <t xml:space="preserve"> 平成 ３１年
 令和 元 年</t>
    <rPh sb="1" eb="2">
      <t>ヒラ</t>
    </rPh>
    <rPh sb="2" eb="3">
      <t>ナル</t>
    </rPh>
    <rPh sb="6" eb="7">
      <t>ネン</t>
    </rPh>
    <rPh sb="9" eb="11">
      <t>レイワ</t>
    </rPh>
    <rPh sb="12" eb="13">
      <t>モト</t>
    </rPh>
    <rPh sb="14" eb="15">
      <t>トシ</t>
    </rPh>
    <phoneticPr fontId="4"/>
  </si>
  <si>
    <t xml:space="preserve">湯　沢　市 </t>
  </si>
  <si>
    <t xml:space="preserve">鹿　角　市 </t>
  </si>
  <si>
    <t>　　-</t>
  </si>
  <si>
    <t>　　　　　-</t>
  </si>
  <si>
    <t xml:space="preserve">大　潟　村 </t>
  </si>
  <si>
    <t>電　話 ： 018-860-1112</t>
    <rPh sb="0" eb="1">
      <t>デン</t>
    </rPh>
    <rPh sb="2" eb="3">
      <t>ハナシ</t>
    </rPh>
    <phoneticPr fontId="4"/>
  </si>
  <si>
    <t>　　（秋田県企画振興部調査統計課）〕を基に算出</t>
  </si>
  <si>
    <t>Ｈ２８</t>
  </si>
  <si>
    <t>　　　３０年</t>
    <rPh sb="5" eb="6">
      <t>ネン</t>
    </rPh>
    <phoneticPr fontId="4"/>
  </si>
  <si>
    <t>Ｈ２９</t>
  </si>
  <si>
    <t>２９年</t>
    <rPh sb="2" eb="3">
      <t>ネン</t>
    </rPh>
    <phoneticPr fontId="67"/>
  </si>
  <si>
    <r>
      <t>　</t>
    </r>
    <r>
      <rPr>
        <b/>
        <sz val="12"/>
        <color auto="1"/>
        <rFont val="ＭＳ Ｐゴシック"/>
      </rPr>
      <t>第３表―附表１</t>
    </r>
    <r>
      <rPr>
        <b/>
        <sz val="14"/>
        <color auto="1"/>
        <rFont val="ＭＳ Ｐゴシック"/>
      </rPr>
      <t>　　　男女年齢別件数　</t>
    </r>
    <rPh sb="5" eb="7">
      <t>フヒョウ</t>
    </rPh>
    <rPh sb="11" eb="13">
      <t>ダンジョ</t>
    </rPh>
    <rPh sb="13" eb="16">
      <t>ネンレイベツ</t>
    </rPh>
    <rPh sb="16" eb="18">
      <t>ケンスウ</t>
    </rPh>
    <phoneticPr fontId="4"/>
  </si>
  <si>
    <t>岡　　山　　県</t>
  </si>
  <si>
    <r>
      <t>　（注１）　海外渡航者数は令和元年の出国者数　</t>
    </r>
    <r>
      <rPr>
        <sz val="9"/>
        <color theme="1"/>
        <rFont val="ＭＳ Ｐゴシック"/>
      </rPr>
      <t>〔出典：「出入国管理統計」（法務省）〕</t>
    </r>
    <rPh sb="2" eb="3">
      <t>チュウ</t>
    </rPh>
    <rPh sb="13" eb="15">
      <t>レイワ</t>
    </rPh>
    <rPh sb="15" eb="16">
      <t>ゲン</t>
    </rPh>
    <rPh sb="16" eb="17">
      <t>ネン</t>
    </rPh>
    <rPh sb="18" eb="20">
      <t>シュッコク</t>
    </rPh>
    <rPh sb="20" eb="21">
      <t>シャ</t>
    </rPh>
    <rPh sb="21" eb="22">
      <t>スウ</t>
    </rPh>
    <rPh sb="22" eb="23">
      <t>ヘイブン</t>
    </rPh>
    <rPh sb="24" eb="26">
      <t>シュッテン</t>
    </rPh>
    <rPh sb="28" eb="31">
      <t>シュツニュウコク</t>
    </rPh>
    <rPh sb="31" eb="33">
      <t>カンリ</t>
    </rPh>
    <rPh sb="33" eb="35">
      <t>トウケイ</t>
    </rPh>
    <rPh sb="37" eb="40">
      <t>ホウムショウ</t>
    </rPh>
    <phoneticPr fontId="4"/>
  </si>
  <si>
    <t>３０年</t>
    <rPh sb="2" eb="3">
      <t>ネン</t>
    </rPh>
    <phoneticPr fontId="67"/>
  </si>
  <si>
    <t>A　　（人）</t>
  </si>
  <si>
    <t>１８年</t>
    <rPh sb="2" eb="3">
      <t>ネン</t>
    </rPh>
    <phoneticPr fontId="4"/>
  </si>
  <si>
    <t>旅　券　発　行　件　数</t>
  </si>
  <si>
    <t>Ｂ 　（千人）</t>
  </si>
  <si>
    <t>Ａ／Ｂ　（件）</t>
  </si>
  <si>
    <t>外　　務　　省</t>
  </si>
  <si>
    <t xml:space="preserve">海  外  渡  航  者  数 </t>
    <rPh sb="0" eb="1">
      <t>ウミ</t>
    </rPh>
    <rPh sb="3" eb="4">
      <t>ソト</t>
    </rPh>
    <rPh sb="6" eb="7">
      <t>ワタル</t>
    </rPh>
    <rPh sb="9" eb="10">
      <t>ワタル</t>
    </rPh>
    <rPh sb="12" eb="13">
      <t>シャ</t>
    </rPh>
    <rPh sb="15" eb="16">
      <t>スウ</t>
    </rPh>
    <phoneticPr fontId="4"/>
  </si>
  <si>
    <t>Ｂ　　（千人）</t>
  </si>
  <si>
    <t>　　２年</t>
    <rPh sb="3" eb="4">
      <t>ネン</t>
    </rPh>
    <phoneticPr fontId="4"/>
  </si>
  <si>
    <t>H31,R1</t>
  </si>
  <si>
    <t>月</t>
    <rPh sb="0" eb="1">
      <t>ツキ</t>
    </rPh>
    <phoneticPr fontId="4"/>
  </si>
  <si>
    <r>
      <t>　　</t>
    </r>
    <r>
      <rPr>
        <b/>
        <sz val="12"/>
        <color auto="1"/>
        <rFont val="ＭＳ Ｐゴシック"/>
      </rPr>
      <t>第１表 ― 附表1</t>
    </r>
    <r>
      <rPr>
        <b/>
        <sz val="16"/>
        <color auto="1"/>
        <rFont val="ＭＳ Ｐゴシック"/>
      </rPr>
      <t xml:space="preserve">　　　  </t>
    </r>
    <r>
      <rPr>
        <b/>
        <sz val="14"/>
        <color auto="1"/>
        <rFont val="ＭＳ Ｐゴシック"/>
      </rPr>
      <t>種類別発行件数 (年次別）</t>
    </r>
    <rPh sb="8" eb="9">
      <t>フゾク</t>
    </rPh>
    <rPh sb="9" eb="10">
      <t>フヒョウ</t>
    </rPh>
    <rPh sb="16" eb="19">
      <t>シュルイベツ</t>
    </rPh>
    <rPh sb="19" eb="21">
      <t>ハッコウ</t>
    </rPh>
    <rPh sb="21" eb="23">
      <t>ケンスウ</t>
    </rPh>
    <rPh sb="25" eb="28">
      <t>ネンジベツ</t>
    </rPh>
    <phoneticPr fontId="4"/>
  </si>
  <si>
    <t>合　　計</t>
    <rPh sb="0" eb="1">
      <t>ア</t>
    </rPh>
    <rPh sb="3" eb="4">
      <t>ケイ</t>
    </rPh>
    <phoneticPr fontId="4"/>
  </si>
  <si>
    <t>全　国</t>
    <rPh sb="0" eb="1">
      <t>アキラ</t>
    </rPh>
    <rPh sb="2" eb="3">
      <t>クニ</t>
    </rPh>
    <phoneticPr fontId="4"/>
  </si>
  <si>
    <t>平成　令和</t>
    <rPh sb="0" eb="2">
      <t>ヘイセイ</t>
    </rPh>
    <rPh sb="3" eb="5">
      <t>レイワ</t>
    </rPh>
    <phoneticPr fontId="4"/>
  </si>
  <si>
    <t>　第 ５ 表　　　　　　　　　一般旅券申請受付件数</t>
  </si>
  <si>
    <t>２１年</t>
    <rPh sb="2" eb="3">
      <t>ネン</t>
    </rPh>
    <phoneticPr fontId="4"/>
  </si>
  <si>
    <t>図－１</t>
    <rPh sb="0" eb="1">
      <t>ズ</t>
    </rPh>
    <phoneticPr fontId="4"/>
  </si>
  <si>
    <t>一般旅券発行件数の推移</t>
    <rPh sb="0" eb="2">
      <t>イッパン</t>
    </rPh>
    <rPh sb="2" eb="4">
      <t>リョケン</t>
    </rPh>
    <rPh sb="4" eb="6">
      <t>ハッコウ</t>
    </rPh>
    <rPh sb="6" eb="7">
      <t>ケン</t>
    </rPh>
    <rPh sb="7" eb="8">
      <t>スウ</t>
    </rPh>
    <rPh sb="9" eb="11">
      <t>スイイ</t>
    </rPh>
    <phoneticPr fontId="4"/>
  </si>
  <si>
    <t>３１年
元 年</t>
    <rPh sb="2" eb="3">
      <t>ネン</t>
    </rPh>
    <rPh sb="4" eb="5">
      <t>モト</t>
    </rPh>
    <rPh sb="6" eb="7">
      <t>トシ</t>
    </rPh>
    <phoneticPr fontId="67"/>
  </si>
  <si>
    <t>１９年</t>
    <rPh sb="2" eb="3">
      <t>ネン</t>
    </rPh>
    <phoneticPr fontId="4"/>
  </si>
  <si>
    <t>２０年</t>
    <rPh sb="2" eb="3">
      <t>ネン</t>
    </rPh>
    <phoneticPr fontId="4"/>
  </si>
  <si>
    <t>２４年</t>
    <rPh sb="2" eb="3">
      <t>ネン</t>
    </rPh>
    <phoneticPr fontId="4"/>
  </si>
  <si>
    <t>２５年</t>
    <rPh sb="2" eb="3">
      <t>ネン</t>
    </rPh>
    <phoneticPr fontId="4"/>
  </si>
  <si>
    <t>３１/１年</t>
    <rPh sb="4" eb="5">
      <t>ネン</t>
    </rPh>
    <phoneticPr fontId="4"/>
  </si>
  <si>
    <t xml:space="preserve">（単位：件、％）  </t>
  </si>
  <si>
    <t>第 ６ 表　　　　令和２年 県庁・市町村窓口別一般旅券申請受付件数</t>
    <rPh sb="9" eb="11">
      <t>レイワ</t>
    </rPh>
    <rPh sb="12" eb="13">
      <t>トシ</t>
    </rPh>
    <rPh sb="14" eb="16">
      <t>ケンチョウ</t>
    </rPh>
    <rPh sb="17" eb="20">
      <t>シチョウソン</t>
    </rPh>
    <rPh sb="20" eb="22">
      <t>マドグチ</t>
    </rPh>
    <rPh sb="22" eb="23">
      <t>ベツ</t>
    </rPh>
    <phoneticPr fontId="4"/>
  </si>
  <si>
    <t>（ 令和２年１月 ～ １２月 ）</t>
    <rPh sb="2" eb="4">
      <t>レイワ</t>
    </rPh>
    <rPh sb="5" eb="6">
      <t>ネン</t>
    </rPh>
    <rPh sb="7" eb="8">
      <t>ガツ</t>
    </rPh>
    <rPh sb="13" eb="14">
      <t>ガツ</t>
    </rPh>
    <phoneticPr fontId="4"/>
  </si>
  <si>
    <t>令和３年３月発行</t>
    <rPh sb="0" eb="2">
      <t>レイワ</t>
    </rPh>
    <rPh sb="3" eb="4">
      <t>ネン</t>
    </rPh>
    <rPh sb="5" eb="6">
      <t>ガツ</t>
    </rPh>
    <rPh sb="6" eb="8">
      <t>ハッコウ</t>
    </rPh>
    <phoneticPr fontId="4"/>
  </si>
  <si>
    <t>２年</t>
    <rPh sb="1" eb="2">
      <t>ネン</t>
    </rPh>
    <phoneticPr fontId="4"/>
  </si>
  <si>
    <t>令和</t>
    <rPh sb="0" eb="2">
      <t>レイワ</t>
    </rPh>
    <phoneticPr fontId="4"/>
  </si>
  <si>
    <t>　第 ４ 表　　     令和２年 都道府県別発行件数とその人口比率</t>
    <rPh sb="13" eb="15">
      <t>レイワ</t>
    </rPh>
    <rPh sb="16" eb="17">
      <t>トシ</t>
    </rPh>
    <phoneticPr fontId="4"/>
  </si>
  <si>
    <t>第 ８ 表　　　　令和２年 県庁・市町村窓口別一般旅券交付件数</t>
    <rPh sb="9" eb="11">
      <t>レイワ</t>
    </rPh>
    <rPh sb="12" eb="13">
      <t>トシ</t>
    </rPh>
    <rPh sb="14" eb="16">
      <t>ケンチョウ</t>
    </rPh>
    <rPh sb="17" eb="20">
      <t>シチョウソン</t>
    </rPh>
    <rPh sb="20" eb="22">
      <t>マドグチ</t>
    </rPh>
    <rPh sb="22" eb="23">
      <t>ベツ</t>
    </rPh>
    <rPh sb="27" eb="29">
      <t>コウフ</t>
    </rPh>
    <phoneticPr fontId="4"/>
  </si>
  <si>
    <t xml:space="preserve">     </t>
  </si>
  <si>
    <r>
      <t>第 ７ 表　　　令和２年 市町村</t>
    </r>
    <r>
      <rPr>
        <b/>
        <sz val="14"/>
        <color auto="1"/>
        <rFont val="ＭＳ Ｐゴシック"/>
      </rPr>
      <t>（申請者の住所）別申請受付件数</t>
    </r>
    <rPh sb="0" eb="1">
      <t>ダイ</t>
    </rPh>
    <rPh sb="4" eb="5">
      <t>ヒョウ</t>
    </rPh>
    <rPh sb="8" eb="10">
      <t>レイワ</t>
    </rPh>
    <rPh sb="11" eb="12">
      <t>トシ</t>
    </rPh>
    <rPh sb="13" eb="16">
      <t>シチョウソン</t>
    </rPh>
    <rPh sb="17" eb="20">
      <t>シンセイシャ</t>
    </rPh>
    <rPh sb="21" eb="23">
      <t>ジュウショ</t>
    </rPh>
    <rPh sb="24" eb="25">
      <t>ベツ</t>
    </rPh>
    <rPh sb="25" eb="27">
      <t>シンセイ</t>
    </rPh>
    <rPh sb="27" eb="29">
      <t>ウケツケ</t>
    </rPh>
    <rPh sb="29" eb="31">
      <t>ケンスウ</t>
    </rPh>
    <phoneticPr fontId="4"/>
  </si>
  <si>
    <t>　第１０表　令和２年１２月３１日現在 都道府県別有効旅券数及び所持率</t>
    <rPh sb="6" eb="8">
      <t>レイワ</t>
    </rPh>
    <rPh sb="9" eb="10">
      <t>ネン</t>
    </rPh>
    <rPh sb="12" eb="13">
      <t>ガツ</t>
    </rPh>
    <rPh sb="15" eb="16">
      <t>ニチ</t>
    </rPh>
    <rPh sb="16" eb="18">
      <t>ゲンザイ</t>
    </rPh>
    <rPh sb="24" eb="26">
      <t>ユウコウ</t>
    </rPh>
    <rPh sb="26" eb="28">
      <t>リョケン</t>
    </rPh>
    <rPh sb="28" eb="29">
      <t>スウ</t>
    </rPh>
    <rPh sb="29" eb="30">
      <t>オヨ</t>
    </rPh>
    <rPh sb="31" eb="33">
      <t>ショジ</t>
    </rPh>
    <phoneticPr fontId="4"/>
  </si>
  <si>
    <t>（注）人口1,000人当たりの件数は、令和２年１０月１日現在の人口 〔出典：「秋田県の人口と世帯（月報）」</t>
    <rPh sb="1" eb="2">
      <t>チュウ</t>
    </rPh>
    <rPh sb="3" eb="5">
      <t>ジンコウ</t>
    </rPh>
    <rPh sb="10" eb="11">
      <t>ニン</t>
    </rPh>
    <rPh sb="11" eb="12">
      <t>ア</t>
    </rPh>
    <rPh sb="15" eb="17">
      <t>ケンスウ</t>
    </rPh>
    <rPh sb="19" eb="21">
      <t>レイワ</t>
    </rPh>
    <rPh sb="22" eb="23">
      <t>ネン</t>
    </rPh>
    <rPh sb="25" eb="26">
      <t>ガツ</t>
    </rPh>
    <rPh sb="27" eb="28">
      <t>ニチ</t>
    </rPh>
    <rPh sb="28" eb="30">
      <t>ゲンザイ</t>
    </rPh>
    <rPh sb="31" eb="33">
      <t>ジンコウ</t>
    </rPh>
    <rPh sb="39" eb="42">
      <t>アキタケン</t>
    </rPh>
    <rPh sb="43" eb="45">
      <t>ジンコウ</t>
    </rPh>
    <rPh sb="46" eb="48">
      <t>セタイ</t>
    </rPh>
    <rPh sb="49" eb="51">
      <t>ゲッポウ</t>
    </rPh>
    <phoneticPr fontId="4"/>
  </si>
  <si>
    <t>平成２８年</t>
    <rPh sb="0" eb="2">
      <t>ヘイセイ</t>
    </rPh>
    <rPh sb="4" eb="5">
      <t>ネン</t>
    </rPh>
    <phoneticPr fontId="4"/>
  </si>
  <si>
    <t>３１、元年</t>
    <rPh sb="3" eb="4">
      <t>ゲン</t>
    </rPh>
    <phoneticPr fontId="4"/>
  </si>
  <si>
    <t>令和　２年</t>
  </si>
  <si>
    <t>　（注２）　人口は令和元年１０月１日現在　〔出典：「人口推計」（総務省統計局）〕</t>
    <rPh sb="2" eb="3">
      <t>チュウ</t>
    </rPh>
    <rPh sb="6" eb="8">
      <t>ジンコウ</t>
    </rPh>
    <rPh sb="9" eb="11">
      <t>レイワ</t>
    </rPh>
    <rPh sb="11" eb="13">
      <t>ガンネン</t>
    </rPh>
    <rPh sb="22" eb="24">
      <t>シュッテン</t>
    </rPh>
    <rPh sb="26" eb="28">
      <t>ジンコウ</t>
    </rPh>
    <rPh sb="28" eb="30">
      <t>スイケイ</t>
    </rPh>
    <rPh sb="32" eb="35">
      <t>ソウムショウ</t>
    </rPh>
    <rPh sb="35" eb="38">
      <t>トウケイキョク</t>
    </rPh>
    <phoneticPr fontId="4"/>
  </si>
  <si>
    <t xml:space="preserve"> 平成 ２９年</t>
    <rPh sb="1" eb="3">
      <t>ヘイセイ</t>
    </rPh>
    <phoneticPr fontId="4"/>
  </si>
  <si>
    <t xml:space="preserve"> 平成 ２７年</t>
    <rPh sb="1" eb="3">
      <t>ヘイセイ</t>
    </rPh>
    <phoneticPr fontId="4"/>
  </si>
  <si>
    <t xml:space="preserve"> 平成 ３０年</t>
    <rPh sb="1" eb="3">
      <t>ヘイセイ</t>
    </rPh>
    <phoneticPr fontId="4"/>
  </si>
  <si>
    <t>３１,令和元年</t>
    <rPh sb="3" eb="5">
      <t>レイワ</t>
    </rPh>
    <rPh sb="5" eb="6">
      <t>ゲン</t>
    </rPh>
    <rPh sb="6" eb="7">
      <t>ネン</t>
    </rPh>
    <phoneticPr fontId="4"/>
  </si>
  <si>
    <t>前年発行件数（H31,R1）</t>
    <rPh sb="0" eb="2">
      <t>ゼンネン</t>
    </rPh>
    <rPh sb="2" eb="4">
      <t>ハッコウ</t>
    </rPh>
    <rPh sb="4" eb="6">
      <t>ケンスウ</t>
    </rPh>
    <phoneticPr fontId="4"/>
  </si>
  <si>
    <t xml:space="preserve">Ａ　　　　　　（件） </t>
  </si>
  <si>
    <t>（何人に１人一般旅券を所持しているか）</t>
    <rPh sb="1" eb="3">
      <t>ナンニン</t>
    </rPh>
    <rPh sb="4" eb="6">
      <t>ヒトリ</t>
    </rPh>
    <rPh sb="6" eb="8">
      <t>イッパン</t>
    </rPh>
    <rPh sb="8" eb="10">
      <t>リョケン</t>
    </rPh>
    <rPh sb="11" eb="13">
      <t>ショジ</t>
    </rPh>
    <phoneticPr fontId="4"/>
  </si>
  <si>
    <t>Ｂ　 　（千人）</t>
  </si>
  <si>
    <t xml:space="preserve"> 令和2年 旅券(パスポート)統計</t>
    <rPh sb="1" eb="3">
      <t>レイワ</t>
    </rPh>
    <rPh sb="4" eb="5">
      <t>トシ</t>
    </rPh>
    <rPh sb="6" eb="8">
      <t>リョケン</t>
    </rPh>
    <rPh sb="15" eb="17">
      <t>トウケイ</t>
    </rPh>
    <phoneticPr fontId="4"/>
  </si>
  <si>
    <t>令和２年 旅券(パスポート)統計</t>
    <rPh sb="0" eb="2">
      <t>レイワ</t>
    </rPh>
    <rPh sb="3" eb="4">
      <t>トシ</t>
    </rPh>
    <rPh sb="5" eb="6">
      <t>タビ</t>
    </rPh>
    <rPh sb="6" eb="7">
      <t>ケン</t>
    </rPh>
    <rPh sb="14" eb="15">
      <t>オサム</t>
    </rPh>
    <rPh sb="15" eb="16">
      <t>ケイ</t>
    </rPh>
    <phoneticPr fontId="4"/>
  </si>
  <si>
    <t>　（注１）　有効旅券数　〔出典：「旅券（パスポート）統計（令和２年１月～令和２年１２月）」（外務省領事局旅券課）〕</t>
    <rPh sb="2" eb="3">
      <t>チュウ</t>
    </rPh>
    <rPh sb="6" eb="8">
      <t>ユウコウ</t>
    </rPh>
    <rPh sb="8" eb="10">
      <t>リョケン</t>
    </rPh>
    <rPh sb="10" eb="11">
      <t>スウ</t>
    </rPh>
    <rPh sb="13" eb="15">
      <t>シュッテン</t>
    </rPh>
    <rPh sb="17" eb="19">
      <t>リョケン</t>
    </rPh>
    <rPh sb="26" eb="28">
      <t>トウケイ</t>
    </rPh>
    <rPh sb="29" eb="31">
      <t>レイワ</t>
    </rPh>
    <rPh sb="32" eb="33">
      <t>ネン</t>
    </rPh>
    <rPh sb="34" eb="35">
      <t>ガツ</t>
    </rPh>
    <rPh sb="36" eb="38">
      <t>レイワ</t>
    </rPh>
    <rPh sb="39" eb="40">
      <t>ネン</t>
    </rPh>
    <rPh sb="42" eb="43">
      <t>ガツ</t>
    </rPh>
    <rPh sb="46" eb="49">
      <t>ガイムショウ</t>
    </rPh>
    <rPh sb="49" eb="51">
      <t>リョウジ</t>
    </rPh>
    <rPh sb="51" eb="52">
      <t>キョク</t>
    </rPh>
    <rPh sb="52" eb="55">
      <t>リョケンカ</t>
    </rPh>
    <phoneticPr fontId="4"/>
  </si>
  <si>
    <t>　  　《発　行》</t>
    <rPh sb="5" eb="6">
      <t>ハツ</t>
    </rPh>
    <rPh sb="7" eb="8">
      <t>ギョウ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</si>
</sst>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187" formatCode="#,##0.00_);[Red]\(#,##0.00\)"/>
    <numFmt numFmtId="185" formatCode="#,##0.0_ "/>
    <numFmt numFmtId="180" formatCode="#,##0.0_);[Red]\(#,##0.0\)"/>
    <numFmt numFmtId="176" formatCode="#,##0_ "/>
    <numFmt numFmtId="181" formatCode="#,##0_ ;[Red]\-#,##0\ "/>
    <numFmt numFmtId="178" formatCode="#,##0_);[Red]\(#,##0\)"/>
    <numFmt numFmtId="179" formatCode="0.0%"/>
    <numFmt numFmtId="190" formatCode="0.0000_ "/>
    <numFmt numFmtId="186" formatCode="0.000_ "/>
    <numFmt numFmtId="188" formatCode="0.000_);[Red]\(0.000\)"/>
    <numFmt numFmtId="189" formatCode="0.00_ "/>
    <numFmt numFmtId="184" formatCode="0.00_);[Red]\(0.00\)"/>
    <numFmt numFmtId="182" formatCode="0.0_ "/>
    <numFmt numFmtId="177" formatCode="0.0_);[Red]\(0.0\)"/>
    <numFmt numFmtId="183" formatCode="0_ "/>
  </numFmts>
  <fonts count="68">
    <font>
      <sz val="11"/>
      <color theme="1"/>
      <name val="ＭＳ Ｐゴシック"/>
      <family val="3"/>
      <scheme val="minor"/>
    </font>
    <font>
      <sz val="11"/>
      <color auto="1"/>
      <name val="ＭＳ Ｐゴシック"/>
      <family val="3"/>
    </font>
    <font>
      <sz val="12"/>
      <color auto="1"/>
      <name val="ＭＳ 明朝"/>
      <family val="1"/>
    </font>
    <font>
      <sz val="11"/>
      <color indexed="8"/>
      <name val="ＭＳ Ｐゴシック"/>
      <family val="3"/>
    </font>
    <font>
      <sz val="6"/>
      <color auto="1"/>
      <name val="ＭＳ Ｐゴシック"/>
      <family val="3"/>
      <scheme val="minor"/>
    </font>
    <font>
      <b/>
      <sz val="28"/>
      <color auto="1"/>
      <name val="HG丸ｺﾞｼｯｸM-PRO"/>
      <family val="3"/>
    </font>
    <font>
      <b/>
      <sz val="16"/>
      <color auto="1"/>
      <name val="HG丸ｺﾞｼｯｸM-PRO"/>
      <family val="3"/>
    </font>
    <font>
      <sz val="22"/>
      <color auto="1"/>
      <name val="ＭＳ Ｐゴシック"/>
      <family val="3"/>
    </font>
    <font>
      <b/>
      <sz val="16"/>
      <color theme="1"/>
      <name val="ＭＳ Ｐゴシック"/>
      <family val="3"/>
      <scheme val="minor"/>
    </font>
    <font>
      <sz val="12"/>
      <color theme="2" tint="-0.9"/>
      <name val="ＤＦ平成明朝体W7"/>
      <family val="1"/>
    </font>
    <font>
      <b/>
      <sz val="14"/>
      <color auto="1"/>
      <name val="HG丸ｺﾞｼｯｸM-PRO"/>
      <family val="3"/>
    </font>
    <font>
      <sz val="12"/>
      <color auto="1"/>
      <name val="ＭＳ ゴシック"/>
      <family val="3"/>
    </font>
    <font>
      <sz val="16"/>
      <color auto="1"/>
      <name val="HG丸ｺﾞｼｯｸM-PRO"/>
      <family val="3"/>
    </font>
    <font>
      <sz val="12"/>
      <color auto="1"/>
      <name val="HG丸ｺﾞｼｯｸM-PRO"/>
      <family val="3"/>
    </font>
    <font>
      <sz val="6"/>
      <color auto="1"/>
      <name val="游ゴシック"/>
      <family val="3"/>
    </font>
    <font>
      <b/>
      <sz val="14"/>
      <color auto="1"/>
      <name val="ＭＳ Ｐゴシック"/>
      <family val="3"/>
    </font>
    <font>
      <sz val="12"/>
      <color theme="1"/>
      <name val="ＭＳ Ｐゴシック"/>
      <family val="3"/>
      <scheme val="minor"/>
    </font>
    <font>
      <sz val="14"/>
      <color theme="1"/>
      <name val="ＭＳ Ｐゴシック"/>
      <family val="3"/>
      <scheme val="minor"/>
    </font>
    <font>
      <sz val="14"/>
      <color auto="1"/>
      <name val="ＭＳ Ｐゴシック"/>
      <family val="3"/>
    </font>
    <font>
      <sz val="11"/>
      <color rgb="FFFF0000"/>
      <name val="ＭＳ Ｐゴシック"/>
      <family val="3"/>
      <scheme val="minor"/>
    </font>
    <font>
      <b/>
      <sz val="11"/>
      <color auto="1"/>
      <name val="ＭＳ Ｐゴシック"/>
      <family val="3"/>
    </font>
    <font>
      <sz val="14"/>
      <color theme="1"/>
      <name val="ＭＳ ゴシック"/>
      <family val="3"/>
    </font>
    <font>
      <sz val="14"/>
      <color auto="1"/>
      <name val="ＭＳ ゴシック"/>
      <family val="3"/>
    </font>
    <font>
      <sz val="11"/>
      <color theme="1"/>
      <name val="ＭＳ Ｐゴシック"/>
      <family val="3"/>
      <scheme val="minor"/>
    </font>
    <font>
      <i/>
      <sz val="11"/>
      <color auto="1"/>
      <name val="ＭＳ Ｐゴシック"/>
      <family val="3"/>
    </font>
    <font>
      <b/>
      <sz val="16"/>
      <color auto="1"/>
      <name val="ＭＳ Ｐゴシック"/>
      <family val="3"/>
    </font>
    <font>
      <sz val="12"/>
      <color indexed="8"/>
      <name val="ＭＳ Ｐゴシック"/>
      <family val="3"/>
    </font>
    <font>
      <sz val="12"/>
      <color auto="1"/>
      <name val="ＭＳ Ｐゴシック"/>
      <family val="3"/>
    </font>
    <font>
      <sz val="11"/>
      <color theme="1"/>
      <name val="游ゴシック"/>
      <family val="3"/>
    </font>
    <font>
      <sz val="11"/>
      <color rgb="FFC00000"/>
      <name val="ＭＳ Ｐゴシック"/>
      <family val="3"/>
      <scheme val="minor"/>
    </font>
    <font>
      <b/>
      <sz val="12"/>
      <color theme="1"/>
      <name val="ＭＳ Ｐゴシック"/>
      <family val="3"/>
      <scheme val="minor"/>
    </font>
    <font>
      <sz val="12"/>
      <color theme="1"/>
      <name val="ＭＳ ゴシック"/>
      <family val="3"/>
    </font>
    <font>
      <b/>
      <sz val="14"/>
      <color theme="1"/>
      <name val="ＭＳ Ｐゴシック"/>
      <family val="3"/>
      <scheme val="minor"/>
    </font>
    <font>
      <sz val="11"/>
      <color theme="2" tint="-0.1"/>
      <name val="ＭＳ Ｐゴシック"/>
      <family val="3"/>
      <scheme val="minor"/>
    </font>
    <font>
      <sz val="10"/>
      <color theme="1"/>
      <name val="ＭＳ Ｐゴシック"/>
      <family val="3"/>
      <scheme val="minor"/>
    </font>
    <font>
      <b/>
      <sz val="12"/>
      <color theme="1"/>
      <name val="ＭＳ ゴシック"/>
      <family val="3"/>
    </font>
    <font>
      <sz val="11"/>
      <color theme="1"/>
      <name val="ＭＳ ゴシック"/>
      <family val="3"/>
    </font>
    <font>
      <sz val="11"/>
      <color auto="1"/>
      <name val="ＭＳ ゴシック"/>
      <family val="3"/>
    </font>
    <font>
      <sz val="8"/>
      <color rgb="FFFF0000"/>
      <name val="ＭＳ Ｐゴシック"/>
      <family val="3"/>
      <scheme val="minor"/>
    </font>
    <font>
      <sz val="10"/>
      <color auto="1"/>
      <name val="ＭＳ Ｐゴシック"/>
      <family val="3"/>
    </font>
    <font>
      <sz val="10"/>
      <color theme="1"/>
      <name val="ＭＳ ゴシック"/>
      <family val="3"/>
    </font>
    <font>
      <sz val="10"/>
      <color auto="1"/>
      <name val="ＭＳ ゴシック"/>
      <family val="3"/>
    </font>
    <font>
      <sz val="9"/>
      <color theme="1"/>
      <name val="ＭＳ Ｐゴシック"/>
      <family val="3"/>
      <scheme val="minor"/>
    </font>
    <font>
      <sz val="9"/>
      <color auto="1"/>
      <name val="ＭＳ Ｐゴシック"/>
      <family val="3"/>
    </font>
    <font>
      <b/>
      <sz val="12"/>
      <color auto="1"/>
      <name val="ＭＳ Ｐゴシック"/>
      <family val="3"/>
    </font>
    <font>
      <i/>
      <sz val="10"/>
      <color theme="1"/>
      <name val="ＭＳ Ｐゴシック"/>
      <family val="3"/>
      <scheme val="minor"/>
    </font>
    <font>
      <i/>
      <sz val="10"/>
      <color auto="1"/>
      <name val="ＭＳ Ｐゴシック"/>
      <family val="3"/>
      <scheme val="minor"/>
    </font>
    <font>
      <sz val="10"/>
      <color rgb="FFC00000"/>
      <name val="ＭＳ Ｐゴシック"/>
      <family val="3"/>
      <scheme val="minor"/>
    </font>
    <font>
      <b/>
      <sz val="15"/>
      <color auto="1"/>
      <name val="ＭＳ Ｐゴシック"/>
      <family val="3"/>
    </font>
    <font>
      <sz val="9"/>
      <color theme="0"/>
      <name val="ＭＳ Ｐゴシック"/>
      <family val="3"/>
    </font>
    <font>
      <sz val="11"/>
      <color theme="0"/>
      <name val="ＭＳ Ｐゴシック"/>
      <family val="3"/>
    </font>
    <font>
      <sz val="12"/>
      <color theme="0"/>
      <name val="ＭＳ Ｐゴシック"/>
      <family val="3"/>
    </font>
    <font>
      <sz val="14"/>
      <color theme="0"/>
      <name val="ＭＳ Ｐゴシック"/>
      <family val="3"/>
    </font>
    <font>
      <i/>
      <sz val="8"/>
      <color theme="1"/>
      <name val="ＭＳ Ｐ明朝"/>
      <family val="1"/>
    </font>
    <font>
      <i/>
      <sz val="11"/>
      <color auto="1"/>
      <name val="ＭＳ ゴシック"/>
      <family val="3"/>
    </font>
    <font>
      <b/>
      <sz val="16"/>
      <color theme="2" tint="-0.9"/>
      <name val="ＭＳ Ｐゴシック"/>
      <family val="3"/>
      <scheme val="minor"/>
    </font>
    <font>
      <sz val="12"/>
      <color theme="2" tint="-0.9"/>
      <name val="ＭＳ Ｐゴシック"/>
      <family val="3"/>
    </font>
    <font>
      <sz val="16"/>
      <color theme="2" tint="-0.9"/>
      <name val="ＤＦ平成明朝体W7"/>
    </font>
    <font>
      <sz val="11"/>
      <color theme="2" tint="-0.9"/>
      <name val="ＭＳ Ｐゴシック"/>
      <family val="3"/>
    </font>
    <font>
      <b/>
      <sz val="11"/>
      <color theme="2" tint="-0.9"/>
      <name val="ＤＦ平成明朝体W7"/>
    </font>
    <font>
      <b/>
      <sz val="14"/>
      <color theme="2" tint="-0.9"/>
      <name val="ＭＳ ゴシック"/>
      <family val="3"/>
    </font>
    <font>
      <sz val="14"/>
      <color theme="2" tint="-0.9"/>
      <name val="ＭＳ ゴシック"/>
      <family val="3"/>
    </font>
    <font>
      <sz val="11"/>
      <color theme="2" tint="-0.9"/>
      <name val="ＭＳ ゴシック"/>
      <family val="3"/>
    </font>
    <font>
      <b/>
      <sz val="11"/>
      <color theme="2" tint="-0.9"/>
      <name val="ＭＳ ゴシック"/>
      <family val="3"/>
    </font>
    <font>
      <b/>
      <sz val="12"/>
      <color theme="2" tint="-0.9"/>
      <name val="ＭＳ ゴシック"/>
      <family val="3"/>
    </font>
    <font>
      <sz val="12"/>
      <color theme="2" tint="-0.9"/>
      <name val="ＭＳ ゴシック"/>
      <family val="3"/>
    </font>
    <font>
      <sz val="14"/>
      <color auto="1"/>
      <name val="ＭＳ Ｐゴシック"/>
      <family val="3"/>
    </font>
    <font>
      <sz val="11"/>
      <color auto="1"/>
      <name val="ＭＳ Ｐゴシック"/>
      <family val="3"/>
    </font>
  </fonts>
  <fills count="6">
    <fill>
      <patternFill patternType="none"/>
    </fill>
    <fill>
      <patternFill patternType="gray125"/>
    </fill>
    <fill>
      <patternFill patternType="solid">
        <fgColor theme="9" tint="0.6"/>
        <bgColor indexed="64"/>
      </patternFill>
    </fill>
    <fill>
      <patternFill patternType="solid">
        <fgColor theme="0"/>
        <bgColor indexed="64"/>
      </patternFill>
    </fill>
    <fill>
      <patternFill patternType="solid">
        <fgColor theme="9" tint="0.8"/>
        <bgColor indexed="64"/>
      </patternFill>
    </fill>
    <fill>
      <patternFill patternType="solid">
        <fgColor rgb="FFFFFF99"/>
        <bgColor indexed="64"/>
      </patternFill>
    </fill>
  </fills>
  <borders count="242">
    <border>
      <left/>
      <right/>
      <top/>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thin">
        <color indexed="64"/>
      </bottom>
      <diagonal/>
    </border>
    <border>
      <left style="double">
        <color indexed="64"/>
      </left>
      <right style="thin">
        <color indexed="64"/>
      </right>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style="dash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style="medium">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tted">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dotted">
        <color indexed="64"/>
      </bottom>
      <diagonal/>
    </border>
    <border>
      <left style="double">
        <color indexed="64"/>
      </left>
      <right/>
      <top/>
      <bottom style="medium">
        <color indexed="64"/>
      </bottom>
      <diagonal/>
    </border>
    <border>
      <left style="double">
        <color indexed="64"/>
      </left>
      <right/>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medium">
        <color indexed="64"/>
      </bottom>
      <diagonal/>
    </border>
    <border>
      <left style="dotted">
        <color indexed="64"/>
      </left>
      <right style="thin">
        <color indexed="64"/>
      </right>
      <top/>
      <bottom style="thin">
        <color indexed="64"/>
      </bottom>
      <diagonal/>
    </border>
    <border>
      <left style="thin">
        <color indexed="64"/>
      </left>
      <right/>
      <top style="double">
        <color indexed="64"/>
      </top>
      <bottom style="dotted">
        <color indexed="64"/>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thin">
        <color indexed="64"/>
      </top>
      <bottom style="double">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medium">
        <color indexed="64"/>
      </bottom>
      <diagonal/>
    </border>
    <border>
      <left style="dotted">
        <color indexed="64"/>
      </left>
      <right/>
      <top/>
      <bottom style="thin">
        <color indexed="64"/>
      </bottom>
      <diagonal/>
    </border>
    <border>
      <left style="dashed">
        <color indexed="64"/>
      </left>
      <right style="thin">
        <color indexed="64"/>
      </right>
      <top style="thin">
        <color indexed="64"/>
      </top>
      <bottom style="double">
        <color indexed="64"/>
      </bottom>
      <diagonal/>
    </border>
    <border>
      <left style="dashed">
        <color indexed="64"/>
      </left>
      <right style="thin">
        <color indexed="64"/>
      </right>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thin">
        <color indexed="64"/>
      </bottom>
      <diagonal/>
    </border>
    <border>
      <left style="dashed">
        <color indexed="64"/>
      </left>
      <right style="thin">
        <color indexed="64"/>
      </right>
      <top/>
      <bottom style="medium">
        <color indexed="64"/>
      </bottom>
      <diagonal/>
    </border>
    <border>
      <left style="thin">
        <color indexed="64"/>
      </left>
      <right style="dashed">
        <color indexed="64"/>
      </right>
      <top style="thin">
        <color indexed="64"/>
      </top>
      <bottom style="double">
        <color indexed="64"/>
      </bottom>
      <diagonal/>
    </border>
    <border>
      <left style="thin">
        <color indexed="64"/>
      </left>
      <right style="dashed">
        <color indexed="64"/>
      </right>
      <top/>
      <bottom style="dotted">
        <color indexed="64"/>
      </bottom>
      <diagonal/>
    </border>
    <border>
      <left style="thin">
        <color indexed="64"/>
      </left>
      <right style="dashed">
        <color indexed="64"/>
      </right>
      <top style="dotted">
        <color indexed="64"/>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dash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double">
        <color indexed="64"/>
      </left>
      <right/>
      <top style="dotted">
        <color indexed="64"/>
      </top>
      <bottom style="medium">
        <color indexed="64"/>
      </bottom>
      <diagonal/>
    </border>
    <border>
      <left style="thin">
        <color indexed="64"/>
      </left>
      <right style="thin">
        <color indexed="64"/>
      </right>
      <top style="dotted">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style="medium">
        <color indexed="64"/>
      </right>
      <top/>
      <bottom style="double">
        <color indexed="64"/>
      </bottom>
      <diagonal/>
    </border>
    <border>
      <left/>
      <right style="medium">
        <color indexed="64"/>
      </right>
      <top style="dotted">
        <color indexed="64"/>
      </top>
      <bottom style="medium">
        <color indexed="64"/>
      </bottom>
      <diagonal/>
    </border>
    <border>
      <left style="medium">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thin">
        <color indexed="64"/>
      </bottom>
      <diagonal/>
    </border>
    <border>
      <left style="thin">
        <color indexed="64"/>
      </left>
      <right/>
      <top style="thin">
        <color indexed="64"/>
      </top>
      <bottom style="dotted">
        <color indexed="64"/>
      </bottom>
      <diagonal/>
    </border>
    <border>
      <left/>
      <right/>
      <top style="double">
        <color indexed="64"/>
      </top>
      <bottom style="medium">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thin">
        <color indexed="64"/>
      </top>
      <bottom/>
      <diagonal/>
    </border>
    <border>
      <left style="double">
        <color indexed="64"/>
      </left>
      <right style="thin">
        <color indexed="64"/>
      </right>
      <top style="medium">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slantDashDot">
        <color auto="1"/>
      </left>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style="slantDashDot">
        <color auto="1"/>
      </top>
      <bottom/>
      <diagonal/>
    </border>
    <border>
      <left/>
      <right/>
      <top/>
      <bottom style="slantDashDot">
        <color auto="1"/>
      </bottom>
      <diagonal/>
    </border>
    <border>
      <left/>
      <right style="slantDashDot">
        <color auto="1"/>
      </right>
      <top style="slantDashDot">
        <color auto="1"/>
      </top>
      <bottom/>
      <diagonal/>
    </border>
    <border>
      <left/>
      <right style="slantDashDot">
        <color auto="1"/>
      </right>
      <top/>
      <bottom/>
      <diagonal/>
    </border>
    <border>
      <left/>
      <right style="slantDashDot">
        <color auto="1"/>
      </right>
      <top/>
      <bottom style="slantDashDot">
        <color auto="1"/>
      </bottom>
      <diagonal/>
    </border>
  </borders>
  <cellStyleXfs count="10">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2" fillId="0" borderId="0"/>
    <xf numFmtId="0" fontId="3" fillId="0" borderId="0">
      <alignment vertical="center"/>
    </xf>
    <xf numFmtId="6" fontId="1" fillId="0" borderId="0" applyFont="0" applyFill="0" applyBorder="0" applyAlignment="0" applyProtection="0">
      <alignment vertical="center"/>
    </xf>
    <xf numFmtId="38" fontId="23" fillId="0" borderId="0" applyFont="0" applyFill="0" applyBorder="0" applyAlignment="0" applyProtection="0">
      <alignment vertical="center"/>
    </xf>
    <xf numFmtId="9" fontId="28" fillId="0" borderId="0" applyFont="0" applyFill="0" applyBorder="0" applyAlignment="0" applyProtection="0">
      <alignment vertical="center"/>
    </xf>
    <xf numFmtId="6" fontId="23" fillId="0" borderId="0" applyFont="0" applyFill="0" applyBorder="0" applyAlignment="0" applyProtection="0">
      <alignment vertical="center"/>
    </xf>
  </cellStyleXfs>
  <cellXfs count="915">
    <xf numFmtId="0" fontId="0" fillId="0" borderId="0" xfId="0">
      <alignment vertical="center"/>
    </xf>
    <xf numFmtId="0" fontId="1" fillId="0" borderId="0" xfId="3">
      <alignment vertical="center"/>
    </xf>
    <xf numFmtId="0" fontId="5" fillId="0" borderId="0" xfId="3" applyFont="1" applyBorder="1" applyAlignment="1">
      <alignment horizontal="center" vertical="center"/>
    </xf>
    <xf numFmtId="0" fontId="6" fillId="0" borderId="0" xfId="3" applyFont="1" applyBorder="1" applyAlignment="1">
      <alignment horizontal="center" vertical="center"/>
    </xf>
    <xf numFmtId="0" fontId="7" fillId="0" borderId="0" xfId="3" applyFont="1" applyBorder="1" applyAlignment="1">
      <alignment horizontal="center" vertical="center"/>
    </xf>
    <xf numFmtId="0" fontId="0" fillId="0" borderId="0" xfId="0" applyFont="1" applyBorder="1" applyAlignment="1">
      <alignment horizontal="center" vertical="center"/>
    </xf>
    <xf numFmtId="0" fontId="8" fillId="0" borderId="0" xfId="0" applyFont="1" applyBorder="1" applyAlignment="1">
      <alignment vertical="center"/>
    </xf>
    <xf numFmtId="0" fontId="0" fillId="0" borderId="0" xfId="0" applyBorder="1" applyAlignment="1">
      <alignment vertical="center"/>
    </xf>
    <xf numFmtId="0" fontId="1" fillId="0" borderId="0" xfId="3" applyFont="1" applyBorder="1">
      <alignment vertical="center"/>
    </xf>
    <xf numFmtId="0" fontId="9" fillId="0" borderId="0" xfId="2" applyFont="1"/>
    <xf numFmtId="0" fontId="10" fillId="0" borderId="0" xfId="2" applyFont="1"/>
    <xf numFmtId="0" fontId="9" fillId="0" borderId="0" xfId="2" applyFont="1" applyBorder="1"/>
    <xf numFmtId="0" fontId="11" fillId="0" borderId="0" xfId="3" applyFont="1">
      <alignment vertical="center"/>
    </xf>
    <xf numFmtId="0" fontId="11" fillId="0" borderId="0" xfId="3" applyFont="1" applyAlignment="1">
      <alignment horizontal="center" vertical="center"/>
    </xf>
    <xf numFmtId="0" fontId="10" fillId="0" borderId="0" xfId="3" applyFont="1">
      <alignment vertical="center"/>
    </xf>
    <xf numFmtId="0" fontId="6" fillId="0" borderId="0" xfId="3" applyFont="1" applyAlignment="1">
      <alignment horizontal="center" vertical="center"/>
    </xf>
    <xf numFmtId="0" fontId="12" fillId="0" borderId="0" xfId="3" applyFont="1" applyAlignment="1">
      <alignment horizontal="center" vertical="center"/>
    </xf>
    <xf numFmtId="0" fontId="13" fillId="0" borderId="0" xfId="3" applyFont="1">
      <alignment vertical="center"/>
    </xf>
    <xf numFmtId="0" fontId="13" fillId="0" borderId="0" xfId="3" applyFont="1" applyBorder="1">
      <alignment vertical="center"/>
    </xf>
    <xf numFmtId="0" fontId="13" fillId="0" borderId="0" xfId="3" applyFont="1" applyAlignment="1">
      <alignment horizontal="center" vertical="center"/>
    </xf>
    <xf numFmtId="49" fontId="13" fillId="0" borderId="0" xfId="3" applyNumberFormat="1" applyFont="1" applyAlignment="1">
      <alignment horizontal="center" vertical="center"/>
    </xf>
    <xf numFmtId="0" fontId="0" fillId="0" borderId="1" xfId="0" applyBorder="1">
      <alignment vertical="center"/>
    </xf>
    <xf numFmtId="0" fontId="0" fillId="0" borderId="0" xfId="0" applyAlignment="1"/>
    <xf numFmtId="0" fontId="15" fillId="0" borderId="0" xfId="0" applyFont="1" applyAlignment="1"/>
    <xf numFmtId="0" fontId="16"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8" fillId="0" borderId="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6" xfId="0" applyFont="1" applyFill="1" applyBorder="1" applyAlignment="1">
      <alignment vertical="center" textRotation="255"/>
    </xf>
    <xf numFmtId="0" fontId="17" fillId="0" borderId="7" xfId="0" applyFont="1" applyFill="1" applyBorder="1" applyAlignment="1">
      <alignment vertical="center" textRotation="255"/>
    </xf>
    <xf numFmtId="0" fontId="16" fillId="0" borderId="8" xfId="0" applyFont="1" applyBorder="1" applyAlignment="1">
      <alignment horizontal="center" vertical="center"/>
    </xf>
    <xf numFmtId="0" fontId="17" fillId="0" borderId="9" xfId="0" applyFont="1" applyFill="1" applyBorder="1" applyAlignment="1">
      <alignment horizontal="center" vertical="center"/>
    </xf>
    <xf numFmtId="0" fontId="18" fillId="0" borderId="10"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0" fillId="0" borderId="0" xfId="0" applyFont="1" applyAlignment="1">
      <alignment vertical="top"/>
    </xf>
    <xf numFmtId="0" fontId="16" fillId="0" borderId="14" xfId="0" applyFont="1" applyBorder="1" applyAlignment="1">
      <alignment horizontal="center" vertical="center"/>
    </xf>
    <xf numFmtId="176" fontId="18" fillId="0" borderId="15" xfId="0" applyNumberFormat="1" applyFont="1" applyBorder="1" applyAlignment="1">
      <alignment vertical="center"/>
    </xf>
    <xf numFmtId="176" fontId="18" fillId="0" borderId="16" xfId="0" applyNumberFormat="1" applyFont="1" applyBorder="1" applyAlignment="1">
      <alignment vertical="center"/>
    </xf>
    <xf numFmtId="176" fontId="18" fillId="0" borderId="17" xfId="0" applyNumberFormat="1" applyFont="1" applyBorder="1" applyAlignment="1">
      <alignment vertical="center"/>
    </xf>
    <xf numFmtId="176" fontId="18" fillId="2" borderId="18" xfId="0" applyNumberFormat="1" applyFont="1" applyFill="1" applyBorder="1" applyAlignment="1">
      <alignment vertical="center"/>
    </xf>
    <xf numFmtId="176" fontId="17" fillId="0" borderId="19" xfId="0" applyNumberFormat="1" applyFont="1" applyBorder="1" applyAlignment="1">
      <alignment vertical="center"/>
    </xf>
    <xf numFmtId="176" fontId="17" fillId="0" borderId="20" xfId="0" applyNumberFormat="1" applyFont="1" applyBorder="1" applyAlignment="1">
      <alignment vertical="center"/>
    </xf>
    <xf numFmtId="176" fontId="17" fillId="0" borderId="21" xfId="0" applyNumberFormat="1" applyFont="1" applyBorder="1" applyAlignment="1">
      <alignment vertical="center"/>
    </xf>
    <xf numFmtId="3" fontId="0" fillId="0" borderId="0" xfId="0" applyNumberFormat="1" applyAlignment="1"/>
    <xf numFmtId="0" fontId="19" fillId="0" borderId="0" xfId="0" applyFont="1" applyAlignment="1">
      <alignment horizontal="right"/>
    </xf>
    <xf numFmtId="176" fontId="0" fillId="0" borderId="0" xfId="0" applyNumberFormat="1" applyFont="1" applyAlignment="1"/>
    <xf numFmtId="0" fontId="20" fillId="0" borderId="0" xfId="0" applyFont="1" applyAlignment="1"/>
    <xf numFmtId="0" fontId="16" fillId="0" borderId="22" xfId="0" applyFont="1" applyBorder="1" applyAlignment="1">
      <alignment horizontal="center" vertical="center"/>
    </xf>
    <xf numFmtId="177" fontId="21" fillId="0" borderId="23" xfId="0" applyNumberFormat="1" applyFont="1" applyBorder="1" applyAlignment="1">
      <alignment vertical="center"/>
    </xf>
    <xf numFmtId="177" fontId="21" fillId="0" borderId="24" xfId="0" applyNumberFormat="1" applyFont="1" applyBorder="1" applyAlignment="1">
      <alignment vertical="center"/>
    </xf>
    <xf numFmtId="177" fontId="21" fillId="0" borderId="25" xfId="0" applyNumberFormat="1" applyFont="1" applyBorder="1" applyAlignment="1">
      <alignment vertical="center"/>
    </xf>
    <xf numFmtId="177" fontId="22" fillId="2" borderId="23" xfId="0" applyNumberFormat="1" applyFont="1" applyFill="1" applyBorder="1" applyAlignment="1">
      <alignment vertical="center"/>
    </xf>
    <xf numFmtId="177" fontId="21" fillId="0" borderId="11" xfId="0" quotePrefix="1" applyNumberFormat="1" applyFont="1" applyFill="1" applyBorder="1" applyAlignment="1">
      <alignment vertical="center"/>
    </xf>
    <xf numFmtId="177" fontId="21" fillId="0" borderId="12" xfId="0" quotePrefix="1" applyNumberFormat="1" applyFont="1" applyFill="1" applyBorder="1" applyAlignment="1">
      <alignment vertical="center"/>
    </xf>
    <xf numFmtId="177" fontId="21" fillId="0" borderId="12" xfId="7" applyNumberFormat="1" applyFont="1" applyFill="1" applyBorder="1" applyAlignment="1">
      <alignment vertical="center"/>
    </xf>
    <xf numFmtId="177" fontId="21" fillId="0" borderId="13" xfId="0" applyNumberFormat="1" applyFont="1" applyFill="1" applyBorder="1" applyAlignment="1">
      <alignment vertical="center"/>
    </xf>
    <xf numFmtId="177" fontId="0" fillId="0" borderId="0" xfId="0" applyNumberFormat="1" applyAlignment="1"/>
    <xf numFmtId="178" fontId="18" fillId="0" borderId="3" xfId="0" applyNumberFormat="1" applyFont="1" applyBorder="1" applyAlignment="1">
      <alignment vertical="center"/>
    </xf>
    <xf numFmtId="178" fontId="17" fillId="0" borderId="26" xfId="0" applyNumberFormat="1" applyFont="1" applyBorder="1" applyAlignment="1">
      <alignment vertical="center"/>
    </xf>
    <xf numFmtId="178" fontId="17" fillId="0" borderId="27" xfId="0" applyNumberFormat="1" applyFont="1" applyBorder="1" applyAlignment="1">
      <alignment vertical="center"/>
    </xf>
    <xf numFmtId="176" fontId="18" fillId="2" borderId="28" xfId="0" applyNumberFormat="1" applyFont="1" applyFill="1" applyBorder="1" applyAlignment="1">
      <alignment vertical="center"/>
    </xf>
    <xf numFmtId="176" fontId="17" fillId="0" borderId="29" xfId="0" applyNumberFormat="1" applyFont="1" applyFill="1" applyBorder="1" applyAlignment="1">
      <alignment vertical="center"/>
    </xf>
    <xf numFmtId="176" fontId="17" fillId="0" borderId="7" xfId="0" applyNumberFormat="1" applyFont="1" applyFill="1" applyBorder="1" applyAlignment="1">
      <alignment vertical="center"/>
    </xf>
    <xf numFmtId="0" fontId="0" fillId="0" borderId="0" xfId="0" applyBorder="1" applyAlignment="1"/>
    <xf numFmtId="0" fontId="0" fillId="0" borderId="0" xfId="0" applyFont="1" applyAlignment="1">
      <alignment horizontal="right"/>
    </xf>
    <xf numFmtId="0" fontId="16" fillId="0" borderId="30" xfId="0" applyFont="1" applyBorder="1" applyAlignment="1">
      <alignment horizontal="center" vertical="center" wrapText="1"/>
    </xf>
    <xf numFmtId="177" fontId="22" fillId="0" borderId="31" xfId="0" applyNumberFormat="1" applyFont="1" applyBorder="1" applyAlignment="1">
      <alignment vertical="center"/>
    </xf>
    <xf numFmtId="177" fontId="22" fillId="0" borderId="24" xfId="0" applyNumberFormat="1" applyFont="1" applyBorder="1" applyAlignment="1">
      <alignment vertical="center"/>
    </xf>
    <xf numFmtId="177" fontId="22" fillId="0" borderId="32" xfId="0" applyNumberFormat="1" applyFont="1" applyBorder="1" applyAlignment="1">
      <alignment vertical="center"/>
    </xf>
    <xf numFmtId="177" fontId="22" fillId="0" borderId="33" xfId="0" applyNumberFormat="1" applyFont="1" applyBorder="1" applyAlignment="1">
      <alignment vertical="center"/>
    </xf>
    <xf numFmtId="177" fontId="22" fillId="2" borderId="31" xfId="7" applyNumberFormat="1" applyFont="1" applyFill="1" applyBorder="1" applyAlignment="1">
      <alignment vertical="center"/>
    </xf>
    <xf numFmtId="177" fontId="21" fillId="0" borderId="34" xfId="0" applyNumberFormat="1" applyFont="1" applyFill="1" applyBorder="1" applyAlignment="1">
      <alignment vertical="center"/>
    </xf>
    <xf numFmtId="177" fontId="21" fillId="0" borderId="35" xfId="0" applyNumberFormat="1" applyFont="1" applyBorder="1" applyAlignment="1">
      <alignment vertical="center"/>
    </xf>
    <xf numFmtId="177" fontId="21" fillId="0" borderId="36" xfId="0" applyNumberFormat="1" applyFont="1" applyFill="1" applyBorder="1" applyAlignment="1">
      <alignment vertical="center"/>
    </xf>
    <xf numFmtId="0" fontId="0" fillId="0" borderId="37" xfId="0" applyFont="1" applyBorder="1" applyAlignment="1"/>
    <xf numFmtId="0" fontId="0" fillId="0" borderId="0" xfId="0" applyBorder="1" applyAlignment="1">
      <alignment horizontal="center"/>
    </xf>
    <xf numFmtId="3" fontId="0" fillId="0" borderId="0" xfId="0" applyNumberFormat="1" applyBorder="1" applyAlignment="1"/>
    <xf numFmtId="0" fontId="24" fillId="0" borderId="0" xfId="0" applyFont="1" applyFill="1" applyAlignment="1"/>
    <xf numFmtId="0" fontId="24" fillId="0" borderId="0" xfId="0" applyFont="1" applyFill="1" applyBorder="1" applyAlignment="1"/>
    <xf numFmtId="176" fontId="24" fillId="0" borderId="0" xfId="0" applyNumberFormat="1" applyFont="1" applyFill="1" applyBorder="1" applyAlignment="1"/>
    <xf numFmtId="176" fontId="24" fillId="0" borderId="0" xfId="0" applyNumberFormat="1" applyFont="1" applyFill="1" applyAlignment="1"/>
    <xf numFmtId="38" fontId="1" fillId="0" borderId="0" xfId="7" applyFont="1" applyFill="1" applyBorder="1" applyAlignment="1"/>
    <xf numFmtId="38" fontId="1" fillId="0" borderId="0" xfId="7" applyFont="1" applyFill="1" applyAlignment="1"/>
    <xf numFmtId="0" fontId="25" fillId="0" borderId="0" xfId="0" applyFont="1" applyAlignment="1"/>
    <xf numFmtId="0" fontId="3" fillId="0" borderId="0" xfId="5">
      <alignment vertical="center"/>
    </xf>
    <xf numFmtId="38" fontId="3" fillId="0" borderId="0" xfId="7" applyFont="1" applyBorder="1" applyAlignment="1">
      <alignment vertical="center"/>
    </xf>
    <xf numFmtId="3" fontId="3" fillId="0" borderId="0" xfId="5" applyNumberFormat="1" applyBorder="1">
      <alignment vertical="center"/>
    </xf>
    <xf numFmtId="0" fontId="26" fillId="0" borderId="1" xfId="5" applyFont="1" applyBorder="1">
      <alignment vertical="center"/>
    </xf>
    <xf numFmtId="0" fontId="26" fillId="0" borderId="38" xfId="5" applyFont="1" applyBorder="1" applyAlignment="1">
      <alignment horizontal="center" vertical="center"/>
    </xf>
    <xf numFmtId="0" fontId="26" fillId="0" borderId="39" xfId="5" applyFont="1" applyBorder="1" applyAlignment="1">
      <alignment horizontal="right"/>
    </xf>
    <xf numFmtId="0" fontId="26" fillId="0" borderId="40" xfId="5" applyFont="1" applyBorder="1" applyAlignment="1">
      <alignment horizontal="center" vertical="center"/>
    </xf>
    <xf numFmtId="0" fontId="26" fillId="0" borderId="41" xfId="5" applyFont="1" applyBorder="1" applyAlignment="1">
      <alignment horizontal="center" vertical="center"/>
    </xf>
    <xf numFmtId="0" fontId="27" fillId="0" borderId="41" xfId="5" applyFont="1" applyBorder="1" applyAlignment="1">
      <alignment horizontal="center" vertical="center"/>
    </xf>
    <xf numFmtId="0" fontId="27" fillId="0" borderId="5" xfId="5" applyFont="1" applyFill="1" applyBorder="1" applyAlignment="1">
      <alignment horizontal="center" vertical="center"/>
    </xf>
    <xf numFmtId="0" fontId="3" fillId="0" borderId="0" xfId="5" applyBorder="1">
      <alignment vertical="center"/>
    </xf>
    <xf numFmtId="38" fontId="3" fillId="0" borderId="0" xfId="7" applyFont="1" applyBorder="1" applyAlignment="1"/>
    <xf numFmtId="0" fontId="3" fillId="0" borderId="1" xfId="5" applyBorder="1">
      <alignment vertical="center"/>
    </xf>
    <xf numFmtId="0" fontId="3" fillId="0" borderId="39" xfId="5" applyFont="1" applyBorder="1" applyAlignment="1">
      <alignment horizontal="right"/>
    </xf>
    <xf numFmtId="0" fontId="26" fillId="0" borderId="42" xfId="5" applyFont="1" applyBorder="1" applyAlignment="1">
      <alignment horizontal="center" vertical="center"/>
    </xf>
    <xf numFmtId="0" fontId="26" fillId="0" borderId="3" xfId="5" applyFont="1" applyBorder="1" applyAlignment="1">
      <alignment horizontal="center" vertical="center"/>
    </xf>
    <xf numFmtId="0" fontId="3" fillId="0" borderId="27" xfId="5" applyBorder="1" applyAlignment="1">
      <alignment horizontal="center" vertical="center"/>
    </xf>
    <xf numFmtId="38" fontId="3" fillId="0" borderId="0" xfId="7" applyFont="1" applyBorder="1" applyAlignment="1">
      <alignment horizontal="center" vertical="center"/>
    </xf>
    <xf numFmtId="3" fontId="3" fillId="0" borderId="0" xfId="5" applyNumberFormat="1" applyBorder="1" applyAlignment="1">
      <alignment horizontal="center" vertical="center"/>
    </xf>
    <xf numFmtId="0" fontId="26" fillId="0" borderId="43" xfId="5" applyFont="1" applyBorder="1" applyAlignment="1">
      <alignment horizontal="center" vertical="top"/>
    </xf>
    <xf numFmtId="0" fontId="26" fillId="0" borderId="16" xfId="5" applyFont="1" applyBorder="1" applyAlignment="1">
      <alignment horizontal="center" vertical="center"/>
    </xf>
    <xf numFmtId="0" fontId="0" fillId="0" borderId="44" xfId="0" applyFont="1" applyBorder="1" applyAlignment="1">
      <alignment horizontal="center" vertical="center"/>
    </xf>
    <xf numFmtId="176" fontId="26" fillId="0" borderId="19" xfId="5" applyNumberFormat="1" applyFont="1" applyBorder="1" applyAlignment="1">
      <alignment horizontal="right" vertical="center"/>
    </xf>
    <xf numFmtId="176" fontId="26" fillId="0" borderId="20" xfId="5" applyNumberFormat="1" applyFont="1" applyBorder="1" applyAlignment="1">
      <alignment horizontal="right" vertical="center"/>
    </xf>
    <xf numFmtId="176" fontId="27" fillId="0" borderId="20" xfId="5" applyNumberFormat="1" applyFont="1" applyBorder="1" applyAlignment="1">
      <alignment horizontal="right" vertical="center"/>
    </xf>
    <xf numFmtId="176" fontId="27" fillId="0" borderId="45" xfId="5" applyNumberFormat="1" applyFont="1" applyFill="1" applyBorder="1" applyAlignment="1">
      <alignment horizontal="right" vertical="center"/>
    </xf>
    <xf numFmtId="0" fontId="26" fillId="0" borderId="43" xfId="5" applyFont="1" applyBorder="1" applyAlignment="1">
      <alignment horizontal="center" vertical="center"/>
    </xf>
    <xf numFmtId="178" fontId="26" fillId="0" borderId="19" xfId="5" applyNumberFormat="1" applyFont="1" applyBorder="1" applyAlignment="1">
      <alignment vertical="center" shrinkToFit="1"/>
    </xf>
    <xf numFmtId="178" fontId="26" fillId="0" borderId="20" xfId="5" applyNumberFormat="1" applyFont="1" applyBorder="1" applyAlignment="1">
      <alignment vertical="center" shrinkToFit="1"/>
    </xf>
    <xf numFmtId="178" fontId="26" fillId="0" borderId="21" xfId="5" applyNumberFormat="1" applyFont="1" applyBorder="1" applyAlignment="1">
      <alignment vertical="center" shrinkToFit="1"/>
    </xf>
    <xf numFmtId="178" fontId="26" fillId="0" borderId="18" xfId="5" applyNumberFormat="1" applyFont="1" applyBorder="1" applyAlignment="1">
      <alignment vertical="center" shrinkToFit="1"/>
    </xf>
    <xf numFmtId="179" fontId="26" fillId="0" borderId="17" xfId="8" applyNumberFormat="1" applyFont="1" applyBorder="1">
      <alignment vertical="center"/>
    </xf>
    <xf numFmtId="0" fontId="16" fillId="0" borderId="46" xfId="0" applyFont="1" applyBorder="1" applyAlignment="1">
      <alignment horizontal="center" vertical="center"/>
    </xf>
    <xf numFmtId="0" fontId="26" fillId="0" borderId="47" xfId="5" applyFont="1" applyBorder="1" applyAlignment="1">
      <alignment horizontal="center" vertical="center"/>
    </xf>
    <xf numFmtId="3" fontId="26" fillId="0" borderId="48" xfId="5" applyNumberFormat="1" applyFont="1" applyBorder="1" applyAlignment="1">
      <alignment horizontal="center" vertical="center"/>
    </xf>
    <xf numFmtId="176" fontId="26" fillId="0" borderId="49" xfId="5" applyNumberFormat="1" applyFont="1" applyBorder="1" applyAlignment="1">
      <alignment horizontal="right" vertical="center"/>
    </xf>
    <xf numFmtId="176" fontId="26" fillId="0" borderId="50" xfId="5" applyNumberFormat="1" applyFont="1" applyBorder="1" applyAlignment="1">
      <alignment horizontal="right" vertical="center"/>
    </xf>
    <xf numFmtId="176" fontId="27" fillId="0" borderId="50" xfId="5" applyNumberFormat="1" applyFont="1" applyBorder="1" applyAlignment="1">
      <alignment horizontal="right" vertical="center"/>
    </xf>
    <xf numFmtId="176" fontId="27" fillId="0" borderId="51" xfId="5" applyNumberFormat="1" applyFont="1" applyFill="1" applyBorder="1" applyAlignment="1">
      <alignment horizontal="right" vertical="center"/>
    </xf>
    <xf numFmtId="178" fontId="26" fillId="0" borderId="49" xfId="5" applyNumberFormat="1" applyFont="1" applyBorder="1" applyAlignment="1">
      <alignment vertical="center" shrinkToFit="1"/>
    </xf>
    <xf numFmtId="178" fontId="26" fillId="0" borderId="50" xfId="5" applyNumberFormat="1" applyFont="1" applyBorder="1" applyAlignment="1">
      <alignment vertical="center" shrinkToFit="1"/>
    </xf>
    <xf numFmtId="178" fontId="26" fillId="0" borderId="52" xfId="5" applyNumberFormat="1" applyFont="1" applyBorder="1" applyAlignment="1">
      <alignment vertical="center" shrinkToFit="1"/>
    </xf>
    <xf numFmtId="178" fontId="26" fillId="0" borderId="53" xfId="5" applyNumberFormat="1" applyFont="1" applyBorder="1" applyAlignment="1">
      <alignment vertical="center" shrinkToFit="1"/>
    </xf>
    <xf numFmtId="179" fontId="26" fillId="0" borderId="54" xfId="8" applyNumberFormat="1" applyFont="1" applyBorder="1">
      <alignment vertical="center"/>
    </xf>
    <xf numFmtId="180" fontId="3" fillId="0" borderId="0" xfId="7" applyNumberFormat="1" applyFont="1" applyBorder="1" applyAlignment="1">
      <alignment vertical="center"/>
    </xf>
    <xf numFmtId="0" fontId="26" fillId="0" borderId="55" xfId="5" applyFont="1" applyBorder="1" applyAlignment="1">
      <alignment horizontal="center" vertical="center"/>
    </xf>
    <xf numFmtId="3" fontId="26" fillId="0" borderId="56" xfId="5" applyNumberFormat="1" applyFont="1" applyBorder="1" applyAlignment="1">
      <alignment horizontal="center" vertical="center"/>
    </xf>
    <xf numFmtId="0" fontId="26" fillId="0" borderId="57" xfId="5" applyFont="1" applyBorder="1" applyAlignment="1">
      <alignment horizontal="center" vertical="center" textRotation="255"/>
    </xf>
    <xf numFmtId="176" fontId="27" fillId="0" borderId="52" xfId="5" applyNumberFormat="1" applyFont="1" applyBorder="1" applyAlignment="1">
      <alignment horizontal="right" vertical="center"/>
    </xf>
    <xf numFmtId="0" fontId="26" fillId="0" borderId="58" xfId="5" applyFont="1" applyBorder="1" applyAlignment="1">
      <alignment horizontal="center" vertical="center" textRotation="255"/>
    </xf>
    <xf numFmtId="0" fontId="16" fillId="0" borderId="46" xfId="0" applyFont="1" applyBorder="1">
      <alignment vertical="center"/>
    </xf>
    <xf numFmtId="0" fontId="26" fillId="0" borderId="59" xfId="5" applyFont="1" applyBorder="1" applyAlignment="1">
      <alignment horizontal="center" vertical="center"/>
    </xf>
    <xf numFmtId="0" fontId="0" fillId="0" borderId="60" xfId="0" applyFont="1" applyBorder="1" applyAlignment="1">
      <alignment horizontal="center" vertical="center"/>
    </xf>
    <xf numFmtId="176" fontId="26" fillId="0" borderId="11" xfId="5" applyNumberFormat="1" applyFont="1" applyBorder="1" applyAlignment="1">
      <alignment horizontal="right" vertical="center"/>
    </xf>
    <xf numFmtId="176" fontId="26" fillId="0" borderId="12" xfId="5" applyNumberFormat="1" applyFont="1" applyBorder="1" applyAlignment="1">
      <alignment horizontal="right" vertical="center"/>
    </xf>
    <xf numFmtId="176" fontId="27" fillId="0" borderId="12" xfId="5" applyNumberFormat="1" applyFont="1" applyBorder="1" applyAlignment="1">
      <alignment horizontal="right" vertical="center"/>
    </xf>
    <xf numFmtId="176" fontId="27" fillId="0" borderId="25" xfId="5" applyNumberFormat="1" applyFont="1" applyFill="1" applyBorder="1" applyAlignment="1">
      <alignment horizontal="right" vertical="center"/>
    </xf>
    <xf numFmtId="0" fontId="0" fillId="0" borderId="61" xfId="0" applyFont="1" applyBorder="1" applyAlignment="1">
      <alignment horizontal="center" vertical="center"/>
    </xf>
    <xf numFmtId="178" fontId="26" fillId="0" borderId="11" xfId="5" applyNumberFormat="1" applyFont="1" applyBorder="1" applyAlignment="1">
      <alignment vertical="center" shrinkToFit="1"/>
    </xf>
    <xf numFmtId="178" fontId="26" fillId="0" borderId="12" xfId="5" applyNumberFormat="1" applyFont="1" applyBorder="1" applyAlignment="1">
      <alignment vertical="center" shrinkToFit="1"/>
    </xf>
    <xf numFmtId="178" fontId="26" fillId="0" borderId="13" xfId="5" applyNumberFormat="1" applyFont="1" applyBorder="1" applyAlignment="1">
      <alignment vertical="center" shrinkToFit="1"/>
    </xf>
    <xf numFmtId="178" fontId="26" fillId="0" borderId="23" xfId="5" applyNumberFormat="1" applyFont="1" applyBorder="1" applyAlignment="1">
      <alignment vertical="center" shrinkToFit="1"/>
    </xf>
    <xf numFmtId="179" fontId="26" fillId="0" borderId="62" xfId="8" applyNumberFormat="1" applyFont="1" applyBorder="1">
      <alignment vertical="center"/>
    </xf>
    <xf numFmtId="0" fontId="3" fillId="0" borderId="0" xfId="5" applyBorder="1" applyAlignment="1">
      <alignment horizontal="right"/>
    </xf>
    <xf numFmtId="38" fontId="26" fillId="0" borderId="63" xfId="7" applyFont="1" applyBorder="1" applyAlignment="1">
      <alignment vertical="center"/>
    </xf>
    <xf numFmtId="0" fontId="26" fillId="0" borderId="64" xfId="5" applyFont="1" applyBorder="1" applyAlignment="1">
      <alignment horizontal="center" vertical="center"/>
    </xf>
    <xf numFmtId="0" fontId="26" fillId="0" borderId="65" xfId="5" applyFont="1" applyBorder="1" applyAlignment="1">
      <alignment horizontal="center" vertical="center"/>
    </xf>
    <xf numFmtId="176" fontId="26" fillId="0" borderId="66" xfId="5" applyNumberFormat="1" applyFont="1" applyBorder="1" applyAlignment="1">
      <alignment horizontal="right" vertical="center"/>
    </xf>
    <xf numFmtId="176" fontId="26" fillId="0" borderId="67" xfId="5" applyNumberFormat="1" applyFont="1" applyBorder="1" applyAlignment="1">
      <alignment horizontal="right" vertical="center"/>
    </xf>
    <xf numFmtId="176" fontId="27" fillId="0" borderId="67" xfId="5" applyNumberFormat="1" applyFont="1" applyBorder="1" applyAlignment="1">
      <alignment horizontal="right" vertical="center"/>
    </xf>
    <xf numFmtId="176" fontId="27" fillId="0" borderId="68" xfId="5" applyNumberFormat="1" applyFont="1" applyFill="1" applyBorder="1" applyAlignment="1">
      <alignment horizontal="right" vertical="center"/>
    </xf>
    <xf numFmtId="38" fontId="3" fillId="0" borderId="63" xfId="7" applyFont="1" applyBorder="1" applyAlignment="1">
      <alignment vertical="center"/>
    </xf>
    <xf numFmtId="178" fontId="26" fillId="0" borderId="66" xfId="5" applyNumberFormat="1" applyFont="1" applyBorder="1" applyAlignment="1">
      <alignment horizontal="right" vertical="center" shrinkToFit="1"/>
    </xf>
    <xf numFmtId="178" fontId="26" fillId="0" borderId="67" xfId="5" applyNumberFormat="1" applyFont="1" applyBorder="1" applyAlignment="1">
      <alignment horizontal="right" vertical="center" shrinkToFit="1"/>
    </xf>
    <xf numFmtId="178" fontId="26" fillId="0" borderId="69" xfId="5" applyNumberFormat="1" applyFont="1" applyBorder="1" applyAlignment="1">
      <alignment horizontal="right" vertical="center" shrinkToFit="1"/>
    </xf>
    <xf numFmtId="178" fontId="26" fillId="0" borderId="70" xfId="5" applyNumberFormat="1" applyFont="1" applyBorder="1" applyAlignment="1">
      <alignment horizontal="right" vertical="center" shrinkToFit="1"/>
    </xf>
    <xf numFmtId="179" fontId="26" fillId="0" borderId="71" xfId="8" applyNumberFormat="1" applyFont="1" applyBorder="1">
      <alignment vertical="center"/>
    </xf>
    <xf numFmtId="0" fontId="0" fillId="0" borderId="0" xfId="0" applyAlignment="1">
      <alignment vertical="center"/>
    </xf>
    <xf numFmtId="0" fontId="29" fillId="0" borderId="0" xfId="0" applyFont="1" applyAlignment="1">
      <alignment vertical="center"/>
    </xf>
    <xf numFmtId="0" fontId="30" fillId="0" borderId="0" xfId="0" applyFont="1" applyAlignment="1">
      <alignment horizontal="center" vertical="center"/>
    </xf>
    <xf numFmtId="0" fontId="16" fillId="3" borderId="72" xfId="0" applyFont="1" applyFill="1" applyBorder="1" applyAlignment="1">
      <alignment horizontal="center" vertical="center"/>
    </xf>
    <xf numFmtId="0" fontId="16" fillId="3" borderId="73" xfId="0" applyFont="1" applyFill="1" applyBorder="1" applyAlignment="1">
      <alignment horizontal="center" vertical="center"/>
    </xf>
    <xf numFmtId="0" fontId="16" fillId="3" borderId="53" xfId="0" applyFont="1" applyFill="1" applyBorder="1" applyAlignment="1">
      <alignment horizontal="center" vertical="center"/>
    </xf>
    <xf numFmtId="0" fontId="16" fillId="0" borderId="0" xfId="0" applyFont="1" applyBorder="1" applyAlignment="1">
      <alignment horizontal="center" vertical="center"/>
    </xf>
    <xf numFmtId="0" fontId="16" fillId="0" borderId="0" xfId="0" applyFont="1" applyAlignment="1">
      <alignment horizontal="center" vertical="center"/>
    </xf>
    <xf numFmtId="56" fontId="0" fillId="0" borderId="0" xfId="0" quotePrefix="1" applyNumberFormat="1" applyFont="1" applyAlignment="1">
      <alignment horizontal="right" vertical="center"/>
    </xf>
    <xf numFmtId="0" fontId="16" fillId="3" borderId="72" xfId="0" quotePrefix="1" applyFont="1" applyFill="1" applyBorder="1" applyAlignment="1">
      <alignment horizontal="center" vertical="center" wrapText="1"/>
    </xf>
    <xf numFmtId="181" fontId="16" fillId="3" borderId="73" xfId="7" applyNumberFormat="1" applyFont="1" applyFill="1" applyBorder="1" applyAlignment="1">
      <alignment vertical="center"/>
    </xf>
    <xf numFmtId="182" fontId="16" fillId="3" borderId="53" xfId="7" applyNumberFormat="1" applyFont="1" applyFill="1" applyBorder="1" applyAlignment="1">
      <alignment horizontal="right" vertical="center"/>
    </xf>
    <xf numFmtId="182" fontId="16" fillId="0" borderId="0" xfId="0" applyNumberFormat="1" applyFont="1" applyBorder="1" applyAlignment="1">
      <alignment vertical="center"/>
    </xf>
    <xf numFmtId="0" fontId="16" fillId="3" borderId="72" xfId="0" quotePrefix="1" applyFont="1" applyFill="1" applyBorder="1" applyAlignment="1">
      <alignment horizontal="center" vertical="center"/>
    </xf>
    <xf numFmtId="182" fontId="16" fillId="3" borderId="53" xfId="0" applyNumberFormat="1" applyFont="1" applyFill="1" applyBorder="1" applyAlignment="1">
      <alignment vertical="center"/>
    </xf>
    <xf numFmtId="0" fontId="16" fillId="3" borderId="47" xfId="0" quotePrefix="1" applyFont="1" applyFill="1" applyBorder="1" applyAlignment="1">
      <alignment horizontal="center" vertical="center"/>
    </xf>
    <xf numFmtId="182" fontId="31" fillId="0" borderId="0" xfId="0" applyNumberFormat="1" applyFont="1" applyAlignment="1">
      <alignment vertical="center"/>
    </xf>
    <xf numFmtId="176" fontId="0" fillId="0" borderId="0" xfId="0" applyNumberFormat="1" applyAlignment="1">
      <alignment vertical="center"/>
    </xf>
    <xf numFmtId="0" fontId="32" fillId="0" borderId="0" xfId="0" applyFont="1" applyAlignment="1">
      <alignment horizontal="left" vertical="center"/>
    </xf>
    <xf numFmtId="0" fontId="1" fillId="0" borderId="72" xfId="0" applyFont="1" applyBorder="1" applyAlignment="1">
      <alignment horizontal="center" vertical="center"/>
    </xf>
    <xf numFmtId="56" fontId="1" fillId="0" borderId="72" xfId="0" quotePrefix="1" applyNumberFormat="1" applyFont="1" applyBorder="1" applyAlignment="1">
      <alignment horizontal="center" vertical="center"/>
    </xf>
    <xf numFmtId="183" fontId="1" fillId="0" borderId="72" xfId="0" quotePrefix="1" applyNumberFormat="1" applyFont="1" applyBorder="1" applyAlignment="1">
      <alignment horizontal="center" vertical="center"/>
    </xf>
    <xf numFmtId="176" fontId="1" fillId="0" borderId="72" xfId="0" applyNumberFormat="1" applyFont="1" applyBorder="1" applyAlignment="1">
      <alignment vertical="center"/>
    </xf>
    <xf numFmtId="182" fontId="16" fillId="3" borderId="23" xfId="0" applyNumberFormat="1" applyFont="1" applyFill="1" applyBorder="1" applyAlignment="1">
      <alignment vertical="center"/>
    </xf>
    <xf numFmtId="0" fontId="33" fillId="0" borderId="0" xfId="0" applyFont="1" applyAlignment="1">
      <alignment vertical="center"/>
    </xf>
    <xf numFmtId="0" fontId="34" fillId="0" borderId="0" xfId="0" applyFont="1" applyAlignment="1">
      <alignment horizontal="right"/>
    </xf>
    <xf numFmtId="0" fontId="0" fillId="0" borderId="74" xfId="0" applyBorder="1" applyAlignment="1">
      <alignment horizontal="center" vertical="center" wrapText="1"/>
    </xf>
    <xf numFmtId="181" fontId="0" fillId="0" borderId="74" xfId="7" applyNumberFormat="1" applyFont="1" applyBorder="1" applyAlignment="1">
      <alignment vertical="center"/>
    </xf>
    <xf numFmtId="182" fontId="0" fillId="0" borderId="74" xfId="0" applyNumberFormat="1" applyBorder="1" applyAlignment="1">
      <alignment vertical="center"/>
    </xf>
    <xf numFmtId="182" fontId="0" fillId="0" borderId="0" xfId="0" applyNumberFormat="1" applyFont="1" applyBorder="1" applyAlignment="1">
      <alignment vertical="center"/>
    </xf>
    <xf numFmtId="0" fontId="0" fillId="0" borderId="74" xfId="0" applyBorder="1" applyAlignment="1">
      <alignment horizontal="center" vertical="center"/>
    </xf>
    <xf numFmtId="181" fontId="0" fillId="0" borderId="0" xfId="7" applyNumberFormat="1" applyFont="1" applyBorder="1" applyAlignment="1">
      <alignment vertical="center"/>
    </xf>
    <xf numFmtId="182" fontId="0" fillId="0" borderId="0" xfId="0" applyNumberFormat="1" applyAlignment="1">
      <alignment vertical="center"/>
    </xf>
    <xf numFmtId="38" fontId="0" fillId="0" borderId="0" xfId="7" applyFont="1" applyAlignment="1">
      <alignment vertical="center"/>
    </xf>
    <xf numFmtId="3" fontId="0" fillId="0" borderId="0" xfId="0" applyNumberFormat="1" applyAlignment="1">
      <alignment vertical="center"/>
    </xf>
    <xf numFmtId="0" fontId="27" fillId="0" borderId="0" xfId="0" applyFont="1" applyAlignment="1"/>
    <xf numFmtId="0" fontId="15" fillId="0" borderId="0" xfId="0" applyFont="1" applyAlignment="1">
      <alignment vertical="center"/>
    </xf>
    <xf numFmtId="0" fontId="25" fillId="0" borderId="0" xfId="0" applyFont="1" applyAlignment="1">
      <alignment vertical="center"/>
    </xf>
    <xf numFmtId="0" fontId="31" fillId="0" borderId="2" xfId="0" applyFont="1" applyBorder="1" applyAlignment="1">
      <alignment horizontal="center" vertical="center"/>
    </xf>
    <xf numFmtId="0" fontId="16" fillId="0" borderId="75" xfId="0" applyFont="1" applyBorder="1" applyAlignment="1">
      <alignment horizontal="center" vertical="center"/>
    </xf>
    <xf numFmtId="0" fontId="27" fillId="0" borderId="76" xfId="0" applyFont="1" applyBorder="1" applyAlignment="1">
      <alignment horizontal="center" vertical="center"/>
    </xf>
    <xf numFmtId="0" fontId="16" fillId="0" borderId="76" xfId="0" applyFont="1" applyBorder="1" applyAlignment="1">
      <alignment horizontal="center" vertical="center"/>
    </xf>
    <xf numFmtId="0" fontId="0" fillId="4" borderId="77" xfId="0" applyFont="1" applyFill="1" applyBorder="1" applyAlignment="1">
      <alignment horizontal="center" vertical="center"/>
    </xf>
    <xf numFmtId="0" fontId="1" fillId="0" borderId="5" xfId="0" applyFont="1" applyBorder="1" applyAlignment="1">
      <alignment horizontal="center" vertical="center"/>
    </xf>
    <xf numFmtId="0" fontId="35" fillId="0" borderId="0" xfId="0" applyFont="1" applyAlignment="1">
      <alignment vertical="center"/>
    </xf>
    <xf numFmtId="0" fontId="1" fillId="0" borderId="0" xfId="0" applyFont="1" applyAlignment="1">
      <alignment horizontal="center" vertical="center"/>
    </xf>
    <xf numFmtId="184" fontId="0" fillId="0" borderId="0" xfId="0" applyNumberFormat="1" applyFont="1" applyAlignment="1"/>
    <xf numFmtId="0" fontId="0" fillId="4" borderId="0" xfId="0" applyFont="1" applyFill="1" applyBorder="1" applyAlignment="1">
      <alignment horizontal="center" vertical="center"/>
    </xf>
    <xf numFmtId="0" fontId="1" fillId="0" borderId="0" xfId="0" applyFont="1" applyBorder="1" applyAlignment="1">
      <alignment horizontal="center" vertical="center"/>
    </xf>
    <xf numFmtId="0" fontId="18" fillId="0" borderId="0" xfId="0" applyFont="1" applyAlignment="1">
      <alignment vertical="center"/>
    </xf>
    <xf numFmtId="178" fontId="16" fillId="0" borderId="78" xfId="0" applyNumberFormat="1" applyFont="1" applyBorder="1" applyAlignment="1">
      <alignment horizontal="right" vertical="center"/>
    </xf>
    <xf numFmtId="178" fontId="16" fillId="0" borderId="79" xfId="0" applyNumberFormat="1" applyFont="1" applyBorder="1" applyAlignment="1">
      <alignment horizontal="right" vertical="center"/>
    </xf>
    <xf numFmtId="178" fontId="16" fillId="4" borderId="80" xfId="0" applyNumberFormat="1" applyFont="1" applyFill="1" applyBorder="1" applyAlignment="1">
      <alignment horizontal="right" vertical="center"/>
    </xf>
    <xf numFmtId="178" fontId="27" fillId="0" borderId="45" xfId="0" applyNumberFormat="1" applyFont="1" applyBorder="1" applyAlignment="1">
      <alignment horizontal="right" vertical="center"/>
    </xf>
    <xf numFmtId="182" fontId="36" fillId="0" borderId="19" xfId="0" applyNumberFormat="1" applyFont="1" applyBorder="1" applyAlignment="1">
      <alignment vertical="center"/>
    </xf>
    <xf numFmtId="182" fontId="37" fillId="0" borderId="20" xfId="0" applyNumberFormat="1" applyFont="1" applyBorder="1" applyAlignment="1">
      <alignment vertical="center"/>
    </xf>
    <xf numFmtId="182" fontId="37" fillId="4" borderId="81" xfId="0" applyNumberFormat="1" applyFont="1" applyFill="1" applyBorder="1" applyAlignment="1">
      <alignment vertical="center"/>
    </xf>
    <xf numFmtId="182" fontId="37" fillId="0" borderId="45" xfId="0" applyNumberFormat="1" applyFont="1" applyBorder="1" applyAlignment="1">
      <alignment vertical="center"/>
    </xf>
    <xf numFmtId="177" fontId="36" fillId="0" borderId="19" xfId="0" applyNumberFormat="1" applyFont="1" applyBorder="1" applyAlignment="1">
      <alignment vertical="center"/>
    </xf>
    <xf numFmtId="177" fontId="37" fillId="0" borderId="20" xfId="0" applyNumberFormat="1" applyFont="1" applyBorder="1" applyAlignment="1">
      <alignment vertical="center"/>
    </xf>
    <xf numFmtId="185" fontId="37" fillId="0" borderId="20" xfId="7" applyNumberFormat="1" applyFont="1" applyBorder="1" applyAlignment="1">
      <alignment vertical="center"/>
    </xf>
    <xf numFmtId="177" fontId="36" fillId="4" borderId="81" xfId="0" applyNumberFormat="1" applyFont="1" applyFill="1" applyBorder="1" applyAlignment="1">
      <alignment vertical="center"/>
    </xf>
    <xf numFmtId="177" fontId="37" fillId="0" borderId="45" xfId="0" applyNumberFormat="1" applyFont="1" applyBorder="1" applyAlignment="1">
      <alignment vertical="center"/>
    </xf>
    <xf numFmtId="177" fontId="37" fillId="0" borderId="0" xfId="0" applyNumberFormat="1" applyFont="1" applyAlignment="1">
      <alignment vertical="center"/>
    </xf>
    <xf numFmtId="0" fontId="38" fillId="0" borderId="0" xfId="2" applyFont="1" applyAlignment="1">
      <alignment horizontal="left" vertical="center"/>
    </xf>
    <xf numFmtId="186" fontId="0" fillId="0" borderId="0" xfId="0" applyNumberFormat="1" applyFont="1" applyBorder="1" applyAlignment="1"/>
    <xf numFmtId="0" fontId="27" fillId="0" borderId="82" xfId="0" applyFont="1" applyBorder="1" applyAlignment="1">
      <alignment horizontal="right" vertical="center"/>
    </xf>
    <xf numFmtId="178" fontId="16" fillId="0" borderId="83" xfId="0" applyNumberFormat="1" applyFont="1" applyBorder="1" applyAlignment="1">
      <alignment horizontal="right" vertical="center"/>
    </xf>
    <xf numFmtId="178" fontId="16" fillId="0" borderId="84" xfId="0" applyNumberFormat="1" applyFont="1" applyBorder="1" applyAlignment="1">
      <alignment horizontal="right" vertical="center"/>
    </xf>
    <xf numFmtId="178" fontId="16" fillId="4" borderId="85" xfId="0" applyNumberFormat="1" applyFont="1" applyFill="1" applyBorder="1" applyAlignment="1">
      <alignment horizontal="right" vertical="center"/>
    </xf>
    <xf numFmtId="178" fontId="27" fillId="0" borderId="86" xfId="0" applyNumberFormat="1" applyFont="1" applyBorder="1" applyAlignment="1">
      <alignment horizontal="right" vertical="center"/>
    </xf>
    <xf numFmtId="182" fontId="36" fillId="0" borderId="87" xfId="0" applyNumberFormat="1" applyFont="1" applyBorder="1" applyAlignment="1">
      <alignment vertical="center"/>
    </xf>
    <xf numFmtId="182" fontId="37" fillId="0" borderId="50" xfId="0" applyNumberFormat="1" applyFont="1" applyBorder="1" applyAlignment="1">
      <alignment vertical="center"/>
    </xf>
    <xf numFmtId="182" fontId="37" fillId="4" borderId="88" xfId="0" applyNumberFormat="1" applyFont="1" applyFill="1" applyBorder="1" applyAlignment="1">
      <alignment vertical="center"/>
    </xf>
    <xf numFmtId="182" fontId="37" fillId="0" borderId="51" xfId="0" applyNumberFormat="1" applyFont="1" applyBorder="1" applyAlignment="1">
      <alignment vertical="center"/>
    </xf>
    <xf numFmtId="177" fontId="37" fillId="0" borderId="49" xfId="0" applyNumberFormat="1" applyFont="1" applyBorder="1" applyAlignment="1">
      <alignment vertical="center"/>
    </xf>
    <xf numFmtId="177" fontId="37" fillId="0" borderId="50" xfId="0" applyNumberFormat="1" applyFont="1" applyBorder="1" applyAlignment="1">
      <alignment vertical="center"/>
    </xf>
    <xf numFmtId="185" fontId="37" fillId="0" borderId="50" xfId="7" applyNumberFormat="1" applyFont="1" applyBorder="1" applyAlignment="1">
      <alignment vertical="center"/>
    </xf>
    <xf numFmtId="177" fontId="36" fillId="4" borderId="88" xfId="0" applyNumberFormat="1" applyFont="1" applyFill="1" applyBorder="1" applyAlignment="1">
      <alignment vertical="center"/>
    </xf>
    <xf numFmtId="177" fontId="37" fillId="0" borderId="86" xfId="0" applyNumberFormat="1" applyFont="1" applyBorder="1" applyAlignment="1">
      <alignment vertical="center"/>
    </xf>
    <xf numFmtId="177" fontId="37" fillId="4" borderId="88" xfId="0" applyNumberFormat="1" applyFont="1" applyFill="1" applyBorder="1" applyAlignment="1">
      <alignment vertical="center"/>
    </xf>
    <xf numFmtId="0" fontId="0" fillId="0" borderId="10" xfId="0" applyFont="1" applyBorder="1" applyAlignment="1">
      <alignment vertical="center"/>
    </xf>
    <xf numFmtId="0" fontId="27" fillId="0" borderId="89" xfId="0" applyFont="1" applyBorder="1" applyAlignment="1">
      <alignment horizontal="right" vertical="center"/>
    </xf>
    <xf numFmtId="0" fontId="0" fillId="0" borderId="0" xfId="0" applyFont="1" applyAlignment="1">
      <alignment horizontal="right" vertical="center"/>
    </xf>
    <xf numFmtId="0" fontId="27" fillId="0" borderId="22" xfId="0" applyFont="1" applyBorder="1" applyAlignment="1">
      <alignment horizontal="center" vertical="center"/>
    </xf>
    <xf numFmtId="178" fontId="16" fillId="0" borderId="90" xfId="0" applyNumberFormat="1" applyFont="1" applyBorder="1" applyAlignment="1">
      <alignment horizontal="right" vertical="center"/>
    </xf>
    <xf numFmtId="178" fontId="16" fillId="0" borderId="91" xfId="0" applyNumberFormat="1" applyFont="1" applyBorder="1" applyAlignment="1">
      <alignment horizontal="right" vertical="center"/>
    </xf>
    <xf numFmtId="178" fontId="16" fillId="4" borderId="92" xfId="0" applyNumberFormat="1" applyFont="1" applyFill="1" applyBorder="1" applyAlignment="1">
      <alignment horizontal="right" vertical="center"/>
    </xf>
    <xf numFmtId="178" fontId="27" fillId="0" borderId="10" xfId="0" applyNumberFormat="1" applyFont="1" applyBorder="1" applyAlignment="1">
      <alignment horizontal="right" vertical="center"/>
    </xf>
    <xf numFmtId="182" fontId="36" fillId="0" borderId="93" xfId="0" applyNumberFormat="1" applyFont="1" applyBorder="1" applyAlignment="1">
      <alignment vertical="center"/>
    </xf>
    <xf numFmtId="182" fontId="37" fillId="0" borderId="12" xfId="0" applyNumberFormat="1" applyFont="1" applyBorder="1" applyAlignment="1">
      <alignment vertical="center"/>
    </xf>
    <xf numFmtId="182" fontId="37" fillId="4" borderId="94" xfId="0" applyNumberFormat="1" applyFont="1" applyFill="1" applyBorder="1" applyAlignment="1">
      <alignment vertical="center"/>
    </xf>
    <xf numFmtId="182" fontId="37" fillId="0" borderId="25" xfId="0" applyNumberFormat="1" applyFont="1" applyBorder="1" applyAlignment="1">
      <alignment vertical="center"/>
    </xf>
    <xf numFmtId="177" fontId="37" fillId="0" borderId="11" xfId="0" applyNumberFormat="1" applyFont="1" applyBorder="1" applyAlignment="1">
      <alignment vertical="center"/>
    </xf>
    <xf numFmtId="177" fontId="37" fillId="0" borderId="12" xfId="0" applyNumberFormat="1" applyFont="1" applyBorder="1" applyAlignment="1">
      <alignment vertical="center"/>
    </xf>
    <xf numFmtId="185" fontId="37" fillId="0" borderId="12" xfId="7" applyNumberFormat="1" applyFont="1" applyBorder="1" applyAlignment="1">
      <alignment vertical="center"/>
    </xf>
    <xf numFmtId="0" fontId="27" fillId="0" borderId="95" xfId="0" applyFont="1" applyBorder="1" applyAlignment="1">
      <alignment horizontal="center" vertical="center"/>
    </xf>
    <xf numFmtId="181" fontId="27" fillId="0" borderId="96" xfId="7" applyNumberFormat="1" applyFont="1" applyBorder="1" applyAlignment="1">
      <alignment horizontal="right" vertical="center"/>
    </xf>
    <xf numFmtId="181" fontId="27" fillId="0" borderId="97" xfId="7" applyNumberFormat="1" applyFont="1" applyBorder="1" applyAlignment="1">
      <alignment horizontal="right" vertical="center"/>
    </xf>
    <xf numFmtId="181" fontId="27" fillId="4" borderId="98" xfId="7" applyNumberFormat="1" applyFont="1" applyFill="1" applyBorder="1" applyAlignment="1">
      <alignment horizontal="right" vertical="center"/>
    </xf>
    <xf numFmtId="181" fontId="27" fillId="0" borderId="68" xfId="7" applyNumberFormat="1" applyFont="1" applyBorder="1" applyAlignment="1">
      <alignment horizontal="right" vertical="center"/>
    </xf>
    <xf numFmtId="182" fontId="36" fillId="0" borderId="66" xfId="0" applyNumberFormat="1" applyFont="1" applyBorder="1" applyAlignment="1">
      <alignment vertical="center"/>
    </xf>
    <xf numFmtId="182" fontId="37" fillId="0" borderId="67" xfId="0" applyNumberFormat="1" applyFont="1" applyBorder="1" applyAlignment="1">
      <alignment vertical="center"/>
    </xf>
    <xf numFmtId="182" fontId="37" fillId="4" borderId="99" xfId="0" applyNumberFormat="1" applyFont="1" applyFill="1" applyBorder="1" applyAlignment="1">
      <alignment vertical="center"/>
    </xf>
    <xf numFmtId="182" fontId="37" fillId="0" borderId="68" xfId="0" applyNumberFormat="1" applyFont="1" applyBorder="1" applyAlignment="1">
      <alignment vertical="center"/>
    </xf>
    <xf numFmtId="177" fontId="37" fillId="0" borderId="66" xfId="0" applyNumberFormat="1" applyFont="1" applyBorder="1" applyAlignment="1">
      <alignment vertical="center"/>
    </xf>
    <xf numFmtId="177" fontId="37" fillId="0" borderId="67" xfId="0" applyNumberFormat="1" applyFont="1" applyBorder="1" applyAlignment="1">
      <alignment vertical="center"/>
    </xf>
    <xf numFmtId="185" fontId="37" fillId="0" borderId="67" xfId="7" applyNumberFormat="1" applyFont="1" applyBorder="1" applyAlignment="1">
      <alignment vertical="center"/>
    </xf>
    <xf numFmtId="177" fontId="37" fillId="4" borderId="99" xfId="0" applyNumberFormat="1" applyFont="1" applyFill="1" applyBorder="1" applyAlignment="1">
      <alignment vertical="center"/>
    </xf>
    <xf numFmtId="177" fontId="37" fillId="0" borderId="68" xfId="0" applyNumberFormat="1" applyFont="1" applyBorder="1" applyAlignment="1">
      <alignment vertical="center"/>
    </xf>
    <xf numFmtId="0" fontId="16" fillId="0" borderId="0" xfId="0" applyFont="1" applyAlignment="1">
      <alignment horizontal="right"/>
    </xf>
    <xf numFmtId="0" fontId="27" fillId="0" borderId="0" xfId="0" applyFont="1" applyBorder="1" applyAlignment="1">
      <alignment horizontal="center" vertical="center"/>
    </xf>
    <xf numFmtId="181" fontId="27" fillId="0" borderId="0" xfId="7" applyNumberFormat="1" applyFont="1" applyBorder="1" applyAlignment="1">
      <alignment horizontal="right" vertical="center"/>
    </xf>
    <xf numFmtId="0" fontId="39" fillId="0" borderId="0" xfId="0" applyFont="1" applyBorder="1" applyAlignment="1">
      <alignment horizontal="center" vertical="center"/>
    </xf>
    <xf numFmtId="182" fontId="0" fillId="0" borderId="0" xfId="0" applyNumberFormat="1" applyFont="1" applyBorder="1" applyAlignment="1">
      <alignment horizontal="right" vertical="center"/>
    </xf>
    <xf numFmtId="182" fontId="1" fillId="0" borderId="0" xfId="0" applyNumberFormat="1" applyFont="1" applyBorder="1" applyAlignment="1">
      <alignment vertical="center"/>
    </xf>
    <xf numFmtId="177" fontId="1" fillId="0" borderId="0" xfId="0" applyNumberFormat="1" applyFont="1" applyBorder="1" applyAlignment="1">
      <alignment horizontal="right" vertical="center"/>
    </xf>
    <xf numFmtId="177" fontId="1" fillId="0" borderId="0" xfId="0" applyNumberFormat="1" applyFont="1" applyAlignment="1">
      <alignment horizontal="right"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40" xfId="0" applyFont="1" applyBorder="1" applyAlignment="1">
      <alignment horizontal="left" vertical="center"/>
    </xf>
    <xf numFmtId="0" fontId="1" fillId="0" borderId="41" xfId="0" applyFont="1" applyBorder="1" applyAlignment="1">
      <alignment horizontal="center" vertical="center"/>
    </xf>
    <xf numFmtId="0" fontId="0" fillId="0" borderId="102" xfId="0" applyFont="1" applyBorder="1" applyAlignment="1">
      <alignment horizontal="center" vertical="center" shrinkToFit="1"/>
    </xf>
    <xf numFmtId="0" fontId="0" fillId="4" borderId="5" xfId="0" applyFont="1" applyFill="1" applyBorder="1" applyAlignment="1">
      <alignment horizontal="center" vertical="center"/>
    </xf>
    <xf numFmtId="0" fontId="36" fillId="0" borderId="100" xfId="0" applyFont="1" applyBorder="1" applyAlignment="1">
      <alignment horizontal="center" vertical="center"/>
    </xf>
    <xf numFmtId="0" fontId="36" fillId="0" borderId="101" xfId="0" applyFont="1" applyBorder="1" applyAlignment="1">
      <alignment horizontal="center" vertical="center"/>
    </xf>
    <xf numFmtId="0" fontId="0" fillId="0" borderId="41" xfId="0" applyFont="1" applyBorder="1" applyAlignment="1">
      <alignment horizontal="center" vertical="center" shrinkToFit="1"/>
    </xf>
    <xf numFmtId="0" fontId="0" fillId="4" borderId="3" xfId="0" applyFont="1" applyFill="1" applyBorder="1" applyAlignment="1">
      <alignment horizontal="center" vertical="center"/>
    </xf>
    <xf numFmtId="0" fontId="40" fillId="0" borderId="5" xfId="0" applyFont="1" applyBorder="1" applyAlignment="1">
      <alignment horizontal="center" vertical="center" shrinkToFit="1"/>
    </xf>
    <xf numFmtId="0" fontId="39" fillId="0" borderId="0" xfId="0" applyFont="1" applyBorder="1" applyAlignment="1">
      <alignment horizontal="right" vertical="center"/>
    </xf>
    <xf numFmtId="0" fontId="0" fillId="0" borderId="103" xfId="0" applyFont="1" applyBorder="1" applyAlignment="1">
      <alignment horizontal="center" vertical="center"/>
    </xf>
    <xf numFmtId="0" fontId="0" fillId="0" borderId="104" xfId="0" applyBorder="1" applyAlignment="1">
      <alignment horizontal="center" vertical="center"/>
    </xf>
    <xf numFmtId="178" fontId="0" fillId="0" borderId="105" xfId="0" applyNumberFormat="1" applyFont="1" applyBorder="1" applyAlignment="1">
      <alignment horizontal="right" vertical="center"/>
    </xf>
    <xf numFmtId="178" fontId="0" fillId="0" borderId="106" xfId="0" applyNumberFormat="1" applyFont="1" applyBorder="1" applyAlignment="1">
      <alignment horizontal="right" vertical="center"/>
    </xf>
    <xf numFmtId="178" fontId="0" fillId="0" borderId="107" xfId="0" applyNumberFormat="1" applyFont="1" applyBorder="1" applyAlignment="1">
      <alignment horizontal="right" vertical="center"/>
    </xf>
    <xf numFmtId="178" fontId="0" fillId="4" borderId="108" xfId="0" applyNumberFormat="1" applyFont="1" applyFill="1" applyBorder="1" applyAlignment="1">
      <alignment horizontal="right" vertical="center"/>
    </xf>
    <xf numFmtId="0" fontId="36" fillId="0" borderId="109" xfId="0" applyFont="1" applyBorder="1" applyAlignment="1">
      <alignment horizontal="center" vertical="center"/>
    </xf>
    <xf numFmtId="0" fontId="36" fillId="0" borderId="110" xfId="0" applyFont="1" applyBorder="1" applyAlignment="1">
      <alignment horizontal="center" vertical="center"/>
    </xf>
    <xf numFmtId="176" fontId="1" fillId="0" borderId="111" xfId="0" applyNumberFormat="1" applyFont="1" applyBorder="1" applyAlignment="1">
      <alignment vertical="center"/>
    </xf>
    <xf numFmtId="176" fontId="1" fillId="0" borderId="106" xfId="0" applyNumberFormat="1" applyFont="1" applyBorder="1" applyAlignment="1">
      <alignment vertical="center"/>
    </xf>
    <xf numFmtId="176" fontId="1" fillId="0" borderId="107" xfId="0" applyNumberFormat="1" applyFont="1" applyBorder="1" applyAlignment="1">
      <alignment vertical="center"/>
    </xf>
    <xf numFmtId="176" fontId="1" fillId="4" borderId="112" xfId="0" applyNumberFormat="1" applyFont="1" applyFill="1" applyBorder="1" applyAlignment="1">
      <alignment vertical="center"/>
    </xf>
    <xf numFmtId="185" fontId="40" fillId="0" borderId="111" xfId="0" applyNumberFormat="1" applyFont="1" applyBorder="1" applyAlignment="1">
      <alignment horizontal="right" vertical="center"/>
    </xf>
    <xf numFmtId="185" fontId="40" fillId="0" borderId="106" xfId="0" applyNumberFormat="1" applyFont="1" applyBorder="1" applyAlignment="1">
      <alignment horizontal="right" vertical="center"/>
    </xf>
    <xf numFmtId="185" fontId="40" fillId="4" borderId="113" xfId="0" applyNumberFormat="1" applyFont="1" applyFill="1" applyBorder="1" applyAlignment="1">
      <alignment horizontal="right" vertical="center"/>
    </xf>
    <xf numFmtId="185" fontId="41" fillId="0" borderId="112" xfId="0" applyNumberFormat="1" applyFont="1" applyBorder="1" applyAlignment="1">
      <alignment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right" vertical="center"/>
    </xf>
    <xf numFmtId="0" fontId="0" fillId="0" borderId="117" xfId="0" applyBorder="1" applyAlignment="1">
      <alignment horizontal="right" vertical="center"/>
    </xf>
    <xf numFmtId="0" fontId="0" fillId="0" borderId="118" xfId="0" applyBorder="1" applyAlignment="1">
      <alignment horizontal="right" vertical="center"/>
    </xf>
    <xf numFmtId="0" fontId="0" fillId="0" borderId="119" xfId="0" applyBorder="1" applyAlignment="1">
      <alignment horizontal="right" vertical="center"/>
    </xf>
    <xf numFmtId="0" fontId="36" fillId="0" borderId="120" xfId="0" applyFont="1" applyBorder="1" applyAlignment="1">
      <alignment horizontal="center" vertical="center"/>
    </xf>
    <xf numFmtId="0" fontId="36" fillId="0" borderId="121" xfId="0" applyFont="1" applyBorder="1" applyAlignment="1">
      <alignment horizontal="center" vertical="center"/>
    </xf>
    <xf numFmtId="176" fontId="1" fillId="0" borderId="122" xfId="0" applyNumberFormat="1" applyFont="1" applyBorder="1" applyAlignment="1">
      <alignment vertical="center"/>
    </xf>
    <xf numFmtId="176" fontId="1" fillId="0" borderId="123" xfId="0" applyNumberFormat="1" applyFont="1" applyBorder="1" applyAlignment="1">
      <alignment vertical="center"/>
    </xf>
    <xf numFmtId="176" fontId="1" fillId="0" borderId="124" xfId="0" applyNumberFormat="1" applyFont="1" applyBorder="1" applyAlignment="1">
      <alignment vertical="center"/>
    </xf>
    <xf numFmtId="176" fontId="1" fillId="4" borderId="125" xfId="0" applyNumberFormat="1" applyFont="1" applyFill="1" applyBorder="1" applyAlignment="1">
      <alignment vertical="center"/>
    </xf>
    <xf numFmtId="185" fontId="40" fillId="0" borderId="122" xfId="0" applyNumberFormat="1" applyFont="1" applyBorder="1" applyAlignment="1">
      <alignment horizontal="right" vertical="center"/>
    </xf>
    <xf numFmtId="185" fontId="40" fillId="0" borderId="123" xfId="0" applyNumberFormat="1" applyFont="1" applyBorder="1" applyAlignment="1">
      <alignment horizontal="right" vertical="center"/>
    </xf>
    <xf numFmtId="185" fontId="40" fillId="4" borderId="126" xfId="0" applyNumberFormat="1" applyFont="1" applyFill="1" applyBorder="1" applyAlignment="1">
      <alignment horizontal="right" vertical="center"/>
    </xf>
    <xf numFmtId="185" fontId="41" fillId="0" borderId="125" xfId="0" applyNumberFormat="1" applyFont="1" applyBorder="1" applyAlignment="1">
      <alignment vertical="center"/>
    </xf>
    <xf numFmtId="0" fontId="0" fillId="0" borderId="37" xfId="0" applyFont="1" applyBorder="1" applyAlignment="1">
      <alignment horizontal="center" vertical="center"/>
    </xf>
    <xf numFmtId="178" fontId="0" fillId="0" borderId="127" xfId="0" applyNumberFormat="1" applyFont="1" applyBorder="1" applyAlignment="1">
      <alignment horizontal="right" vertical="center"/>
    </xf>
    <xf numFmtId="178" fontId="0" fillId="0" borderId="12" xfId="0" applyNumberFormat="1" applyFont="1" applyBorder="1" applyAlignment="1">
      <alignment horizontal="right" vertical="center"/>
    </xf>
    <xf numFmtId="178" fontId="0" fillId="0" borderId="94" xfId="0" applyNumberFormat="1" applyFont="1" applyBorder="1" applyAlignment="1">
      <alignment horizontal="right" vertical="center"/>
    </xf>
    <xf numFmtId="178" fontId="0" fillId="4" borderId="62" xfId="0" applyNumberFormat="1" applyFont="1" applyFill="1" applyBorder="1" applyAlignment="1">
      <alignment horizontal="right" vertical="center"/>
    </xf>
    <xf numFmtId="0" fontId="37" fillId="0" borderId="128" xfId="0" applyFont="1" applyBorder="1" applyAlignment="1">
      <alignment horizontal="right" vertical="center"/>
    </xf>
    <xf numFmtId="0" fontId="36" fillId="0" borderId="129" xfId="0" applyFont="1" applyBorder="1" applyAlignment="1">
      <alignment horizontal="center" vertical="center"/>
    </xf>
    <xf numFmtId="176" fontId="1" fillId="0" borderId="130" xfId="0" applyNumberFormat="1" applyFont="1" applyBorder="1" applyAlignment="1">
      <alignment vertical="center"/>
    </xf>
    <xf numFmtId="176" fontId="1" fillId="0" borderId="131" xfId="0" applyNumberFormat="1" applyFont="1" applyBorder="1" applyAlignment="1">
      <alignment vertical="center"/>
    </xf>
    <xf numFmtId="176" fontId="1" fillId="0" borderId="132" xfId="0" applyNumberFormat="1" applyFont="1" applyBorder="1" applyAlignment="1">
      <alignment vertical="center"/>
    </xf>
    <xf numFmtId="176" fontId="1" fillId="4" borderId="133" xfId="0" applyNumberFormat="1" applyFont="1" applyFill="1" applyBorder="1" applyAlignment="1">
      <alignment vertical="center"/>
    </xf>
    <xf numFmtId="185" fontId="40" fillId="0" borderId="130" xfId="0" applyNumberFormat="1" applyFont="1" applyBorder="1" applyAlignment="1">
      <alignment horizontal="right" vertical="center"/>
    </xf>
    <xf numFmtId="185" fontId="40" fillId="0" borderId="131" xfId="0" applyNumberFormat="1" applyFont="1" applyBorder="1" applyAlignment="1">
      <alignment horizontal="right" vertical="center"/>
    </xf>
    <xf numFmtId="185" fontId="40" fillId="4" borderId="134" xfId="0" applyNumberFormat="1" applyFont="1" applyFill="1" applyBorder="1" applyAlignment="1">
      <alignment horizontal="right" vertical="center"/>
    </xf>
    <xf numFmtId="185" fontId="41" fillId="0" borderId="133" xfId="0" applyNumberFormat="1" applyFont="1" applyBorder="1" applyAlignment="1">
      <alignment vertical="center"/>
    </xf>
    <xf numFmtId="177" fontId="1" fillId="0" borderId="0" xfId="0" applyNumberFormat="1" applyFont="1" applyBorder="1" applyAlignment="1">
      <alignment vertical="center"/>
    </xf>
    <xf numFmtId="0" fontId="37" fillId="0" borderId="135" xfId="0" applyFont="1" applyBorder="1" applyAlignment="1">
      <alignment horizontal="right" vertical="center"/>
    </xf>
    <xf numFmtId="0" fontId="36" fillId="0" borderId="136" xfId="0" applyFont="1" applyBorder="1" applyAlignment="1">
      <alignment horizontal="center" vertical="center"/>
    </xf>
    <xf numFmtId="176" fontId="1" fillId="0" borderId="87" xfId="0" applyNumberFormat="1" applyFont="1" applyBorder="1" applyAlignment="1">
      <alignment vertical="center"/>
    </xf>
    <xf numFmtId="176" fontId="1" fillId="0" borderId="117" xfId="0" applyNumberFormat="1" applyFont="1" applyBorder="1" applyAlignment="1">
      <alignment vertical="center"/>
    </xf>
    <xf numFmtId="176" fontId="1" fillId="0" borderId="118" xfId="0" applyNumberFormat="1" applyFont="1" applyBorder="1" applyAlignment="1">
      <alignment vertical="center"/>
    </xf>
    <xf numFmtId="176" fontId="1" fillId="4" borderId="86" xfId="0" applyNumberFormat="1" applyFont="1" applyFill="1" applyBorder="1" applyAlignment="1">
      <alignment vertical="center"/>
    </xf>
    <xf numFmtId="0" fontId="24" fillId="0" borderId="37" xfId="0" applyFont="1" applyFill="1" applyBorder="1" applyAlignment="1"/>
    <xf numFmtId="185" fontId="40" fillId="0" borderId="87" xfId="0" applyNumberFormat="1" applyFont="1" applyBorder="1" applyAlignment="1">
      <alignment horizontal="right" vertical="center"/>
    </xf>
    <xf numFmtId="185" fontId="40" fillId="0" borderId="117" xfId="0" applyNumberFormat="1" applyFont="1" applyBorder="1" applyAlignment="1">
      <alignment horizontal="right" vertical="center"/>
    </xf>
    <xf numFmtId="185" fontId="40" fillId="4" borderId="137" xfId="0" applyNumberFormat="1" applyFont="1" applyFill="1" applyBorder="1" applyAlignment="1">
      <alignment horizontal="right" vertical="center"/>
    </xf>
    <xf numFmtId="185" fontId="41" fillId="0" borderId="86" xfId="0" applyNumberFormat="1" applyFont="1" applyBorder="1" applyAlignment="1">
      <alignment vertical="center"/>
    </xf>
    <xf numFmtId="0" fontId="0" fillId="0" borderId="138" xfId="0" applyFont="1" applyBorder="1" applyAlignment="1">
      <alignment horizontal="center" vertical="center"/>
    </xf>
    <xf numFmtId="0" fontId="37" fillId="0" borderId="46" xfId="0" applyFont="1" applyBorder="1" applyAlignment="1">
      <alignment horizontal="right" vertical="center"/>
    </xf>
    <xf numFmtId="0" fontId="36" fillId="0" borderId="139" xfId="0" applyFont="1" applyBorder="1" applyAlignment="1">
      <alignment horizontal="center" vertical="center"/>
    </xf>
    <xf numFmtId="176" fontId="1" fillId="0" borderId="93" xfId="0" applyNumberFormat="1" applyFont="1" applyBorder="1" applyAlignment="1">
      <alignment vertical="center"/>
    </xf>
    <xf numFmtId="176" fontId="1" fillId="0" borderId="140" xfId="0" applyNumberFormat="1" applyFont="1" applyBorder="1" applyAlignment="1">
      <alignment vertical="center"/>
    </xf>
    <xf numFmtId="176" fontId="1" fillId="0" borderId="141" xfId="0" applyNumberFormat="1" applyFont="1" applyBorder="1" applyAlignment="1">
      <alignment vertical="center"/>
    </xf>
    <xf numFmtId="176" fontId="1" fillId="4" borderId="10" xfId="0" applyNumberFormat="1" applyFont="1" applyFill="1" applyBorder="1" applyAlignment="1">
      <alignment vertical="center"/>
    </xf>
    <xf numFmtId="185" fontId="40" fillId="0" borderId="93" xfId="0" applyNumberFormat="1" applyFont="1" applyBorder="1" applyAlignment="1">
      <alignment horizontal="right" vertical="center"/>
    </xf>
    <xf numFmtId="185" fontId="40" fillId="0" borderId="140" xfId="0" applyNumberFormat="1" applyFont="1" applyBorder="1" applyAlignment="1">
      <alignment horizontal="right" vertical="center"/>
    </xf>
    <xf numFmtId="185" fontId="40" fillId="4" borderId="9" xfId="0" applyNumberFormat="1" applyFont="1" applyFill="1" applyBorder="1" applyAlignment="1">
      <alignment horizontal="right" vertical="center"/>
    </xf>
    <xf numFmtId="185" fontId="41" fillId="0" borderId="10" xfId="0" applyNumberFormat="1" applyFont="1" applyBorder="1" applyAlignment="1">
      <alignment vertical="center"/>
    </xf>
    <xf numFmtId="0" fontId="36" fillId="0" borderId="142" xfId="0" applyFont="1" applyBorder="1" applyAlignment="1">
      <alignment horizontal="center" vertical="center"/>
    </xf>
    <xf numFmtId="176" fontId="1" fillId="0" borderId="143" xfId="0" applyNumberFormat="1" applyFont="1" applyBorder="1" applyAlignment="1">
      <alignment vertical="center"/>
    </xf>
    <xf numFmtId="176" fontId="1" fillId="0" borderId="144" xfId="0" applyNumberFormat="1" applyFont="1" applyBorder="1" applyAlignment="1">
      <alignment vertical="center"/>
    </xf>
    <xf numFmtId="176" fontId="1" fillId="0" borderId="145" xfId="0" applyNumberFormat="1" applyFont="1" applyBorder="1" applyAlignment="1">
      <alignment vertical="center"/>
    </xf>
    <xf numFmtId="176" fontId="1" fillId="4" borderId="146" xfId="0" applyNumberFormat="1" applyFont="1" applyFill="1" applyBorder="1" applyAlignment="1">
      <alignment vertical="center"/>
    </xf>
    <xf numFmtId="185" fontId="40" fillId="0" borderId="143" xfId="0" applyNumberFormat="1" applyFont="1" applyBorder="1" applyAlignment="1">
      <alignment horizontal="right" vertical="center"/>
    </xf>
    <xf numFmtId="185" fontId="40" fillId="0" borderId="144" xfId="0" applyNumberFormat="1" applyFont="1" applyBorder="1" applyAlignment="1">
      <alignment horizontal="right" vertical="center"/>
    </xf>
    <xf numFmtId="185" fontId="40" fillId="4" borderId="147" xfId="0" applyNumberFormat="1" applyFont="1" applyFill="1" applyBorder="1" applyAlignment="1">
      <alignment horizontal="right" vertical="center"/>
    </xf>
    <xf numFmtId="185" fontId="41" fillId="0" borderId="146" xfId="0" applyNumberFormat="1" applyFont="1" applyBorder="1" applyAlignment="1">
      <alignment vertical="center"/>
    </xf>
    <xf numFmtId="0" fontId="19" fillId="0" borderId="0" xfId="2" applyFont="1" applyAlignment="1">
      <alignment vertical="center"/>
    </xf>
    <xf numFmtId="0" fontId="36" fillId="0" borderId="135" xfId="0" applyFont="1" applyBorder="1" applyAlignment="1">
      <alignment horizontal="center" vertical="center"/>
    </xf>
    <xf numFmtId="177" fontId="0" fillId="0" borderId="87" xfId="0" applyNumberFormat="1" applyFont="1" applyBorder="1" applyAlignment="1">
      <alignment vertical="center"/>
    </xf>
    <xf numFmtId="177" fontId="0" fillId="0" borderId="117" xfId="0" applyNumberFormat="1" applyFont="1" applyBorder="1" applyAlignment="1">
      <alignment vertical="center"/>
    </xf>
    <xf numFmtId="177" fontId="0" fillId="0" borderId="118" xfId="0" applyNumberFormat="1" applyFont="1" applyBorder="1" applyAlignment="1">
      <alignment vertical="center"/>
    </xf>
    <xf numFmtId="177" fontId="0" fillId="4" borderId="86" xfId="0" applyNumberFormat="1" applyFont="1" applyFill="1" applyBorder="1" applyAlignment="1">
      <alignment vertical="center"/>
    </xf>
    <xf numFmtId="0" fontId="36" fillId="0" borderId="56" xfId="0" applyFont="1" applyBorder="1" applyAlignment="1">
      <alignment horizontal="center" vertical="center"/>
    </xf>
    <xf numFmtId="177" fontId="0" fillId="0" borderId="11" xfId="0" applyNumberFormat="1" applyFont="1" applyBorder="1" applyAlignment="1">
      <alignment vertical="center"/>
    </xf>
    <xf numFmtId="177" fontId="0" fillId="0" borderId="12" xfId="0" applyNumberFormat="1" applyFont="1" applyBorder="1" applyAlignment="1">
      <alignment vertical="center"/>
    </xf>
    <xf numFmtId="177" fontId="0" fillId="0" borderId="94" xfId="0" applyNumberFormat="1" applyFont="1" applyBorder="1" applyAlignment="1">
      <alignment vertical="center"/>
    </xf>
    <xf numFmtId="177" fontId="0" fillId="4" borderId="25" xfId="0" applyNumberFormat="1" applyFont="1" applyFill="1" applyBorder="1" applyAlignment="1">
      <alignment vertical="center"/>
    </xf>
    <xf numFmtId="0" fontId="36" fillId="0" borderId="148" xfId="0" applyFont="1" applyBorder="1" applyAlignment="1">
      <alignment horizontal="center" vertical="center"/>
    </xf>
    <xf numFmtId="177" fontId="0" fillId="0" borderId="149" xfId="0" applyNumberFormat="1" applyFont="1" applyBorder="1" applyAlignment="1">
      <alignment vertical="center"/>
    </xf>
    <xf numFmtId="177" fontId="0" fillId="0" borderId="150" xfId="0" applyNumberFormat="1" applyFont="1" applyBorder="1" applyAlignment="1">
      <alignment vertical="center"/>
    </xf>
    <xf numFmtId="177" fontId="0" fillId="0" borderId="151" xfId="0" applyNumberFormat="1" applyFont="1" applyBorder="1" applyAlignment="1">
      <alignment vertical="center"/>
    </xf>
    <xf numFmtId="177" fontId="0" fillId="4" borderId="152" xfId="0" applyNumberFormat="1" applyFont="1" applyFill="1" applyBorder="1" applyAlignment="1">
      <alignment vertical="center"/>
    </xf>
    <xf numFmtId="0" fontId="36" fillId="0" borderId="128" xfId="0" applyFont="1" applyBorder="1" applyAlignment="1">
      <alignment horizontal="center" vertical="center"/>
    </xf>
    <xf numFmtId="0" fontId="36" fillId="0" borderId="48" xfId="0" applyFont="1" applyBorder="1" applyAlignment="1">
      <alignment horizontal="center" vertical="center"/>
    </xf>
    <xf numFmtId="177" fontId="0" fillId="0" borderId="49" xfId="0" applyNumberFormat="1" applyFont="1" applyBorder="1" applyAlignment="1">
      <alignment vertical="center"/>
    </xf>
    <xf numFmtId="177" fontId="0" fillId="0" borderId="50" xfId="0" applyNumberFormat="1" applyFont="1" applyBorder="1" applyAlignment="1">
      <alignment vertical="center"/>
    </xf>
    <xf numFmtId="177" fontId="0" fillId="0" borderId="88" xfId="0" applyNumberFormat="1" applyFont="1" applyBorder="1" applyAlignment="1">
      <alignment vertical="center"/>
    </xf>
    <xf numFmtId="177" fontId="0" fillId="4" borderId="51" xfId="0" applyNumberFormat="1" applyFont="1" applyFill="1" applyBorder="1" applyAlignment="1">
      <alignment vertical="center"/>
    </xf>
    <xf numFmtId="0" fontId="36" fillId="0" borderId="153" xfId="0" applyFont="1" applyBorder="1" applyAlignment="1">
      <alignment horizontal="center" vertical="center"/>
    </xf>
    <xf numFmtId="177" fontId="0" fillId="0" borderId="154" xfId="0" applyNumberFormat="1" applyFont="1" applyBorder="1" applyAlignment="1">
      <alignment vertical="center"/>
    </xf>
    <xf numFmtId="177" fontId="0" fillId="0" borderId="155" xfId="0" applyNumberFormat="1" applyFont="1" applyBorder="1" applyAlignment="1">
      <alignment vertical="center"/>
    </xf>
    <xf numFmtId="177" fontId="0" fillId="0" borderId="156" xfId="0" applyNumberFormat="1" applyFont="1" applyBorder="1" applyAlignment="1">
      <alignment vertical="center"/>
    </xf>
    <xf numFmtId="177" fontId="0" fillId="4" borderId="157" xfId="0" applyNumberFormat="1" applyFont="1" applyFill="1" applyBorder="1" applyAlignment="1">
      <alignment vertical="center"/>
    </xf>
    <xf numFmtId="0" fontId="0" fillId="0" borderId="0" xfId="0" applyFont="1" applyBorder="1" applyAlignment="1">
      <alignment horizontal="right"/>
    </xf>
    <xf numFmtId="0" fontId="36" fillId="0" borderId="158" xfId="0" applyFont="1" applyBorder="1" applyAlignment="1">
      <alignment horizontal="center" vertical="center"/>
    </xf>
    <xf numFmtId="0" fontId="36" fillId="0" borderId="159" xfId="0" applyFont="1" applyBorder="1" applyAlignment="1">
      <alignment horizontal="center" vertical="center"/>
    </xf>
    <xf numFmtId="177" fontId="0" fillId="0" borderId="34" xfId="0" applyNumberFormat="1" applyFont="1" applyBorder="1" applyAlignment="1">
      <alignment vertical="center"/>
    </xf>
    <xf numFmtId="177" fontId="0" fillId="0" borderId="35" xfId="0" applyNumberFormat="1" applyFont="1" applyBorder="1" applyAlignment="1">
      <alignment vertical="center"/>
    </xf>
    <xf numFmtId="177" fontId="0" fillId="0" borderId="160" xfId="0" applyNumberFormat="1" applyFont="1" applyBorder="1" applyAlignment="1">
      <alignment vertical="center"/>
    </xf>
    <xf numFmtId="177" fontId="0" fillId="4" borderId="161" xfId="0" applyNumberFormat="1" applyFont="1" applyFill="1" applyBorder="1" applyAlignment="1">
      <alignment vertical="center"/>
    </xf>
    <xf numFmtId="0" fontId="0" fillId="0" borderId="0" xfId="0" applyFont="1" applyBorder="1" applyAlignment="1">
      <alignment horizontal="right" vertical="center"/>
    </xf>
    <xf numFmtId="0" fontId="0" fillId="0" borderId="10" xfId="0" applyBorder="1" applyAlignment="1">
      <alignment horizontal="right"/>
    </xf>
    <xf numFmtId="0" fontId="37" fillId="0" borderId="135" xfId="0" applyFont="1" applyBorder="1" applyAlignment="1">
      <alignment horizontal="center" vertical="center"/>
    </xf>
    <xf numFmtId="185" fontId="40" fillId="0" borderId="130" xfId="0" applyNumberFormat="1" applyFont="1" applyBorder="1" applyAlignment="1">
      <alignment vertical="center"/>
    </xf>
    <xf numFmtId="185" fontId="40" fillId="0" borderId="131" xfId="0" applyNumberFormat="1" applyFont="1" applyBorder="1" applyAlignment="1">
      <alignment vertical="center"/>
    </xf>
    <xf numFmtId="185" fontId="40" fillId="4" borderId="134" xfId="0" applyNumberFormat="1" applyFont="1" applyFill="1" applyBorder="1" applyAlignment="1">
      <alignment vertical="center"/>
    </xf>
    <xf numFmtId="0" fontId="37" fillId="0" borderId="158" xfId="0" applyFont="1" applyBorder="1" applyAlignment="1">
      <alignment horizontal="center" vertical="center"/>
    </xf>
    <xf numFmtId="0" fontId="36" fillId="0" borderId="162" xfId="0" applyFont="1" applyBorder="1" applyAlignment="1">
      <alignment horizontal="center" vertical="center"/>
    </xf>
    <xf numFmtId="176" fontId="1" fillId="0" borderId="163" xfId="0" applyNumberFormat="1" applyFont="1" applyBorder="1" applyAlignment="1">
      <alignment vertical="center"/>
    </xf>
    <xf numFmtId="176" fontId="1" fillId="0" borderId="164" xfId="0" applyNumberFormat="1" applyFont="1" applyBorder="1" applyAlignment="1">
      <alignment vertical="center"/>
    </xf>
    <xf numFmtId="176" fontId="1" fillId="0" borderId="165" xfId="0" applyNumberFormat="1" applyFont="1" applyBorder="1" applyAlignment="1">
      <alignment vertical="center"/>
    </xf>
    <xf numFmtId="176" fontId="1" fillId="4" borderId="166" xfId="0" applyNumberFormat="1" applyFont="1" applyFill="1" applyBorder="1" applyAlignment="1">
      <alignment vertical="center"/>
    </xf>
    <xf numFmtId="185" fontId="40" fillId="0" borderId="163" xfId="0" applyNumberFormat="1" applyFont="1" applyBorder="1" applyAlignment="1">
      <alignment vertical="center"/>
    </xf>
    <xf numFmtId="185" fontId="40" fillId="0" borderId="164" xfId="0" applyNumberFormat="1" applyFont="1" applyBorder="1" applyAlignment="1">
      <alignment vertical="center"/>
    </xf>
    <xf numFmtId="185" fontId="40" fillId="4" borderId="167" xfId="0" applyNumberFormat="1" applyFont="1" applyFill="1" applyBorder="1" applyAlignment="1">
      <alignment vertical="center"/>
    </xf>
    <xf numFmtId="185" fontId="41" fillId="0" borderId="166" xfId="0" applyNumberFormat="1" applyFont="1" applyBorder="1" applyAlignment="1">
      <alignment vertical="center"/>
    </xf>
    <xf numFmtId="0" fontId="36" fillId="0" borderId="0" xfId="0" applyFont="1" applyBorder="1" applyAlignment="1">
      <alignment horizontal="center" vertical="center"/>
    </xf>
    <xf numFmtId="177" fontId="0" fillId="0" borderId="0" xfId="0" applyNumberFormat="1" applyBorder="1" applyAlignment="1">
      <alignment horizontal="right" vertical="center"/>
    </xf>
    <xf numFmtId="0" fontId="41" fillId="0" borderId="0" xfId="0" applyFont="1" applyBorder="1" applyAlignment="1">
      <alignment horizontal="center" vertical="center"/>
    </xf>
    <xf numFmtId="176" fontId="42" fillId="0" borderId="0" xfId="0" applyNumberFormat="1" applyFont="1" applyBorder="1" applyAlignment="1">
      <alignment horizontal="right" vertical="center"/>
    </xf>
    <xf numFmtId="176" fontId="43" fillId="0" borderId="0" xfId="0" applyNumberFormat="1" applyFont="1" applyBorder="1" applyAlignment="1">
      <alignment vertical="center"/>
    </xf>
    <xf numFmtId="185" fontId="42" fillId="0" borderId="0" xfId="0" applyNumberFormat="1" applyFont="1" applyBorder="1" applyAlignment="1">
      <alignment horizontal="right" vertical="center"/>
    </xf>
    <xf numFmtId="185" fontId="43" fillId="0" borderId="0" xfId="0" applyNumberFormat="1" applyFont="1" applyBorder="1" applyAlignment="1">
      <alignment vertical="center"/>
    </xf>
    <xf numFmtId="0" fontId="16" fillId="0" borderId="0" xfId="0" applyFont="1">
      <alignment vertical="center"/>
    </xf>
    <xf numFmtId="0" fontId="15" fillId="0" borderId="0" xfId="0" applyFont="1" applyAlignment="1">
      <alignment horizontal="left" vertical="center"/>
    </xf>
    <xf numFmtId="0" fontId="34" fillId="0" borderId="1" xfId="0" applyFont="1" applyBorder="1" applyAlignment="1">
      <alignment horizontal="right" vertical="center"/>
    </xf>
    <xf numFmtId="0" fontId="34" fillId="0" borderId="39" xfId="0" applyFont="1" applyBorder="1">
      <alignment vertical="center"/>
    </xf>
    <xf numFmtId="6" fontId="37" fillId="0" borderId="38" xfId="9" applyFont="1" applyBorder="1" applyAlignment="1">
      <alignment horizontal="center" vertical="center"/>
    </xf>
    <xf numFmtId="0" fontId="36" fillId="0" borderId="26" xfId="0" applyFont="1" applyBorder="1" applyAlignment="1">
      <alignment horizontal="center" vertical="center"/>
    </xf>
    <xf numFmtId="0" fontId="37" fillId="2" borderId="26" xfId="0" applyFont="1" applyFill="1" applyBorder="1" applyAlignment="1">
      <alignment horizontal="center" vertical="center"/>
    </xf>
    <xf numFmtId="20" fontId="36" fillId="0" borderId="26" xfId="0" applyNumberFormat="1" applyFont="1" applyBorder="1" applyAlignment="1">
      <alignment horizontal="center" vertical="center"/>
    </xf>
    <xf numFmtId="0" fontId="36" fillId="0" borderId="5" xfId="0" applyFont="1" applyBorder="1" applyAlignment="1">
      <alignment horizontal="center" vertical="center"/>
    </xf>
    <xf numFmtId="0" fontId="42" fillId="0" borderId="0" xfId="0" applyFont="1">
      <alignment vertical="center"/>
    </xf>
    <xf numFmtId="0" fontId="44" fillId="0" borderId="0" xfId="0" applyFont="1" applyAlignment="1">
      <alignment horizontal="centerContinuous" vertical="center"/>
    </xf>
    <xf numFmtId="0" fontId="0" fillId="0" borderId="0" xfId="0" applyAlignment="1">
      <alignment horizontal="centerContinuous" vertical="center"/>
    </xf>
    <xf numFmtId="0" fontId="34" fillId="0" borderId="103" xfId="0" applyFont="1" applyBorder="1" applyAlignment="1">
      <alignment horizontal="center" vertical="center"/>
    </xf>
    <xf numFmtId="0" fontId="34" fillId="0" borderId="104" xfId="0" applyFont="1" applyBorder="1" applyAlignment="1">
      <alignment horizontal="right" vertical="center"/>
    </xf>
    <xf numFmtId="178" fontId="27" fillId="0" borderId="168" xfId="0" applyNumberFormat="1" applyFont="1" applyBorder="1">
      <alignment vertical="center"/>
    </xf>
    <xf numFmtId="178" fontId="27" fillId="0" borderId="169" xfId="0" applyNumberFormat="1" applyFont="1" applyBorder="1">
      <alignment vertical="center"/>
    </xf>
    <xf numFmtId="178" fontId="27" fillId="2" borderId="169" xfId="0" applyNumberFormat="1" applyFont="1" applyFill="1" applyBorder="1">
      <alignment vertical="center"/>
    </xf>
    <xf numFmtId="178" fontId="27" fillId="0" borderId="110" xfId="0" applyNumberFormat="1" applyFont="1" applyBorder="1" applyAlignment="1">
      <alignment horizontal="center" vertical="center"/>
    </xf>
    <xf numFmtId="178" fontId="27" fillId="0" borderId="112" xfId="0" applyNumberFormat="1" applyFont="1" applyBorder="1">
      <alignment vertical="center"/>
    </xf>
    <xf numFmtId="0" fontId="34" fillId="0" borderId="114" xfId="0" applyFont="1" applyBorder="1" applyAlignment="1">
      <alignment horizontal="center" vertical="center"/>
    </xf>
    <xf numFmtId="0" fontId="34" fillId="0" borderId="48" xfId="0" applyFont="1" applyBorder="1" applyAlignment="1">
      <alignment horizontal="center" vertical="center"/>
    </xf>
    <xf numFmtId="178" fontId="27" fillId="0" borderId="170" xfId="0" applyNumberFormat="1" applyFont="1" applyBorder="1">
      <alignment vertical="center"/>
    </xf>
    <xf numFmtId="178" fontId="27" fillId="0" borderId="171" xfId="0" applyNumberFormat="1" applyFont="1" applyBorder="1">
      <alignment vertical="center"/>
    </xf>
    <xf numFmtId="178" fontId="27" fillId="2" borderId="171" xfId="0" applyNumberFormat="1" applyFont="1" applyFill="1" applyBorder="1">
      <alignment vertical="center"/>
    </xf>
    <xf numFmtId="178" fontId="27" fillId="0" borderId="48" xfId="0" applyNumberFormat="1" applyFont="1" applyBorder="1">
      <alignment vertical="center"/>
    </xf>
    <xf numFmtId="178" fontId="27" fillId="0" borderId="51" xfId="0" applyNumberFormat="1" applyFont="1" applyBorder="1">
      <alignment vertical="center"/>
    </xf>
    <xf numFmtId="0" fontId="42" fillId="0" borderId="172" xfId="0" applyFont="1" applyBorder="1" applyAlignment="1">
      <alignment horizontal="center" vertical="center"/>
    </xf>
    <xf numFmtId="0" fontId="34" fillId="0" borderId="89" xfId="0" applyFont="1" applyBorder="1" applyAlignment="1">
      <alignment horizontal="right" vertical="center"/>
    </xf>
    <xf numFmtId="187" fontId="37" fillId="0" borderId="74" xfId="0" applyNumberFormat="1" applyFont="1" applyBorder="1" applyAlignment="1">
      <alignment horizontal="right" vertical="center"/>
    </xf>
    <xf numFmtId="187" fontId="37" fillId="0" borderId="59" xfId="0" applyNumberFormat="1" applyFont="1" applyBorder="1" applyAlignment="1">
      <alignment horizontal="right" vertical="center"/>
    </xf>
    <xf numFmtId="187" fontId="37" fillId="2" borderId="59" xfId="0" applyNumberFormat="1" applyFont="1" applyFill="1" applyBorder="1" applyAlignment="1">
      <alignment horizontal="right" vertical="center"/>
    </xf>
    <xf numFmtId="187" fontId="37" fillId="0" borderId="56" xfId="0" applyNumberFormat="1" applyFont="1" applyBorder="1" applyAlignment="1">
      <alignment horizontal="right" vertical="center"/>
    </xf>
    <xf numFmtId="187" fontId="37" fillId="0" borderId="51" xfId="0" applyNumberFormat="1" applyFont="1" applyBorder="1" applyAlignment="1">
      <alignment horizontal="right" vertical="center"/>
    </xf>
    <xf numFmtId="0" fontId="34" fillId="0" borderId="37" xfId="0" applyFont="1" applyBorder="1" applyAlignment="1">
      <alignment horizontal="center" vertical="center"/>
    </xf>
    <xf numFmtId="0" fontId="34" fillId="0" borderId="61" xfId="0" applyFont="1" applyBorder="1" applyAlignment="1">
      <alignment horizontal="right" vertical="center"/>
    </xf>
    <xf numFmtId="178" fontId="27" fillId="0" borderId="53" xfId="1" applyNumberFormat="1" applyFont="1" applyFill="1" applyBorder="1" applyAlignment="1"/>
    <xf numFmtId="178" fontId="27" fillId="0" borderId="72" xfId="1" applyNumberFormat="1" applyFont="1" applyFill="1" applyBorder="1" applyAlignment="1"/>
    <xf numFmtId="178" fontId="27" fillId="2" borderId="72" xfId="1" applyNumberFormat="1" applyFont="1" applyFill="1" applyBorder="1" applyAlignment="1"/>
    <xf numFmtId="178" fontId="27" fillId="0" borderId="171" xfId="1" applyNumberFormat="1" applyFont="1" applyFill="1" applyBorder="1" applyAlignment="1"/>
    <xf numFmtId="0" fontId="34" fillId="0" borderId="138" xfId="0" applyFont="1" applyBorder="1" applyAlignment="1">
      <alignment horizontal="center" vertical="center"/>
    </xf>
    <xf numFmtId="0" fontId="34" fillId="0" borderId="60" xfId="0" applyFont="1" applyBorder="1" applyAlignment="1">
      <alignment horizontal="right" vertical="center"/>
    </xf>
    <xf numFmtId="184" fontId="27" fillId="0" borderId="74" xfId="0" applyNumberFormat="1" applyFont="1" applyBorder="1">
      <alignment vertical="center"/>
    </xf>
    <xf numFmtId="184" fontId="27" fillId="0" borderId="59" xfId="0" applyNumberFormat="1" applyFont="1" applyBorder="1">
      <alignment vertical="center"/>
    </xf>
    <xf numFmtId="184" fontId="27" fillId="2" borderId="59" xfId="0" applyNumberFormat="1" applyFont="1" applyFill="1" applyBorder="1">
      <alignment vertical="center"/>
    </xf>
    <xf numFmtId="184" fontId="27" fillId="0" borderId="173" xfId="0" applyNumberFormat="1" applyFont="1" applyBorder="1">
      <alignment vertical="center"/>
    </xf>
    <xf numFmtId="188" fontId="27" fillId="0" borderId="59" xfId="0" applyNumberFormat="1" applyFont="1" applyBorder="1">
      <alignment vertical="center"/>
    </xf>
    <xf numFmtId="184" fontId="27" fillId="0" borderId="56" xfId="0" applyNumberFormat="1" applyFont="1" applyBorder="1">
      <alignment vertical="center"/>
    </xf>
    <xf numFmtId="184" fontId="27" fillId="0" borderId="25" xfId="0" applyNumberFormat="1" applyFont="1" applyBorder="1">
      <alignment vertical="center"/>
    </xf>
    <xf numFmtId="177" fontId="27" fillId="0" borderId="0" xfId="0" applyNumberFormat="1" applyFont="1" applyBorder="1">
      <alignment vertical="center"/>
    </xf>
    <xf numFmtId="0" fontId="34" fillId="0" borderId="174" xfId="0" applyFont="1" applyBorder="1" applyAlignment="1">
      <alignment horizontal="center" vertical="center"/>
    </xf>
    <xf numFmtId="0" fontId="34" fillId="0" borderId="159" xfId="0" applyFont="1" applyBorder="1" applyAlignment="1">
      <alignment horizontal="center" vertical="center"/>
    </xf>
    <xf numFmtId="183" fontId="27" fillId="0" borderId="32" xfId="0" applyNumberFormat="1" applyFont="1" applyBorder="1">
      <alignment vertical="center"/>
    </xf>
    <xf numFmtId="183" fontId="27" fillId="0" borderId="175" xfId="0" applyNumberFormat="1" applyFont="1" applyBorder="1">
      <alignment vertical="center"/>
    </xf>
    <xf numFmtId="183" fontId="27" fillId="2" borderId="175" xfId="0" applyNumberFormat="1" applyFont="1" applyFill="1" applyBorder="1">
      <alignment vertical="center"/>
    </xf>
    <xf numFmtId="183" fontId="27" fillId="0" borderId="159" xfId="0" applyNumberFormat="1" applyFont="1" applyBorder="1">
      <alignment vertical="center"/>
    </xf>
    <xf numFmtId="183" fontId="27" fillId="0" borderId="161" xfId="0" applyNumberFormat="1" applyFont="1" applyBorder="1">
      <alignment vertical="center"/>
    </xf>
    <xf numFmtId="0" fontId="0" fillId="0" borderId="171" xfId="0" applyFont="1" applyBorder="1" applyAlignment="1">
      <alignment vertical="center" wrapText="1"/>
    </xf>
    <xf numFmtId="0" fontId="0" fillId="0" borderId="53" xfId="0" applyBorder="1" applyAlignment="1">
      <alignment vertical="center" wrapText="1"/>
    </xf>
    <xf numFmtId="38" fontId="0" fillId="0" borderId="72" xfId="1" applyFont="1" applyBorder="1" applyAlignment="1">
      <alignment vertical="center"/>
    </xf>
    <xf numFmtId="0" fontId="0" fillId="0" borderId="0" xfId="0" applyFont="1" applyBorder="1" applyAlignment="1">
      <alignment vertical="center" wrapText="1"/>
    </xf>
    <xf numFmtId="0" fontId="45" fillId="0" borderId="0" xfId="0" applyFont="1">
      <alignment vertical="center"/>
    </xf>
    <xf numFmtId="0" fontId="46" fillId="0" borderId="0" xfId="0" applyFont="1">
      <alignment vertical="center"/>
    </xf>
    <xf numFmtId="0" fontId="1" fillId="0" borderId="0" xfId="2"/>
    <xf numFmtId="0" fontId="1" fillId="0" borderId="0" xfId="0" applyFont="1" applyAlignment="1">
      <alignment vertical="center"/>
    </xf>
    <xf numFmtId="0" fontId="27" fillId="0" borderId="1" xfId="2" applyFont="1" applyBorder="1" applyAlignment="1">
      <alignment horizontal="center" vertical="center"/>
    </xf>
    <xf numFmtId="0" fontId="27" fillId="0" borderId="39" xfId="5" applyFont="1" applyFill="1" applyBorder="1" applyAlignment="1">
      <alignment horizontal="center" vertical="center"/>
    </xf>
    <xf numFmtId="0" fontId="1" fillId="0" borderId="3" xfId="2" applyFont="1" applyBorder="1" applyAlignment="1">
      <alignment horizontal="center" vertical="center"/>
    </xf>
    <xf numFmtId="0" fontId="27" fillId="0" borderId="3" xfId="2" applyFont="1" applyBorder="1" applyAlignment="1">
      <alignment vertical="center"/>
    </xf>
    <xf numFmtId="0" fontId="1" fillId="0" borderId="5" xfId="2" applyFont="1" applyFill="1" applyBorder="1" applyAlignment="1">
      <alignment horizontal="center" vertical="center" wrapText="1"/>
    </xf>
    <xf numFmtId="0" fontId="27" fillId="2" borderId="3" xfId="2" applyFont="1" applyFill="1" applyBorder="1" applyAlignment="1">
      <alignment horizontal="center" vertical="center" wrapText="1"/>
    </xf>
    <xf numFmtId="0" fontId="27" fillId="0" borderId="38" xfId="2" applyFont="1" applyBorder="1" applyAlignment="1">
      <alignment horizontal="center" vertical="center"/>
    </xf>
    <xf numFmtId="0" fontId="27" fillId="0" borderId="37" xfId="2" applyFont="1" applyBorder="1" applyAlignment="1">
      <alignment horizontal="center" vertical="center"/>
    </xf>
    <xf numFmtId="0" fontId="27" fillId="0" borderId="61" xfId="2" applyFont="1" applyBorder="1" applyAlignment="1">
      <alignment horizontal="center" vertical="center"/>
    </xf>
    <xf numFmtId="0" fontId="27" fillId="0" borderId="9" xfId="2" applyFont="1" applyBorder="1" applyAlignment="1">
      <alignment horizontal="center" vertical="center"/>
    </xf>
    <xf numFmtId="0" fontId="27" fillId="0" borderId="10" xfId="2" applyFont="1" applyFill="1" applyBorder="1" applyAlignment="1">
      <alignment horizontal="center" vertical="center" wrapText="1"/>
    </xf>
    <xf numFmtId="0" fontId="27" fillId="2" borderId="9" xfId="2" applyFont="1" applyFill="1" applyBorder="1" applyAlignment="1">
      <alignment horizontal="center" vertical="center" wrapText="1"/>
    </xf>
    <xf numFmtId="0" fontId="27" fillId="0" borderId="12" xfId="2" applyFont="1" applyBorder="1" applyAlignment="1">
      <alignment horizontal="center" vertical="center"/>
    </xf>
    <xf numFmtId="0" fontId="27" fillId="0" borderId="13" xfId="2" applyFont="1" applyBorder="1" applyAlignment="1">
      <alignment horizontal="center" vertical="center"/>
    </xf>
    <xf numFmtId="0" fontId="27" fillId="0" borderId="43" xfId="2" applyFont="1" applyBorder="1" applyAlignment="1">
      <alignment horizontal="center" vertical="center"/>
    </xf>
    <xf numFmtId="0" fontId="27" fillId="0" borderId="104" xfId="2" applyFont="1" applyBorder="1" applyAlignment="1">
      <alignment vertical="distributed" textRotation="255" justifyLastLine="1"/>
    </xf>
    <xf numFmtId="176" fontId="16" fillId="0" borderId="113" xfId="1" applyNumberFormat="1" applyFont="1" applyBorder="1" applyAlignment="1" applyProtection="1">
      <alignment vertical="center"/>
      <protection locked="0"/>
    </xf>
    <xf numFmtId="176" fontId="27" fillId="0" borderId="169" xfId="1" applyNumberFormat="1" applyFont="1" applyBorder="1" applyAlignment="1" applyProtection="1">
      <alignment vertical="center"/>
      <protection locked="0"/>
    </xf>
    <xf numFmtId="176" fontId="27" fillId="0" borderId="108" xfId="1" applyNumberFormat="1" applyFont="1" applyBorder="1" applyAlignment="1" applyProtection="1">
      <alignment vertical="center"/>
      <protection locked="0"/>
    </xf>
    <xf numFmtId="176" fontId="27" fillId="2" borderId="113" xfId="1" applyNumberFormat="1" applyFont="1" applyFill="1" applyBorder="1" applyAlignment="1" applyProtection="1">
      <alignment horizontal="right" vertical="center"/>
      <protection locked="0"/>
    </xf>
    <xf numFmtId="176" fontId="16" fillId="0" borderId="111" xfId="1" applyNumberFormat="1" applyFont="1" applyBorder="1" applyAlignment="1" applyProtection="1">
      <alignment horizontal="right" vertical="center"/>
      <protection locked="0"/>
    </xf>
    <xf numFmtId="176" fontId="16" fillId="0" borderId="106" xfId="1" applyNumberFormat="1" applyFont="1" applyBorder="1" applyAlignment="1" applyProtection="1">
      <alignment horizontal="right" vertical="center"/>
      <protection locked="0"/>
    </xf>
    <xf numFmtId="176" fontId="16" fillId="0" borderId="176" xfId="1" applyNumberFormat="1" applyFont="1" applyBorder="1" applyAlignment="1" applyProtection="1">
      <alignment horizontal="right" vertical="center"/>
      <protection locked="0"/>
    </xf>
    <xf numFmtId="0" fontId="1" fillId="0" borderId="0" xfId="2" applyAlignment="1">
      <alignment horizontal="center"/>
    </xf>
    <xf numFmtId="0" fontId="27" fillId="0" borderId="46" xfId="2" applyFont="1" applyBorder="1" applyAlignment="1">
      <alignment horizontal="center" vertical="center"/>
    </xf>
    <xf numFmtId="0" fontId="27" fillId="0" borderId="48" xfId="2" applyFont="1" applyBorder="1" applyAlignment="1">
      <alignment horizontal="center" vertical="center" textRotation="255" justifyLastLine="1"/>
    </xf>
    <xf numFmtId="176" fontId="16" fillId="0" borderId="53" xfId="1" applyNumberFormat="1" applyFont="1" applyBorder="1" applyAlignment="1" applyProtection="1">
      <alignment horizontal="right" vertical="center"/>
      <protection locked="0"/>
    </xf>
    <xf numFmtId="176" fontId="27" fillId="0" borderId="72" xfId="1" applyNumberFormat="1" applyFont="1" applyBorder="1" applyAlignment="1" applyProtection="1">
      <alignment horizontal="right" vertical="center"/>
      <protection locked="0"/>
    </xf>
    <xf numFmtId="176" fontId="27" fillId="0" borderId="54" xfId="1" applyNumberFormat="1" applyFont="1" applyBorder="1" applyAlignment="1" applyProtection="1">
      <alignment horizontal="right" vertical="center"/>
      <protection locked="0"/>
    </xf>
    <xf numFmtId="176" fontId="27" fillId="2" borderId="53" xfId="1" applyNumberFormat="1" applyFont="1" applyFill="1" applyBorder="1" applyAlignment="1" applyProtection="1">
      <alignment horizontal="right" vertical="center"/>
      <protection locked="0"/>
    </xf>
    <xf numFmtId="176" fontId="16" fillId="0" borderId="49" xfId="1" applyNumberFormat="1" applyFont="1" applyBorder="1" applyAlignment="1" applyProtection="1">
      <alignment horizontal="right" vertical="center"/>
      <protection locked="0"/>
    </xf>
    <xf numFmtId="176" fontId="16" fillId="0" borderId="50" xfId="1" applyNumberFormat="1" applyFont="1" applyBorder="1" applyAlignment="1" applyProtection="1">
      <alignment horizontal="right" vertical="center"/>
      <protection locked="0"/>
    </xf>
    <xf numFmtId="176" fontId="16" fillId="0" borderId="177" xfId="1" applyNumberFormat="1" applyFont="1" applyBorder="1" applyAlignment="1" applyProtection="1">
      <alignment horizontal="right" vertical="center"/>
      <protection locked="0"/>
    </xf>
    <xf numFmtId="176" fontId="16" fillId="0" borderId="51" xfId="1" applyNumberFormat="1" applyFont="1" applyBorder="1" applyAlignment="1" applyProtection="1">
      <alignment horizontal="right" vertical="center"/>
      <protection locked="0"/>
    </xf>
    <xf numFmtId="0" fontId="47" fillId="0" borderId="0" xfId="2" applyFont="1"/>
    <xf numFmtId="0" fontId="27" fillId="0" borderId="48" xfId="2" applyFont="1" applyBorder="1" applyAlignment="1">
      <alignment vertical="distributed" textRotation="255" justifyLastLine="1"/>
    </xf>
    <xf numFmtId="176" fontId="27" fillId="0" borderId="53" xfId="2" applyNumberFormat="1" applyFont="1" applyBorder="1" applyAlignment="1" applyProtection="1">
      <alignment vertical="center"/>
      <protection locked="0"/>
    </xf>
    <xf numFmtId="176" fontId="27" fillId="0" borderId="170" xfId="1" applyNumberFormat="1" applyFont="1" applyBorder="1" applyAlignment="1" applyProtection="1">
      <alignment vertical="center"/>
      <protection locked="0"/>
    </xf>
    <xf numFmtId="176" fontId="27" fillId="0" borderId="54" xfId="1" applyNumberFormat="1" applyFont="1" applyBorder="1" applyAlignment="1" applyProtection="1">
      <alignment vertical="center"/>
      <protection locked="0"/>
    </xf>
    <xf numFmtId="176" fontId="27" fillId="2" borderId="53" xfId="1" applyNumberFormat="1" applyFont="1" applyFill="1" applyBorder="1" applyAlignment="1" applyProtection="1">
      <alignment vertical="center"/>
      <protection locked="0"/>
    </xf>
    <xf numFmtId="176" fontId="16" fillId="0" borderId="49" xfId="1" applyNumberFormat="1" applyFont="1" applyBorder="1" applyAlignment="1" applyProtection="1">
      <alignment vertical="center"/>
      <protection locked="0"/>
    </xf>
    <xf numFmtId="176" fontId="16" fillId="0" borderId="50" xfId="1" applyNumberFormat="1" applyFont="1" applyBorder="1" applyAlignment="1" applyProtection="1">
      <alignment vertical="center"/>
      <protection locked="0"/>
    </xf>
    <xf numFmtId="176" fontId="16" fillId="0" borderId="52" xfId="1" applyNumberFormat="1" applyFont="1" applyBorder="1" applyAlignment="1" applyProtection="1">
      <alignment vertical="center"/>
      <protection locked="0"/>
    </xf>
    <xf numFmtId="0" fontId="27" fillId="0" borderId="178" xfId="2" applyFont="1" applyBorder="1" applyAlignment="1">
      <alignment horizontal="center" vertical="center"/>
    </xf>
    <xf numFmtId="0" fontId="27" fillId="0" borderId="159" xfId="2" applyFont="1" applyBorder="1" applyAlignment="1">
      <alignment vertical="distributed" textRotation="255" justifyLastLine="1"/>
    </xf>
    <xf numFmtId="176" fontId="16" fillId="0" borderId="31" xfId="1" applyNumberFormat="1" applyFont="1" applyBorder="1" applyAlignment="1" applyProtection="1">
      <alignment vertical="center"/>
      <protection locked="0"/>
    </xf>
    <xf numFmtId="176" fontId="27" fillId="0" borderId="32" xfId="1" applyNumberFormat="1" applyFont="1" applyBorder="1" applyAlignment="1" applyProtection="1">
      <alignment vertical="center"/>
      <protection locked="0"/>
    </xf>
    <xf numFmtId="176" fontId="27" fillId="0" borderId="24" xfId="1" applyNumberFormat="1" applyFont="1" applyBorder="1" applyAlignment="1" applyProtection="1">
      <alignment vertical="center"/>
      <protection locked="0"/>
    </xf>
    <xf numFmtId="176" fontId="27" fillId="0" borderId="33" xfId="1" applyNumberFormat="1" applyFont="1" applyBorder="1" applyAlignment="1" applyProtection="1">
      <alignment vertical="center"/>
      <protection locked="0"/>
    </xf>
    <xf numFmtId="176" fontId="27" fillId="2" borderId="31" xfId="1" applyNumberFormat="1" applyFont="1" applyFill="1" applyBorder="1" applyAlignment="1" applyProtection="1">
      <alignment vertical="center"/>
      <protection locked="0"/>
    </xf>
    <xf numFmtId="176" fontId="16" fillId="0" borderId="35" xfId="1" applyNumberFormat="1" applyFont="1" applyBorder="1" applyAlignment="1" applyProtection="1">
      <alignment vertical="center"/>
      <protection locked="0"/>
    </xf>
    <xf numFmtId="176" fontId="16" fillId="0" borderId="164" xfId="1" applyNumberFormat="1" applyFont="1" applyBorder="1" applyAlignment="1" applyProtection="1">
      <alignment vertical="center"/>
      <protection locked="0"/>
    </xf>
    <xf numFmtId="176" fontId="16" fillId="0" borderId="36" xfId="1" applyNumberFormat="1" applyFont="1" applyBorder="1" applyAlignment="1" applyProtection="1">
      <alignment vertical="center"/>
      <protection locked="0"/>
    </xf>
    <xf numFmtId="0" fontId="27" fillId="0" borderId="179" xfId="2" applyFont="1" applyBorder="1" applyAlignment="1">
      <alignment horizontal="center" vertical="distributed" textRotation="255" justifyLastLine="1"/>
    </xf>
    <xf numFmtId="0" fontId="27" fillId="0" borderId="180" xfId="2" applyFont="1" applyBorder="1" applyAlignment="1">
      <alignment horizontal="center" vertical="distributed" textRotation="255" justifyLastLine="1"/>
    </xf>
    <xf numFmtId="176" fontId="16" fillId="0" borderId="3" xfId="1" applyNumberFormat="1" applyFont="1" applyBorder="1" applyAlignment="1" applyProtection="1">
      <alignment vertical="center"/>
      <protection locked="0"/>
    </xf>
    <xf numFmtId="176" fontId="27" fillId="0" borderId="38" xfId="1" applyNumberFormat="1" applyFont="1" applyBorder="1" applyAlignment="1" applyProtection="1">
      <alignment vertical="center"/>
      <protection locked="0"/>
    </xf>
    <xf numFmtId="176" fontId="27" fillId="0" borderId="26" xfId="1" applyNumberFormat="1" applyFont="1" applyBorder="1" applyAlignment="1" applyProtection="1">
      <alignment vertical="center"/>
      <protection locked="0"/>
    </xf>
    <xf numFmtId="176" fontId="27" fillId="0" borderId="27" xfId="1" applyNumberFormat="1" applyFont="1" applyBorder="1" applyAlignment="1" applyProtection="1">
      <alignment vertical="center"/>
      <protection locked="0"/>
    </xf>
    <xf numFmtId="176" fontId="27" fillId="2" borderId="3" xfId="1" applyNumberFormat="1" applyFont="1" applyFill="1" applyBorder="1" applyAlignment="1" applyProtection="1">
      <alignment vertical="center"/>
      <protection locked="0"/>
    </xf>
    <xf numFmtId="176" fontId="16" fillId="0" borderId="40" xfId="1" applyNumberFormat="1" applyFont="1" applyBorder="1" applyAlignment="1" applyProtection="1">
      <alignment vertical="center"/>
      <protection locked="0"/>
    </xf>
    <xf numFmtId="176" fontId="16" fillId="0" borderId="41" xfId="1" applyNumberFormat="1" applyFont="1" applyBorder="1" applyAlignment="1" applyProtection="1">
      <alignment vertical="center"/>
      <protection locked="0"/>
    </xf>
    <xf numFmtId="176" fontId="16" fillId="0" borderId="42" xfId="1" applyNumberFormat="1" applyFont="1" applyBorder="1" applyAlignment="1" applyProtection="1">
      <alignment vertical="center"/>
      <protection locked="0"/>
    </xf>
    <xf numFmtId="0" fontId="27" fillId="0" borderId="172" xfId="2" applyFont="1" applyBorder="1" applyAlignment="1">
      <alignment horizontal="center" vertical="distributed" textRotation="255" justifyLastLine="1"/>
    </xf>
    <xf numFmtId="0" fontId="27" fillId="0" borderId="89" xfId="2" applyFont="1" applyBorder="1" applyAlignment="1">
      <alignment horizontal="center" vertical="distributed" textRotation="255" justifyLastLine="1"/>
    </xf>
    <xf numFmtId="176" fontId="16" fillId="0" borderId="23" xfId="1" applyNumberFormat="1" applyFont="1" applyBorder="1" applyAlignment="1" applyProtection="1">
      <alignment vertical="center"/>
      <protection locked="0"/>
    </xf>
    <xf numFmtId="176" fontId="27" fillId="0" borderId="59" xfId="1" applyNumberFormat="1" applyFont="1" applyBorder="1" applyAlignment="1" applyProtection="1">
      <alignment vertical="center"/>
      <protection locked="0"/>
    </xf>
    <xf numFmtId="176" fontId="27" fillId="0" borderId="62" xfId="1" applyNumberFormat="1" applyFont="1" applyBorder="1" applyAlignment="1" applyProtection="1">
      <alignment vertical="center"/>
      <protection locked="0"/>
    </xf>
    <xf numFmtId="176" fontId="27" fillId="2" borderId="23" xfId="1" applyNumberFormat="1" applyFont="1" applyFill="1" applyBorder="1" applyAlignment="1" applyProtection="1">
      <alignment vertical="center"/>
      <protection locked="0"/>
    </xf>
    <xf numFmtId="176" fontId="16" fillId="0" borderId="11" xfId="1" applyNumberFormat="1" applyFont="1" applyBorder="1" applyAlignment="1" applyProtection="1">
      <alignment vertical="center"/>
      <protection locked="0"/>
    </xf>
    <xf numFmtId="176" fontId="16" fillId="0" borderId="12" xfId="1" applyNumberFormat="1" applyFont="1" applyBorder="1" applyAlignment="1" applyProtection="1">
      <alignment vertical="center"/>
      <protection locked="0"/>
    </xf>
    <xf numFmtId="176" fontId="16" fillId="0" borderId="13" xfId="1" applyNumberFormat="1" applyFont="1" applyBorder="1" applyAlignment="1" applyProtection="1">
      <alignment vertical="center"/>
      <protection locked="0"/>
    </xf>
    <xf numFmtId="0" fontId="27" fillId="0" borderId="138" xfId="2" applyFont="1" applyBorder="1" applyAlignment="1">
      <alignment horizontal="center" vertical="distributed" textRotation="255" justifyLastLine="1"/>
    </xf>
    <xf numFmtId="0" fontId="27" fillId="0" borderId="60" xfId="2" applyFont="1" applyBorder="1" applyAlignment="1">
      <alignment horizontal="center" vertical="distributed" textRotation="255" justifyLastLine="1"/>
    </xf>
    <xf numFmtId="176" fontId="16" fillId="0" borderId="23" xfId="1" applyNumberFormat="1" applyFont="1" applyBorder="1" applyAlignment="1" applyProtection="1">
      <alignment horizontal="right" vertical="center"/>
      <protection locked="0"/>
    </xf>
    <xf numFmtId="176" fontId="16" fillId="0" borderId="11" xfId="1" applyNumberFormat="1" applyFont="1" applyBorder="1" applyAlignment="1" applyProtection="1">
      <alignment horizontal="right" vertical="center"/>
      <protection locked="0"/>
    </xf>
    <xf numFmtId="176" fontId="16" fillId="0" borderId="12" xfId="1" applyNumberFormat="1" applyFont="1" applyBorder="1" applyAlignment="1" applyProtection="1">
      <alignment horizontal="right" vertical="center"/>
      <protection locked="0"/>
    </xf>
    <xf numFmtId="176" fontId="16" fillId="0" borderId="13" xfId="1" applyNumberFormat="1" applyFont="1" applyBorder="1" applyAlignment="1" applyProtection="1">
      <alignment horizontal="right" vertical="center"/>
      <protection locked="0"/>
    </xf>
    <xf numFmtId="176" fontId="16" fillId="0" borderId="28" xfId="1" applyNumberFormat="1" applyFont="1" applyBorder="1" applyAlignment="1">
      <alignment vertical="center"/>
    </xf>
    <xf numFmtId="176" fontId="27" fillId="0" borderId="181" xfId="1" applyNumberFormat="1" applyFont="1" applyBorder="1" applyAlignment="1">
      <alignment vertical="center"/>
    </xf>
    <xf numFmtId="176" fontId="27" fillId="2" borderId="28" xfId="1" applyNumberFormat="1" applyFont="1" applyFill="1" applyBorder="1" applyAlignment="1">
      <alignment vertical="center"/>
    </xf>
    <xf numFmtId="176" fontId="16" fillId="0" borderId="182" xfId="1" applyNumberFormat="1" applyFont="1" applyBorder="1" applyAlignment="1">
      <alignment vertical="center"/>
    </xf>
    <xf numFmtId="176" fontId="16" fillId="0" borderId="183" xfId="1" applyNumberFormat="1" applyFont="1" applyBorder="1" applyAlignment="1">
      <alignment vertical="center"/>
    </xf>
    <xf numFmtId="0" fontId="27" fillId="0" borderId="0" xfId="2" applyFont="1" applyAlignment="1">
      <alignment horizontal="right"/>
    </xf>
    <xf numFmtId="0" fontId="27" fillId="0" borderId="174" xfId="2" applyFont="1" applyBorder="1" applyAlignment="1">
      <alignment horizontal="center" vertical="distributed" textRotation="255" justifyLastLine="1"/>
    </xf>
    <xf numFmtId="0" fontId="27" fillId="0" borderId="184" xfId="2" applyFont="1" applyBorder="1" applyAlignment="1">
      <alignment horizontal="center" vertical="distributed" textRotation="255" justifyLastLine="1"/>
    </xf>
    <xf numFmtId="182" fontId="11" fillId="0" borderId="167" xfId="2" applyNumberFormat="1" applyFont="1" applyBorder="1" applyAlignment="1">
      <alignment vertical="center"/>
    </xf>
    <xf numFmtId="182" fontId="11" fillId="0" borderId="166" xfId="2" applyNumberFormat="1" applyFont="1" applyBorder="1" applyAlignment="1">
      <alignment vertical="center"/>
    </xf>
    <xf numFmtId="182" fontId="11" fillId="2" borderId="167" xfId="2" applyNumberFormat="1" applyFont="1" applyFill="1" applyBorder="1" applyAlignment="1">
      <alignment vertical="center"/>
    </xf>
    <xf numFmtId="182" fontId="11" fillId="0" borderId="163" xfId="2" applyNumberFormat="1" applyFont="1" applyBorder="1" applyAlignment="1">
      <alignment vertical="center"/>
    </xf>
    <xf numFmtId="182" fontId="11" fillId="0" borderId="164" xfId="2" applyNumberFormat="1" applyFont="1" applyBorder="1" applyAlignment="1">
      <alignment vertical="center"/>
    </xf>
    <xf numFmtId="182" fontId="11" fillId="0" borderId="185" xfId="2" applyNumberFormat="1" applyFont="1" applyBorder="1" applyAlignment="1">
      <alignment vertical="center"/>
    </xf>
    <xf numFmtId="176" fontId="1" fillId="0" borderId="0" xfId="2" applyNumberFormat="1" applyAlignment="1">
      <alignment vertical="center"/>
    </xf>
    <xf numFmtId="0" fontId="1" fillId="0" borderId="0" xfId="2" applyFont="1" applyBorder="1" applyAlignment="1">
      <alignment vertical="center"/>
    </xf>
    <xf numFmtId="38" fontId="1" fillId="0" borderId="0" xfId="7" applyFont="1">
      <alignment vertical="center"/>
    </xf>
    <xf numFmtId="0" fontId="48" fillId="0" borderId="0" xfId="5" applyFont="1">
      <alignment vertical="center"/>
    </xf>
    <xf numFmtId="0" fontId="25" fillId="0" borderId="0" xfId="5" applyFont="1">
      <alignment vertical="center"/>
    </xf>
    <xf numFmtId="0" fontId="1" fillId="0" borderId="1" xfId="2" applyBorder="1" applyAlignment="1">
      <alignment horizontal="center" vertical="center"/>
    </xf>
    <xf numFmtId="0" fontId="1" fillId="0" borderId="39" xfId="5" applyFont="1" applyBorder="1" applyAlignment="1">
      <alignment horizontal="center" vertical="center"/>
    </xf>
    <xf numFmtId="0" fontId="1" fillId="0" borderId="186" xfId="2" applyBorder="1" applyAlignment="1">
      <alignment horizontal="center" vertical="center"/>
    </xf>
    <xf numFmtId="0" fontId="1" fillId="0" borderId="38" xfId="2" applyBorder="1" applyAlignment="1">
      <alignment horizontal="centerContinuous" vertical="center"/>
    </xf>
    <xf numFmtId="0" fontId="1" fillId="0" borderId="39" xfId="2" applyBorder="1" applyAlignment="1">
      <alignment horizontal="centerContinuous" vertical="center"/>
    </xf>
    <xf numFmtId="0" fontId="1" fillId="0" borderId="187" xfId="2" applyBorder="1" applyAlignment="1">
      <alignment horizontal="center" vertical="center"/>
    </xf>
    <xf numFmtId="0" fontId="1" fillId="0" borderId="179" xfId="2" applyBorder="1" applyAlignment="1">
      <alignment horizontal="center" vertical="center" textRotation="255"/>
    </xf>
    <xf numFmtId="0" fontId="1" fillId="0" borderId="7" xfId="2" applyBorder="1" applyAlignment="1">
      <alignment horizontal="center" vertical="center" textRotation="255"/>
    </xf>
    <xf numFmtId="0" fontId="15" fillId="0" borderId="0" xfId="0" applyFont="1">
      <alignment vertical="center"/>
    </xf>
    <xf numFmtId="0" fontId="1" fillId="0" borderId="37" xfId="2" applyBorder="1" applyAlignment="1">
      <alignment horizontal="center" vertical="center"/>
    </xf>
    <xf numFmtId="0" fontId="1" fillId="0" borderId="61" xfId="2" applyBorder="1" applyAlignment="1">
      <alignment horizontal="center" vertical="center"/>
    </xf>
    <xf numFmtId="0" fontId="1" fillId="0" borderId="188" xfId="2" applyBorder="1" applyAlignment="1">
      <alignment horizontal="center" vertical="center"/>
    </xf>
    <xf numFmtId="0" fontId="1" fillId="0" borderId="189" xfId="2" applyBorder="1" applyAlignment="1">
      <alignment horizontal="center" vertical="center"/>
    </xf>
    <xf numFmtId="0" fontId="1" fillId="0" borderId="12" xfId="0" applyFont="1" applyBorder="1" applyAlignment="1">
      <alignment horizontal="center" vertical="center"/>
    </xf>
    <xf numFmtId="0" fontId="1" fillId="0" borderId="94" xfId="2" applyBorder="1" applyAlignment="1">
      <alignment horizontal="center" vertical="center"/>
    </xf>
    <xf numFmtId="0" fontId="1" fillId="0" borderId="139" xfId="2" applyBorder="1" applyAlignment="1">
      <alignment horizontal="center" vertical="center"/>
    </xf>
    <xf numFmtId="0" fontId="1" fillId="0" borderId="190" xfId="2" applyBorder="1" applyAlignment="1">
      <alignment horizontal="center" vertical="center"/>
    </xf>
    <xf numFmtId="0" fontId="1" fillId="0" borderId="128" xfId="2" applyBorder="1" applyAlignment="1">
      <alignment horizontal="distributed" vertical="center" justifyLastLine="1"/>
    </xf>
    <xf numFmtId="0" fontId="1" fillId="0" borderId="62" xfId="2" applyBorder="1" applyAlignment="1">
      <alignment horizontal="distributed" vertical="center" justifyLastLine="1"/>
    </xf>
    <xf numFmtId="0" fontId="1" fillId="0" borderId="103" xfId="2" applyBorder="1"/>
    <xf numFmtId="0" fontId="1" fillId="0" borderId="110" xfId="2" applyBorder="1" applyAlignment="1">
      <alignment horizontal="center" vertical="center"/>
    </xf>
    <xf numFmtId="0" fontId="16" fillId="0" borderId="191" xfId="1" applyNumberFormat="1" applyFont="1" applyFill="1" applyBorder="1" applyAlignment="1" applyProtection="1">
      <alignment vertical="center" shrinkToFit="1"/>
      <protection locked="0"/>
    </xf>
    <xf numFmtId="0" fontId="16" fillId="0" borderId="192" xfId="1" applyNumberFormat="1" applyFont="1" applyFill="1" applyBorder="1" applyAlignment="1" applyProtection="1">
      <alignment vertical="center" shrinkToFit="1"/>
      <protection locked="0"/>
    </xf>
    <xf numFmtId="0" fontId="16" fillId="0" borderId="20" xfId="1" applyNumberFormat="1" applyFont="1" applyFill="1" applyBorder="1" applyAlignment="1" applyProtection="1">
      <alignment vertical="center" shrinkToFit="1"/>
      <protection locked="0"/>
    </xf>
    <xf numFmtId="0" fontId="16" fillId="0" borderId="81" xfId="1" applyNumberFormat="1" applyFont="1" applyFill="1" applyBorder="1" applyAlignment="1" applyProtection="1">
      <alignment vertical="center" shrinkToFit="1"/>
      <protection locked="0"/>
    </xf>
    <xf numFmtId="0" fontId="16" fillId="0" borderId="104" xfId="1" applyNumberFormat="1" applyFont="1" applyFill="1" applyBorder="1" applyAlignment="1" applyProtection="1">
      <alignment vertical="center" shrinkToFit="1"/>
      <protection locked="0"/>
    </xf>
    <xf numFmtId="38" fontId="16" fillId="0" borderId="112" xfId="7" applyFont="1" applyFill="1" applyBorder="1" applyAlignment="1">
      <alignment vertical="center" shrinkToFit="1"/>
    </xf>
    <xf numFmtId="182" fontId="16" fillId="0" borderId="193" xfId="1" applyNumberFormat="1" applyFont="1" applyFill="1" applyBorder="1" applyAlignment="1">
      <alignment horizontal="right" vertical="center"/>
    </xf>
    <xf numFmtId="182" fontId="27" fillId="0" borderId="17" xfId="2" applyNumberFormat="1" applyFont="1" applyBorder="1" applyAlignment="1">
      <alignment horizontal="right" vertical="center"/>
    </xf>
    <xf numFmtId="182" fontId="1" fillId="0" borderId="0" xfId="2" applyNumberFormat="1"/>
    <xf numFmtId="0" fontId="1" fillId="0" borderId="37" xfId="2" applyBorder="1" applyAlignment="1">
      <alignment vertical="center"/>
    </xf>
    <xf numFmtId="0" fontId="1" fillId="0" borderId="56" xfId="2" applyBorder="1" applyAlignment="1">
      <alignment horizontal="center" vertical="center"/>
    </xf>
    <xf numFmtId="0" fontId="16" fillId="0" borderId="194" xfId="1" applyNumberFormat="1" applyFont="1" applyFill="1" applyBorder="1" applyAlignment="1" applyProtection="1">
      <alignment vertical="center" shrinkToFit="1"/>
      <protection locked="0"/>
    </xf>
    <xf numFmtId="0" fontId="16" fillId="0" borderId="73" xfId="1" applyNumberFormat="1" applyFont="1" applyFill="1" applyBorder="1" applyAlignment="1" applyProtection="1">
      <alignment vertical="center" shrinkToFit="1"/>
      <protection locked="0"/>
    </xf>
    <xf numFmtId="0" fontId="16" fillId="0" borderId="50" xfId="1" applyNumberFormat="1" applyFont="1" applyFill="1" applyBorder="1" applyAlignment="1" applyProtection="1">
      <alignment vertical="center" shrinkToFit="1"/>
      <protection locked="0"/>
    </xf>
    <xf numFmtId="0" fontId="16" fillId="0" borderId="12" xfId="1" applyNumberFormat="1" applyFont="1" applyFill="1" applyBorder="1" applyAlignment="1" applyProtection="1">
      <alignment vertical="center" shrinkToFit="1"/>
      <protection locked="0"/>
    </xf>
    <xf numFmtId="0" fontId="16" fillId="0" borderId="88" xfId="1" applyNumberFormat="1" applyFont="1" applyFill="1" applyBorder="1" applyAlignment="1" applyProtection="1">
      <alignment vertical="center" shrinkToFit="1"/>
      <protection locked="0"/>
    </xf>
    <xf numFmtId="0" fontId="16" fillId="0" borderId="60" xfId="1" applyNumberFormat="1" applyFont="1" applyFill="1" applyBorder="1" applyAlignment="1" applyProtection="1">
      <alignment vertical="center" shrinkToFit="1"/>
      <protection locked="0"/>
    </xf>
    <xf numFmtId="38" fontId="16" fillId="0" borderId="25" xfId="7" applyFont="1" applyFill="1" applyBorder="1" applyAlignment="1">
      <alignment vertical="center" shrinkToFit="1"/>
    </xf>
    <xf numFmtId="182" fontId="16" fillId="0" borderId="47" xfId="1" applyNumberFormat="1" applyFont="1" applyFill="1" applyBorder="1" applyAlignment="1">
      <alignment horizontal="right" vertical="center"/>
    </xf>
    <xf numFmtId="182" fontId="27" fillId="0" borderId="54" xfId="2" applyNumberFormat="1" applyFont="1" applyBorder="1" applyAlignment="1">
      <alignment horizontal="right" vertical="center"/>
    </xf>
    <xf numFmtId="0" fontId="1" fillId="0" borderId="37" xfId="2" applyBorder="1"/>
    <xf numFmtId="0" fontId="16" fillId="0" borderId="177" xfId="1" applyNumberFormat="1" applyFont="1" applyFill="1" applyBorder="1" applyAlignment="1" applyProtection="1">
      <alignment vertical="center" shrinkToFit="1"/>
      <protection locked="0"/>
    </xf>
    <xf numFmtId="0" fontId="16" fillId="0" borderId="49" xfId="1" applyNumberFormat="1" applyFont="1" applyFill="1" applyBorder="1" applyAlignment="1" applyProtection="1">
      <alignment vertical="center" shrinkToFit="1"/>
      <protection locked="0"/>
    </xf>
    <xf numFmtId="0" fontId="16" fillId="0" borderId="117" xfId="1" applyNumberFormat="1" applyFont="1" applyFill="1" applyBorder="1" applyAlignment="1" applyProtection="1">
      <alignment vertical="center" shrinkToFit="1"/>
      <protection locked="0"/>
    </xf>
    <xf numFmtId="0" fontId="16" fillId="0" borderId="189" xfId="1" applyNumberFormat="1" applyFont="1" applyFill="1" applyBorder="1" applyAlignment="1" applyProtection="1">
      <alignment vertical="center" shrinkToFit="1"/>
      <protection locked="0"/>
    </xf>
    <xf numFmtId="0" fontId="16" fillId="0" borderId="94" xfId="1" applyNumberFormat="1" applyFont="1" applyFill="1" applyBorder="1" applyAlignment="1" applyProtection="1">
      <alignment vertical="center" shrinkToFit="1"/>
      <protection locked="0"/>
    </xf>
    <xf numFmtId="182" fontId="27" fillId="0" borderId="62" xfId="2" applyNumberFormat="1" applyFont="1" applyBorder="1" applyAlignment="1">
      <alignment horizontal="right" vertical="center"/>
    </xf>
    <xf numFmtId="38" fontId="1" fillId="0" borderId="37" xfId="7" applyFont="1" applyBorder="1" applyAlignment="1">
      <alignment vertical="center"/>
    </xf>
    <xf numFmtId="38" fontId="1" fillId="0" borderId="0" xfId="7" applyFont="1" applyAlignment="1">
      <alignment vertical="center"/>
    </xf>
    <xf numFmtId="38" fontId="1" fillId="0" borderId="56" xfId="7" applyFont="1" applyBorder="1" applyAlignment="1">
      <alignment horizontal="center" vertical="center"/>
    </xf>
    <xf numFmtId="38" fontId="16" fillId="0" borderId="194" xfId="7" applyFont="1" applyFill="1" applyBorder="1" applyAlignment="1">
      <alignment vertical="center" shrinkToFit="1"/>
    </xf>
    <xf numFmtId="38" fontId="16" fillId="0" borderId="189" xfId="7" applyFont="1" applyFill="1" applyBorder="1" applyAlignment="1">
      <alignment vertical="center" shrinkToFit="1"/>
    </xf>
    <xf numFmtId="38" fontId="16" fillId="0" borderId="12" xfId="7" applyFont="1" applyFill="1" applyBorder="1" applyAlignment="1">
      <alignment vertical="center" shrinkToFit="1"/>
    </xf>
    <xf numFmtId="38" fontId="16" fillId="0" borderId="94" xfId="7" applyFont="1" applyFill="1" applyBorder="1" applyAlignment="1">
      <alignment vertical="center" shrinkToFit="1"/>
    </xf>
    <xf numFmtId="38" fontId="16" fillId="0" borderId="60" xfId="7" applyFont="1" applyFill="1" applyBorder="1" applyAlignment="1">
      <alignment vertical="center" shrinkToFit="1"/>
    </xf>
    <xf numFmtId="182" fontId="16" fillId="0" borderId="47" xfId="7" applyNumberFormat="1" applyFont="1" applyFill="1" applyBorder="1" applyAlignment="1">
      <alignment vertical="center"/>
    </xf>
    <xf numFmtId="182" fontId="27" fillId="0" borderId="62" xfId="7" applyNumberFormat="1" applyFont="1" applyBorder="1" applyAlignment="1">
      <alignment vertical="center"/>
    </xf>
    <xf numFmtId="0" fontId="1" fillId="0" borderId="0" xfId="2" applyAlignment="1">
      <alignment horizontal="right"/>
    </xf>
    <xf numFmtId="0" fontId="43" fillId="0" borderId="63" xfId="2" applyFont="1" applyBorder="1" applyAlignment="1">
      <alignment horizontal="center" vertical="center" wrapText="1"/>
    </xf>
    <xf numFmtId="0" fontId="43" fillId="0" borderId="65" xfId="2" applyFont="1" applyBorder="1" applyAlignment="1">
      <alignment horizontal="center" vertical="center" wrapText="1"/>
    </xf>
    <xf numFmtId="177" fontId="27" fillId="0" borderId="195" xfId="2" applyNumberFormat="1" applyFont="1" applyBorder="1" applyAlignment="1">
      <alignment vertical="center" shrinkToFit="1"/>
    </xf>
    <xf numFmtId="177" fontId="27" fillId="0" borderId="196" xfId="2" applyNumberFormat="1" applyFont="1" applyBorder="1" applyAlignment="1">
      <alignment vertical="center" shrinkToFit="1"/>
    </xf>
    <xf numFmtId="177" fontId="27" fillId="0" borderId="67" xfId="2" applyNumberFormat="1" applyFont="1" applyBorder="1" applyAlignment="1">
      <alignment vertical="center" shrinkToFit="1"/>
    </xf>
    <xf numFmtId="177" fontId="27" fillId="0" borderId="99" xfId="2" applyNumberFormat="1" applyFont="1" applyBorder="1" applyAlignment="1">
      <alignment vertical="center" shrinkToFit="1"/>
    </xf>
    <xf numFmtId="177" fontId="27" fillId="0" borderId="65" xfId="2" applyNumberFormat="1" applyFont="1" applyBorder="1" applyAlignment="1">
      <alignment vertical="center" shrinkToFit="1"/>
    </xf>
    <xf numFmtId="177" fontId="27" fillId="0" borderId="197" xfId="2" applyNumberFormat="1" applyFont="1" applyBorder="1" applyAlignment="1">
      <alignment vertical="center" shrinkToFit="1"/>
    </xf>
    <xf numFmtId="182" fontId="27" fillId="0" borderId="198" xfId="2" applyNumberFormat="1" applyFont="1" applyBorder="1" applyAlignment="1">
      <alignment horizontal="center" vertical="center"/>
    </xf>
    <xf numFmtId="182" fontId="27" fillId="0" borderId="71" xfId="2" applyNumberFormat="1" applyFont="1" applyBorder="1" applyAlignment="1">
      <alignment horizontal="center" vertical="center"/>
    </xf>
    <xf numFmtId="182" fontId="1" fillId="0" borderId="0" xfId="0" applyNumberFormat="1" applyFont="1" applyAlignment="1">
      <alignment vertical="center"/>
    </xf>
    <xf numFmtId="182" fontId="1" fillId="0" borderId="0" xfId="0" applyNumberFormat="1" applyFont="1">
      <alignment vertical="center"/>
    </xf>
    <xf numFmtId="0" fontId="27" fillId="0" borderId="2" xfId="2" applyFont="1" applyBorder="1" applyAlignment="1">
      <alignment horizontal="center" vertical="center"/>
    </xf>
    <xf numFmtId="0" fontId="27" fillId="0" borderId="38" xfId="2" applyFont="1" applyBorder="1" applyAlignment="1">
      <alignment horizontal="distributed" vertical="center" justifyLastLine="1"/>
    </xf>
    <xf numFmtId="0" fontId="27" fillId="0" borderId="3" xfId="2" applyFont="1" applyBorder="1" applyAlignment="1">
      <alignment horizontal="distributed" vertical="center" justifyLastLine="1"/>
    </xf>
    <xf numFmtId="0" fontId="27" fillId="0" borderId="4" xfId="2" applyFont="1" applyBorder="1" applyAlignment="1">
      <alignment horizontal="distributed" vertical="center" justifyLastLine="1"/>
    </xf>
    <xf numFmtId="0" fontId="27" fillId="0" borderId="26" xfId="2" applyFont="1" applyBorder="1" applyAlignment="1">
      <alignment horizontal="distributed" vertical="center" justifyLastLine="1"/>
    </xf>
    <xf numFmtId="0" fontId="27" fillId="0" borderId="199" xfId="2" applyFont="1" applyBorder="1" applyAlignment="1">
      <alignment horizontal="distributed" vertical="center" justifyLastLine="1"/>
    </xf>
    <xf numFmtId="0" fontId="27" fillId="0" borderId="6" xfId="2" applyFont="1" applyBorder="1" applyAlignment="1">
      <alignment horizontal="distributed" vertical="center" justifyLastLine="1"/>
    </xf>
    <xf numFmtId="0" fontId="27" fillId="0" borderId="28" xfId="2" applyFont="1" applyBorder="1" applyAlignment="1">
      <alignment horizontal="distributed" vertical="center" justifyLastLine="1"/>
    </xf>
    <xf numFmtId="0" fontId="27" fillId="0" borderId="101" xfId="2" applyFont="1" applyBorder="1" applyAlignment="1">
      <alignment horizontal="distributed" vertical="center" justifyLastLine="1"/>
    </xf>
    <xf numFmtId="0" fontId="27" fillId="0" borderId="187" xfId="2" applyFont="1" applyFill="1" applyBorder="1" applyAlignment="1">
      <alignment horizontal="center" vertical="center"/>
    </xf>
    <xf numFmtId="0" fontId="39" fillId="0" borderId="0" xfId="2" applyFont="1" applyAlignment="1">
      <alignment vertical="center"/>
    </xf>
    <xf numFmtId="0" fontId="39" fillId="0" borderId="0" xfId="2" applyFont="1" applyAlignment="1">
      <alignment vertical="top"/>
    </xf>
    <xf numFmtId="0" fontId="27" fillId="0" borderId="8" xfId="2" applyFont="1" applyBorder="1" applyAlignment="1">
      <alignment horizontal="center" vertical="center"/>
    </xf>
    <xf numFmtId="0" fontId="27" fillId="0" borderId="23" xfId="2" applyFont="1" applyBorder="1" applyAlignment="1">
      <alignment horizontal="distributed" vertical="center" justifyLastLine="1"/>
    </xf>
    <xf numFmtId="0" fontId="27" fillId="0" borderId="47" xfId="2" applyFont="1" applyBorder="1" applyAlignment="1">
      <alignment horizontal="distributed" vertical="center" justifyLastLine="1"/>
    </xf>
    <xf numFmtId="0" fontId="27" fillId="0" borderId="139" xfId="2" applyFont="1" applyBorder="1" applyAlignment="1">
      <alignment horizontal="distributed" vertical="center" justifyLastLine="1"/>
    </xf>
    <xf numFmtId="0" fontId="27" fillId="0" borderId="190" xfId="2" applyFont="1" applyFill="1" applyBorder="1" applyAlignment="1">
      <alignment horizontal="center" vertical="center"/>
    </xf>
    <xf numFmtId="0" fontId="27" fillId="0" borderId="14" xfId="2" applyFont="1" applyBorder="1" applyAlignment="1">
      <alignment horizontal="center" vertical="center"/>
    </xf>
    <xf numFmtId="176" fontId="16" fillId="0" borderId="18" xfId="1" applyNumberFormat="1" applyFont="1" applyBorder="1" applyAlignment="1">
      <alignment vertical="center"/>
    </xf>
    <xf numFmtId="176" fontId="16" fillId="0" borderId="200" xfId="1" applyNumberFormat="1" applyFont="1" applyBorder="1" applyAlignment="1">
      <alignment vertical="center"/>
    </xf>
    <xf numFmtId="176" fontId="16" fillId="0" borderId="16" xfId="1" applyNumberFormat="1" applyFont="1" applyBorder="1" applyAlignment="1">
      <alignment vertical="center"/>
    </xf>
    <xf numFmtId="176" fontId="27" fillId="0" borderId="201" xfId="2" applyNumberFormat="1" applyFont="1" applyFill="1" applyBorder="1" applyAlignment="1">
      <alignment vertical="center"/>
    </xf>
    <xf numFmtId="176" fontId="18" fillId="0" borderId="0" xfId="2" applyNumberFormat="1" applyFont="1" applyFill="1" applyBorder="1" applyAlignment="1">
      <alignment vertical="center"/>
    </xf>
    <xf numFmtId="0" fontId="27" fillId="0" borderId="82" xfId="2" applyFont="1" applyBorder="1" applyAlignment="1">
      <alignment horizontal="center" vertical="center"/>
    </xf>
    <xf numFmtId="189" fontId="11" fillId="0" borderId="53" xfId="2" applyNumberFormat="1" applyFont="1" applyFill="1" applyBorder="1" applyAlignment="1">
      <alignment vertical="center"/>
    </xf>
    <xf numFmtId="189" fontId="11" fillId="0" borderId="72" xfId="2" applyNumberFormat="1" applyFont="1" applyFill="1" applyBorder="1" applyAlignment="1">
      <alignment vertical="center"/>
    </xf>
    <xf numFmtId="189" fontId="11" fillId="0" borderId="89" xfId="2" applyNumberFormat="1" applyFont="1" applyBorder="1" applyAlignment="1">
      <alignment vertical="center"/>
    </xf>
    <xf numFmtId="189" fontId="11" fillId="0" borderId="202" xfId="2" applyNumberFormat="1" applyFont="1" applyFill="1" applyBorder="1" applyAlignment="1">
      <alignment vertical="center"/>
    </xf>
    <xf numFmtId="189" fontId="49" fillId="0" borderId="0" xfId="2" applyNumberFormat="1" applyFont="1" applyFill="1" applyBorder="1" applyAlignment="1">
      <alignment vertical="center"/>
    </xf>
    <xf numFmtId="189" fontId="50" fillId="0" borderId="0" xfId="2" applyNumberFormat="1" applyFont="1" applyAlignment="1">
      <alignment horizontal="right" vertical="center"/>
    </xf>
    <xf numFmtId="189" fontId="1" fillId="0" borderId="0" xfId="2" applyNumberFormat="1" applyFont="1" applyAlignment="1">
      <alignment horizontal="center"/>
    </xf>
    <xf numFmtId="183" fontId="27" fillId="0" borderId="23" xfId="2" applyNumberFormat="1" applyFont="1" applyFill="1" applyBorder="1" applyAlignment="1">
      <alignment vertical="center"/>
    </xf>
    <xf numFmtId="183" fontId="27" fillId="0" borderId="47" xfId="2" applyNumberFormat="1" applyFont="1" applyFill="1" applyBorder="1" applyAlignment="1">
      <alignment vertical="center"/>
    </xf>
    <xf numFmtId="183" fontId="27" fillId="0" borderId="74" xfId="2" applyNumberFormat="1" applyFont="1" applyBorder="1" applyAlignment="1">
      <alignment horizontal="center" vertical="center"/>
    </xf>
    <xf numFmtId="183" fontId="27" fillId="0" borderId="203" xfId="2" applyNumberFormat="1" applyFont="1" applyFill="1" applyBorder="1" applyAlignment="1">
      <alignment horizontal="center" vertical="center"/>
    </xf>
    <xf numFmtId="183" fontId="18" fillId="0" borderId="0" xfId="2" applyNumberFormat="1" applyFont="1" applyBorder="1" applyAlignment="1">
      <alignment horizontal="center" vertical="center"/>
    </xf>
    <xf numFmtId="0" fontId="27" fillId="0" borderId="204" xfId="2" applyFont="1" applyBorder="1" applyAlignment="1">
      <alignment horizontal="center" vertical="center" wrapText="1"/>
    </xf>
    <xf numFmtId="189" fontId="16" fillId="0" borderId="28" xfId="1" applyNumberFormat="1" applyFont="1" applyFill="1" applyBorder="1" applyAlignment="1">
      <alignment vertical="center"/>
    </xf>
    <xf numFmtId="189" fontId="16" fillId="0" borderId="205" xfId="1" applyNumberFormat="1" applyFont="1" applyFill="1" applyBorder="1" applyAlignment="1">
      <alignment vertical="center"/>
    </xf>
    <xf numFmtId="190" fontId="16" fillId="0" borderId="205" xfId="1" applyNumberFormat="1" applyFont="1" applyFill="1" applyBorder="1" applyAlignment="1">
      <alignment vertical="center"/>
    </xf>
    <xf numFmtId="189" fontId="16" fillId="0" borderId="199" xfId="1" applyNumberFormat="1" applyFont="1" applyFill="1" applyBorder="1" applyAlignment="1">
      <alignment vertical="center"/>
    </xf>
    <xf numFmtId="189" fontId="16" fillId="0" borderId="180" xfId="1" applyNumberFormat="1" applyFont="1" applyBorder="1" applyAlignment="1">
      <alignment horizontal="center" vertical="center"/>
    </xf>
    <xf numFmtId="189" fontId="16" fillId="0" borderId="206" xfId="1" applyNumberFormat="1" applyFont="1" applyFill="1" applyBorder="1" applyAlignment="1">
      <alignment vertical="center"/>
    </xf>
    <xf numFmtId="189" fontId="17" fillId="0" borderId="0" xfId="1" applyNumberFormat="1" applyFont="1" applyFill="1" applyBorder="1" applyAlignment="1">
      <alignment vertical="center"/>
    </xf>
    <xf numFmtId="0" fontId="27" fillId="0" borderId="30" xfId="0" applyFont="1" applyBorder="1" applyAlignment="1">
      <alignment horizontal="center" vertical="center"/>
    </xf>
    <xf numFmtId="183" fontId="27" fillId="0" borderId="31" xfId="2" applyNumberFormat="1" applyFont="1" applyBorder="1" applyAlignment="1">
      <alignment vertical="center"/>
    </xf>
    <xf numFmtId="183" fontId="27" fillId="0" borderId="24" xfId="2" applyNumberFormat="1" applyFont="1" applyBorder="1" applyAlignment="1">
      <alignment vertical="center"/>
    </xf>
    <xf numFmtId="183" fontId="27" fillId="0" borderId="167" xfId="2" applyNumberFormat="1" applyFont="1" applyBorder="1" applyAlignment="1">
      <alignment vertical="center"/>
    </xf>
    <xf numFmtId="183" fontId="27" fillId="0" borderId="32" xfId="2" applyNumberFormat="1" applyFont="1" applyBorder="1" applyAlignment="1">
      <alignment horizontal="center" vertical="center"/>
    </xf>
    <xf numFmtId="183" fontId="27" fillId="0" borderId="207" xfId="2" applyNumberFormat="1" applyFont="1" applyFill="1" applyBorder="1" applyAlignment="1">
      <alignment horizontal="center" vertical="center"/>
    </xf>
    <xf numFmtId="38" fontId="0" fillId="0" borderId="0" xfId="1" applyFont="1">
      <alignment vertical="center"/>
    </xf>
    <xf numFmtId="0" fontId="38" fillId="0" borderId="0" xfId="0" applyFont="1" applyAlignment="1">
      <alignment vertical="center"/>
    </xf>
    <xf numFmtId="38" fontId="1" fillId="0" borderId="0" xfId="2" applyNumberFormat="1" applyFont="1"/>
    <xf numFmtId="0" fontId="1" fillId="0" borderId="38" xfId="2" applyBorder="1" applyAlignment="1">
      <alignment horizontal="center" vertical="center"/>
    </xf>
    <xf numFmtId="0" fontId="27" fillId="0" borderId="103" xfId="2" applyFont="1" applyBorder="1"/>
    <xf numFmtId="0" fontId="27" fillId="0" borderId="169" xfId="2" applyFont="1" applyBorder="1" applyAlignment="1">
      <alignment horizontal="center" vertical="center"/>
    </xf>
    <xf numFmtId="38" fontId="16" fillId="0" borderId="191" xfId="7" applyFont="1" applyFill="1" applyBorder="1" applyAlignment="1" applyProtection="1">
      <alignment vertical="center"/>
      <protection locked="0"/>
    </xf>
    <xf numFmtId="0" fontId="16" fillId="0" borderId="192" xfId="1" applyNumberFormat="1" applyFont="1" applyFill="1" applyBorder="1" applyAlignment="1" applyProtection="1">
      <alignment vertical="center"/>
      <protection locked="0"/>
    </xf>
    <xf numFmtId="0" fontId="16" fillId="0" borderId="20" xfId="1" applyNumberFormat="1" applyFont="1" applyFill="1" applyBorder="1" applyAlignment="1" applyProtection="1">
      <alignment vertical="center"/>
      <protection locked="0"/>
    </xf>
    <xf numFmtId="0" fontId="16" fillId="0" borderId="81" xfId="1" applyNumberFormat="1" applyFont="1" applyFill="1" applyBorder="1" applyAlignment="1" applyProtection="1">
      <alignment vertical="center"/>
      <protection locked="0"/>
    </xf>
    <xf numFmtId="38" fontId="16" fillId="0" borderId="104" xfId="7" applyFont="1" applyFill="1" applyBorder="1" applyAlignment="1" applyProtection="1">
      <alignment vertical="center"/>
      <protection locked="0"/>
    </xf>
    <xf numFmtId="38" fontId="16" fillId="0" borderId="112" xfId="7" applyFont="1" applyFill="1" applyBorder="1" applyAlignment="1">
      <alignment vertical="center"/>
    </xf>
    <xf numFmtId="182" fontId="16" fillId="0" borderId="193" xfId="1" applyNumberFormat="1" applyFont="1" applyFill="1" applyBorder="1" applyAlignment="1">
      <alignment vertical="center"/>
    </xf>
    <xf numFmtId="182" fontId="27" fillId="0" borderId="17" xfId="2" applyNumberFormat="1" applyFont="1" applyBorder="1" applyAlignment="1">
      <alignment vertical="center"/>
    </xf>
    <xf numFmtId="0" fontId="27" fillId="0" borderId="37" xfId="2" applyFont="1" applyBorder="1" applyAlignment="1">
      <alignment vertical="center"/>
    </xf>
    <xf numFmtId="0" fontId="27" fillId="0" borderId="59" xfId="2" applyFont="1" applyBorder="1" applyAlignment="1">
      <alignment horizontal="center" vertical="center"/>
    </xf>
    <xf numFmtId="38" fontId="16" fillId="0" borderId="194" xfId="7" applyFont="1" applyFill="1" applyBorder="1" applyAlignment="1" applyProtection="1">
      <alignment vertical="center"/>
      <protection locked="0"/>
    </xf>
    <xf numFmtId="0" fontId="16" fillId="0" borderId="73" xfId="1" applyNumberFormat="1" applyFont="1" applyFill="1" applyBorder="1" applyAlignment="1" applyProtection="1">
      <alignment vertical="center"/>
      <protection locked="0"/>
    </xf>
    <xf numFmtId="0" fontId="16" fillId="0" borderId="50" xfId="1" applyNumberFormat="1" applyFont="1" applyFill="1" applyBorder="1" applyAlignment="1" applyProtection="1">
      <alignment vertical="center"/>
      <protection locked="0"/>
    </xf>
    <xf numFmtId="0" fontId="16" fillId="0" borderId="12" xfId="1" applyNumberFormat="1" applyFont="1" applyFill="1" applyBorder="1" applyAlignment="1" applyProtection="1">
      <alignment vertical="center"/>
      <protection locked="0"/>
    </xf>
    <xf numFmtId="0" fontId="16" fillId="0" borderId="88" xfId="1" applyNumberFormat="1" applyFont="1" applyFill="1" applyBorder="1" applyAlignment="1" applyProtection="1">
      <alignment vertical="center"/>
      <protection locked="0"/>
    </xf>
    <xf numFmtId="38" fontId="16" fillId="0" borderId="60" xfId="7" applyFont="1" applyFill="1" applyBorder="1" applyAlignment="1" applyProtection="1">
      <alignment vertical="center"/>
      <protection locked="0"/>
    </xf>
    <xf numFmtId="38" fontId="16" fillId="0" borderId="25" xfId="7" applyFont="1" applyFill="1" applyBorder="1" applyAlignment="1">
      <alignment vertical="center"/>
    </xf>
    <xf numFmtId="182" fontId="27" fillId="0" borderId="54" xfId="2" applyNumberFormat="1" applyFont="1" applyBorder="1" applyAlignment="1">
      <alignment vertical="center"/>
    </xf>
    <xf numFmtId="0" fontId="27" fillId="0" borderId="37" xfId="2" applyFont="1" applyBorder="1"/>
    <xf numFmtId="0" fontId="16" fillId="0" borderId="177" xfId="1" applyNumberFormat="1" applyFont="1" applyFill="1" applyBorder="1" applyAlignment="1" applyProtection="1">
      <alignment vertical="center"/>
      <protection locked="0"/>
    </xf>
    <xf numFmtId="0" fontId="16" fillId="0" borderId="49" xfId="1" applyNumberFormat="1" applyFont="1" applyFill="1" applyBorder="1" applyAlignment="1" applyProtection="1">
      <alignment vertical="center"/>
      <protection locked="0"/>
    </xf>
    <xf numFmtId="0" fontId="16" fillId="0" borderId="117" xfId="1" applyNumberFormat="1" applyFont="1" applyFill="1" applyBorder="1" applyAlignment="1" applyProtection="1">
      <alignment vertical="center"/>
      <protection locked="0"/>
    </xf>
    <xf numFmtId="0" fontId="16" fillId="0" borderId="189" xfId="1" applyNumberFormat="1" applyFont="1" applyFill="1" applyBorder="1" applyAlignment="1" applyProtection="1">
      <alignment vertical="center"/>
      <protection locked="0"/>
    </xf>
    <xf numFmtId="0" fontId="16" fillId="0" borderId="94" xfId="1" applyNumberFormat="1" applyFont="1" applyFill="1" applyBorder="1" applyAlignment="1" applyProtection="1">
      <alignment vertical="center"/>
      <protection locked="0"/>
    </xf>
    <xf numFmtId="0" fontId="27" fillId="0" borderId="56" xfId="2" applyFont="1" applyBorder="1" applyAlignment="1">
      <alignment horizontal="center" vertical="center"/>
    </xf>
    <xf numFmtId="38" fontId="16" fillId="0" borderId="194" xfId="7" applyFont="1" applyFill="1" applyBorder="1" applyAlignment="1">
      <alignment vertical="center"/>
    </xf>
    <xf numFmtId="0" fontId="16" fillId="0" borderId="189" xfId="1" applyNumberFormat="1" applyFont="1" applyFill="1" applyBorder="1" applyAlignment="1">
      <alignment vertical="center"/>
    </xf>
    <xf numFmtId="0" fontId="16" fillId="0" borderId="12" xfId="1" applyNumberFormat="1" applyFont="1" applyFill="1" applyBorder="1" applyAlignment="1">
      <alignment vertical="center"/>
    </xf>
    <xf numFmtId="0" fontId="16" fillId="0" borderId="94" xfId="1" applyNumberFormat="1" applyFont="1" applyFill="1" applyBorder="1" applyAlignment="1">
      <alignment vertical="center"/>
    </xf>
    <xf numFmtId="38" fontId="16" fillId="0" borderId="60" xfId="7" applyFont="1" applyFill="1" applyBorder="1" applyAlignment="1">
      <alignment vertical="center"/>
    </xf>
    <xf numFmtId="0" fontId="1" fillId="0" borderId="0" xfId="2" applyAlignment="1">
      <alignment horizontal="right" vertical="center"/>
    </xf>
    <xf numFmtId="0" fontId="43" fillId="0" borderId="64" xfId="2" applyFont="1" applyBorder="1" applyAlignment="1">
      <alignment horizontal="center" vertical="center" wrapText="1"/>
    </xf>
    <xf numFmtId="177" fontId="27" fillId="0" borderId="195" xfId="2" applyNumberFormat="1" applyFont="1" applyBorder="1" applyAlignment="1">
      <alignment horizontal="right" vertical="center"/>
    </xf>
    <xf numFmtId="177" fontId="27" fillId="0" borderId="196" xfId="2" applyNumberFormat="1" applyFont="1" applyBorder="1" applyAlignment="1">
      <alignment horizontal="right" vertical="center"/>
    </xf>
    <xf numFmtId="177" fontId="27" fillId="0" borderId="67" xfId="2" applyNumberFormat="1" applyFont="1" applyBorder="1" applyAlignment="1">
      <alignment horizontal="right" vertical="center"/>
    </xf>
    <xf numFmtId="177" fontId="27" fillId="0" borderId="99" xfId="2" applyNumberFormat="1" applyFont="1" applyBorder="1" applyAlignment="1">
      <alignment horizontal="right" vertical="center"/>
    </xf>
    <xf numFmtId="177" fontId="27" fillId="0" borderId="65" xfId="2" applyNumberFormat="1" applyFont="1" applyBorder="1" applyAlignment="1">
      <alignment horizontal="right" vertical="center"/>
    </xf>
    <xf numFmtId="177" fontId="27" fillId="0" borderId="197" xfId="2" applyNumberFormat="1" applyFont="1" applyBorder="1" applyAlignment="1">
      <alignment horizontal="right" vertical="center"/>
    </xf>
    <xf numFmtId="0" fontId="27" fillId="0" borderId="198" xfId="2" applyFont="1" applyBorder="1" applyAlignment="1">
      <alignment horizontal="center" vertical="center"/>
    </xf>
    <xf numFmtId="0" fontId="27" fillId="0" borderId="71" xfId="2" applyFont="1" applyBorder="1" applyAlignment="1">
      <alignment horizontal="center" vertical="center"/>
    </xf>
    <xf numFmtId="0" fontId="38" fillId="0" borderId="0" xfId="0" applyFont="1">
      <alignment vertical="center"/>
    </xf>
    <xf numFmtId="0" fontId="51" fillId="0" borderId="0" xfId="2" applyFont="1" applyFill="1" applyBorder="1" applyAlignment="1">
      <alignment horizontal="center" vertical="center"/>
    </xf>
    <xf numFmtId="178" fontId="16" fillId="0" borderId="18" xfId="1" applyNumberFormat="1" applyFont="1" applyBorder="1" applyAlignment="1">
      <alignment vertical="center"/>
    </xf>
    <xf numFmtId="178" fontId="16" fillId="0" borderId="200" xfId="1" applyNumberFormat="1" applyFont="1" applyBorder="1" applyAlignment="1">
      <alignment vertical="center"/>
    </xf>
    <xf numFmtId="178" fontId="16" fillId="0" borderId="16" xfId="1" applyNumberFormat="1" applyFont="1" applyBorder="1" applyAlignment="1">
      <alignment vertical="center"/>
    </xf>
    <xf numFmtId="178" fontId="27" fillId="0" borderId="201" xfId="2" applyNumberFormat="1" applyFont="1" applyFill="1" applyBorder="1" applyAlignment="1">
      <alignment vertical="center"/>
    </xf>
    <xf numFmtId="178" fontId="52" fillId="0" borderId="0" xfId="2" applyNumberFormat="1" applyFont="1" applyFill="1" applyBorder="1" applyAlignment="1">
      <alignment vertical="center"/>
    </xf>
    <xf numFmtId="187" fontId="11" fillId="0" borderId="53" xfId="2" applyNumberFormat="1" applyFont="1" applyFill="1" applyBorder="1" applyAlignment="1">
      <alignment vertical="center"/>
    </xf>
    <xf numFmtId="187" fontId="11" fillId="0" borderId="72" xfId="2" applyNumberFormat="1" applyFont="1" applyFill="1" applyBorder="1" applyAlignment="1">
      <alignment vertical="center"/>
    </xf>
    <xf numFmtId="187" fontId="11" fillId="0" borderId="89" xfId="2" applyNumberFormat="1" applyFont="1" applyFill="1" applyBorder="1" applyAlignment="1">
      <alignment vertical="center"/>
    </xf>
    <xf numFmtId="187" fontId="11" fillId="0" borderId="202" xfId="2" applyNumberFormat="1" applyFont="1" applyFill="1" applyBorder="1" applyAlignment="1">
      <alignment vertical="center"/>
    </xf>
    <xf numFmtId="187" fontId="49" fillId="0" borderId="0" xfId="2" applyNumberFormat="1" applyFont="1" applyFill="1" applyBorder="1" applyAlignment="1">
      <alignment vertical="center"/>
    </xf>
    <xf numFmtId="187" fontId="50" fillId="0" borderId="0" xfId="2" applyNumberFormat="1" applyFont="1" applyAlignment="1">
      <alignment horizontal="right" vertical="center"/>
    </xf>
    <xf numFmtId="187" fontId="1" fillId="0" borderId="0" xfId="2" applyNumberFormat="1" applyFont="1" applyAlignment="1">
      <alignment horizontal="center"/>
    </xf>
    <xf numFmtId="178" fontId="27" fillId="0" borderId="31" xfId="2" applyNumberFormat="1" applyFont="1" applyBorder="1" applyAlignment="1">
      <alignment vertical="center"/>
    </xf>
    <xf numFmtId="178" fontId="27" fillId="0" borderId="24" xfId="2" applyNumberFormat="1" applyFont="1" applyBorder="1" applyAlignment="1">
      <alignment vertical="center"/>
    </xf>
    <xf numFmtId="178" fontId="27" fillId="0" borderId="32" xfId="2" applyNumberFormat="1" applyFont="1" applyBorder="1" applyAlignment="1">
      <alignment horizontal="center" vertical="center"/>
    </xf>
    <xf numFmtId="178" fontId="27" fillId="0" borderId="207" xfId="2" applyNumberFormat="1" applyFont="1" applyFill="1" applyBorder="1" applyAlignment="1">
      <alignment horizontal="center" vertical="center"/>
    </xf>
    <xf numFmtId="178" fontId="52" fillId="0" borderId="0" xfId="2" applyNumberFormat="1" applyFont="1" applyFill="1" applyBorder="1" applyAlignment="1">
      <alignment horizontal="center" vertical="center"/>
    </xf>
    <xf numFmtId="0" fontId="27" fillId="0" borderId="208" xfId="2" applyFont="1" applyBorder="1" applyAlignment="1">
      <alignment horizontal="center" vertical="center" wrapText="1"/>
    </xf>
    <xf numFmtId="189" fontId="16" fillId="0" borderId="115" xfId="1" applyNumberFormat="1" applyFont="1" applyBorder="1" applyAlignment="1">
      <alignment horizontal="center" vertical="center"/>
    </xf>
    <xf numFmtId="189" fontId="16" fillId="0" borderId="209" xfId="1" applyNumberFormat="1" applyFont="1" applyFill="1" applyBorder="1" applyAlignment="1">
      <alignment vertical="center"/>
    </xf>
    <xf numFmtId="189" fontId="52" fillId="0" borderId="0" xfId="1" applyNumberFormat="1" applyFont="1" applyFill="1" applyBorder="1" applyAlignment="1">
      <alignment vertical="center"/>
    </xf>
    <xf numFmtId="0" fontId="16" fillId="0" borderId="0" xfId="0" applyFont="1" applyAlignment="1">
      <alignment vertical="center"/>
    </xf>
    <xf numFmtId="0" fontId="34" fillId="0" borderId="39" xfId="0" applyFont="1" applyBorder="1" applyAlignment="1">
      <alignment vertical="center"/>
    </xf>
    <xf numFmtId="6" fontId="37" fillId="0" borderId="210" xfId="9" applyFont="1" applyBorder="1" applyAlignment="1">
      <alignment horizontal="center" vertical="center"/>
    </xf>
    <xf numFmtId="0" fontId="36" fillId="0" borderId="211" xfId="0" applyFont="1" applyBorder="1" applyAlignment="1">
      <alignment horizontal="center" vertical="center"/>
    </xf>
    <xf numFmtId="0" fontId="37" fillId="2" borderId="211" xfId="0" applyFont="1" applyFill="1" applyBorder="1" applyAlignment="1">
      <alignment horizontal="center" vertical="center"/>
    </xf>
    <xf numFmtId="20" fontId="36" fillId="0" borderId="211" xfId="0" applyNumberFormat="1" applyFont="1" applyBorder="1" applyAlignment="1">
      <alignment horizontal="center" vertical="center"/>
    </xf>
    <xf numFmtId="0" fontId="36" fillId="0" borderId="212" xfId="0" applyFont="1" applyBorder="1" applyAlignment="1">
      <alignment horizontal="center" vertical="center"/>
    </xf>
    <xf numFmtId="0" fontId="36" fillId="5" borderId="5" xfId="0" applyFont="1" applyFill="1" applyBorder="1" applyAlignment="1">
      <alignment horizontal="center" vertical="center"/>
    </xf>
    <xf numFmtId="0" fontId="42" fillId="0" borderId="0" xfId="0" applyFont="1" applyAlignment="1">
      <alignment vertical="center"/>
    </xf>
    <xf numFmtId="0" fontId="34" fillId="0" borderId="44" xfId="0" applyFont="1" applyBorder="1" applyAlignment="1">
      <alignment horizontal="right" vertical="center"/>
    </xf>
    <xf numFmtId="178" fontId="27" fillId="0" borderId="213" xfId="0" applyNumberFormat="1" applyFont="1" applyBorder="1" applyAlignment="1">
      <alignment vertical="center"/>
    </xf>
    <xf numFmtId="178" fontId="27" fillId="0" borderId="214" xfId="0" applyNumberFormat="1" applyFont="1" applyBorder="1" applyAlignment="1">
      <alignment vertical="center"/>
    </xf>
    <xf numFmtId="178" fontId="27" fillId="2" borderId="214" xfId="0" applyNumberFormat="1" applyFont="1" applyFill="1" applyBorder="1" applyAlignment="1">
      <alignment vertical="center"/>
    </xf>
    <xf numFmtId="178" fontId="27" fillId="0" borderId="215" xfId="0" applyNumberFormat="1" applyFont="1" applyBorder="1" applyAlignment="1">
      <alignment vertical="center"/>
    </xf>
    <xf numFmtId="178" fontId="27" fillId="5" borderId="112" xfId="0" applyNumberFormat="1" applyFont="1" applyFill="1" applyBorder="1" applyAlignment="1">
      <alignment vertical="center"/>
    </xf>
    <xf numFmtId="0" fontId="0" fillId="0" borderId="46" xfId="0" applyBorder="1" applyAlignment="1">
      <alignment horizontal="center" vertical="center"/>
    </xf>
    <xf numFmtId="178" fontId="27" fillId="0" borderId="216" xfId="0" applyNumberFormat="1" applyFont="1" applyBorder="1" applyAlignment="1">
      <alignment vertical="center"/>
    </xf>
    <xf numFmtId="178" fontId="27" fillId="0" borderId="217" xfId="0" applyNumberFormat="1" applyFont="1" applyBorder="1" applyAlignment="1">
      <alignment vertical="center"/>
    </xf>
    <xf numFmtId="178" fontId="27" fillId="2" borderId="217" xfId="0" applyNumberFormat="1" applyFont="1" applyFill="1" applyBorder="1" applyAlignment="1">
      <alignment vertical="center"/>
    </xf>
    <xf numFmtId="178" fontId="27" fillId="0" borderId="218" xfId="0" applyNumberFormat="1" applyFont="1" applyBorder="1" applyAlignment="1">
      <alignment vertical="center"/>
    </xf>
    <xf numFmtId="178" fontId="27" fillId="5" borderId="51" xfId="0" applyNumberFormat="1" applyFont="1" applyFill="1" applyBorder="1" applyAlignment="1">
      <alignment vertical="center"/>
    </xf>
    <xf numFmtId="0" fontId="0" fillId="0" borderId="135" xfId="0" applyBorder="1" applyAlignment="1">
      <alignment horizontal="center" vertical="center"/>
    </xf>
    <xf numFmtId="176" fontId="27" fillId="0" borderId="216" xfId="7" applyNumberFormat="1" applyFont="1" applyBorder="1" applyAlignment="1">
      <alignment vertical="center"/>
    </xf>
    <xf numFmtId="176" fontId="27" fillId="0" borderId="217" xfId="7" applyNumberFormat="1" applyFont="1" applyBorder="1" applyAlignment="1">
      <alignment vertical="center"/>
    </xf>
    <xf numFmtId="176" fontId="27" fillId="2" borderId="217" xfId="7" applyNumberFormat="1" applyFont="1" applyFill="1" applyBorder="1" applyAlignment="1">
      <alignment vertical="center"/>
    </xf>
    <xf numFmtId="176" fontId="27" fillId="0" borderId="219" xfId="7" applyNumberFormat="1" applyFont="1" applyBorder="1" applyAlignment="1">
      <alignment vertical="center"/>
    </xf>
    <xf numFmtId="176" fontId="27" fillId="0" borderId="218" xfId="7" applyNumberFormat="1" applyFont="1" applyBorder="1" applyAlignment="1">
      <alignment vertical="center"/>
    </xf>
    <xf numFmtId="176" fontId="27" fillId="5" borderId="51" xfId="7" applyNumberFormat="1" applyFont="1" applyFill="1" applyBorder="1" applyAlignment="1">
      <alignment vertical="center"/>
    </xf>
    <xf numFmtId="178" fontId="27" fillId="0" borderId="216" xfId="1" applyNumberFormat="1" applyFont="1" applyFill="1" applyBorder="1" applyAlignment="1"/>
    <xf numFmtId="178" fontId="27" fillId="0" borderId="217" xfId="1" applyNumberFormat="1" applyFont="1" applyFill="1" applyBorder="1" applyAlignment="1"/>
    <xf numFmtId="178" fontId="27" fillId="2" borderId="217" xfId="1" applyNumberFormat="1" applyFont="1" applyFill="1" applyBorder="1" applyAlignment="1"/>
    <xf numFmtId="178" fontId="27" fillId="0" borderId="219" xfId="1" applyNumberFormat="1" applyFont="1" applyFill="1" applyBorder="1" applyAlignment="1"/>
    <xf numFmtId="184" fontId="27" fillId="0" borderId="220" xfId="0" applyNumberFormat="1" applyFont="1" applyBorder="1" applyAlignment="1">
      <alignment vertical="center"/>
    </xf>
    <xf numFmtId="184" fontId="27" fillId="0" borderId="219" xfId="0" applyNumberFormat="1" applyFont="1" applyBorder="1" applyAlignment="1">
      <alignment vertical="center"/>
    </xf>
    <xf numFmtId="184" fontId="27" fillId="2" borderId="219" xfId="0" applyNumberFormat="1" applyFont="1" applyFill="1" applyBorder="1" applyAlignment="1">
      <alignment vertical="center"/>
    </xf>
    <xf numFmtId="188" fontId="27" fillId="0" borderId="219" xfId="0" applyNumberFormat="1" applyFont="1" applyBorder="1" applyAlignment="1">
      <alignment vertical="center"/>
    </xf>
    <xf numFmtId="184" fontId="27" fillId="0" borderId="217" xfId="0" applyNumberFormat="1" applyFont="1" applyBorder="1" applyAlignment="1">
      <alignment vertical="center"/>
    </xf>
    <xf numFmtId="184" fontId="27" fillId="0" borderId="221" xfId="0" applyNumberFormat="1" applyFont="1" applyBorder="1" applyAlignment="1">
      <alignment vertical="center"/>
    </xf>
    <xf numFmtId="184" fontId="27" fillId="5" borderId="25" xfId="0" applyNumberFormat="1" applyFont="1" applyFill="1" applyBorder="1" applyAlignment="1">
      <alignment vertical="center"/>
    </xf>
    <xf numFmtId="177" fontId="27" fillId="0" borderId="0" xfId="0" applyNumberFormat="1" applyFont="1" applyBorder="1" applyAlignment="1">
      <alignment vertical="center"/>
    </xf>
    <xf numFmtId="0" fontId="53" fillId="0" borderId="0" xfId="0" applyFont="1" applyAlignment="1">
      <alignment horizontal="right" vertical="center"/>
    </xf>
    <xf numFmtId="183" fontId="27" fillId="0" borderId="222" xfId="0" applyNumberFormat="1" applyFont="1" applyBorder="1" applyAlignment="1">
      <alignment vertical="center"/>
    </xf>
    <xf numFmtId="183" fontId="27" fillId="0" borderId="223" xfId="0" applyNumberFormat="1" applyFont="1" applyBorder="1" applyAlignment="1">
      <alignment vertical="center"/>
    </xf>
    <xf numFmtId="183" fontId="27" fillId="2" borderId="223" xfId="0" applyNumberFormat="1" applyFont="1" applyFill="1" applyBorder="1" applyAlignment="1">
      <alignment vertical="center"/>
    </xf>
    <xf numFmtId="183" fontId="27" fillId="0" borderId="224" xfId="0" applyNumberFormat="1" applyFont="1" applyBorder="1" applyAlignment="1">
      <alignment vertical="center"/>
    </xf>
    <xf numFmtId="183" fontId="27" fillId="0" borderId="225" xfId="0" applyNumberFormat="1" applyFont="1" applyBorder="1" applyAlignment="1">
      <alignment vertical="center"/>
    </xf>
    <xf numFmtId="183" fontId="27" fillId="5" borderId="161" xfId="0" applyNumberFormat="1" applyFont="1" applyFill="1" applyBorder="1" applyAlignment="1">
      <alignment vertical="center"/>
    </xf>
    <xf numFmtId="0" fontId="40" fillId="0" borderId="101" xfId="0" applyFont="1" applyBorder="1" applyAlignment="1">
      <alignment horizontal="right" vertical="center"/>
    </xf>
    <xf numFmtId="178" fontId="27" fillId="0" borderId="110" xfId="0" applyNumberFormat="1" applyFont="1" applyBorder="1">
      <alignment vertical="center"/>
    </xf>
    <xf numFmtId="178" fontId="27" fillId="5" borderId="112" xfId="0" applyNumberFormat="1" applyFont="1" applyFill="1" applyBorder="1">
      <alignment vertical="center"/>
    </xf>
    <xf numFmtId="178" fontId="27" fillId="5" borderId="51" xfId="0" applyNumberFormat="1" applyFont="1" applyFill="1" applyBorder="1">
      <alignment vertical="center"/>
    </xf>
    <xf numFmtId="178" fontId="27" fillId="0" borderId="47" xfId="1" applyNumberFormat="1" applyFont="1" applyFill="1" applyBorder="1" applyAlignment="1"/>
    <xf numFmtId="0" fontId="0" fillId="0" borderId="0" xfId="0">
      <alignment vertical="center"/>
    </xf>
    <xf numFmtId="184" fontId="37" fillId="0" borderId="74" xfId="0" applyNumberFormat="1" applyFont="1" applyBorder="1">
      <alignment vertical="center"/>
    </xf>
    <xf numFmtId="184" fontId="37" fillId="0" borderId="59" xfId="0" applyNumberFormat="1" applyFont="1" applyBorder="1">
      <alignment vertical="center"/>
    </xf>
    <xf numFmtId="184" fontId="37" fillId="2" borderId="59" xfId="0" applyNumberFormat="1" applyFont="1" applyFill="1" applyBorder="1">
      <alignment vertical="center"/>
    </xf>
    <xf numFmtId="184" fontId="37" fillId="0" borderId="72" xfId="0" applyNumberFormat="1" applyFont="1" applyBorder="1">
      <alignment vertical="center"/>
    </xf>
    <xf numFmtId="184" fontId="37" fillId="0" borderId="56" xfId="0" applyNumberFormat="1" applyFont="1" applyBorder="1">
      <alignment vertical="center"/>
    </xf>
    <xf numFmtId="184" fontId="37" fillId="5" borderId="25" xfId="0" applyNumberFormat="1" applyFont="1" applyFill="1" applyBorder="1">
      <alignment vertical="center"/>
    </xf>
    <xf numFmtId="183" fontId="27" fillId="0" borderId="226" xfId="0" applyNumberFormat="1" applyFont="1" applyBorder="1">
      <alignment vertical="center"/>
    </xf>
    <xf numFmtId="183" fontId="27" fillId="5" borderId="161" xfId="0" applyNumberFormat="1" applyFont="1" applyFill="1" applyBorder="1">
      <alignment vertical="center"/>
    </xf>
    <xf numFmtId="0" fontId="39" fillId="0" borderId="0" xfId="2" applyFont="1"/>
    <xf numFmtId="0" fontId="39" fillId="0" borderId="0" xfId="2" applyFont="1" applyAlignment="1"/>
    <xf numFmtId="0" fontId="44" fillId="0" borderId="0" xfId="0" applyFont="1" applyAlignment="1">
      <alignment horizontal="left" vertical="center"/>
    </xf>
    <xf numFmtId="49" fontId="39" fillId="0" borderId="0" xfId="2" applyNumberFormat="1" applyFont="1" applyBorder="1" applyAlignment="1">
      <alignment vertical="center"/>
    </xf>
    <xf numFmtId="49" fontId="1" fillId="0" borderId="1" xfId="2" applyNumberFormat="1" applyFont="1" applyBorder="1" applyAlignment="1">
      <alignment horizontal="center" vertical="center"/>
    </xf>
    <xf numFmtId="49" fontId="1" fillId="0" borderId="39" xfId="2" applyNumberFormat="1" applyFont="1" applyBorder="1" applyAlignment="1">
      <alignment horizontal="center" vertical="center"/>
    </xf>
    <xf numFmtId="0" fontId="18" fillId="0" borderId="3" xfId="2" applyFont="1" applyBorder="1" applyAlignment="1">
      <alignment vertical="center"/>
    </xf>
    <xf numFmtId="0" fontId="18" fillId="0" borderId="5" xfId="2" applyFont="1" applyBorder="1" applyAlignment="1">
      <alignment horizontal="left" vertical="center" wrapText="1"/>
    </xf>
    <xf numFmtId="0" fontId="1" fillId="0" borderId="227" xfId="2" applyFont="1" applyBorder="1" applyAlignment="1">
      <alignment horizontal="center" vertical="center"/>
    </xf>
    <xf numFmtId="0" fontId="1" fillId="0" borderId="44" xfId="2" applyFont="1" applyBorder="1" applyAlignment="1">
      <alignment horizontal="right" vertical="center"/>
    </xf>
    <xf numFmtId="178" fontId="27" fillId="0" borderId="18" xfId="2" applyNumberFormat="1" applyFont="1" applyBorder="1" applyAlignment="1">
      <alignment vertical="center"/>
    </xf>
    <xf numFmtId="178" fontId="27" fillId="0" borderId="15" xfId="2" applyNumberFormat="1" applyFont="1" applyBorder="1" applyAlignment="1">
      <alignment vertical="center"/>
    </xf>
    <xf numFmtId="178" fontId="27" fillId="0" borderId="200" xfId="2" applyNumberFormat="1" applyFont="1" applyBorder="1" applyAlignment="1">
      <alignment vertical="center"/>
    </xf>
    <xf numFmtId="178" fontId="27" fillId="0" borderId="17" xfId="2" applyNumberFormat="1" applyFont="1" applyBorder="1" applyAlignment="1">
      <alignment vertical="center"/>
    </xf>
    <xf numFmtId="176" fontId="39" fillId="0" borderId="0" xfId="2" applyNumberFormat="1" applyFont="1" applyBorder="1" applyAlignment="1">
      <alignment vertical="center"/>
    </xf>
    <xf numFmtId="176" fontId="39" fillId="0" borderId="0" xfId="2" applyNumberFormat="1" applyFont="1" applyAlignment="1">
      <alignment vertical="center"/>
    </xf>
    <xf numFmtId="176" fontId="1" fillId="0" borderId="114" xfId="2" applyNumberFormat="1" applyFont="1" applyBorder="1" applyAlignment="1">
      <alignment horizontal="centerContinuous" vertical="center"/>
    </xf>
    <xf numFmtId="49" fontId="1" fillId="0" borderId="115" xfId="2" applyNumberFormat="1" applyFont="1" applyBorder="1" applyAlignment="1">
      <alignment horizontal="right" vertical="center"/>
    </xf>
    <xf numFmtId="180" fontId="11" fillId="0" borderId="137" xfId="2" applyNumberFormat="1" applyFont="1" applyBorder="1" applyAlignment="1">
      <alignment vertical="center"/>
    </xf>
    <xf numFmtId="180" fontId="11" fillId="0" borderId="57" xfId="2" applyNumberFormat="1" applyFont="1" applyBorder="1" applyAlignment="1">
      <alignment vertical="center"/>
    </xf>
    <xf numFmtId="180" fontId="11" fillId="0" borderId="119" xfId="2" applyNumberFormat="1" applyFont="1" applyBorder="1" applyAlignment="1">
      <alignment vertical="center"/>
    </xf>
    <xf numFmtId="0" fontId="1" fillId="0" borderId="114" xfId="2" applyFont="1" applyBorder="1" applyAlignment="1">
      <alignment horizontal="center" vertical="center" shrinkToFit="1"/>
    </xf>
    <xf numFmtId="0" fontId="1" fillId="0" borderId="115" xfId="2" applyFont="1" applyBorder="1" applyAlignment="1">
      <alignment horizontal="right" vertical="center"/>
    </xf>
    <xf numFmtId="178" fontId="27" fillId="0" borderId="137" xfId="2" applyNumberFormat="1" applyFont="1" applyBorder="1" applyAlignment="1">
      <alignment vertical="center"/>
    </xf>
    <xf numFmtId="178" fontId="27" fillId="0" borderId="57" xfId="2" applyNumberFormat="1" applyFont="1" applyBorder="1" applyAlignment="1">
      <alignment vertical="center"/>
    </xf>
    <xf numFmtId="178" fontId="27" fillId="0" borderId="86" xfId="2" applyNumberFormat="1" applyFont="1" applyBorder="1" applyAlignment="1">
      <alignment vertical="center"/>
    </xf>
    <xf numFmtId="49" fontId="1" fillId="0" borderId="138" xfId="2" applyNumberFormat="1" applyFont="1" applyBorder="1" applyAlignment="1">
      <alignment horizontal="center" vertical="center"/>
    </xf>
    <xf numFmtId="49" fontId="41" fillId="0" borderId="61" xfId="2" applyNumberFormat="1" applyFont="1" applyBorder="1" applyAlignment="1">
      <alignment horizontal="centerContinuous" vertical="center"/>
    </xf>
    <xf numFmtId="187" fontId="11" fillId="0" borderId="53" xfId="2" applyNumberFormat="1" applyFont="1" applyBorder="1" applyAlignment="1">
      <alignment horizontal="right" vertical="center"/>
    </xf>
    <xf numFmtId="187" fontId="11" fillId="0" borderId="228" xfId="2" applyNumberFormat="1" applyFont="1" applyBorder="1" applyAlignment="1">
      <alignment horizontal="right" vertical="center"/>
    </xf>
    <xf numFmtId="187" fontId="11" fillId="0" borderId="58" xfId="2" applyNumberFormat="1" applyFont="1" applyBorder="1" applyAlignment="1">
      <alignment horizontal="right" vertical="center"/>
    </xf>
    <xf numFmtId="187" fontId="11" fillId="0" borderId="57" xfId="2" applyNumberFormat="1" applyFont="1" applyBorder="1" applyAlignment="1">
      <alignment horizontal="right" vertical="center"/>
    </xf>
    <xf numFmtId="187" fontId="11" fillId="0" borderId="119" xfId="2" applyNumberFormat="1" applyFont="1" applyBorder="1" applyAlignment="1">
      <alignment horizontal="right" vertical="center"/>
    </xf>
    <xf numFmtId="49" fontId="1" fillId="0" borderId="37" xfId="2" applyNumberFormat="1" applyFont="1" applyBorder="1" applyAlignment="1">
      <alignment horizontal="center" vertical="center"/>
    </xf>
    <xf numFmtId="40" fontId="1" fillId="0" borderId="56" xfId="7" applyNumberFormat="1" applyFont="1" applyBorder="1" applyAlignment="1">
      <alignment horizontal="center" vertical="center"/>
    </xf>
    <xf numFmtId="40" fontId="54" fillId="0" borderId="53" xfId="7" applyNumberFormat="1" applyFont="1" applyFill="1" applyBorder="1" applyAlignment="1">
      <alignment horizontal="center"/>
    </xf>
    <xf numFmtId="40" fontId="54" fillId="0" borderId="72" xfId="7" applyNumberFormat="1" applyFont="1" applyFill="1" applyBorder="1" applyAlignment="1">
      <alignment horizontal="center"/>
    </xf>
    <xf numFmtId="40" fontId="54" fillId="0" borderId="54" xfId="7" applyNumberFormat="1" applyFont="1" applyFill="1" applyBorder="1" applyAlignment="1">
      <alignment horizontal="center"/>
    </xf>
    <xf numFmtId="0" fontId="39" fillId="0" borderId="0" xfId="2" applyFont="1" applyBorder="1"/>
    <xf numFmtId="0" fontId="1" fillId="0" borderId="229" xfId="2" applyFont="1" applyBorder="1" applyAlignment="1">
      <alignment horizontal="center" vertical="center" wrapText="1"/>
    </xf>
    <xf numFmtId="0" fontId="1" fillId="0" borderId="230" xfId="2" applyFont="1" applyBorder="1" applyAlignment="1">
      <alignment horizontal="center" vertical="center"/>
    </xf>
    <xf numFmtId="180" fontId="11" fillId="0" borderId="167" xfId="2" applyNumberFormat="1" applyFont="1" applyBorder="1" applyAlignment="1">
      <alignment horizontal="right" vertical="center"/>
    </xf>
    <xf numFmtId="180" fontId="11" fillId="0" borderId="231" xfId="2" applyNumberFormat="1" applyFont="1" applyBorder="1" applyAlignment="1">
      <alignment horizontal="right" vertical="center"/>
    </xf>
    <xf numFmtId="180" fontId="11" fillId="0" borderId="226" xfId="2" applyNumberFormat="1" applyFont="1" applyBorder="1" applyAlignment="1">
      <alignment horizontal="right" vertical="center"/>
    </xf>
    <xf numFmtId="180" fontId="11" fillId="0" borderId="232" xfId="2" applyNumberFormat="1" applyFont="1" applyBorder="1" applyAlignment="1">
      <alignment horizontal="right" vertical="center"/>
    </xf>
    <xf numFmtId="180" fontId="11" fillId="0" borderId="233" xfId="2" applyNumberFormat="1" applyFont="1" applyBorder="1" applyAlignment="1">
      <alignment horizontal="right" vertical="center"/>
    </xf>
    <xf numFmtId="0" fontId="55" fillId="0" borderId="0" xfId="2" applyFont="1" applyBorder="1"/>
    <xf numFmtId="0" fontId="56" fillId="0" borderId="0" xfId="2" applyFont="1" applyBorder="1" applyAlignment="1">
      <alignment vertical="center"/>
    </xf>
    <xf numFmtId="0" fontId="56" fillId="0" borderId="0" xfId="2" applyFont="1" applyBorder="1"/>
    <xf numFmtId="0" fontId="57" fillId="0" borderId="0" xfId="2" applyFont="1" applyBorder="1"/>
    <xf numFmtId="0" fontId="58" fillId="0" borderId="234" xfId="2" applyFont="1" applyBorder="1" applyAlignment="1">
      <alignment vertical="center"/>
    </xf>
    <xf numFmtId="0" fontId="58" fillId="0" borderId="235" xfId="0" applyFont="1" applyBorder="1" applyAlignment="1">
      <alignment vertical="center"/>
    </xf>
    <xf numFmtId="0" fontId="56" fillId="0" borderId="235" xfId="0" applyFont="1" applyBorder="1" applyAlignment="1">
      <alignment vertical="center"/>
    </xf>
    <xf numFmtId="0" fontId="59" fillId="0" borderId="236" xfId="2" applyFont="1" applyBorder="1" applyAlignment="1">
      <alignment vertical="center"/>
    </xf>
    <xf numFmtId="0" fontId="59" fillId="0" borderId="0" xfId="0" applyFont="1" applyBorder="1" applyAlignment="1">
      <alignment vertical="center"/>
    </xf>
    <xf numFmtId="0" fontId="9" fillId="0" borderId="0" xfId="2" applyFont="1" applyBorder="1" applyAlignment="1"/>
    <xf numFmtId="0" fontId="58" fillId="0" borderId="237" xfId="0" applyFont="1" applyBorder="1" applyAlignment="1">
      <alignment vertical="center"/>
    </xf>
    <xf numFmtId="0" fontId="60" fillId="0" borderId="0" xfId="0" applyFont="1" applyBorder="1" applyAlignment="1">
      <alignment horizontal="center" vertical="center"/>
    </xf>
    <xf numFmtId="0" fontId="61" fillId="0" borderId="0" xfId="0" applyFont="1" applyBorder="1" applyAlignment="1">
      <alignment horizontal="center" vertical="center"/>
    </xf>
    <xf numFmtId="0" fontId="58" fillId="0" borderId="0" xfId="0" applyFont="1" applyBorder="1" applyAlignment="1">
      <alignment vertical="center"/>
    </xf>
    <xf numFmtId="0" fontId="62" fillId="0" borderId="0" xfId="0" applyFont="1" applyBorder="1" applyAlignment="1">
      <alignment vertical="center"/>
    </xf>
    <xf numFmtId="0" fontId="62" fillId="0" borderId="0" xfId="0" applyFont="1" applyBorder="1" applyAlignment="1">
      <alignment horizontal="left" vertical="center"/>
    </xf>
    <xf numFmtId="0" fontId="62" fillId="0" borderId="0" xfId="0" applyFont="1" applyBorder="1" applyAlignment="1">
      <alignment horizontal="center" vertical="center"/>
    </xf>
    <xf numFmtId="0" fontId="59" fillId="0" borderId="238" xfId="0" applyFont="1" applyBorder="1" applyAlignment="1">
      <alignment vertical="center"/>
    </xf>
    <xf numFmtId="0" fontId="63" fillId="0" borderId="0" xfId="0" applyFont="1" applyBorder="1" applyAlignment="1">
      <alignment horizontal="center" vertical="center"/>
    </xf>
    <xf numFmtId="0" fontId="64" fillId="0" borderId="0" xfId="0" applyFont="1" applyBorder="1" applyAlignment="1">
      <alignment horizontal="center" vertical="center"/>
    </xf>
    <xf numFmtId="0" fontId="65" fillId="0" borderId="0" xfId="0" applyFont="1" applyBorder="1" applyAlignment="1">
      <alignment horizontal="center" vertical="center"/>
    </xf>
    <xf numFmtId="0" fontId="0" fillId="0" borderId="0" xfId="0" applyBorder="1" applyAlignment="1">
      <alignment horizontal="left" vertical="center"/>
    </xf>
    <xf numFmtId="0" fontId="58" fillId="0" borderId="239" xfId="0" applyFont="1" applyBorder="1" applyAlignment="1">
      <alignment vertical="center"/>
    </xf>
    <xf numFmtId="0" fontId="58" fillId="0" borderId="240" xfId="0" applyFont="1" applyBorder="1" applyAlignment="1">
      <alignment vertical="center"/>
    </xf>
    <xf numFmtId="0" fontId="0" fillId="0" borderId="240" xfId="0" applyBorder="1" applyAlignment="1">
      <alignment horizontal="left" vertical="center"/>
    </xf>
    <xf numFmtId="0" fontId="59" fillId="0" borderId="241" xfId="0" applyFont="1" applyBorder="1" applyAlignment="1">
      <alignment vertical="center"/>
    </xf>
  </cellXfs>
  <cellStyles count="10">
    <cellStyle name="桁区切り 3" xfId="1"/>
    <cellStyle name="標準" xfId="0" builtinId="0"/>
    <cellStyle name="標準 2" xfId="2"/>
    <cellStyle name="標準_22年旅券統計・表紙" xfId="3"/>
    <cellStyle name="標準_H16.4.JIN.確報版" xfId="4"/>
    <cellStyle name="標準_Sheet1" xfId="5"/>
    <cellStyle name="通貨 2" xfId="6"/>
    <cellStyle name="桁区切り" xfId="7" builtinId="6"/>
    <cellStyle name="パーセント" xfId="8" builtinId="5"/>
    <cellStyle name="通貨" xfId="9" builtinId="7"/>
  </cellStyles>
  <tableStyles count="0" defaultTableStyle="TableStyleMedium2" defaultPivotStyle="PivotStyleLight16"/>
  <colors>
    <mruColors>
      <color rgb="FF000000"/>
      <color rgb="FFFFFF99"/>
      <color rgb="FFFFFFCC"/>
      <color rgb="FFFF9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5.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50453172205438"/>
          <c:y val="0.12674141880674811"/>
          <c:w val="0.85649546827794565"/>
          <c:h val="0.8180212014134276"/>
        </c:manualLayout>
      </c:layout>
      <c:barChart>
        <c:barDir val="col"/>
        <c:grouping val="stacked"/>
        <c:varyColors val="0"/>
        <c:ser>
          <c:idx val="0"/>
          <c:order val="0"/>
          <c:spPr>
            <a:solidFill>
              <a:srgbClr val="8080FF"/>
            </a:solidFill>
            <a:ln w="12700">
              <a:solidFill>
                <a:srgbClr val="000000"/>
              </a:solidFill>
              <a:prstDash val="solid"/>
            </a:ln>
          </c:spPr>
          <c:invertIfNegative val="0"/>
          <c:cat>
            <c:strRef>
              <c:f>'(図１) 推移'!$D$13:$D$27</c:f>
              <c:strCache>
                <c:ptCount val="15"/>
                <c:pt idx="0">
                  <c:v>18</c:v>
                </c:pt>
                <c:pt idx="1">
                  <c:v>19</c:v>
                </c:pt>
                <c:pt idx="2">
                  <c:v>20</c:v>
                </c:pt>
                <c:pt idx="3">
                  <c:v>21</c:v>
                </c:pt>
                <c:pt idx="4">
                  <c:v>22</c:v>
                </c:pt>
                <c:pt idx="5">
                  <c:v>23</c:v>
                </c:pt>
                <c:pt idx="6">
                  <c:v>24</c:v>
                </c:pt>
                <c:pt idx="7">
                  <c:v>25</c:v>
                </c:pt>
                <c:pt idx="8">
                  <c:v>26</c:v>
                </c:pt>
                <c:pt idx="9">
                  <c:v>27</c:v>
                </c:pt>
                <c:pt idx="10">
                  <c:v>28</c:v>
                </c:pt>
                <c:pt idx="11">
                  <c:v>29</c:v>
                </c:pt>
                <c:pt idx="12">
                  <c:v>30</c:v>
                </c:pt>
                <c:pt idx="13">
                  <c:v>31/1</c:v>
                </c:pt>
                <c:pt idx="14">
                  <c:v>2</c:v>
                </c:pt>
              </c:strCache>
            </c:strRef>
          </c:cat>
          <c:val>
            <c:numRef>
              <c:f>'(図１) 推移'!$G$53:$U$53</c:f>
              <c:numCache>
                <c:formatCode>General</c:formatCode>
                <c:ptCount val="15"/>
              </c:numCache>
            </c:numRef>
          </c:val>
        </c:ser>
        <c:ser>
          <c:idx val="1"/>
          <c:order val="1"/>
          <c:spPr>
            <a:solidFill>
              <a:schemeClr val="accent6">
                <a:lumMod val="60000"/>
                <a:lumOff val="40000"/>
              </a:schemeClr>
            </a:solidFill>
            <a:ln w="9525" cap="flat" cmpd="sng">
              <a:solidFill>
                <a:schemeClr val="accent2">
                  <a:lumMod val="50000"/>
                </a:schemeClr>
              </a:solidFill>
              <a:prstDash val="solid"/>
              <a:bevel/>
            </a:ln>
            <a:effectLst/>
          </c:spPr>
          <c:invertIfNegative val="0"/>
          <c:cat>
            <c:strRef>
              <c:f>'(図１) 推移'!$D$13:$D$27</c:f>
              <c:strCache>
                <c:ptCount val="15"/>
                <c:pt idx="0">
                  <c:v>18</c:v>
                </c:pt>
                <c:pt idx="1">
                  <c:v>19</c:v>
                </c:pt>
                <c:pt idx="2">
                  <c:v>20</c:v>
                </c:pt>
                <c:pt idx="3">
                  <c:v>21</c:v>
                </c:pt>
                <c:pt idx="4">
                  <c:v>22</c:v>
                </c:pt>
                <c:pt idx="5">
                  <c:v>23</c:v>
                </c:pt>
                <c:pt idx="6">
                  <c:v>24</c:v>
                </c:pt>
                <c:pt idx="7">
                  <c:v>25</c:v>
                </c:pt>
                <c:pt idx="8">
                  <c:v>26</c:v>
                </c:pt>
                <c:pt idx="9">
                  <c:v>27</c:v>
                </c:pt>
                <c:pt idx="10">
                  <c:v>28</c:v>
                </c:pt>
                <c:pt idx="11">
                  <c:v>29</c:v>
                </c:pt>
                <c:pt idx="12">
                  <c:v>30</c:v>
                </c:pt>
                <c:pt idx="13">
                  <c:v>31/1</c:v>
                </c:pt>
                <c:pt idx="14">
                  <c:v>2</c:v>
                </c:pt>
              </c:strCache>
            </c:strRef>
          </c:cat>
          <c:val>
            <c:numRef>
              <c:f>'(図１) 推移'!$E$13:$E$27</c:f>
              <c:numCache>
                <c:formatCode xml:space="preserve">#,##0_ </c:formatCode>
                <c:ptCount val="15"/>
                <c:pt idx="0">
                  <c:v>16689</c:v>
                </c:pt>
                <c:pt idx="1">
                  <c:v>15888</c:v>
                </c:pt>
                <c:pt idx="2">
                  <c:v>15429</c:v>
                </c:pt>
                <c:pt idx="3">
                  <c:v>14136</c:v>
                </c:pt>
                <c:pt idx="4">
                  <c:v>15937</c:v>
                </c:pt>
                <c:pt idx="5">
                  <c:v>15101</c:v>
                </c:pt>
                <c:pt idx="6">
                  <c:v>16378</c:v>
                </c:pt>
                <c:pt idx="7">
                  <c:v>12669</c:v>
                </c:pt>
                <c:pt idx="8">
                  <c:v>10693</c:v>
                </c:pt>
                <c:pt idx="9">
                  <c:v>9861</c:v>
                </c:pt>
                <c:pt idx="10">
                  <c:v>11341</c:v>
                </c:pt>
                <c:pt idx="11">
                  <c:v>11616</c:v>
                </c:pt>
                <c:pt idx="12">
                  <c:v>12235</c:v>
                </c:pt>
                <c:pt idx="13">
                  <c:v>13020</c:v>
                </c:pt>
                <c:pt idx="14">
                  <c:v>2823</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60"/>
        <c:overlap val="100"/>
        <c:axId val="1"/>
        <c:axId val="2"/>
      </c:barChart>
      <c:catAx>
        <c:axId val="1"/>
        <c:scaling>
          <c:orientation val="minMax"/>
        </c:scaling>
        <c:delete val="0"/>
        <c:axPos val="b"/>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 val="autoZero"/>
        <c:auto val="0"/>
        <c:lblAlgn val="ctr"/>
        <c:lblOffset val="100"/>
        <c:noMultiLvlLbl val="0"/>
      </c:catAx>
      <c:valAx>
        <c:axId val="2"/>
        <c:scaling>
          <c:orientation val="minMax"/>
        </c:scaling>
        <c:delete val="0"/>
        <c:axPos val="l"/>
        <c:numFmt formatCode="#,##0_);[Red]\(#,##0\)" sourceLinked="0"/>
        <c:majorTickMark val="in"/>
        <c:minorTickMark val="none"/>
        <c:tickLblPos val="nextTo"/>
        <c:spPr>
          <a:ln w="12700">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1"/>
        <c:crosses val="autoZero"/>
        <c:crossBetween val="between"/>
      </c:valAx>
      <c:spPr>
        <a:ln w="25400">
          <a:noFill/>
        </a:ln>
      </c:spPr>
    </c:plotArea>
    <c:plotVisOnly val="1"/>
    <c:dispBlanksAs val="gap"/>
    <c:showDLblsOverMax val="0"/>
  </c:chart>
  <c:spPr>
    <a:noFill/>
    <a:ln w="12700">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paperSize="9" orientation="landscape" horizontalDpi="400" verticalDpi="400"/>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4.xml.rels><?xml version="1.0" encoding="UTF-8"?><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2" name="Line 1"/>
        <xdr:cNvSpPr>
          <a:spLocks noChangeShapeType="1"/>
        </xdr:cNvSpPr>
      </xdr:nvSpPr>
      <xdr:spPr>
        <a:xfrm>
          <a:off x="88582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3" name="Line 2"/>
        <xdr:cNvSpPr>
          <a:spLocks noChangeShapeType="1"/>
        </xdr:cNvSpPr>
      </xdr:nvSpPr>
      <xdr:spPr>
        <a:xfrm>
          <a:off x="88582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68580</xdr:colOff>
      <xdr:row>20</xdr:row>
      <xdr:rowOff>29210</xdr:rowOff>
    </xdr:from>
    <xdr:to xmlns:xdr="http://schemas.openxmlformats.org/drawingml/2006/spreadsheetDrawing">
      <xdr:col>18</xdr:col>
      <xdr:colOff>447675</xdr:colOff>
      <xdr:row>36</xdr:row>
      <xdr:rowOff>125730</xdr:rowOff>
    </xdr:to>
    <xdr:sp macro="" textlink="">
      <xdr:nvSpPr>
        <xdr:cNvPr id="4" name="テキスト 3"/>
        <xdr:cNvSpPr txBox="1"/>
      </xdr:nvSpPr>
      <xdr:spPr>
        <a:xfrm>
          <a:off x="192405" y="5363210"/>
          <a:ext cx="6303645" cy="4363720"/>
        </a:xfrm>
        <a:prstGeom prst="rect">
          <a:avLst/>
        </a:prstGeom>
        <a:ln w="12700" cmpd="sng">
          <a:headEnd/>
          <a:tailEnd/>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sz="1100"/>
        </a:p>
        <a:p>
          <a:r>
            <a:rPr kumimoji="1" lang="ja-JP" altLang="en-US" sz="1400"/>
            <a:t>　</a:t>
          </a:r>
          <a:r>
            <a:rPr kumimoji="1" lang="ja-JP" altLang="en-US" sz="1400" b="0"/>
            <a:t>《統計資料利用上の注意》</a:t>
          </a:r>
        </a:p>
        <a:p>
          <a:endParaRPr kumimoji="1" lang="ja-JP" altLang="en-US" sz="1100"/>
        </a:p>
        <a:p>
          <a:r>
            <a:rPr kumimoji="1" lang="ja-JP" altLang="en-US" sz="1100">
              <a:latin typeface="HG丸ｺﾞｼｯｸM-PRO"/>
              <a:ea typeface="HG丸ｺﾞｼｯｸM-PRO"/>
            </a:rPr>
            <a:t>　◎　申請受付件数とは、新規、記載事項変更、渡航先追加及び査証欄増補の申請と、</a:t>
          </a:r>
        </a:p>
        <a:p>
          <a:r>
            <a:rPr kumimoji="1" lang="ja-JP" altLang="en-US" sz="1100">
              <a:latin typeface="HG丸ｺﾞｼｯｸM-PRO"/>
              <a:ea typeface="HG丸ｺﾞｼｯｸM-PRO"/>
            </a:rPr>
            <a:t>　　紛失等の届出を受理した件数。</a:t>
          </a:r>
        </a:p>
        <a:p>
          <a:endParaRPr kumimoji="1" lang="ja-JP" altLang="en-US" sz="1100">
            <a:latin typeface="HG丸ｺﾞｼｯｸM-PRO"/>
            <a:ea typeface="HG丸ｺﾞｼｯｸM-PRO"/>
          </a:endParaRPr>
        </a:p>
        <a:p>
          <a:r>
            <a:rPr kumimoji="1" lang="ja-JP" altLang="en-US" sz="1100">
              <a:latin typeface="HG丸ｺﾞｼｯｸM-PRO"/>
              <a:ea typeface="HG丸ｺﾞｼｯｸM-PRO"/>
            </a:rPr>
            <a:t>　◎　発行件数とは、新規及び</a:t>
          </a:r>
          <a:r>
            <a:rPr kumimoji="1" lang="ja-JP" altLang="en-US" sz="1100">
              <a:latin typeface="HG丸ｺﾞｼｯｸM-PRO"/>
              <a:ea typeface="HG丸ｺﾞｼｯｸM-PRO"/>
            </a:rPr>
            <a:t>記載事項変更申請に基づき、新たに旅券を発行した件</a:t>
          </a:r>
        </a:p>
        <a:p>
          <a:r>
            <a:rPr kumimoji="1" lang="ja-JP" altLang="en-US" sz="1100">
              <a:latin typeface="HG丸ｺﾞｼｯｸM-PRO"/>
              <a:ea typeface="HG丸ｺﾞｼｯｸM-PRO"/>
            </a:rPr>
            <a:t>　　数で、渡航先追加や査証欄増補は含まない。</a:t>
          </a:r>
        </a:p>
        <a:p>
          <a:endParaRPr kumimoji="1" lang="ja-JP" altLang="en-US" sz="1100">
            <a:latin typeface="HG丸ｺﾞｼｯｸM-PRO"/>
            <a:ea typeface="HG丸ｺﾞｼｯｸM-PRO"/>
          </a:endParaRPr>
        </a:p>
        <a:p>
          <a:r>
            <a:rPr kumimoji="1" lang="ja-JP" altLang="en-US" sz="1100">
              <a:latin typeface="HG丸ｺﾞｼｯｸM-PRO"/>
              <a:ea typeface="HG丸ｺﾞｼｯｸM-PRO"/>
            </a:rPr>
            <a:t>　◎　交付件数とは、新規、記載事項変更、渡航先追加及び査証欄増補の申請に基づ</a:t>
          </a:r>
        </a:p>
        <a:p>
          <a:r>
            <a:rPr kumimoji="1" lang="ja-JP" altLang="en-US" sz="1100">
              <a:latin typeface="HG丸ｺﾞｼｯｸM-PRO"/>
              <a:ea typeface="HG丸ｺﾞｼｯｸM-PRO"/>
            </a:rPr>
            <a:t>　　き、申請者に旅券を交付した件数。</a:t>
          </a:r>
        </a:p>
        <a:p>
          <a:endParaRPr kumimoji="1" lang="ja-JP" altLang="en-US" sz="1100">
            <a:latin typeface="HG丸ｺﾞｼｯｸM-PRO"/>
            <a:ea typeface="HG丸ｺﾞｼｯｸM-PRO"/>
          </a:endParaRPr>
        </a:p>
        <a:p>
          <a:r>
            <a:rPr kumimoji="1" lang="ja-JP" altLang="en-US" sz="1100">
              <a:latin typeface="HG丸ｺﾞｼｯｸM-PRO"/>
              <a:ea typeface="HG丸ｺﾞｼｯｸM-PRO"/>
            </a:rPr>
            <a:t>　★「申請受付件数」「発行件数」「交付件数」は、それぞれ対象と処理日が異なる</a:t>
          </a:r>
        </a:p>
        <a:p>
          <a:r>
            <a:rPr kumimoji="1" lang="ja-JP" altLang="en-US" sz="1100">
              <a:latin typeface="HG丸ｺﾞｼｯｸM-PRO"/>
              <a:ea typeface="HG丸ｺﾞｼｯｸM-PRO"/>
            </a:rPr>
            <a:t>　　ことから、年間合計の数値は一致しない。</a:t>
          </a:r>
        </a:p>
        <a:p>
          <a:endParaRPr kumimoji="1" lang="ja-JP" altLang="en-US" sz="1100">
            <a:latin typeface="HG丸ｺﾞｼｯｸM-PRO"/>
            <a:ea typeface="HG丸ｺﾞｼｯｸM-PRO"/>
          </a:endParaRPr>
        </a:p>
        <a:p>
          <a:endParaRPr kumimoji="1" lang="ja-JP" altLang="en-US" sz="1100">
            <a:latin typeface="HG丸ｺﾞｼｯｸM-PRO"/>
            <a:ea typeface="HG丸ｺﾞｼｯｸM-PRO"/>
          </a:endParaRPr>
        </a:p>
        <a:p>
          <a:r>
            <a:rPr kumimoji="1" lang="ja-JP" altLang="en-US" sz="1100">
              <a:latin typeface="HG丸ｺﾞｼｯｸM-PRO"/>
              <a:ea typeface="HG丸ｺﾞｼｯｸM-PRO"/>
            </a:rPr>
            <a:t>〔人　　口〕※令和元年１０月１日現在</a:t>
          </a:r>
        </a:p>
        <a:p>
          <a:r>
            <a:rPr kumimoji="1" lang="ja-JP" altLang="en-US" sz="1100">
              <a:latin typeface="HG丸ｺﾞｼｯｸM-PRO"/>
              <a:ea typeface="HG丸ｺﾞｼｯｸM-PRO"/>
            </a:rPr>
            <a:t>　　　　　「人口統計」(総務省統計局)が翌年４月中旬公表のため、前年の人口を使用。</a:t>
          </a:r>
        </a:p>
        <a:p>
          <a:r>
            <a:rPr kumimoji="1" lang="ja-JP" altLang="en-US" sz="1100">
              <a:latin typeface="HG丸ｺﾞｼｯｸM-PRO"/>
              <a:ea typeface="HG丸ｺﾞｼｯｸM-PRO"/>
            </a:rPr>
            <a:t>〔出国者数〕※令和元年１</a:t>
          </a:r>
          <a:r>
            <a:rPr kumimoji="1" lang="en-US" altLang="ja-JP" sz="1100">
              <a:latin typeface="HG丸ｺﾞｼｯｸM-PRO"/>
              <a:ea typeface="HG丸ｺﾞｼｯｸM-PRO"/>
            </a:rPr>
            <a:t>0</a:t>
          </a:r>
          <a:r>
            <a:rPr kumimoji="1" lang="ja-JP" altLang="en-US" sz="1100">
              <a:latin typeface="HG丸ｺﾞｼｯｸM-PRO"/>
              <a:ea typeface="HG丸ｺﾞｼｯｸM-PRO"/>
            </a:rPr>
            <a:t>月１日現在</a:t>
          </a:r>
        </a:p>
        <a:p>
          <a:r>
            <a:rPr kumimoji="1" lang="ja-JP" altLang="en-US" sz="1100">
              <a:latin typeface="HG丸ｺﾞｼｯｸM-PRO"/>
              <a:ea typeface="HG丸ｺﾞｼｯｸM-PRO"/>
            </a:rPr>
            <a:t>　　　　　</a:t>
          </a:r>
          <a:r>
            <a:rPr kumimoji="1" lang="ja-JP" altLang="en-US" sz="1100">
              <a:latin typeface="HG丸ｺﾞｼｯｸM-PRO"/>
              <a:ea typeface="HG丸ｺﾞｼｯｸM-PRO"/>
            </a:rPr>
            <a:t>「出入国管理統計」(法務省)が翌年7月下旬公表のため、前年の人数を使用。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2" name="Line 1"/>
        <xdr:cNvSpPr>
          <a:spLocks noChangeShapeType="1"/>
        </xdr:cNvSpPr>
      </xdr:nvSpPr>
      <xdr:spPr>
        <a:xfrm>
          <a:off x="174307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xdr:col>
      <xdr:colOff>0</xdr:colOff>
      <xdr:row>0</xdr:row>
      <xdr:rowOff>0</xdr:rowOff>
    </xdr:from>
    <xdr:to xmlns:xdr="http://schemas.openxmlformats.org/drawingml/2006/spreadsheetDrawing">
      <xdr:col>4</xdr:col>
      <xdr:colOff>0</xdr:colOff>
      <xdr:row>0</xdr:row>
      <xdr:rowOff>0</xdr:rowOff>
    </xdr:to>
    <xdr:sp macro="" textlink="">
      <xdr:nvSpPr>
        <xdr:cNvPr id="3" name="Line 2"/>
        <xdr:cNvSpPr>
          <a:spLocks noChangeShapeType="1"/>
        </xdr:cNvSpPr>
      </xdr:nvSpPr>
      <xdr:spPr>
        <a:xfrm>
          <a:off x="1743075"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185420</xdr:colOff>
      <xdr:row>35</xdr:row>
      <xdr:rowOff>137795</xdr:rowOff>
    </xdr:from>
    <xdr:to xmlns:xdr="http://schemas.openxmlformats.org/drawingml/2006/spreadsheetDrawing">
      <xdr:col>8</xdr:col>
      <xdr:colOff>0</xdr:colOff>
      <xdr:row>35</xdr:row>
      <xdr:rowOff>137795</xdr:rowOff>
    </xdr:to>
    <xdr:sp macro="" textlink="">
      <xdr:nvSpPr>
        <xdr:cNvPr id="2" name="Line 1"/>
        <xdr:cNvSpPr>
          <a:spLocks noChangeShapeType="1"/>
        </xdr:cNvSpPr>
      </xdr:nvSpPr>
      <xdr:spPr>
        <a:xfrm>
          <a:off x="4738370" y="8424545"/>
          <a:ext cx="47180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349250</xdr:colOff>
      <xdr:row>38</xdr:row>
      <xdr:rowOff>116840</xdr:rowOff>
    </xdr:from>
    <xdr:to xmlns:xdr="http://schemas.openxmlformats.org/drawingml/2006/spreadsheetDrawing">
      <xdr:col>7</xdr:col>
      <xdr:colOff>635000</xdr:colOff>
      <xdr:row>38</xdr:row>
      <xdr:rowOff>117475</xdr:rowOff>
    </xdr:to>
    <xdr:sp macro="" textlink="">
      <xdr:nvSpPr>
        <xdr:cNvPr id="3" name="Line 2"/>
        <xdr:cNvSpPr>
          <a:spLocks noChangeShapeType="1"/>
        </xdr:cNvSpPr>
      </xdr:nvSpPr>
      <xdr:spPr>
        <a:xfrm>
          <a:off x="3587750" y="9089390"/>
          <a:ext cx="1600200" cy="635"/>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247650</xdr:colOff>
      <xdr:row>32</xdr:row>
      <xdr:rowOff>137795</xdr:rowOff>
    </xdr:from>
    <xdr:to xmlns:xdr="http://schemas.openxmlformats.org/drawingml/2006/spreadsheetDrawing">
      <xdr:col>8</xdr:col>
      <xdr:colOff>0</xdr:colOff>
      <xdr:row>32</xdr:row>
      <xdr:rowOff>137795</xdr:rowOff>
    </xdr:to>
    <xdr:sp macro="" textlink="">
      <xdr:nvSpPr>
        <xdr:cNvPr id="4" name="Line 3"/>
        <xdr:cNvSpPr>
          <a:spLocks noChangeShapeType="1"/>
        </xdr:cNvSpPr>
      </xdr:nvSpPr>
      <xdr:spPr>
        <a:xfrm>
          <a:off x="3486150" y="7738745"/>
          <a:ext cx="172402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6</xdr:col>
      <xdr:colOff>381000</xdr:colOff>
      <xdr:row>29</xdr:row>
      <xdr:rowOff>127000</xdr:rowOff>
    </xdr:from>
    <xdr:to xmlns:xdr="http://schemas.openxmlformats.org/drawingml/2006/spreadsheetDrawing">
      <xdr:col>7</xdr:col>
      <xdr:colOff>657225</xdr:colOff>
      <xdr:row>29</xdr:row>
      <xdr:rowOff>135255</xdr:rowOff>
    </xdr:to>
    <xdr:sp macro="" textlink="">
      <xdr:nvSpPr>
        <xdr:cNvPr id="5" name="Line 4"/>
        <xdr:cNvSpPr>
          <a:spLocks noChangeShapeType="1"/>
        </xdr:cNvSpPr>
      </xdr:nvSpPr>
      <xdr:spPr>
        <a:xfrm flipV="1">
          <a:off x="4276725" y="7042150"/>
          <a:ext cx="933450" cy="8255"/>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7</xdr:col>
      <xdr:colOff>9525</xdr:colOff>
      <xdr:row>23</xdr:row>
      <xdr:rowOff>130175</xdr:rowOff>
    </xdr:from>
    <xdr:to xmlns:xdr="http://schemas.openxmlformats.org/drawingml/2006/spreadsheetDrawing">
      <xdr:col>7</xdr:col>
      <xdr:colOff>655955</xdr:colOff>
      <xdr:row>23</xdr:row>
      <xdr:rowOff>137795</xdr:rowOff>
    </xdr:to>
    <xdr:sp macro="" textlink="">
      <xdr:nvSpPr>
        <xdr:cNvPr id="6" name="Line 5"/>
        <xdr:cNvSpPr>
          <a:spLocks noChangeShapeType="1"/>
        </xdr:cNvSpPr>
      </xdr:nvSpPr>
      <xdr:spPr>
        <a:xfrm>
          <a:off x="4562475" y="5673725"/>
          <a:ext cx="646430" cy="762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7</xdr:col>
      <xdr:colOff>177800</xdr:colOff>
      <xdr:row>17</xdr:row>
      <xdr:rowOff>128270</xdr:rowOff>
    </xdr:from>
    <xdr:to xmlns:xdr="http://schemas.openxmlformats.org/drawingml/2006/spreadsheetDrawing">
      <xdr:col>7</xdr:col>
      <xdr:colOff>657225</xdr:colOff>
      <xdr:row>17</xdr:row>
      <xdr:rowOff>128270</xdr:rowOff>
    </xdr:to>
    <xdr:sp macro="" textlink="">
      <xdr:nvSpPr>
        <xdr:cNvPr id="7" name="Line 6"/>
        <xdr:cNvSpPr>
          <a:spLocks noChangeShapeType="1"/>
        </xdr:cNvSpPr>
      </xdr:nvSpPr>
      <xdr:spPr>
        <a:xfrm>
          <a:off x="4730750" y="4300220"/>
          <a:ext cx="47942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42545</xdr:colOff>
      <xdr:row>14</xdr:row>
      <xdr:rowOff>127000</xdr:rowOff>
    </xdr:from>
    <xdr:to xmlns:xdr="http://schemas.openxmlformats.org/drawingml/2006/spreadsheetDrawing">
      <xdr:col>7</xdr:col>
      <xdr:colOff>655955</xdr:colOff>
      <xdr:row>14</xdr:row>
      <xdr:rowOff>128270</xdr:rowOff>
    </xdr:to>
    <xdr:sp macro="" textlink="">
      <xdr:nvSpPr>
        <xdr:cNvPr id="8" name="Line 7"/>
        <xdr:cNvSpPr>
          <a:spLocks noChangeShapeType="1"/>
        </xdr:cNvSpPr>
      </xdr:nvSpPr>
      <xdr:spPr>
        <a:xfrm>
          <a:off x="3281045" y="3613150"/>
          <a:ext cx="1927860" cy="127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3</xdr:col>
      <xdr:colOff>295275</xdr:colOff>
      <xdr:row>5</xdr:row>
      <xdr:rowOff>125730</xdr:rowOff>
    </xdr:from>
    <xdr:to xmlns:xdr="http://schemas.openxmlformats.org/drawingml/2006/spreadsheetDrawing">
      <xdr:col>8</xdr:col>
      <xdr:colOff>0</xdr:colOff>
      <xdr:row>5</xdr:row>
      <xdr:rowOff>125730</xdr:rowOff>
    </xdr:to>
    <xdr:sp macro="" textlink="">
      <xdr:nvSpPr>
        <xdr:cNvPr id="9" name="Line 8"/>
        <xdr:cNvSpPr>
          <a:spLocks noChangeShapeType="1"/>
        </xdr:cNvSpPr>
      </xdr:nvSpPr>
      <xdr:spPr>
        <a:xfrm>
          <a:off x="2219325" y="1554480"/>
          <a:ext cx="2990850"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508000</xdr:colOff>
      <xdr:row>26</xdr:row>
      <xdr:rowOff>116840</xdr:rowOff>
    </xdr:from>
    <xdr:to xmlns:xdr="http://schemas.openxmlformats.org/drawingml/2006/spreadsheetDrawing">
      <xdr:col>8</xdr:col>
      <xdr:colOff>10160</xdr:colOff>
      <xdr:row>26</xdr:row>
      <xdr:rowOff>117475</xdr:rowOff>
    </xdr:to>
    <xdr:sp macro="" textlink="">
      <xdr:nvSpPr>
        <xdr:cNvPr id="10" name="Line 9"/>
        <xdr:cNvSpPr>
          <a:spLocks noChangeShapeType="1"/>
        </xdr:cNvSpPr>
      </xdr:nvSpPr>
      <xdr:spPr>
        <a:xfrm>
          <a:off x="3746500" y="6346190"/>
          <a:ext cx="1473835" cy="635"/>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497205</xdr:colOff>
      <xdr:row>20</xdr:row>
      <xdr:rowOff>137795</xdr:rowOff>
    </xdr:from>
    <xdr:to xmlns:xdr="http://schemas.openxmlformats.org/drawingml/2006/spreadsheetDrawing">
      <xdr:col>7</xdr:col>
      <xdr:colOff>655955</xdr:colOff>
      <xdr:row>20</xdr:row>
      <xdr:rowOff>137795</xdr:rowOff>
    </xdr:to>
    <xdr:sp macro="" textlink="">
      <xdr:nvSpPr>
        <xdr:cNvPr id="11" name="Line 10"/>
        <xdr:cNvSpPr>
          <a:spLocks noChangeShapeType="1"/>
        </xdr:cNvSpPr>
      </xdr:nvSpPr>
      <xdr:spPr>
        <a:xfrm>
          <a:off x="3735705" y="4995545"/>
          <a:ext cx="1473200"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317500</xdr:colOff>
      <xdr:row>11</xdr:row>
      <xdr:rowOff>116840</xdr:rowOff>
    </xdr:from>
    <xdr:to xmlns:xdr="http://schemas.openxmlformats.org/drawingml/2006/spreadsheetDrawing">
      <xdr:col>7</xdr:col>
      <xdr:colOff>614045</xdr:colOff>
      <xdr:row>11</xdr:row>
      <xdr:rowOff>116840</xdr:rowOff>
    </xdr:to>
    <xdr:sp macro="" textlink="">
      <xdr:nvSpPr>
        <xdr:cNvPr id="12" name="Line 11"/>
        <xdr:cNvSpPr>
          <a:spLocks noChangeShapeType="1"/>
        </xdr:cNvSpPr>
      </xdr:nvSpPr>
      <xdr:spPr>
        <a:xfrm>
          <a:off x="3556000" y="2917190"/>
          <a:ext cx="161099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5</xdr:col>
      <xdr:colOff>247650</xdr:colOff>
      <xdr:row>8</xdr:row>
      <xdr:rowOff>118110</xdr:rowOff>
    </xdr:from>
    <xdr:to xmlns:xdr="http://schemas.openxmlformats.org/drawingml/2006/spreadsheetDrawing">
      <xdr:col>8</xdr:col>
      <xdr:colOff>0</xdr:colOff>
      <xdr:row>8</xdr:row>
      <xdr:rowOff>118110</xdr:rowOff>
    </xdr:to>
    <xdr:sp macro="" textlink="">
      <xdr:nvSpPr>
        <xdr:cNvPr id="13" name="Line 12"/>
        <xdr:cNvSpPr>
          <a:spLocks noChangeShapeType="1"/>
        </xdr:cNvSpPr>
      </xdr:nvSpPr>
      <xdr:spPr>
        <a:xfrm>
          <a:off x="3486150" y="2232660"/>
          <a:ext cx="1724025" cy="0"/>
        </a:xfrm>
        <a:prstGeom prst="line">
          <a:avLst/>
        </a:prstGeom>
        <a:noFill/>
        <a:ln w="12700">
          <a:solidFill>
            <a:srgbClr xmlns:mc="http://schemas.openxmlformats.org/markup-compatibility/2006" xmlns:a14="http://schemas.microsoft.com/office/drawing/2010/main" val="000000" a14:legacySpreadsheetColorIndex="64" mc:Ignorable="a14"/>
          </a:solidFill>
          <a:prstDash val="dash"/>
          <a:round/>
          <a:headEnd/>
          <a:tailEnd/>
        </a:ln>
      </xdr:spPr>
    </xdr:sp>
    <xdr:clientData/>
  </xdr:twoCellAnchor>
  <xdr:twoCellAnchor>
    <xdr:from xmlns:xdr="http://schemas.openxmlformats.org/drawingml/2006/spreadsheetDrawing">
      <xdr:col>0</xdr:col>
      <xdr:colOff>66675</xdr:colOff>
      <xdr:row>0</xdr:row>
      <xdr:rowOff>33655</xdr:rowOff>
    </xdr:from>
    <xdr:to xmlns:xdr="http://schemas.openxmlformats.org/drawingml/2006/spreadsheetDrawing">
      <xdr:col>9</xdr:col>
      <xdr:colOff>350520</xdr:colOff>
      <xdr:row>43</xdr:row>
      <xdr:rowOff>79375</xdr:rowOff>
    </xdr:to>
    <xdr:sp macro="" textlink="">
      <xdr:nvSpPr>
        <xdr:cNvPr id="14" name="図形 13"/>
        <xdr:cNvSpPr/>
      </xdr:nvSpPr>
      <xdr:spPr>
        <a:xfrm>
          <a:off x="66675" y="33655"/>
          <a:ext cx="6379845" cy="10113645"/>
        </a:xfrm>
        <a:prstGeom prst="roundRect">
          <a:avLst>
            <a:gd name="adj" fmla="val 3935"/>
          </a:avLst>
        </a:prstGeom>
        <a:noFill/>
        <a:ln w="6350" cap="flat" cmpd="dbl" algn="ctr">
          <a:solidFill>
            <a:schemeClr val="tx1"/>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9525</xdr:colOff>
      <xdr:row>0</xdr:row>
      <xdr:rowOff>44450</xdr:rowOff>
    </xdr:from>
    <xdr:to xmlns:xdr="http://schemas.openxmlformats.org/drawingml/2006/spreadsheetDrawing">
      <xdr:col>9</xdr:col>
      <xdr:colOff>436245</xdr:colOff>
      <xdr:row>60</xdr:row>
      <xdr:rowOff>106680</xdr:rowOff>
    </xdr:to>
    <xdr:sp macro="" textlink="">
      <xdr:nvSpPr>
        <xdr:cNvPr id="2" name="図形 1"/>
        <xdr:cNvSpPr/>
      </xdr:nvSpPr>
      <xdr:spPr>
        <a:xfrm>
          <a:off x="9525" y="44450"/>
          <a:ext cx="6598920" cy="10358755"/>
        </a:xfrm>
        <a:prstGeom prst="roundRect">
          <a:avLst>
            <a:gd name="adj" fmla="val 2202"/>
          </a:avLst>
        </a:prstGeom>
        <a:solidFill>
          <a:schemeClr val="bg1"/>
        </a:solidFill>
        <a:ln w="12700" cap="flat" cmpd="sng" algn="ctr">
          <a:solidFill>
            <a:schemeClr val="tx1"/>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252730</xdr:colOff>
      <xdr:row>1</xdr:row>
      <xdr:rowOff>151130</xdr:rowOff>
    </xdr:from>
    <xdr:to xmlns:xdr="http://schemas.openxmlformats.org/drawingml/2006/spreadsheetDrawing">
      <xdr:col>8</xdr:col>
      <xdr:colOff>260350</xdr:colOff>
      <xdr:row>3</xdr:row>
      <xdr:rowOff>117475</xdr:rowOff>
    </xdr:to>
    <xdr:sp macro="" textlink="">
      <xdr:nvSpPr>
        <xdr:cNvPr id="3" name="テキスト 2"/>
        <xdr:cNvSpPr txBox="1"/>
      </xdr:nvSpPr>
      <xdr:spPr>
        <a:xfrm>
          <a:off x="252730" y="322580"/>
          <a:ext cx="5494020" cy="30924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ctr"/>
          <a:r>
            <a:rPr kumimoji="1" lang="ja-JP" altLang="en-US"/>
            <a:t> </a:t>
          </a:r>
          <a:r>
            <a:rPr kumimoji="1" lang="ja-JP" altLang="en-US" sz="1600" b="1">
              <a:latin typeface="HG丸ｺﾞｼｯｸM-PRO"/>
              <a:ea typeface="HG丸ｺﾞｼｯｸM-PRO"/>
            </a:rPr>
            <a:t>取 扱 状 況 の 概 要</a:t>
          </a:r>
        </a:p>
      </xdr:txBody>
    </xdr:sp>
    <xdr:clientData/>
  </xdr:twoCellAnchor>
  <xdr:twoCellAnchor>
    <xdr:from xmlns:xdr="http://schemas.openxmlformats.org/drawingml/2006/spreadsheetDrawing">
      <xdr:col>0</xdr:col>
      <xdr:colOff>153035</xdr:colOff>
      <xdr:row>5</xdr:row>
      <xdr:rowOff>78105</xdr:rowOff>
    </xdr:from>
    <xdr:to xmlns:xdr="http://schemas.openxmlformats.org/drawingml/2006/spreadsheetDrawing">
      <xdr:col>9</xdr:col>
      <xdr:colOff>323215</xdr:colOff>
      <xdr:row>60</xdr:row>
      <xdr:rowOff>41910</xdr:rowOff>
    </xdr:to>
    <xdr:sp macro="" textlink="">
      <xdr:nvSpPr>
        <xdr:cNvPr id="4" name="テキスト 3"/>
        <xdr:cNvSpPr txBox="1"/>
      </xdr:nvSpPr>
      <xdr:spPr>
        <a:xfrm>
          <a:off x="153035" y="935355"/>
          <a:ext cx="6342380" cy="940308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r>
            <a:rPr kumimoji="1" lang="ja-JP" altLang="en-US" sz="1200">
              <a:latin typeface="ＭＳ Ｐゴシック"/>
              <a:ea typeface="ＭＳ Ｐゴシック"/>
            </a:rPr>
            <a:t>１ 発行件数                                          　　　　　　　　　　　　　　　　　　     （第１表）</a:t>
          </a:r>
        </a:p>
        <a:p>
          <a:r>
            <a:rPr kumimoji="1" lang="ja-JP" altLang="en-US" sz="1200">
              <a:latin typeface="ＭＳ Ｐ明朝"/>
              <a:ea typeface="ＭＳ Ｐ明朝"/>
            </a:rPr>
            <a:t>　　　本県の令和２年1月～12月の一般旅券(公用旅券以外の旅券)発行件数は、2,823</a:t>
          </a:r>
          <a:endParaRPr kumimoji="1" lang="ja-JP" altLang="en-US" sz="1200">
            <a:latin typeface="ＭＳ 明朝"/>
            <a:ea typeface="ＭＳ 明朝"/>
          </a:endParaRPr>
        </a:p>
        <a:p>
          <a:r>
            <a:rPr kumimoji="1" lang="ja-JP" altLang="en-US" sz="1200">
              <a:latin typeface="ＭＳ Ｐ明朝"/>
              <a:ea typeface="ＭＳ Ｐ明朝"/>
            </a:rPr>
            <a:t>    件（前年 13,020件）で、</a:t>
          </a:r>
          <a:r>
            <a:rPr kumimoji="1" lang="ja-JP" altLang="en-US" sz="1200">
              <a:latin typeface="ＭＳ Ｐ明朝"/>
              <a:ea typeface="ＭＳ Ｐ明朝"/>
            </a:rPr>
            <a:t>対前年比21.7％と大幅に減少しまし</a:t>
          </a:r>
          <a:r>
            <a:rPr kumimoji="1" lang="ja-JP" altLang="en-US" sz="1200">
              <a:latin typeface="ＭＳ 明朝"/>
              <a:ea typeface="ＭＳ 明朝"/>
            </a:rPr>
            <a:t>た。</a:t>
          </a:r>
        </a:p>
        <a:p>
          <a:endParaRPr kumimoji="1" lang="ja-JP" altLang="en-US" sz="1200">
            <a:latin typeface="ＭＳ Ｐ明朝"/>
            <a:ea typeface="ＭＳ Ｐ明朝"/>
          </a:endParaRPr>
        </a:p>
        <a:p>
          <a:r>
            <a:rPr kumimoji="1" lang="ja-JP" altLang="en-US" sz="1200">
              <a:latin typeface="ＭＳ Ｐゴシック"/>
              <a:ea typeface="ＭＳ Ｐゴシック"/>
            </a:rPr>
            <a:t>２ 年齢階層別、男女別発行件数      　  　　　　　　　　　　　　　     　（第２表）（第３表）</a:t>
          </a:r>
        </a:p>
        <a:p>
          <a:r>
            <a:rPr kumimoji="1" lang="ja-JP" altLang="en-US" sz="1200">
              <a:latin typeface="ＭＳ Ｐ明朝"/>
              <a:ea typeface="ＭＳ Ｐ明朝"/>
            </a:rPr>
            <a:t>　　　年齢別構成では、20歳代が634件(22.4％) 〔全国構成比 19.6％〕と最も多く、次い</a:t>
          </a:r>
        </a:p>
        <a:p>
          <a:r>
            <a:rPr kumimoji="1" lang="ja-JP" altLang="en-US" sz="1200">
              <a:latin typeface="ＭＳ Ｐ明朝"/>
              <a:ea typeface="ＭＳ Ｐ明朝"/>
            </a:rPr>
            <a:t>　　で</a:t>
          </a:r>
          <a:r>
            <a:rPr kumimoji="1" lang="ja-JP" altLang="en-US" sz="1200">
              <a:latin typeface="ＭＳ Ｐ明朝"/>
              <a:ea typeface="ＭＳ Ｐ明朝"/>
            </a:rPr>
            <a:t>60歳代が461件(16.3％)、50歳代が395件(14.0％)となっています。</a:t>
          </a:r>
        </a:p>
        <a:p>
          <a:r>
            <a:rPr kumimoji="1" lang="ja-JP" altLang="en-US" sz="1200">
              <a:latin typeface="ＭＳ Ｐ明朝"/>
              <a:ea typeface="ＭＳ Ｐ明朝"/>
            </a:rPr>
            <a:t>　　　男女別構成では、男性1,440件(51.0％)、女性1,383件(49.0％)となっています。</a:t>
          </a:r>
        </a:p>
        <a:p>
          <a:r>
            <a:rPr kumimoji="1" lang="ja-JP" altLang="en-US" sz="1200">
              <a:latin typeface="ＭＳ Ｐ明朝"/>
              <a:ea typeface="ＭＳ Ｐ明朝"/>
            </a:rPr>
            <a:t>　  　 〔全国構成比　男性48.1％　女性51.9％〕</a:t>
          </a:r>
        </a:p>
        <a:p>
          <a:endParaRPr kumimoji="1" lang="ja-JP" altLang="en-US" sz="1200">
            <a:latin typeface="ＭＳ Ｐ明朝"/>
            <a:ea typeface="ＭＳ Ｐ明朝"/>
          </a:endParaRPr>
        </a:p>
        <a:p>
          <a:r>
            <a:rPr kumimoji="1" lang="ja-JP" altLang="en-US" sz="1200">
              <a:latin typeface="ＭＳ Ｐゴシック"/>
              <a:ea typeface="ＭＳ Ｐゴシック"/>
            </a:rPr>
            <a:t>３ 都道府県別発行件数                          　　　　　　　　　　　　　　　　　      （第４表）</a:t>
          </a:r>
        </a:p>
        <a:p>
          <a:r>
            <a:rPr kumimoji="1" lang="ja-JP" altLang="en-US" sz="1200">
              <a:latin typeface="ＭＳ 明朝"/>
              <a:ea typeface="ＭＳ 明朝"/>
            </a:rPr>
            <a:t>　</a:t>
          </a:r>
          <a:r>
            <a:rPr kumimoji="1" lang="ja-JP" altLang="en-US" sz="1200">
              <a:latin typeface="ＭＳ Ｐ明朝"/>
              <a:ea typeface="ＭＳ Ｐ明朝"/>
            </a:rPr>
            <a:t>　  全国の発行件数合計は123万4,928件で、対前年比28.3％と大幅に減少しました。</a:t>
          </a:r>
        </a:p>
        <a:p>
          <a:r>
            <a:rPr kumimoji="1" lang="ja-JP" altLang="en-US" sz="1200">
              <a:latin typeface="ＭＳ Ｐ明朝"/>
              <a:ea typeface="ＭＳ Ｐ明朝"/>
            </a:rPr>
            <a:t>　     本県の発行件数は、都道府県別でみると4</a:t>
          </a:r>
          <a:r>
            <a:rPr kumimoji="1" lang="ja-JP" altLang="en-US" sz="1200">
              <a:latin typeface="ＭＳ Ｐ明朝"/>
              <a:ea typeface="ＭＳ Ｐ明朝"/>
            </a:rPr>
            <a:t>6位、人口1000</a:t>
          </a:r>
          <a:r>
            <a:rPr kumimoji="1" lang="ja-JP" altLang="en-US" sz="1200">
              <a:latin typeface="ＭＳ Ｐ明朝"/>
              <a:ea typeface="ＭＳ Ｐ明朝"/>
            </a:rPr>
            <a:t>人</a:t>
          </a:r>
          <a:r>
            <a:rPr kumimoji="1" lang="ja-JP" altLang="en-US" sz="1200">
              <a:latin typeface="ＭＳ Ｐ明朝"/>
              <a:ea typeface="ＭＳ Ｐ明朝"/>
            </a:rPr>
            <a:t>当たり発行件数では</a:t>
          </a:r>
        </a:p>
        <a:p>
          <a:r>
            <a:rPr kumimoji="1" lang="ja-JP" altLang="en-US" sz="1200">
              <a:latin typeface="ＭＳ Ｐ明朝"/>
              <a:ea typeface="ＭＳ Ｐ明朝"/>
            </a:rPr>
            <a:t>　　 2.93件（前年13.3件)で47位でした。</a:t>
          </a:r>
        </a:p>
        <a:p>
          <a:endParaRPr kumimoji="1" lang="ja-JP" altLang="en-US" sz="1200">
            <a:latin typeface="ＭＳ Ｐ明朝"/>
            <a:ea typeface="ＭＳ Ｐ明朝"/>
          </a:endParaRPr>
        </a:p>
        <a:p>
          <a:r>
            <a:rPr kumimoji="1" lang="ja-JP" altLang="en-US" sz="1200">
              <a:latin typeface="ＭＳ Ｐゴシック"/>
              <a:ea typeface="ＭＳ Ｐゴシック"/>
            </a:rPr>
            <a:t>４ 申請受付件数</a:t>
          </a:r>
          <a:r>
            <a:rPr kumimoji="1" lang="ja-JP" altLang="en-US" sz="1200">
              <a:latin typeface="ＭＳ Ｐ明朝"/>
              <a:ea typeface="ＭＳ Ｐ明朝"/>
            </a:rPr>
            <a:t>　　　             　　　　　　　　　　　　　　　  </a:t>
          </a:r>
          <a:r>
            <a:rPr kumimoji="1" lang="ja-JP" altLang="en-US" sz="1200">
              <a:latin typeface="ＭＳ Ｐゴシック"/>
              <a:ea typeface="ＭＳ Ｐゴシック"/>
            </a:rPr>
            <a:t> （第５表）（第６表）（第７表）</a:t>
          </a:r>
          <a:endParaRPr kumimoji="1" lang="ja-JP" altLang="en-US" sz="1200">
            <a:latin typeface="ＭＳ Ｐ明朝"/>
            <a:ea typeface="ＭＳ Ｐ明朝"/>
          </a:endParaRPr>
        </a:p>
        <a:p>
          <a:r>
            <a:rPr kumimoji="1" lang="ja-JP" altLang="en-US" sz="1200">
              <a:latin typeface="ＭＳ Ｐ明朝"/>
              <a:ea typeface="ＭＳ Ｐ明朝"/>
            </a:rPr>
            <a:t>　　　申請受付件数は2,767</a:t>
          </a:r>
          <a:r>
            <a:rPr kumimoji="1" lang="ja-JP" altLang="en-US" sz="1200">
              <a:latin typeface="ＭＳ Ｐ明朝"/>
              <a:ea typeface="ＭＳ Ｐ明朝"/>
            </a:rPr>
            <a:t>件で、対前年比21.1％と大幅に減少しました。</a:t>
          </a:r>
        </a:p>
        <a:p>
          <a:r>
            <a:rPr kumimoji="1" lang="ja-JP" altLang="en-US" sz="1200">
              <a:latin typeface="ＭＳ Ｐ明朝"/>
              <a:ea typeface="ＭＳ Ｐ明朝"/>
            </a:rPr>
            <a:t>　　　これを県庁・</a:t>
          </a:r>
          <a:r>
            <a:rPr kumimoji="1" lang="ja-JP" altLang="en-US" sz="1200">
              <a:latin typeface="ＭＳ Ｐ明朝"/>
              <a:ea typeface="ＭＳ Ｐ明朝"/>
            </a:rPr>
            <a:t>市町村窓口別でみると、県庁が1,453件(対前年比20.1％、前年7,213</a:t>
          </a:r>
        </a:p>
        <a:p>
          <a:r>
            <a:rPr kumimoji="1" lang="ja-JP" altLang="en-US" sz="1200">
              <a:latin typeface="ＭＳ Ｐ明朝"/>
              <a:ea typeface="ＭＳ Ｐ明朝"/>
            </a:rPr>
            <a:t>　　件)、市町村</a:t>
          </a:r>
          <a:r>
            <a:rPr kumimoji="1" lang="ja-JP" altLang="en-US" sz="1200">
              <a:latin typeface="ＭＳ Ｐ明朝"/>
              <a:ea typeface="ＭＳ Ｐ明朝"/>
            </a:rPr>
            <a:t>窓口が1,314件(対前年比22.2％、前年5,914件)となっています。</a:t>
          </a:r>
        </a:p>
        <a:p>
          <a:r>
            <a:rPr kumimoji="1" lang="ja-JP" altLang="en-US" sz="1200">
              <a:latin typeface="ＭＳ Ｐ明朝"/>
              <a:ea typeface="ＭＳ Ｐ明朝"/>
            </a:rPr>
            <a:t>　　　また、窓口別の割</a:t>
          </a:r>
          <a:r>
            <a:rPr kumimoji="1" lang="ja-JP" altLang="en-US" sz="1200">
              <a:latin typeface="ＭＳ Ｐ明朝"/>
              <a:ea typeface="ＭＳ Ｐ明朝"/>
            </a:rPr>
            <a:t>合は、県庁が52.5％、市町村が47.5％となっています。</a:t>
          </a:r>
        </a:p>
        <a:p>
          <a:r>
            <a:rPr kumimoji="1" lang="ja-JP" altLang="en-US" sz="1200">
              <a:latin typeface="ＭＳ Ｐ明朝"/>
              <a:ea typeface="ＭＳ Ｐ明朝"/>
            </a:rPr>
            <a:t>　　　市町村別申請受付件数では、人口1,000人当たりの件数の開きが約16倍となって</a:t>
          </a:r>
        </a:p>
        <a:p>
          <a:r>
            <a:rPr kumimoji="1" lang="ja-JP" altLang="en-US" sz="1200">
              <a:latin typeface="ＭＳ Ｐ明朝"/>
              <a:ea typeface="ＭＳ Ｐ明朝"/>
            </a:rPr>
            <a:t>　　います。</a:t>
          </a:r>
        </a:p>
        <a:p>
          <a:endParaRPr kumimoji="1" lang="ja-JP" altLang="en-US" sz="1200">
            <a:latin typeface="ＭＳ Ｐ明朝"/>
            <a:ea typeface="ＭＳ Ｐ明朝"/>
          </a:endParaRPr>
        </a:p>
        <a:p>
          <a:r>
            <a:rPr kumimoji="1" lang="ja-JP" altLang="en-US" sz="1200">
              <a:latin typeface="ＭＳ Ｐゴシック"/>
              <a:ea typeface="ＭＳ Ｐゴシック"/>
            </a:rPr>
            <a:t>５ 交付件数</a:t>
          </a:r>
          <a:r>
            <a:rPr kumimoji="1" lang="ja-JP" altLang="en-US" sz="1200">
              <a:latin typeface="ＭＳ ゴシック"/>
              <a:ea typeface="ＭＳ ゴシック"/>
            </a:rPr>
            <a:t> </a:t>
          </a:r>
          <a:r>
            <a:rPr kumimoji="1" lang="ja-JP" altLang="en-US" sz="1200">
              <a:latin typeface="ＭＳ Ｐゴシック"/>
              <a:ea typeface="ＭＳ Ｐゴシック"/>
            </a:rPr>
            <a:t>                     　　　　　　　　　　　　　　　　　　　　　　   （第８表）（第９表）</a:t>
          </a:r>
        </a:p>
        <a:p>
          <a:r>
            <a:rPr kumimoji="1" lang="ja-JP" altLang="en-US" sz="1200">
              <a:latin typeface="ＭＳ Ｐ明朝"/>
              <a:ea typeface="ＭＳ Ｐ明朝"/>
            </a:rPr>
            <a:t>　　　交付件数は3,095件で、対前年比23.7％と大幅に減少しました。</a:t>
          </a:r>
        </a:p>
        <a:p>
          <a:r>
            <a:rPr kumimoji="1" lang="ja-JP" altLang="en-US" sz="1200">
              <a:latin typeface="ＭＳ Ｐ明朝"/>
              <a:ea typeface="ＭＳ Ｐ明朝"/>
            </a:rPr>
            <a:t>　　  これを県庁・市町村窓口別でみると、県庁が</a:t>
          </a:r>
          <a:r>
            <a:rPr kumimoji="1" lang="en-US" altLang="ja-JP" sz="1200">
              <a:latin typeface="ＭＳ Ｐ明朝"/>
              <a:ea typeface="ＭＳ Ｐ明朝"/>
            </a:rPr>
            <a:t>1</a:t>
          </a:r>
          <a:r>
            <a:rPr kumimoji="1" lang="ja-JP" altLang="en-US" sz="1200">
              <a:latin typeface="ＭＳ Ｐ明朝"/>
              <a:ea typeface="ＭＳ Ｐ明朝"/>
            </a:rPr>
            <a:t>,593件(対前年比22.2％、前年7,159</a:t>
          </a:r>
        </a:p>
        <a:p>
          <a:r>
            <a:rPr kumimoji="1" lang="ja-JP" altLang="en-US" sz="1200">
              <a:latin typeface="ＭＳ Ｐ明朝"/>
              <a:ea typeface="ＭＳ Ｐ明朝"/>
            </a:rPr>
            <a:t>　  件)、市町村窓口が</a:t>
          </a:r>
          <a:r>
            <a:rPr kumimoji="1" lang="en-US" altLang="ja-JP" sz="1200">
              <a:latin typeface="ＭＳ Ｐ明朝"/>
              <a:ea typeface="ＭＳ Ｐ明朝"/>
            </a:rPr>
            <a:t>1</a:t>
          </a:r>
          <a:r>
            <a:rPr kumimoji="1" lang="ja-JP" altLang="en-US" sz="1200">
              <a:latin typeface="ＭＳ Ｐ明朝"/>
              <a:ea typeface="ＭＳ Ｐ明朝"/>
            </a:rPr>
            <a:t>,502件(対前年比25.4％、前年:5,911件)となっています。</a:t>
          </a:r>
        </a:p>
        <a:p>
          <a:r>
            <a:rPr kumimoji="1" lang="ja-JP" altLang="en-US" sz="1200">
              <a:latin typeface="ＭＳ Ｐ明朝"/>
              <a:ea typeface="ＭＳ Ｐ明朝"/>
            </a:rPr>
            <a:t>　　　また、窓口別の割合は、県庁が51.5％、市町村が48.5％となっています。</a:t>
          </a:r>
        </a:p>
        <a:p>
          <a:r>
            <a:rPr kumimoji="1" lang="ja-JP" altLang="en-US" sz="1200">
              <a:latin typeface="ＭＳ Ｐ明朝"/>
              <a:ea typeface="ＭＳ Ｐ明朝"/>
            </a:rPr>
            <a:t>　　　市町村別交付件数では、人口1,000人当たり件数の開きが約19倍となっています。</a:t>
          </a:r>
        </a:p>
        <a:p>
          <a:endParaRPr kumimoji="1" lang="ja-JP" altLang="en-US" sz="1200">
            <a:latin typeface="ＭＳ Ｐ明朝"/>
            <a:ea typeface="ＭＳ Ｐ明朝"/>
          </a:endParaRPr>
        </a:p>
        <a:p>
          <a:r>
            <a:rPr kumimoji="1" lang="ja-JP" altLang="en-US" sz="1200">
              <a:latin typeface="ＭＳ Ｐゴシック"/>
              <a:ea typeface="ＭＳ Ｐゴシック"/>
            </a:rPr>
            <a:t>６ 旅券所持数（令和２年１２月３１日現在）              　                          （第１０表）</a:t>
          </a:r>
        </a:p>
        <a:p>
          <a:r>
            <a:rPr kumimoji="1" lang="ja-JP" altLang="en-US" sz="1200">
              <a:latin typeface="ＭＳ Ｐゴシック"/>
              <a:ea typeface="ＭＳ Ｐゴシック"/>
            </a:rPr>
            <a:t>　　</a:t>
          </a:r>
          <a:r>
            <a:rPr kumimoji="1" lang="ja-JP" altLang="en-US" sz="1200">
              <a:latin typeface="ＭＳ Ｐ明朝"/>
              <a:ea typeface="ＭＳ Ｐ明朝"/>
            </a:rPr>
            <a:t>  本県で発行され、有効旅券として所持されていると推定される旅券は、79,980</a:t>
          </a:r>
          <a:r>
            <a:rPr kumimoji="1" lang="ja-JP" altLang="en-US" sz="1200">
              <a:latin typeface="ＭＳ Ｐ明朝"/>
              <a:ea typeface="ＭＳ Ｐ明朝"/>
            </a:rPr>
            <a:t>冊</a:t>
          </a:r>
        </a:p>
        <a:p>
          <a:r>
            <a:rPr kumimoji="1" lang="ja-JP" altLang="en-US" sz="1200">
              <a:latin typeface="ＭＳ Ｐ明朝"/>
              <a:ea typeface="ＭＳ Ｐ明朝"/>
            </a:rPr>
            <a:t>　　（前年比：</a:t>
          </a:r>
          <a:r>
            <a:rPr kumimoji="1" lang="ja-JP" altLang="en-US" sz="1000">
              <a:latin typeface="ＭＳ Ｐ明朝"/>
              <a:ea typeface="ＭＳ Ｐ明朝"/>
            </a:rPr>
            <a:t>△</a:t>
          </a:r>
          <a:r>
            <a:rPr kumimoji="1" lang="ja-JP" altLang="en-US" sz="1200">
              <a:latin typeface="ＭＳ Ｐ明朝"/>
              <a:ea typeface="ＭＳ Ｐ明朝"/>
            </a:rPr>
            <a:t>9,342冊）で、県民の約12人に１人が所持していることになります。</a:t>
          </a:r>
        </a:p>
        <a:p>
          <a:r>
            <a:rPr kumimoji="1" lang="ja-JP" altLang="en-US" sz="1200">
              <a:latin typeface="ＭＳ Ｐ明朝"/>
              <a:ea typeface="ＭＳ Ｐ明朝"/>
            </a:rPr>
            <a:t>　　　全国では、2,767万1,756冊（同：</a:t>
          </a:r>
          <a:r>
            <a:rPr kumimoji="1" lang="ja-JP" altLang="en-US" sz="1000">
              <a:latin typeface="ＭＳ Ｐ明朝"/>
              <a:ea typeface="ＭＳ Ｐ明朝"/>
            </a:rPr>
            <a:t>△</a:t>
          </a:r>
          <a:r>
            <a:rPr kumimoji="1" lang="ja-JP" altLang="en-US" sz="1200">
              <a:latin typeface="ＭＳ Ｐ明朝"/>
              <a:ea typeface="ＭＳ Ｐ明朝"/>
            </a:rPr>
            <a:t>2,553,415冊）と推定され、約4.5人に１人が所</a:t>
          </a:r>
        </a:p>
        <a:p>
          <a:r>
            <a:rPr kumimoji="1" lang="ja-JP" altLang="en-US" sz="1200">
              <a:latin typeface="ＭＳ Ｐ明朝"/>
              <a:ea typeface="ＭＳ Ｐ明朝"/>
            </a:rPr>
            <a:t>　　持してい</a:t>
          </a:r>
          <a:r>
            <a:rPr kumimoji="1" lang="ja-JP" altLang="en-US" sz="1200">
              <a:latin typeface="ＭＳ Ｐ明朝"/>
              <a:ea typeface="ＭＳ Ｐ明朝"/>
            </a:rPr>
            <a:t>ることになります。</a:t>
          </a:r>
        </a:p>
        <a:p>
          <a:endParaRPr kumimoji="1" lang="ja-JP" altLang="en-US" sz="1200">
            <a:latin typeface="ＭＳ Ｐゴシック"/>
            <a:ea typeface="ＭＳ Ｐゴシック"/>
          </a:endParaRPr>
        </a:p>
        <a:p>
          <a:r>
            <a:rPr kumimoji="1" lang="ja-JP" altLang="en-US" sz="1200">
              <a:latin typeface="ＭＳ Ｐゴシック"/>
              <a:ea typeface="ＭＳ Ｐゴシック"/>
            </a:rPr>
            <a:t>７ 出国者数（令和元年）         　             　　　　　　　　　　　　　　　    　     （第１１表）</a:t>
          </a:r>
        </a:p>
        <a:p>
          <a:r>
            <a:rPr kumimoji="1" lang="ja-JP" altLang="en-US" sz="1200">
              <a:latin typeface="ＭＳ Ｐ明朝"/>
              <a:ea typeface="ＭＳ Ｐ明朝"/>
            </a:rPr>
            <a:t>　　　本県(住所地)の出国者数は36,719人で、対前年比104.0％と増加しました。</a:t>
          </a:r>
        </a:p>
        <a:p>
          <a:r>
            <a:rPr kumimoji="1" lang="ja-JP" altLang="en-US" sz="1200">
              <a:latin typeface="ＭＳ Ｐ明朝"/>
              <a:ea typeface="ＭＳ Ｐ明朝"/>
            </a:rPr>
            <a:t>　　  出国率(県人口に対する出国者数)は3.8％で、約26人に１人の割合の出国となって</a:t>
          </a:r>
        </a:p>
        <a:p>
          <a:r>
            <a:rPr kumimoji="1" lang="ja-JP" altLang="en-US" sz="1200">
              <a:latin typeface="ＭＳ Ｐ明朝"/>
              <a:ea typeface="ＭＳ Ｐ明朝"/>
            </a:rPr>
            <a:t>　　います。</a:t>
          </a:r>
        </a:p>
        <a:p>
          <a:r>
            <a:rPr kumimoji="1" lang="ja-JP" altLang="en-US" sz="1200">
              <a:latin typeface="ＭＳ Ｐ明朝"/>
              <a:ea typeface="ＭＳ Ｐ明朝"/>
            </a:rPr>
            <a:t>　　　なお、全国の出国率は16.2％で、約6.2人に１人の割合の出国となっています。</a:t>
          </a:r>
        </a:p>
        <a:p>
          <a:endParaRPr kumimoji="1" lang="ja-JP" altLang="en-US" sz="1200">
            <a:latin typeface="ＭＳ Ｐ明朝"/>
            <a:ea typeface="ＭＳ Ｐ明朝"/>
          </a:endParaRPr>
        </a:p>
      </xdr:txBody>
    </xdr:sp>
    <xdr:clientData/>
  </xdr:twoCellAnchor>
  <xdr:twoCellAnchor>
    <xdr:from xmlns:xdr="http://schemas.openxmlformats.org/drawingml/2006/spreadsheetDrawing">
      <xdr:col>0</xdr:col>
      <xdr:colOff>116840</xdr:colOff>
      <xdr:row>61</xdr:row>
      <xdr:rowOff>91440</xdr:rowOff>
    </xdr:from>
    <xdr:to xmlns:xdr="http://schemas.openxmlformats.org/drawingml/2006/spreadsheetDrawing">
      <xdr:col>9</xdr:col>
      <xdr:colOff>556895</xdr:colOff>
      <xdr:row>121</xdr:row>
      <xdr:rowOff>106680</xdr:rowOff>
    </xdr:to>
    <xdr:sp macro="" textlink="">
      <xdr:nvSpPr>
        <xdr:cNvPr id="6" name="図形 5"/>
        <xdr:cNvSpPr/>
      </xdr:nvSpPr>
      <xdr:spPr>
        <a:xfrm>
          <a:off x="116840" y="10559415"/>
          <a:ext cx="6612255" cy="10302240"/>
        </a:xfrm>
        <a:prstGeom prst="roundRect">
          <a:avLst>
            <a:gd name="adj" fmla="val 2602"/>
          </a:avLst>
        </a:prstGeom>
        <a:solidFill>
          <a:schemeClr val="bg1"/>
        </a:solidFill>
        <a:ln w="12700" cap="flat" cmpd="sng" algn="ctr">
          <a:solidFill>
            <a:schemeClr val="tx1"/>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206375</xdr:colOff>
      <xdr:row>62</xdr:row>
      <xdr:rowOff>112395</xdr:rowOff>
    </xdr:from>
    <xdr:to xmlns:xdr="http://schemas.openxmlformats.org/drawingml/2006/spreadsheetDrawing">
      <xdr:col>9</xdr:col>
      <xdr:colOff>499745</xdr:colOff>
      <xdr:row>121</xdr:row>
      <xdr:rowOff>55245</xdr:rowOff>
    </xdr:to>
    <xdr:sp macro="" textlink="">
      <xdr:nvSpPr>
        <xdr:cNvPr id="7" name="テキスト 6"/>
        <xdr:cNvSpPr txBox="1"/>
      </xdr:nvSpPr>
      <xdr:spPr>
        <a:xfrm>
          <a:off x="206375" y="10751820"/>
          <a:ext cx="6465570" cy="100584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latin typeface="ＭＳ ゴシック"/>
              <a:ea typeface="ＭＳ ゴシック"/>
            </a:rPr>
            <a:t>【 注　釈 】</a:t>
          </a:r>
        </a:p>
        <a:p>
          <a:endParaRPr kumimoji="1" lang="ja-JP" altLang="en-US" sz="1200">
            <a:latin typeface="ＭＳ Ｐ明朝"/>
            <a:ea typeface="ＭＳ Ｐ明朝"/>
          </a:endParaRPr>
        </a:p>
        <a:p>
          <a:r>
            <a:rPr kumimoji="1" lang="ja-JP" altLang="en-US" sz="1200">
              <a:latin typeface="ＭＳ Ｐ明朝"/>
              <a:ea typeface="ＭＳ Ｐ明朝"/>
            </a:rPr>
            <a:t> ○ 平成28年の発行件数は、本県、全国とも前年を大きく上回りました。これは平成18年</a:t>
          </a:r>
        </a:p>
        <a:p>
          <a:r>
            <a:rPr kumimoji="1" lang="ja-JP" altLang="en-US" sz="1200">
              <a:latin typeface="ＭＳ Ｐ明朝"/>
              <a:ea typeface="ＭＳ Ｐ明朝"/>
            </a:rPr>
            <a:t>　　 に導入されたＩＣ旅券が10年目の切替の時期にあたったことや、円高による海外渡航</a:t>
          </a:r>
        </a:p>
        <a:p>
          <a:r>
            <a:rPr kumimoji="1" lang="ja-JP" altLang="en-US" sz="1200">
              <a:latin typeface="ＭＳ Ｐ明朝"/>
              <a:ea typeface="ＭＳ Ｐ明朝"/>
            </a:rPr>
            <a:t>　　 への関心の高まりなどによるものと考えられます。</a:t>
          </a:r>
        </a:p>
        <a:p>
          <a:endParaRPr kumimoji="1" lang="ja-JP" altLang="en-US" sz="1200">
            <a:latin typeface="ＭＳ Ｐ明朝"/>
            <a:ea typeface="ＭＳ Ｐ明朝"/>
          </a:endParaRPr>
        </a:p>
        <a:p>
          <a:r>
            <a:rPr kumimoji="1" lang="ja-JP" altLang="en-US" sz="1200">
              <a:latin typeface="ＭＳ Ｐ明朝"/>
              <a:ea typeface="ＭＳ Ｐ明朝"/>
            </a:rPr>
            <a:t> ○ 平成29年の発行件数も、前年を上回りました。これは、景気回復への期待、雇用や</a:t>
          </a:r>
        </a:p>
        <a:p>
          <a:r>
            <a:rPr kumimoji="1" lang="ja-JP" altLang="en-US" sz="1200">
              <a:latin typeface="ＭＳ Ｐ明朝"/>
              <a:ea typeface="ＭＳ Ｐ明朝"/>
            </a:rPr>
            <a:t>　　 賃</a:t>
          </a:r>
          <a:r>
            <a:rPr kumimoji="1" lang="ja-JP" altLang="en-US" sz="1200">
              <a:latin typeface="ＭＳ Ｐ明朝"/>
              <a:ea typeface="ＭＳ Ｐ明朝"/>
            </a:rPr>
            <a:t>金の改善等により海外渡航への関心の高まりが継続していることなどによるものと</a:t>
          </a:r>
        </a:p>
        <a:p>
          <a:r>
            <a:rPr kumimoji="1" lang="ja-JP" altLang="en-US" sz="1200">
              <a:latin typeface="ＭＳ Ｐ明朝"/>
              <a:ea typeface="ＭＳ Ｐ明朝"/>
            </a:rPr>
            <a:t>　　 考え</a:t>
          </a:r>
          <a:r>
            <a:rPr kumimoji="1" lang="ja-JP" altLang="en-US" sz="1200">
              <a:latin typeface="ＭＳ Ｐ明朝"/>
              <a:ea typeface="ＭＳ Ｐ明朝"/>
            </a:rPr>
            <a:t>られます。</a:t>
          </a:r>
        </a:p>
        <a:p>
          <a:endParaRPr kumimoji="1" lang="ja-JP" altLang="en-US" sz="1200">
            <a:latin typeface="ＭＳ Ｐ明朝"/>
            <a:ea typeface="ＭＳ Ｐ明朝"/>
          </a:endParaRPr>
        </a:p>
        <a:p>
          <a:r>
            <a:rPr kumimoji="1" lang="ja-JP" altLang="en-US" sz="1200">
              <a:latin typeface="ＭＳ Ｐ明朝"/>
              <a:ea typeface="ＭＳ Ｐ明朝"/>
            </a:rPr>
            <a:t> ○ 平成30年の発行件数も、前年を上回りました。これは景気回復基調の継続や幅広</a:t>
          </a:r>
          <a:r>
            <a:rPr kumimoji="1" lang="ja-JP" altLang="en-US" sz="1200">
              <a:latin typeface="ＭＳ Ｐ明朝"/>
              <a:ea typeface="ＭＳ Ｐ明朝"/>
            </a:rPr>
            <a:t>い</a:t>
          </a:r>
        </a:p>
        <a:p>
          <a:r>
            <a:rPr kumimoji="1" lang="ja-JP" altLang="en-US" sz="1200">
              <a:latin typeface="ＭＳ Ｐ明朝"/>
              <a:ea typeface="ＭＳ Ｐ明朝"/>
            </a:rPr>
            <a:t>　　 年代での海外渡航への関心の高まりが続いていることなどによるものと考えられます。</a:t>
          </a:r>
        </a:p>
        <a:p>
          <a:endParaRPr kumimoji="1" lang="ja-JP" altLang="en-US" sz="1200">
            <a:latin typeface="ＭＳ Ｐ明朝"/>
            <a:ea typeface="ＭＳ Ｐ明朝"/>
          </a:endParaRPr>
        </a:p>
        <a:p>
          <a:r>
            <a:rPr kumimoji="1" lang="ja-JP" altLang="en-US" sz="1200">
              <a:latin typeface="ＭＳ Ｐ明朝"/>
              <a:ea typeface="ＭＳ Ｐ明朝"/>
            </a:rPr>
            <a:t> ○ 平成31年・令和元年の発行件数も、引き続き前年を上回りました。これは、秋田発着</a:t>
          </a:r>
        </a:p>
        <a:p>
          <a:r>
            <a:rPr kumimoji="1" lang="ja-JP" altLang="en-US" sz="1200">
              <a:latin typeface="ＭＳ Ｐ明朝"/>
              <a:ea typeface="ＭＳ Ｐ明朝"/>
            </a:rPr>
            <a:t>　　 のチャ ーター便の運行が増加したことや、羽田空港発着の国際便が増便となって利</a:t>
          </a:r>
        </a:p>
        <a:p>
          <a:r>
            <a:rPr kumimoji="1" lang="ja-JP" altLang="en-US" sz="1200">
              <a:latin typeface="ＭＳ Ｐ明朝"/>
              <a:ea typeface="ＭＳ Ｐ明朝"/>
            </a:rPr>
            <a:t>     便性が増したこと、クルーズ船ツアーの増加などが考えられます。</a:t>
          </a:r>
          <a:endParaRPr kumimoji="1" lang="en-US" altLang="ja-JP" sz="1200">
            <a:latin typeface="ＭＳ Ｐ明朝"/>
            <a:ea typeface="ＭＳ Ｐ明朝"/>
          </a:endParaRPr>
        </a:p>
        <a:p>
          <a:r>
            <a:rPr kumimoji="1" lang="ja-JP" altLang="ja-JP" sz="1200">
              <a:solidFill>
                <a:schemeClr val="dk1"/>
              </a:solidFill>
              <a:effectLst/>
              <a:latin typeface="ＭＳ Ｐ明朝"/>
              <a:ea typeface="ＭＳ Ｐ明朝"/>
              <a:cs typeface="+mn-cs"/>
            </a:rPr>
            <a:t/>
          </a:r>
          <a:endParaRPr kumimoji="1" lang="en-US" altLang="ja-JP" sz="1200">
            <a:solidFill>
              <a:schemeClr val="dk1"/>
            </a:solidFill>
            <a:effectLst/>
            <a:latin typeface="ＭＳ Ｐ明朝"/>
            <a:ea typeface="ＭＳ Ｐ明朝"/>
            <a:cs typeface="+mn-cs"/>
          </a:endParaRPr>
        </a:p>
        <a:p>
          <a:r>
            <a:rPr kumimoji="1" lang="ja-JP" altLang="ja-JP" sz="1200">
              <a:solidFill>
                <a:schemeClr val="dk1"/>
              </a:solidFill>
              <a:effectLst/>
              <a:latin typeface="ＭＳ Ｐ明朝"/>
              <a:ea typeface="ＭＳ Ｐ明朝"/>
              <a:cs typeface="+mn-cs"/>
            </a:rPr>
            <a:t> ○ </a:t>
          </a:r>
          <a:r>
            <a:rPr kumimoji="1" lang="ja-JP" altLang="en-US" sz="1200">
              <a:solidFill>
                <a:schemeClr val="dk1"/>
              </a:solidFill>
              <a:effectLst/>
              <a:latin typeface="ＭＳ Ｐ明朝"/>
              <a:ea typeface="ＭＳ Ｐ明朝"/>
              <a:cs typeface="+mn-cs"/>
            </a:rPr>
            <a:t>令和２</a:t>
          </a:r>
          <a:r>
            <a:rPr kumimoji="1" lang="ja-JP" altLang="ja-JP" sz="1200">
              <a:solidFill>
                <a:schemeClr val="dk1"/>
              </a:solidFill>
              <a:effectLst/>
              <a:latin typeface="ＭＳ Ｐ明朝"/>
              <a:ea typeface="ＭＳ Ｐ明朝"/>
              <a:cs typeface="+mn-cs"/>
            </a:rPr>
            <a:t>年の発行件数は、過去に例がない極端な</a:t>
          </a:r>
          <a:r>
            <a:rPr kumimoji="1" lang="ja-JP" altLang="en-US" sz="1200">
              <a:solidFill>
                <a:schemeClr val="dk1"/>
              </a:solidFill>
              <a:effectLst/>
              <a:latin typeface="ＭＳ Ｐ明朝"/>
              <a:ea typeface="ＭＳ Ｐ明朝"/>
              <a:cs typeface="+mn-cs"/>
            </a:rPr>
            <a:t>減少となり</a:t>
          </a:r>
          <a:r>
            <a:rPr kumimoji="1" lang="ja-JP" altLang="ja-JP" sz="1200">
              <a:solidFill>
                <a:schemeClr val="dk1"/>
              </a:solidFill>
              <a:effectLst/>
              <a:latin typeface="ＭＳ Ｐ明朝"/>
              <a:ea typeface="ＭＳ Ｐ明朝"/>
              <a:cs typeface="+mn-cs"/>
            </a:rPr>
            <a:t>ました。これは</a:t>
          </a:r>
          <a:r>
            <a:rPr kumimoji="1" lang="ja-JP" altLang="en-US" sz="1200">
              <a:solidFill>
                <a:schemeClr val="dk1"/>
              </a:solidFill>
              <a:effectLst/>
              <a:latin typeface="ＭＳ Ｐ明朝"/>
              <a:ea typeface="ＭＳ Ｐ明朝"/>
              <a:cs typeface="+mn-cs"/>
            </a:rPr>
            <a:t>新型コロナ</a:t>
          </a:r>
          <a:endParaRPr lang="ja-JP" altLang="ja-JP" sz="1200">
            <a:effectLst/>
            <a:latin typeface="ＭＳ Ｐ明朝"/>
            <a:ea typeface="ＭＳ Ｐ明朝"/>
          </a:endParaRPr>
        </a:p>
        <a:p>
          <a:r>
            <a:rPr kumimoji="1" lang="ja-JP" altLang="en-US" sz="1200">
              <a:solidFill>
                <a:schemeClr val="dk1"/>
              </a:solidFill>
              <a:effectLst/>
              <a:latin typeface="ＭＳ Ｐ明朝"/>
              <a:ea typeface="ＭＳ Ｐ明朝"/>
              <a:cs typeface="+mn-cs"/>
            </a:rPr>
            <a:t>      ウイルス感染症(COVID-19）の世界的大流行によるもので</a:t>
          </a:r>
          <a:r>
            <a:rPr kumimoji="1" lang="ja-JP" altLang="en-US" sz="1200">
              <a:solidFill>
                <a:schemeClr val="dk1"/>
              </a:solidFill>
              <a:effectLst/>
              <a:latin typeface="ＭＳ Ｐ明朝"/>
              <a:ea typeface="ＭＳ Ｐ明朝"/>
              <a:cs typeface="+mn-cs"/>
            </a:rPr>
            <a:t>す</a:t>
          </a:r>
          <a:r>
            <a:rPr kumimoji="1" lang="ja-JP" altLang="ja-JP" sz="1200">
              <a:solidFill>
                <a:schemeClr val="dk1"/>
              </a:solidFill>
              <a:effectLst/>
              <a:latin typeface="ＭＳ Ｐ明朝"/>
              <a:ea typeface="ＭＳ Ｐ明朝"/>
              <a:cs typeface="+mn-cs"/>
            </a:rPr>
            <a:t>。</a:t>
          </a:r>
          <a:endParaRPr lang="ja-JP" altLang="ja-JP" sz="1200">
            <a:effectLst/>
            <a:latin typeface="ＭＳ Ｐ明朝"/>
            <a:ea typeface="ＭＳ Ｐ明朝"/>
          </a:endParaRPr>
        </a:p>
        <a:p>
          <a:endParaRPr kumimoji="1" lang="ja-JP" altLang="en-US" sz="1200">
            <a:latin typeface="ＭＳ Ｐ明朝"/>
            <a:ea typeface="ＭＳ Ｐ明朝"/>
          </a:endParaRPr>
        </a:p>
        <a:p>
          <a:endParaRPr kumimoji="1" lang="ja-JP" altLang="en-US" sz="1200">
            <a:latin typeface="ＭＳ Ｐ明朝"/>
            <a:ea typeface="ＭＳ Ｐ明朝"/>
          </a:endParaRPr>
        </a:p>
        <a:p>
          <a:r>
            <a:rPr kumimoji="1" lang="ja-JP" altLang="en-US" sz="1200" b="1">
              <a:latin typeface="ＭＳ Ｐゴシック"/>
              <a:ea typeface="ＭＳ Ｐゴシック"/>
            </a:rPr>
            <a:t>◇ 特 記 事 項</a:t>
          </a:r>
          <a:endParaRPr kumimoji="1" lang="ja-JP" altLang="en-US" sz="1200" b="0">
            <a:latin typeface="ＭＳ Ｐゴシック"/>
            <a:ea typeface="ＭＳ Ｐゴシック"/>
          </a:endParaRPr>
        </a:p>
        <a:p>
          <a:endParaRPr kumimoji="1" lang="ja-JP" altLang="en-US" sz="1200">
            <a:latin typeface="ＭＳ Ｐ明朝"/>
            <a:ea typeface="ＭＳ Ｐ明朝"/>
          </a:endParaRPr>
        </a:p>
        <a:p>
          <a:r>
            <a:rPr kumimoji="1" lang="ja-JP" altLang="en-US" sz="1200" b="0">
              <a:latin typeface="ＭＳ Ｐゴシック"/>
              <a:ea typeface="ＭＳ Ｐゴシック"/>
            </a:rPr>
            <a:t>　１ 交付処理期間の短縮（平成１４年１月４日から）</a:t>
          </a:r>
        </a:p>
        <a:p>
          <a:r>
            <a:rPr kumimoji="1" lang="ja-JP" altLang="en-US" sz="1200">
              <a:latin typeface="ＭＳ Ｐ明朝"/>
              <a:ea typeface="ＭＳ Ｐ明朝"/>
            </a:rPr>
            <a:t>         　　本　 庁　 ５日（平成１３年：  ６日（外務省標準処理期間））</a:t>
          </a:r>
        </a:p>
        <a:p>
          <a:r>
            <a:rPr kumimoji="1" lang="ja-JP" altLang="en-US" sz="1200">
              <a:latin typeface="ＭＳ Ｐ明朝"/>
              <a:ea typeface="ＭＳ Ｐ明朝"/>
            </a:rPr>
            <a:t>       　※ 振興局　 ９日（平成１３年：１１日）　 現在は市町村窓口</a:t>
          </a:r>
        </a:p>
        <a:p>
          <a:endParaRPr kumimoji="1" lang="ja-JP" altLang="en-US" sz="1200">
            <a:latin typeface="ＭＳ Ｐ明朝"/>
            <a:ea typeface="ＭＳ Ｐ明朝"/>
          </a:endParaRPr>
        </a:p>
        <a:p>
          <a:r>
            <a:rPr kumimoji="1" lang="ja-JP" altLang="en-US" sz="1200" b="0">
              <a:latin typeface="ＭＳ Ｐゴシック"/>
              <a:ea typeface="ＭＳ Ｐゴシック"/>
            </a:rPr>
            <a:t>　２ 旅券発給申請時の住民票の写しの提出不要（平成１５年４月１日から）</a:t>
          </a:r>
        </a:p>
        <a:p>
          <a:r>
            <a:rPr kumimoji="1" lang="ja-JP" altLang="en-US" sz="1200">
              <a:latin typeface="ＭＳ Ｐ明朝"/>
              <a:ea typeface="ＭＳ Ｐ明朝"/>
            </a:rPr>
            <a:t>　　　　「住民基本台帳ネットワークシステム」の利用開始に伴うもので、住民票の写しの提</a:t>
          </a:r>
        </a:p>
        <a:p>
          <a:r>
            <a:rPr kumimoji="1" lang="ja-JP" altLang="en-US" sz="1200">
              <a:latin typeface="ＭＳ Ｐ明朝"/>
              <a:ea typeface="ＭＳ Ｐ明朝"/>
            </a:rPr>
            <a:t>     出に代えて旅券窓口に設置されている「住基ネット」の端末により、本人確認が可能と</a:t>
          </a:r>
        </a:p>
        <a:p>
          <a:r>
            <a:rPr kumimoji="1" lang="ja-JP" altLang="en-US" sz="1200">
              <a:latin typeface="ＭＳ Ｐ明朝"/>
              <a:ea typeface="ＭＳ Ｐ明朝"/>
            </a:rPr>
            <a:t>     なったことによる。</a:t>
          </a:r>
        </a:p>
        <a:p>
          <a:endParaRPr kumimoji="1" lang="ja-JP" altLang="en-US" sz="1200">
            <a:latin typeface="ＭＳ Ｐ明朝"/>
            <a:ea typeface="ＭＳ Ｐ明朝"/>
          </a:endParaRPr>
        </a:p>
        <a:p>
          <a:r>
            <a:rPr kumimoji="1" lang="ja-JP" altLang="en-US" sz="1200" b="0">
              <a:latin typeface="ＭＳ Ｐゴシック"/>
              <a:ea typeface="ＭＳ Ｐゴシック"/>
            </a:rPr>
            <a:t>　３ 「交付事務」の業務時間の延長（平成１７年６月１日から）</a:t>
          </a:r>
          <a:endParaRPr kumimoji="1" lang="ja-JP" altLang="en-US" sz="1200">
            <a:latin typeface="ＭＳ Ｐ明朝"/>
            <a:ea typeface="ＭＳ Ｐ明朝"/>
          </a:endParaRPr>
        </a:p>
        <a:p>
          <a:r>
            <a:rPr kumimoji="1" lang="ja-JP" altLang="en-US" sz="1200">
              <a:latin typeface="ＭＳ Ｐ明朝"/>
              <a:ea typeface="ＭＳ Ｐ明朝"/>
            </a:rPr>
            <a:t>　　　　午前８時３０分から午後６時まで → 午前８時３０分から午後７時まで　</a:t>
          </a:r>
        </a:p>
        <a:p>
          <a:r>
            <a:rPr kumimoji="1" lang="ja-JP" altLang="en-US" sz="1200">
              <a:latin typeface="ＭＳ Ｐ明朝"/>
              <a:ea typeface="ＭＳ Ｐ明朝"/>
            </a:rPr>
            <a:t>  　　　　 本　庁　 　午後６時以降は、事前の申出により対応</a:t>
          </a:r>
        </a:p>
        <a:p>
          <a:r>
            <a:rPr kumimoji="1" lang="ja-JP" altLang="en-US" sz="1200">
              <a:latin typeface="ＭＳ Ｐ明朝"/>
              <a:ea typeface="ＭＳ Ｐ明朝"/>
            </a:rPr>
            <a:t>　　　　　　　　　 　   水曜日を除く（平成２２年２月から）</a:t>
          </a:r>
        </a:p>
        <a:p>
          <a:r>
            <a:rPr kumimoji="1" lang="ja-JP" altLang="en-US" sz="1200">
              <a:latin typeface="ＭＳ Ｐ明朝"/>
              <a:ea typeface="ＭＳ Ｐ明朝"/>
            </a:rPr>
            <a:t>       ※ 振興局　　午後５時以降は、事前の申出により対応</a:t>
          </a:r>
        </a:p>
        <a:p>
          <a:r>
            <a:rPr kumimoji="1" lang="ja-JP" altLang="en-US" sz="1200">
              <a:latin typeface="ＭＳ Ｐ明朝"/>
              <a:ea typeface="ＭＳ Ｐ明朝"/>
            </a:rPr>
            <a:t>　  　　　　　　 　　　○現在は市町村窓口（業務時間は各市町村で定めている）</a:t>
          </a:r>
        </a:p>
        <a:p>
          <a:endParaRPr kumimoji="1" lang="ja-JP" altLang="en-US" sz="1200">
            <a:latin typeface="ＭＳ Ｐ明朝"/>
            <a:ea typeface="ＭＳ Ｐ明朝"/>
          </a:endParaRPr>
        </a:p>
        <a:p>
          <a:r>
            <a:rPr kumimoji="1" lang="ja-JP" altLang="en-US" sz="1200" b="0">
              <a:latin typeface="ＭＳ Ｐゴシック"/>
              <a:ea typeface="ＭＳ Ｐゴシック"/>
            </a:rPr>
            <a:t>  ４ ＩＣ旅券の導入（平成１８年３月２０日から）</a:t>
          </a:r>
        </a:p>
        <a:p>
          <a:r>
            <a:rPr kumimoji="1" lang="ja-JP" altLang="en-US" sz="1200">
              <a:latin typeface="ＭＳ Ｐ明朝"/>
              <a:ea typeface="ＭＳ Ｐ明朝"/>
            </a:rPr>
            <a:t>　　　　旅券の偽造防止対策を強化し安全性を高めるため、ＩＣＡＯ（国際民間航空機関）</a:t>
          </a:r>
        </a:p>
        <a:p>
          <a:r>
            <a:rPr kumimoji="1" lang="ja-JP" altLang="en-US" sz="1200">
              <a:latin typeface="ＭＳ Ｐ明朝"/>
              <a:ea typeface="ＭＳ Ｐ明朝"/>
            </a:rPr>
            <a:t>　　 が定める国際規格に準拠したＩＣチップを搭載した旅券が導入された。</a:t>
          </a:r>
        </a:p>
        <a:p>
          <a:r>
            <a:rPr kumimoji="1" lang="ja-JP" altLang="en-US" sz="1200">
              <a:latin typeface="ＭＳ Ｐ明朝"/>
              <a:ea typeface="ＭＳ Ｐ明朝"/>
            </a:rPr>
            <a:t>　　　　交付手数料は国費（印紙）のみ１，０００円高くなったが、ＩＣ旅券導入により顔写真</a:t>
          </a:r>
        </a:p>
        <a:p>
          <a:r>
            <a:rPr kumimoji="1" lang="ja-JP" altLang="en-US" sz="1200">
              <a:latin typeface="ＭＳ Ｐ明朝"/>
              <a:ea typeface="ＭＳ Ｐ明朝"/>
            </a:rPr>
            <a:t>　　 を貼り替えた旅券を使用しても、ＩＣチップに記録されている情報と照合することにより</a:t>
          </a:r>
        </a:p>
        <a:p>
          <a:r>
            <a:rPr kumimoji="1" lang="ja-JP" altLang="en-US" sz="1200">
              <a:latin typeface="ＭＳ Ｐ明朝"/>
              <a:ea typeface="ＭＳ Ｐ明朝"/>
            </a:rPr>
            <a:t>　　 偽造を見破ることが容易になった。</a:t>
          </a:r>
        </a:p>
      </xdr:txBody>
    </xdr:sp>
    <xdr:clientData/>
  </xdr:twoCellAnchor>
  <xdr:twoCellAnchor>
    <xdr:from xmlns:xdr="http://schemas.openxmlformats.org/drawingml/2006/spreadsheetDrawing">
      <xdr:col>0</xdr:col>
      <xdr:colOff>22225</xdr:colOff>
      <xdr:row>122</xdr:row>
      <xdr:rowOff>59055</xdr:rowOff>
    </xdr:from>
    <xdr:to xmlns:xdr="http://schemas.openxmlformats.org/drawingml/2006/spreadsheetDrawing">
      <xdr:col>9</xdr:col>
      <xdr:colOff>462915</xdr:colOff>
      <xdr:row>182</xdr:row>
      <xdr:rowOff>81915</xdr:rowOff>
    </xdr:to>
    <xdr:sp macro="" textlink="">
      <xdr:nvSpPr>
        <xdr:cNvPr id="11" name="図形 8"/>
        <xdr:cNvSpPr/>
      </xdr:nvSpPr>
      <xdr:spPr>
        <a:xfrm>
          <a:off x="22225" y="20985480"/>
          <a:ext cx="6612890" cy="10309860"/>
        </a:xfrm>
        <a:prstGeom prst="roundRect">
          <a:avLst>
            <a:gd name="adj" fmla="val 2602"/>
          </a:avLst>
        </a:prstGeom>
        <a:solidFill>
          <a:schemeClr val="bg1"/>
        </a:solidFill>
        <a:ln w="12700" cap="flat" cmpd="sng" algn="ctr">
          <a:solidFill>
            <a:schemeClr val="tx1"/>
          </a:solidFill>
          <a:prstDash val="solid"/>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123825</xdr:colOff>
      <xdr:row>123</xdr:row>
      <xdr:rowOff>1270</xdr:rowOff>
    </xdr:from>
    <xdr:to xmlns:xdr="http://schemas.openxmlformats.org/drawingml/2006/spreadsheetDrawing">
      <xdr:col>9</xdr:col>
      <xdr:colOff>375285</xdr:colOff>
      <xdr:row>176</xdr:row>
      <xdr:rowOff>0</xdr:rowOff>
    </xdr:to>
    <xdr:sp macro="" textlink="">
      <xdr:nvSpPr>
        <xdr:cNvPr id="10" name="テキスト 8"/>
        <xdr:cNvSpPr txBox="1"/>
      </xdr:nvSpPr>
      <xdr:spPr>
        <a:xfrm>
          <a:off x="123825" y="21099145"/>
          <a:ext cx="6423660" cy="908558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endParaRPr kumimoji="1" lang="ja-JP" altLang="en-US" sz="1200" b="1">
            <a:latin typeface="ＭＳ Ｐ明朝"/>
            <a:ea typeface="ＭＳ Ｐ明朝"/>
          </a:endParaRPr>
        </a:p>
        <a:p>
          <a:r>
            <a:rPr kumimoji="1" lang="ja-JP" altLang="en-US" sz="1200" b="0">
              <a:latin typeface="ＭＳ Ｐゴシック"/>
              <a:ea typeface="ＭＳ Ｐゴシック"/>
            </a:rPr>
            <a:t>　５ 提出書類（郵便ハガキ）の緩和（平成２１年３月１日から）</a:t>
          </a:r>
        </a:p>
        <a:p>
          <a:r>
            <a:rPr kumimoji="1" lang="ja-JP" altLang="en-US" sz="1200">
              <a:latin typeface="ＭＳ Ｐ明朝"/>
              <a:ea typeface="ＭＳ Ｐ明朝"/>
            </a:rPr>
            <a:t>　　　　昭和５０年以来、郵便ハガキを申請者の住所地に送付することで本人の同一性を</a:t>
          </a:r>
        </a:p>
        <a:p>
          <a:r>
            <a:rPr kumimoji="1" lang="ja-JP" altLang="en-US" sz="1200">
              <a:latin typeface="ＭＳ Ｐ明朝"/>
              <a:ea typeface="ＭＳ Ｐ明朝"/>
            </a:rPr>
            <a:t>　　 確認してきたが、申請者の負担を軽減するため郵便ハガキの提出を廃止した。</a:t>
          </a:r>
        </a:p>
        <a:p>
          <a:endParaRPr kumimoji="1" lang="ja-JP" altLang="en-US" sz="1200" b="0">
            <a:latin typeface="ＭＳ Ｐゴシック"/>
            <a:ea typeface="ＭＳ Ｐゴシック"/>
          </a:endParaRPr>
        </a:p>
        <a:p>
          <a:r>
            <a:rPr kumimoji="1" lang="ja-JP" altLang="en-US" sz="1200" b="0">
              <a:latin typeface="ＭＳ Ｐゴシック"/>
              <a:ea typeface="ＭＳ Ｐゴシック"/>
            </a:rPr>
            <a:t>　６ 市町村への権限移譲（ワンストップサービスの実現）</a:t>
          </a:r>
        </a:p>
        <a:p>
          <a:r>
            <a:rPr kumimoji="1" lang="ja-JP" altLang="en-US" sz="1200">
              <a:latin typeface="ＭＳ Ｐ明朝"/>
              <a:ea typeface="ＭＳ Ｐ明朝"/>
            </a:rPr>
            <a:t>　　　　市町村に権限が移譲され、各市町村窓口で申請・交付ができるようになった。</a:t>
          </a:r>
        </a:p>
        <a:p>
          <a:r>
            <a:rPr kumimoji="1" lang="ja-JP" altLang="en-US" sz="1200">
              <a:latin typeface="ＭＳ Ｐ明朝"/>
              <a:ea typeface="ＭＳ Ｐ明朝"/>
            </a:rPr>
            <a:t>　　　　（それに伴い、各地域振興局の窓口は閉鎖）</a:t>
          </a:r>
        </a:p>
        <a:p>
          <a:r>
            <a:rPr kumimoji="1" lang="ja-JP" altLang="en-US" sz="1200">
              <a:latin typeface="ＭＳ Ｐ明朝"/>
              <a:ea typeface="ＭＳ Ｐ明朝"/>
            </a:rPr>
            <a:t>　　 ・平成２１年１０月１日申請受付分から</a:t>
          </a:r>
        </a:p>
        <a:p>
          <a:r>
            <a:rPr kumimoji="1" lang="ja-JP" altLang="en-US" sz="1200">
              <a:latin typeface="ＭＳ Ｐ明朝"/>
              <a:ea typeface="ＭＳ Ｐ明朝"/>
            </a:rPr>
            <a:t>　　　    鹿角市　小坂町　大館市　北秋田市　上小阿仁村　にかほ市　美郷町</a:t>
          </a:r>
        </a:p>
        <a:p>
          <a:r>
            <a:rPr kumimoji="1" lang="ja-JP" altLang="en-US" sz="1200">
              <a:latin typeface="ＭＳ Ｐ明朝"/>
              <a:ea typeface="ＭＳ Ｐ明朝"/>
            </a:rPr>
            <a:t>      　　横手市　羽後町</a:t>
          </a:r>
        </a:p>
        <a:p>
          <a:r>
            <a:rPr kumimoji="1" lang="ja-JP" altLang="en-US" sz="1200">
              <a:latin typeface="ＭＳ Ｐ明朝"/>
              <a:ea typeface="ＭＳ Ｐ明朝"/>
            </a:rPr>
            <a:t> 　　・平成２２年１０月１日申請受付分から</a:t>
          </a:r>
        </a:p>
        <a:p>
          <a:r>
            <a:rPr kumimoji="1" lang="ja-JP" altLang="en-US" sz="1200">
              <a:latin typeface="ＭＳ Ｐ明朝"/>
              <a:ea typeface="ＭＳ Ｐ明朝"/>
            </a:rPr>
            <a:t>　　　　  八峰町　由利本荘市　大仙市　仙北市　湯沢市　東成瀬村</a:t>
          </a:r>
        </a:p>
        <a:p>
          <a:r>
            <a:rPr kumimoji="1" lang="ja-JP" altLang="en-US" sz="1200">
              <a:latin typeface="ＭＳ Ｐ明朝"/>
              <a:ea typeface="ＭＳ Ｐ明朝"/>
            </a:rPr>
            <a:t>　 　・平成２３年１０月１日申請受付分から</a:t>
          </a:r>
        </a:p>
        <a:p>
          <a:r>
            <a:rPr kumimoji="1" lang="ja-JP" altLang="en-US" sz="1200">
              <a:latin typeface="ＭＳ Ｐ明朝"/>
              <a:ea typeface="ＭＳ Ｐ明朝"/>
            </a:rPr>
            <a:t>　　　　  能代市　藤里町　三種町</a:t>
          </a:r>
        </a:p>
        <a:p>
          <a:r>
            <a:rPr kumimoji="1" lang="ja-JP" altLang="en-US" sz="1200">
              <a:latin typeface="ＭＳ Ｐ明朝"/>
              <a:ea typeface="ＭＳ Ｐ明朝"/>
            </a:rPr>
            <a:t>　 　・平成２８年１０月１日申請受付分から</a:t>
          </a:r>
        </a:p>
        <a:p>
          <a:r>
            <a:rPr kumimoji="1" lang="ja-JP" altLang="en-US" sz="1200">
              <a:latin typeface="ＭＳ Ｐ明朝"/>
              <a:ea typeface="ＭＳ Ｐ明朝"/>
            </a:rPr>
            <a:t>　　　　  五城目町</a:t>
          </a:r>
        </a:p>
        <a:p>
          <a:endParaRPr kumimoji="1" lang="ja-JP" altLang="en-US" sz="1200">
            <a:latin typeface="ＭＳ Ｐ明朝"/>
            <a:ea typeface="ＭＳ Ｐ明朝"/>
          </a:endParaRPr>
        </a:p>
        <a:p>
          <a:r>
            <a:rPr kumimoji="1" lang="ja-JP" altLang="en-US" sz="1200" b="0">
              <a:latin typeface="ＭＳ Ｐゴシック"/>
              <a:ea typeface="ＭＳ Ｐゴシック"/>
            </a:rPr>
            <a:t>　７ 記載事項訂正制度の廃止と記載事項変更旅券の導入（平成２６年３月２０日から）</a:t>
          </a:r>
          <a:endParaRPr kumimoji="1" lang="ja-JP" altLang="en-US" sz="1200" b="1">
            <a:latin typeface="ＭＳ Ｐ明朝"/>
            <a:ea typeface="ＭＳ Ｐ明朝"/>
          </a:endParaRPr>
        </a:p>
        <a:p>
          <a:r>
            <a:rPr kumimoji="1" lang="ja-JP" altLang="en-US" sz="1200">
              <a:latin typeface="ＭＳ Ｐ明朝"/>
              <a:ea typeface="ＭＳ Ｐ明朝"/>
            </a:rPr>
            <a:t>　　　　訂正旅券は、有効な旅券の追記欄に訂正内容を印字する方法のため、顔写真の</a:t>
          </a:r>
        </a:p>
        <a:p>
          <a:r>
            <a:rPr kumimoji="1" lang="ja-JP" altLang="en-US" sz="1200">
              <a:latin typeface="ＭＳ Ｐ明朝"/>
              <a:ea typeface="ＭＳ Ｐ明朝"/>
            </a:rPr>
            <a:t>      ページやＩＣチップの情報が変更されなかった。</a:t>
          </a:r>
        </a:p>
        <a:p>
          <a:r>
            <a:rPr kumimoji="1" lang="ja-JP" altLang="en-US" sz="1200">
              <a:latin typeface="ＭＳ Ｐ明朝"/>
              <a:ea typeface="ＭＳ Ｐ明朝"/>
            </a:rPr>
            <a:t>　　　　記載事項変更旅券は、有効な旅券と有効期間満了日が同一となる新たな旅券で</a:t>
          </a:r>
        </a:p>
        <a:p>
          <a:r>
            <a:rPr kumimoji="1" lang="ja-JP" altLang="en-US" sz="1200">
              <a:latin typeface="ＭＳ Ｐ明朝"/>
              <a:ea typeface="ＭＳ Ｐ明朝"/>
            </a:rPr>
            <a:t>      あり、変更された内容は新しい旅券の顔写真のページやＩＣチップにも反映されるよ</a:t>
          </a:r>
        </a:p>
        <a:p>
          <a:r>
            <a:rPr kumimoji="1" lang="ja-JP" altLang="en-US" sz="1200">
              <a:latin typeface="ＭＳ Ｐ明朝"/>
              <a:ea typeface="ＭＳ Ｐ明朝"/>
            </a:rPr>
            <a:t>      うになった。</a:t>
          </a:r>
        </a:p>
        <a:p>
          <a:endParaRPr kumimoji="1" lang="ja-JP" altLang="en-US" sz="1200" b="1">
            <a:latin typeface="ＭＳ Ｐ明朝"/>
            <a:ea typeface="ＭＳ Ｐ明朝"/>
          </a:endParaRPr>
        </a:p>
        <a:p>
          <a:r>
            <a:rPr kumimoji="1" lang="ja-JP" altLang="en-US" sz="1200" b="0">
              <a:latin typeface="ＭＳ Ｐゴシック"/>
              <a:ea typeface="ＭＳ Ｐゴシック"/>
            </a:rPr>
            <a:t>　８ 「ダウンロード申請書」による申請受付の開始（平成３０年１０月１日から）</a:t>
          </a:r>
          <a:endParaRPr kumimoji="1" lang="ja-JP" altLang="en-US" sz="1200">
            <a:latin typeface="ＭＳ Ｐ明朝"/>
            <a:ea typeface="ＭＳ Ｐ明朝"/>
          </a:endParaRPr>
        </a:p>
        <a:p>
          <a:r>
            <a:rPr kumimoji="1" lang="ja-JP" altLang="en-US" sz="1200">
              <a:latin typeface="ＭＳ Ｐ明朝"/>
              <a:ea typeface="ＭＳ Ｐ明朝"/>
            </a:rPr>
            <a:t>　　　　日本国内のパスポート申請窓口において、外務省のホームページからダウンロー</a:t>
          </a:r>
        </a:p>
        <a:p>
          <a:r>
            <a:rPr kumimoji="1" lang="ja-JP" altLang="en-US" sz="1200">
              <a:latin typeface="ＭＳ Ｐ明朝"/>
              <a:ea typeface="ＭＳ Ｐ明朝"/>
            </a:rPr>
            <a:t>　　　ドした申請書での申請受付が開始された。</a:t>
          </a:r>
        </a:p>
        <a:p>
          <a:endParaRPr kumimoji="1" lang="ja-JP" altLang="en-US" sz="1200">
            <a:latin typeface="+mj-ea"/>
            <a:ea typeface="+mj-ea"/>
          </a:endParaRPr>
        </a:p>
        <a:p>
          <a:r>
            <a:rPr kumimoji="1" lang="ja-JP" altLang="en-US" sz="1200">
              <a:latin typeface="+mn-ea"/>
              <a:ea typeface="+mn-ea"/>
            </a:rPr>
            <a:t>　９ 「２０２０年旅券」の申請受付開始（令和２年２月４日から）</a:t>
          </a:r>
        </a:p>
        <a:p>
          <a:r>
            <a:rPr kumimoji="1" lang="ja-JP" altLang="en-US" sz="1200">
              <a:latin typeface="ＭＳ Ｐ明朝"/>
              <a:ea typeface="ＭＳ Ｐ明朝"/>
            </a:rPr>
            <a:t>　　　　国内旅券事務所及び在外公館において受理する旅券の発給申請について、令</a:t>
          </a:r>
        </a:p>
        <a:p>
          <a:r>
            <a:rPr kumimoji="1" lang="ja-JP" altLang="en-US" sz="1200">
              <a:latin typeface="ＭＳ Ｐ明朝"/>
              <a:ea typeface="ＭＳ Ｐ明朝"/>
            </a:rPr>
            <a:t>　　 和２年２月４日以降、新型の２０２０年旅券を交付することとした。</a:t>
          </a:r>
        </a:p>
        <a:p>
          <a:r>
            <a:rPr kumimoji="1" lang="ja-JP" altLang="en-US" sz="1200">
              <a:latin typeface="ＭＳ Ｐ明朝"/>
              <a:ea typeface="ＭＳ Ｐ明朝"/>
            </a:rPr>
            <a:t>　　　  この旅券は、ＩＣ内の個人情報の不正読み取り等を防ぐ機能を強化しているほか、</a:t>
          </a:r>
        </a:p>
        <a:p>
          <a:r>
            <a:rPr kumimoji="1" lang="ja-JP" altLang="en-US" sz="1200">
              <a:latin typeface="ＭＳ Ｐ明朝"/>
              <a:ea typeface="ＭＳ Ｐ明朝"/>
            </a:rPr>
            <a:t>　　 偽造防止能力を高めるため、葛飾北斎の「富嶽三十六景」をデザインに取り入れて</a:t>
          </a:r>
        </a:p>
        <a:p>
          <a:r>
            <a:rPr kumimoji="1" lang="ja-JP" altLang="en-US" sz="1200">
              <a:latin typeface="ＭＳ Ｐ明朝"/>
              <a:ea typeface="ＭＳ Ｐ明朝"/>
            </a:rPr>
            <a:t>　　 いる。</a:t>
          </a:r>
        </a:p>
        <a:p>
          <a:endParaRPr kumimoji="1" lang="ja-JP" altLang="en-US" sz="1200">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177800</xdr:colOff>
      <xdr:row>1</xdr:row>
      <xdr:rowOff>158115</xdr:rowOff>
    </xdr:from>
    <xdr:to xmlns:xdr="http://schemas.openxmlformats.org/drawingml/2006/spreadsheetDrawing">
      <xdr:col>6</xdr:col>
      <xdr:colOff>887730</xdr:colOff>
      <xdr:row>32</xdr:row>
      <xdr:rowOff>60325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43815</xdr:colOff>
      <xdr:row>31</xdr:row>
      <xdr:rowOff>100965</xdr:rowOff>
    </xdr:from>
    <xdr:to xmlns:xdr="http://schemas.openxmlformats.org/drawingml/2006/spreadsheetDrawing">
      <xdr:col>1</xdr:col>
      <xdr:colOff>802005</xdr:colOff>
      <xdr:row>32</xdr:row>
      <xdr:rowOff>127000</xdr:rowOff>
    </xdr:to>
    <xdr:sp macro="" textlink="">
      <xdr:nvSpPr>
        <xdr:cNvPr id="4" name="テキスト ボックス 3"/>
        <xdr:cNvSpPr txBox="1"/>
      </xdr:nvSpPr>
      <xdr:spPr>
        <a:xfrm>
          <a:off x="424815" y="5549265"/>
          <a:ext cx="758190" cy="2070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lIns="36000" tIns="36000" rIns="36000" bIns="36000" rtlCol="0" anchor="t"/>
        <a:lstStyle/>
        <a:p>
          <a:r>
            <a:rPr kumimoji="1" lang="ja-JP" altLang="en-US" sz="900"/>
            <a:t>　 </a:t>
          </a:r>
          <a:r>
            <a:rPr kumimoji="1" lang="ja-JP" altLang="en-US" sz="900">
              <a:solidFill>
                <a:schemeClr val="dk1"/>
              </a:solidFill>
            </a:rPr>
            <a:t>平成/令和</a:t>
          </a:r>
        </a:p>
      </xdr:txBody>
    </xdr:sp>
    <xdr:clientData/>
  </xdr:twoCellAnchor>
  <xdr:twoCellAnchor>
    <xdr:from xmlns:xdr="http://schemas.openxmlformats.org/drawingml/2006/spreadsheetDrawing">
      <xdr:col>0</xdr:col>
      <xdr:colOff>233680</xdr:colOff>
      <xdr:row>2</xdr:row>
      <xdr:rowOff>46990</xdr:rowOff>
    </xdr:from>
    <xdr:to xmlns:xdr="http://schemas.openxmlformats.org/drawingml/2006/spreadsheetDrawing">
      <xdr:col>7</xdr:col>
      <xdr:colOff>189230</xdr:colOff>
      <xdr:row>34</xdr:row>
      <xdr:rowOff>46355</xdr:rowOff>
    </xdr:to>
    <xdr:sp macro="" textlink="">
      <xdr:nvSpPr>
        <xdr:cNvPr id="5" name="図形 3"/>
        <xdr:cNvSpPr/>
      </xdr:nvSpPr>
      <xdr:spPr>
        <a:xfrm>
          <a:off x="233680" y="523240"/>
          <a:ext cx="6575425" cy="5447665"/>
        </a:xfrm>
        <a:prstGeom prst="roundRect">
          <a:avLst>
            <a:gd name="adj" fmla="val 3855"/>
          </a:avLst>
        </a:prstGeom>
        <a:noFill/>
        <a:ln w="127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216535</xdr:colOff>
      <xdr:row>37</xdr:row>
      <xdr:rowOff>15240</xdr:rowOff>
    </xdr:from>
    <xdr:to xmlns:xdr="http://schemas.openxmlformats.org/drawingml/2006/spreadsheetDrawing">
      <xdr:col>7</xdr:col>
      <xdr:colOff>210185</xdr:colOff>
      <xdr:row>50</xdr:row>
      <xdr:rowOff>31115</xdr:rowOff>
    </xdr:to>
    <xdr:sp macro="" textlink="">
      <xdr:nvSpPr>
        <xdr:cNvPr id="6" name="四角形 4"/>
        <xdr:cNvSpPr/>
      </xdr:nvSpPr>
      <xdr:spPr>
        <a:xfrm>
          <a:off x="216535" y="6406515"/>
          <a:ext cx="6613525" cy="4216400"/>
        </a:xfrm>
        <a:prstGeom prst="rect">
          <a:avLst/>
        </a:prstGeom>
        <a:noFill/>
        <a:ln w="127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2</xdr:col>
      <xdr:colOff>958850</xdr:colOff>
      <xdr:row>32</xdr:row>
      <xdr:rowOff>69850</xdr:rowOff>
    </xdr:from>
    <xdr:to xmlns:xdr="http://schemas.openxmlformats.org/drawingml/2006/spreadsheetDrawing">
      <xdr:col>3</xdr:col>
      <xdr:colOff>514350</xdr:colOff>
      <xdr:row>33</xdr:row>
      <xdr:rowOff>31750</xdr:rowOff>
    </xdr:to>
    <xdr:sp macro="" textlink="">
      <xdr:nvSpPr>
        <xdr:cNvPr id="7" name="テキスト 5"/>
        <xdr:cNvSpPr txBox="1">
          <a:spLocks noChangeArrowheads="1"/>
        </xdr:cNvSpPr>
      </xdr:nvSpPr>
      <xdr:spPr>
        <a:xfrm>
          <a:off x="2387600" y="5699125"/>
          <a:ext cx="593725" cy="13335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clip" horzOverflow="overflow"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（2010）</a:t>
          </a:r>
          <a:endParaRPr>
            <a:latin typeface="ＭＳ Ｐゴシック"/>
            <a:ea typeface="ＭＳ Ｐゴシック"/>
          </a:endParaRPr>
        </a:p>
      </xdr:txBody>
    </xdr:sp>
    <xdr:clientData/>
  </xdr:twoCellAnchor>
  <xdr:twoCellAnchor>
    <xdr:from xmlns:xdr="http://schemas.openxmlformats.org/drawingml/2006/spreadsheetDrawing">
      <xdr:col>4</xdr:col>
      <xdr:colOff>680720</xdr:colOff>
      <xdr:row>32</xdr:row>
      <xdr:rowOff>69850</xdr:rowOff>
    </xdr:from>
    <xdr:to xmlns:xdr="http://schemas.openxmlformats.org/drawingml/2006/spreadsheetDrawing">
      <xdr:col>5</xdr:col>
      <xdr:colOff>236220</xdr:colOff>
      <xdr:row>33</xdr:row>
      <xdr:rowOff>31750</xdr:rowOff>
    </xdr:to>
    <xdr:sp macro="" textlink="">
      <xdr:nvSpPr>
        <xdr:cNvPr id="8" name="テキスト 6"/>
        <xdr:cNvSpPr txBox="1">
          <a:spLocks noChangeArrowheads="1"/>
        </xdr:cNvSpPr>
      </xdr:nvSpPr>
      <xdr:spPr>
        <a:xfrm>
          <a:off x="4185920" y="5699125"/>
          <a:ext cx="593725" cy="13335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clip" horzOverflow="overflow"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（2015）</a:t>
          </a:r>
          <a:endParaRPr/>
        </a:p>
      </xdr:txBody>
    </xdr:sp>
    <xdr:clientData/>
  </xdr:twoCellAnchor>
  <xdr:twoCellAnchor>
    <xdr:from xmlns:xdr="http://schemas.openxmlformats.org/drawingml/2006/spreadsheetDrawing">
      <xdr:col>1</xdr:col>
      <xdr:colOff>390525</xdr:colOff>
      <xdr:row>3</xdr:row>
      <xdr:rowOff>86360</xdr:rowOff>
    </xdr:from>
    <xdr:to xmlns:xdr="http://schemas.openxmlformats.org/drawingml/2006/spreadsheetDrawing">
      <xdr:col>1</xdr:col>
      <xdr:colOff>734060</xdr:colOff>
      <xdr:row>4</xdr:row>
      <xdr:rowOff>139700</xdr:rowOff>
    </xdr:to>
    <xdr:sp macro="" textlink="">
      <xdr:nvSpPr>
        <xdr:cNvPr id="9" name="テキスト 7"/>
        <xdr:cNvSpPr txBox="1"/>
      </xdr:nvSpPr>
      <xdr:spPr>
        <a:xfrm>
          <a:off x="771525" y="734060"/>
          <a:ext cx="343535" cy="224790"/>
        </a:xfrm>
        <a:prstGeom prst="rect">
          <a:avLst/>
        </a:prstGeom>
        <a:solidFill>
          <a:schemeClr val="lt1"/>
        </a:solidFill>
        <a:ln w="9525" cap="flat" cmpd="sng">
          <a:noFill/>
          <a:prstDash val="solid"/>
          <a:round/>
          <a:headEnd/>
          <a:tailEnd/>
        </a:ln>
      </xdr:spPr>
      <xdr:style>
        <a:lnRef idx="2">
          <a:srgbClr val="000000"/>
        </a:lnRef>
        <a:fillRef idx="1">
          <a:srgbClr val="000000"/>
        </a:fillRef>
        <a:effectRef idx="0">
          <a:srgbClr val="000000"/>
        </a:effectRef>
        <a:fontRef idx="minor">
          <a:schemeClr val="dk1"/>
        </a:fontRef>
      </xdr:style>
      <xdr:txBody>
        <a:bodyPr vertOverflow="clip" horzOverflow="clip"/>
        <a:lstStyle/>
        <a:p>
          <a:r>
            <a:rPr kumimoji="1" lang="ja-JP" altLang="en-US" sz="900"/>
            <a:t>件</a:t>
          </a:r>
          <a:endParaRPr kumimoji="1" lang="ja-JP" altLang="en-US"/>
        </a:p>
      </xdr:txBody>
    </xdr:sp>
    <xdr:clientData/>
  </xdr:twoCellAnchor>
  <xdr:twoCellAnchor>
    <xdr:from xmlns:xdr="http://schemas.openxmlformats.org/drawingml/2006/spreadsheetDrawing">
      <xdr:col>6</xdr:col>
      <xdr:colOff>379730</xdr:colOff>
      <xdr:row>32</xdr:row>
      <xdr:rowOff>70485</xdr:rowOff>
    </xdr:from>
    <xdr:to xmlns:xdr="http://schemas.openxmlformats.org/drawingml/2006/spreadsheetDrawing">
      <xdr:col>6</xdr:col>
      <xdr:colOff>970280</xdr:colOff>
      <xdr:row>33</xdr:row>
      <xdr:rowOff>30480</xdr:rowOff>
    </xdr:to>
    <xdr:sp macro="" textlink="">
      <xdr:nvSpPr>
        <xdr:cNvPr id="10" name="テキスト 8"/>
        <xdr:cNvSpPr txBox="1">
          <a:spLocks noChangeArrowheads="1"/>
        </xdr:cNvSpPr>
      </xdr:nvSpPr>
      <xdr:spPr>
        <a:xfrm>
          <a:off x="5961380" y="5699760"/>
          <a:ext cx="590550" cy="13144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clip" horzOverflow="overflow"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（2020）</a:t>
          </a:r>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8.1250000000000003e-002</cdr:x>
      <cdr:y>4.7500000000000001e-002</cdr:y>
    </cdr:from>
    <cdr:to>
      <cdr:x>0.15</cdr:x>
      <cdr:y>0.10249999999999999</cdr:y>
    </cdr:to>
    <cdr:sp macro="" textlink="">
      <cdr:nvSpPr>
        <cdr:cNvPr id="2" name="テキスト ボックス 1"/>
        <cdr:cNvSpPr txBox="1"/>
      </cdr:nvSpPr>
      <cdr:spPr>
        <a:xfrm xmlns:a="http://schemas.openxmlformats.org/drawingml/2006/main">
          <a:off x="511190" y="251434"/>
          <a:ext cx="432546" cy="291134"/>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endParaRPr lang="ja-JP" alt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2" name="Line 1"/>
        <xdr:cNvSpPr>
          <a:spLocks noChangeShapeType="1"/>
        </xdr:cNvSpPr>
      </xdr:nvSpPr>
      <xdr:spPr>
        <a:xfrm flipH="1" flipV="1">
          <a:off x="276225" y="4197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3" name="Line 4"/>
        <xdr:cNvSpPr>
          <a:spLocks noChangeShapeType="1"/>
        </xdr:cNvSpPr>
      </xdr:nvSpPr>
      <xdr:spPr>
        <a:xfrm flipH="1" flipV="1">
          <a:off x="276225" y="4197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4" name="Line 7"/>
        <xdr:cNvSpPr>
          <a:spLocks noChangeShapeType="1"/>
        </xdr:cNvSpPr>
      </xdr:nvSpPr>
      <xdr:spPr>
        <a:xfrm flipH="1" flipV="1">
          <a:off x="276225" y="4197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2" name="Line 1"/>
        <xdr:cNvSpPr>
          <a:spLocks noChangeShapeType="1"/>
        </xdr:cNvSpPr>
      </xdr:nvSpPr>
      <xdr:spPr>
        <a:xfrm flipH="1" flipV="1">
          <a:off x="200025" y="429260"/>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2" name="Line 1"/>
        <xdr:cNvSpPr>
          <a:spLocks noChangeShapeType="1"/>
        </xdr:cNvSpPr>
      </xdr:nvSpPr>
      <xdr:spPr>
        <a:xfrm flipH="1" flipV="1">
          <a:off x="200025" y="4578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twoCellAnchor>
    <xdr:from xmlns:xdr="http://schemas.openxmlformats.org/drawingml/2006/spreadsheetDrawing">
      <xdr:col>1</xdr:col>
      <xdr:colOff>0</xdr:colOff>
      <xdr:row>2</xdr:row>
      <xdr:rowOff>10160</xdr:rowOff>
    </xdr:from>
    <xdr:to xmlns:xdr="http://schemas.openxmlformats.org/drawingml/2006/spreadsheetDrawing">
      <xdr:col>1</xdr:col>
      <xdr:colOff>1332230</xdr:colOff>
      <xdr:row>3</xdr:row>
      <xdr:rowOff>180340</xdr:rowOff>
    </xdr:to>
    <xdr:sp macro="" textlink="">
      <xdr:nvSpPr>
        <xdr:cNvPr id="3" name="Line 2"/>
        <xdr:cNvSpPr>
          <a:spLocks noChangeShapeType="1"/>
        </xdr:cNvSpPr>
      </xdr:nvSpPr>
      <xdr:spPr>
        <a:xfrm flipH="1" flipV="1">
          <a:off x="200025" y="457835"/>
          <a:ext cx="1332230" cy="360680"/>
        </a:xfrm>
        <a:prstGeom prst="line">
          <a:avLst/>
        </a:prstGeom>
        <a:noFill/>
        <a:ln w="9525">
          <a:solidFill>
            <a:srgbClr xmlns:mc="http://schemas.openxmlformats.org/markup-compatibility/2006" xmlns:a14="http://schemas.microsoft.com/office/drawing/2010/main" val="000000" a14:legacySpreadsheetColorIndex="8" mc:Ignorable="a14"/>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15</xdr:row>
      <xdr:rowOff>0</xdr:rowOff>
    </xdr:from>
    <xdr:to xmlns:xdr="http://schemas.openxmlformats.org/drawingml/2006/spreadsheetDrawing">
      <xdr:col>3</xdr:col>
      <xdr:colOff>0</xdr:colOff>
      <xdr:row>15</xdr:row>
      <xdr:rowOff>0</xdr:rowOff>
    </xdr:to>
    <xdr:sp macro="" textlink="">
      <xdr:nvSpPr>
        <xdr:cNvPr id="2" name="Line 1"/>
        <xdr:cNvSpPr>
          <a:spLocks noChangeShapeType="1"/>
        </xdr:cNvSpPr>
      </xdr:nvSpPr>
      <xdr:spPr>
        <a:xfrm>
          <a:off x="2952750" y="511492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15</xdr:row>
      <xdr:rowOff>0</xdr:rowOff>
    </xdr:from>
    <xdr:to xmlns:xdr="http://schemas.openxmlformats.org/drawingml/2006/spreadsheetDrawing">
      <xdr:col>3</xdr:col>
      <xdr:colOff>0</xdr:colOff>
      <xdr:row>15</xdr:row>
      <xdr:rowOff>0</xdr:rowOff>
    </xdr:to>
    <xdr:sp macro="" textlink="">
      <xdr:nvSpPr>
        <xdr:cNvPr id="3" name="Line 2"/>
        <xdr:cNvSpPr>
          <a:spLocks noChangeShapeType="1"/>
        </xdr:cNvSpPr>
      </xdr:nvSpPr>
      <xdr:spPr>
        <a:xfrm>
          <a:off x="2952750" y="511492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9525" cap="flat" cmpd="sng">
          <a:solidFill>
            <a:schemeClr val="tx1"/>
          </a:solidFill>
          <a:prstDash val="solid"/>
          <a:round/>
          <a:headEnd/>
          <a:tailEnd/>
        </a:ln>
      </a:spPr>
      <a:bodyPr vertOverflow="overflow" horzOverflow="overflow"/>
      <a:lstStyle/>
      <a:style>
        <a:lnRef idx="2">
          <a:srgbClr val="000000"/>
        </a:lnRef>
        <a:fillRef idx="1">
          <a:srgbClr val="000000"/>
        </a:fillRef>
        <a:effectRef idx="0">
          <a:schemeClr val="accent6"/>
        </a:effectRef>
        <a:fontRef idx="minor"/>
      </a:style>
    </a:spDef>
    <a:txDef>
      <a:spPr>
        <a:xfrm>
          <a:off x="0" y="0"/>
          <a:ext cx="0" cy="0"/>
        </a:xfrm>
        <a:custGeom>
          <a:avLst/>
          <a:gdLst/>
          <a:ahLst/>
          <a:cxnLst/>
          <a:rect l="l" t="t" r="r" b="b"/>
          <a:pathLst/>
        </a:custGeom>
        <a:solidFill>
          <a:srgbClr val="FFFFE1"/>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7.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8.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9.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3:I46"/>
  <sheetViews>
    <sheetView tabSelected="1" view="pageBreakPreview" zoomScale="120" zoomScaleSheetLayoutView="120" workbookViewId="0">
      <selection activeCell="E8" sqref="E8"/>
    </sheetView>
  </sheetViews>
  <sheetFormatPr defaultRowHeight="13.5"/>
  <cols>
    <col min="1" max="8" width="9" style="1" customWidth="1"/>
    <col min="9" max="9" width="14.25" style="1" customWidth="1"/>
    <col min="10" max="16384" width="9" style="1" customWidth="1"/>
  </cols>
  <sheetData>
    <row r="13" spans="1:9" ht="55.5" customHeight="1">
      <c r="A13" s="2" t="s">
        <v>354</v>
      </c>
      <c r="B13" s="5"/>
      <c r="C13" s="5"/>
      <c r="D13" s="5"/>
      <c r="E13" s="5"/>
      <c r="F13" s="5"/>
      <c r="G13" s="5"/>
      <c r="H13" s="5"/>
      <c r="I13" s="5"/>
    </row>
    <row r="15" spans="1:9" ht="17.25" customHeight="1">
      <c r="A15" s="3" t="s">
        <v>332</v>
      </c>
      <c r="B15" s="6"/>
      <c r="C15" s="6"/>
      <c r="D15" s="6"/>
      <c r="E15" s="6"/>
      <c r="F15" s="6"/>
      <c r="G15" s="6"/>
      <c r="H15" s="6"/>
      <c r="I15" s="6"/>
    </row>
    <row r="21" spans="6:6">
      <c r="F21" s="8"/>
    </row>
    <row r="46" spans="1:9" ht="25.5" customHeight="1">
      <c r="A46" s="4" t="s">
        <v>12</v>
      </c>
      <c r="B46" s="7"/>
      <c r="C46" s="7"/>
      <c r="D46" s="7"/>
      <c r="E46" s="7"/>
      <c r="F46" s="7"/>
      <c r="G46" s="7"/>
      <c r="H46" s="7"/>
      <c r="I46" s="7"/>
    </row>
  </sheetData>
  <mergeCells count="3">
    <mergeCell ref="A13:I13"/>
    <mergeCell ref="A15:I15"/>
    <mergeCell ref="A46:I46"/>
  </mergeCells>
  <phoneticPr fontId="4"/>
  <pageMargins left="0.78740157480314965" right="0.78740157480314965" top="0.78740157480314965" bottom="0.78740157480314965" header="0.19685039370078741" footer="0.19685039370078741"/>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sheetPr>
  <dimension ref="A1:L55"/>
  <sheetViews>
    <sheetView view="pageBreakPreview" topLeftCell="A28" zoomScale="120" zoomScaleSheetLayoutView="120" workbookViewId="0">
      <selection activeCell="Q8" sqref="Q8"/>
    </sheetView>
  </sheetViews>
  <sheetFormatPr defaultRowHeight="14.25"/>
  <cols>
    <col min="1" max="1" width="3.625" customWidth="1"/>
    <col min="2" max="2" width="17.625" customWidth="1"/>
    <col min="3" max="3" width="14.125" customWidth="1"/>
    <col min="4" max="4" width="8.625" customWidth="1"/>
    <col min="5" max="5" width="11.625" customWidth="1"/>
    <col min="6" max="6" width="11.625" style="431" customWidth="1"/>
    <col min="7" max="7" width="11.625" customWidth="1"/>
    <col min="8" max="8" width="8.625" customWidth="1"/>
    <col min="9" max="9" width="4.5" customWidth="1"/>
    <col min="10" max="10" width="11.375" hidden="1" customWidth="1"/>
    <col min="11" max="15" width="8.875" customWidth="1"/>
    <col min="16" max="246" width="9" customWidth="1"/>
    <col min="247" max="247" width="18.625" customWidth="1"/>
    <col min="248" max="248" width="13.125" customWidth="1"/>
    <col min="249" max="250" width="12.375" customWidth="1"/>
    <col min="251" max="251" width="12.625" customWidth="1"/>
    <col min="252" max="252" width="13.125" customWidth="1"/>
    <col min="253" max="253" width="12.375" customWidth="1"/>
    <col min="254" max="255" width="9" customWidth="1"/>
    <col min="256" max="256" width="11" bestFit="1" customWidth="1"/>
    <col min="257" max="257" width="12.75" bestFit="1" customWidth="1"/>
    <col min="258" max="258" width="9.25" bestFit="1" customWidth="1"/>
    <col min="259" max="502" width="9" customWidth="1"/>
    <col min="503" max="503" width="18.625" customWidth="1"/>
    <col min="504" max="504" width="13.125" customWidth="1"/>
    <col min="505" max="506" width="12.375" customWidth="1"/>
    <col min="507" max="507" width="12.625" customWidth="1"/>
    <col min="508" max="508" width="13.125" customWidth="1"/>
    <col min="509" max="509" width="12.375" customWidth="1"/>
    <col min="510" max="511" width="9" customWidth="1"/>
    <col min="512" max="512" width="11" bestFit="1" customWidth="1"/>
    <col min="513" max="513" width="12.75" bestFit="1" customWidth="1"/>
    <col min="514" max="514" width="9.25" bestFit="1" customWidth="1"/>
    <col min="515" max="758" width="9" customWidth="1"/>
    <col min="759" max="759" width="18.625" customWidth="1"/>
    <col min="760" max="760" width="13.125" customWidth="1"/>
    <col min="761" max="762" width="12.375" customWidth="1"/>
    <col min="763" max="763" width="12.625" customWidth="1"/>
    <col min="764" max="764" width="13.125" customWidth="1"/>
    <col min="765" max="765" width="12.375" customWidth="1"/>
    <col min="766" max="767" width="9" customWidth="1"/>
    <col min="768" max="768" width="11" bestFit="1" customWidth="1"/>
    <col min="769" max="769" width="12.75" bestFit="1" customWidth="1"/>
    <col min="770" max="770" width="9.25" bestFit="1" customWidth="1"/>
    <col min="771" max="1014" width="9" customWidth="1"/>
    <col min="1015" max="1015" width="18.625" customWidth="1"/>
    <col min="1016" max="1016" width="13.125" customWidth="1"/>
    <col min="1017" max="1018" width="12.375" customWidth="1"/>
    <col min="1019" max="1019" width="12.625" customWidth="1"/>
    <col min="1020" max="1020" width="13.125" customWidth="1"/>
    <col min="1021" max="1021" width="12.375" customWidth="1"/>
    <col min="1022" max="1023" width="9" customWidth="1"/>
    <col min="1024" max="1024" width="11" bestFit="1" customWidth="1"/>
    <col min="1025" max="1025" width="12.75" bestFit="1" customWidth="1"/>
    <col min="1026" max="1026" width="9.25" bestFit="1" customWidth="1"/>
    <col min="1027" max="1270" width="9" customWidth="1"/>
    <col min="1271" max="1271" width="18.625" customWidth="1"/>
    <col min="1272" max="1272" width="13.125" customWidth="1"/>
    <col min="1273" max="1274" width="12.375" customWidth="1"/>
    <col min="1275" max="1275" width="12.625" customWidth="1"/>
    <col min="1276" max="1276" width="13.125" customWidth="1"/>
    <col min="1277" max="1277" width="12.375" customWidth="1"/>
    <col min="1278" max="1279" width="9" customWidth="1"/>
    <col min="1280" max="1280" width="11" bestFit="1" customWidth="1"/>
    <col min="1281" max="1281" width="12.75" bestFit="1" customWidth="1"/>
    <col min="1282" max="1282" width="9.25" bestFit="1" customWidth="1"/>
    <col min="1283" max="1526" width="9" customWidth="1"/>
    <col min="1527" max="1527" width="18.625" customWidth="1"/>
    <col min="1528" max="1528" width="13.125" customWidth="1"/>
    <col min="1529" max="1530" width="12.375" customWidth="1"/>
    <col min="1531" max="1531" width="12.625" customWidth="1"/>
    <col min="1532" max="1532" width="13.125" customWidth="1"/>
    <col min="1533" max="1533" width="12.375" customWidth="1"/>
    <col min="1534" max="1535" width="9" customWidth="1"/>
    <col min="1536" max="1536" width="11" bestFit="1" customWidth="1"/>
    <col min="1537" max="1537" width="12.75" bestFit="1" customWidth="1"/>
    <col min="1538" max="1538" width="9.25" bestFit="1" customWidth="1"/>
    <col min="1539" max="1782" width="9" customWidth="1"/>
    <col min="1783" max="1783" width="18.625" customWidth="1"/>
    <col min="1784" max="1784" width="13.125" customWidth="1"/>
    <col min="1785" max="1786" width="12.375" customWidth="1"/>
    <col min="1787" max="1787" width="12.625" customWidth="1"/>
    <col min="1788" max="1788" width="13.125" customWidth="1"/>
    <col min="1789" max="1789" width="12.375" customWidth="1"/>
    <col min="1790" max="1791" width="9" customWidth="1"/>
    <col min="1792" max="1792" width="11" bestFit="1" customWidth="1"/>
    <col min="1793" max="1793" width="12.75" bestFit="1" customWidth="1"/>
    <col min="1794" max="1794" width="9.25" bestFit="1" customWidth="1"/>
    <col min="1795" max="2038" width="9" customWidth="1"/>
    <col min="2039" max="2039" width="18.625" customWidth="1"/>
    <col min="2040" max="2040" width="13.125" customWidth="1"/>
    <col min="2041" max="2042" width="12.375" customWidth="1"/>
    <col min="2043" max="2043" width="12.625" customWidth="1"/>
    <col min="2044" max="2044" width="13.125" customWidth="1"/>
    <col min="2045" max="2045" width="12.375" customWidth="1"/>
    <col min="2046" max="2047" width="9" customWidth="1"/>
    <col min="2048" max="2048" width="11" bestFit="1" customWidth="1"/>
    <col min="2049" max="2049" width="12.75" bestFit="1" customWidth="1"/>
    <col min="2050" max="2050" width="9.25" bestFit="1" customWidth="1"/>
    <col min="2051" max="2294" width="9" customWidth="1"/>
    <col min="2295" max="2295" width="18.625" customWidth="1"/>
    <col min="2296" max="2296" width="13.125" customWidth="1"/>
    <col min="2297" max="2298" width="12.375" customWidth="1"/>
    <col min="2299" max="2299" width="12.625" customWidth="1"/>
    <col min="2300" max="2300" width="13.125" customWidth="1"/>
    <col min="2301" max="2301" width="12.375" customWidth="1"/>
    <col min="2302" max="2303" width="9" customWidth="1"/>
    <col min="2304" max="2304" width="11" bestFit="1" customWidth="1"/>
    <col min="2305" max="2305" width="12.75" bestFit="1" customWidth="1"/>
    <col min="2306" max="2306" width="9.25" bestFit="1" customWidth="1"/>
    <col min="2307" max="2550" width="9" customWidth="1"/>
    <col min="2551" max="2551" width="18.625" customWidth="1"/>
    <col min="2552" max="2552" width="13.125" customWidth="1"/>
    <col min="2553" max="2554" width="12.375" customWidth="1"/>
    <col min="2555" max="2555" width="12.625" customWidth="1"/>
    <col min="2556" max="2556" width="13.125" customWidth="1"/>
    <col min="2557" max="2557" width="12.375" customWidth="1"/>
    <col min="2558" max="2559" width="9" customWidth="1"/>
    <col min="2560" max="2560" width="11" bestFit="1" customWidth="1"/>
    <col min="2561" max="2561" width="12.75" bestFit="1" customWidth="1"/>
    <col min="2562" max="2562" width="9.25" bestFit="1" customWidth="1"/>
    <col min="2563" max="2806" width="9" customWidth="1"/>
    <col min="2807" max="2807" width="18.625" customWidth="1"/>
    <col min="2808" max="2808" width="13.125" customWidth="1"/>
    <col min="2809" max="2810" width="12.375" customWidth="1"/>
    <col min="2811" max="2811" width="12.625" customWidth="1"/>
    <col min="2812" max="2812" width="13.125" customWidth="1"/>
    <col min="2813" max="2813" width="12.375" customWidth="1"/>
    <col min="2814" max="2815" width="9" customWidth="1"/>
    <col min="2816" max="2816" width="11" bestFit="1" customWidth="1"/>
    <col min="2817" max="2817" width="12.75" bestFit="1" customWidth="1"/>
    <col min="2818" max="2818" width="9.25" bestFit="1" customWidth="1"/>
    <col min="2819" max="3062" width="9" customWidth="1"/>
    <col min="3063" max="3063" width="18.625" customWidth="1"/>
    <col min="3064" max="3064" width="13.125" customWidth="1"/>
    <col min="3065" max="3066" width="12.375" customWidth="1"/>
    <col min="3067" max="3067" width="12.625" customWidth="1"/>
    <col min="3068" max="3068" width="13.125" customWidth="1"/>
    <col min="3069" max="3069" width="12.375" customWidth="1"/>
    <col min="3070" max="3071" width="9" customWidth="1"/>
    <col min="3072" max="3072" width="11" bestFit="1" customWidth="1"/>
    <col min="3073" max="3073" width="12.75" bestFit="1" customWidth="1"/>
    <col min="3074" max="3074" width="9.25" bestFit="1" customWidth="1"/>
    <col min="3075" max="3318" width="9" customWidth="1"/>
    <col min="3319" max="3319" width="18.625" customWidth="1"/>
    <col min="3320" max="3320" width="13.125" customWidth="1"/>
    <col min="3321" max="3322" width="12.375" customWidth="1"/>
    <col min="3323" max="3323" width="12.625" customWidth="1"/>
    <col min="3324" max="3324" width="13.125" customWidth="1"/>
    <col min="3325" max="3325" width="12.375" customWidth="1"/>
    <col min="3326" max="3327" width="9" customWidth="1"/>
    <col min="3328" max="3328" width="11" bestFit="1" customWidth="1"/>
    <col min="3329" max="3329" width="12.75" bestFit="1" customWidth="1"/>
    <col min="3330" max="3330" width="9.25" bestFit="1" customWidth="1"/>
    <col min="3331" max="3574" width="9" customWidth="1"/>
    <col min="3575" max="3575" width="18.625" customWidth="1"/>
    <col min="3576" max="3576" width="13.125" customWidth="1"/>
    <col min="3577" max="3578" width="12.375" customWidth="1"/>
    <col min="3579" max="3579" width="12.625" customWidth="1"/>
    <col min="3580" max="3580" width="13.125" customWidth="1"/>
    <col min="3581" max="3581" width="12.375" customWidth="1"/>
    <col min="3582" max="3583" width="9" customWidth="1"/>
    <col min="3584" max="3584" width="11" bestFit="1" customWidth="1"/>
    <col min="3585" max="3585" width="12.75" bestFit="1" customWidth="1"/>
    <col min="3586" max="3586" width="9.25" bestFit="1" customWidth="1"/>
    <col min="3587" max="3830" width="9" customWidth="1"/>
    <col min="3831" max="3831" width="18.625" customWidth="1"/>
    <col min="3832" max="3832" width="13.125" customWidth="1"/>
    <col min="3833" max="3834" width="12.375" customWidth="1"/>
    <col min="3835" max="3835" width="12.625" customWidth="1"/>
    <col min="3836" max="3836" width="13.125" customWidth="1"/>
    <col min="3837" max="3837" width="12.375" customWidth="1"/>
    <col min="3838" max="3839" width="9" customWidth="1"/>
    <col min="3840" max="3840" width="11" bestFit="1" customWidth="1"/>
    <col min="3841" max="3841" width="12.75" bestFit="1" customWidth="1"/>
    <col min="3842" max="3842" width="9.25" bestFit="1" customWidth="1"/>
    <col min="3843" max="4086" width="9" customWidth="1"/>
    <col min="4087" max="4087" width="18.625" customWidth="1"/>
    <col min="4088" max="4088" width="13.125" customWidth="1"/>
    <col min="4089" max="4090" width="12.375" customWidth="1"/>
    <col min="4091" max="4091" width="12.625" customWidth="1"/>
    <col min="4092" max="4092" width="13.125" customWidth="1"/>
    <col min="4093" max="4093" width="12.375" customWidth="1"/>
    <col min="4094" max="4095" width="9" customWidth="1"/>
    <col min="4096" max="4096" width="11" bestFit="1" customWidth="1"/>
    <col min="4097" max="4097" width="12.75" bestFit="1" customWidth="1"/>
    <col min="4098" max="4098" width="9.25" bestFit="1" customWidth="1"/>
    <col min="4099" max="4342" width="9" customWidth="1"/>
    <col min="4343" max="4343" width="18.625" customWidth="1"/>
    <col min="4344" max="4344" width="13.125" customWidth="1"/>
    <col min="4345" max="4346" width="12.375" customWidth="1"/>
    <col min="4347" max="4347" width="12.625" customWidth="1"/>
    <col min="4348" max="4348" width="13.125" customWidth="1"/>
    <col min="4349" max="4349" width="12.375" customWidth="1"/>
    <col min="4350" max="4351" width="9" customWidth="1"/>
    <col min="4352" max="4352" width="11" bestFit="1" customWidth="1"/>
    <col min="4353" max="4353" width="12.75" bestFit="1" customWidth="1"/>
    <col min="4354" max="4354" width="9.25" bestFit="1" customWidth="1"/>
    <col min="4355" max="4598" width="9" customWidth="1"/>
    <col min="4599" max="4599" width="18.625" customWidth="1"/>
    <col min="4600" max="4600" width="13.125" customWidth="1"/>
    <col min="4601" max="4602" width="12.375" customWidth="1"/>
    <col min="4603" max="4603" width="12.625" customWidth="1"/>
    <col min="4604" max="4604" width="13.125" customWidth="1"/>
    <col min="4605" max="4605" width="12.375" customWidth="1"/>
    <col min="4606" max="4607" width="9" customWidth="1"/>
    <col min="4608" max="4608" width="11" bestFit="1" customWidth="1"/>
    <col min="4609" max="4609" width="12.75" bestFit="1" customWidth="1"/>
    <col min="4610" max="4610" width="9.25" bestFit="1" customWidth="1"/>
    <col min="4611" max="4854" width="9" customWidth="1"/>
    <col min="4855" max="4855" width="18.625" customWidth="1"/>
    <col min="4856" max="4856" width="13.125" customWidth="1"/>
    <col min="4857" max="4858" width="12.375" customWidth="1"/>
    <col min="4859" max="4859" width="12.625" customWidth="1"/>
    <col min="4860" max="4860" width="13.125" customWidth="1"/>
    <col min="4861" max="4861" width="12.375" customWidth="1"/>
    <col min="4862" max="4863" width="9" customWidth="1"/>
    <col min="4864" max="4864" width="11" bestFit="1" customWidth="1"/>
    <col min="4865" max="4865" width="12.75" bestFit="1" customWidth="1"/>
    <col min="4866" max="4866" width="9.25" bestFit="1" customWidth="1"/>
    <col min="4867" max="5110" width="9" customWidth="1"/>
    <col min="5111" max="5111" width="18.625" customWidth="1"/>
    <col min="5112" max="5112" width="13.125" customWidth="1"/>
    <col min="5113" max="5114" width="12.375" customWidth="1"/>
    <col min="5115" max="5115" width="12.625" customWidth="1"/>
    <col min="5116" max="5116" width="13.125" customWidth="1"/>
    <col min="5117" max="5117" width="12.375" customWidth="1"/>
    <col min="5118" max="5119" width="9" customWidth="1"/>
    <col min="5120" max="5120" width="11" bestFit="1" customWidth="1"/>
    <col min="5121" max="5121" width="12.75" bestFit="1" customWidth="1"/>
    <col min="5122" max="5122" width="9.25" bestFit="1" customWidth="1"/>
    <col min="5123" max="5366" width="9" customWidth="1"/>
    <col min="5367" max="5367" width="18.625" customWidth="1"/>
    <col min="5368" max="5368" width="13.125" customWidth="1"/>
    <col min="5369" max="5370" width="12.375" customWidth="1"/>
    <col min="5371" max="5371" width="12.625" customWidth="1"/>
    <col min="5372" max="5372" width="13.125" customWidth="1"/>
    <col min="5373" max="5373" width="12.375" customWidth="1"/>
    <col min="5374" max="5375" width="9" customWidth="1"/>
    <col min="5376" max="5376" width="11" bestFit="1" customWidth="1"/>
    <col min="5377" max="5377" width="12.75" bestFit="1" customWidth="1"/>
    <col min="5378" max="5378" width="9.25" bestFit="1" customWidth="1"/>
    <col min="5379" max="5622" width="9" customWidth="1"/>
    <col min="5623" max="5623" width="18.625" customWidth="1"/>
    <col min="5624" max="5624" width="13.125" customWidth="1"/>
    <col min="5625" max="5626" width="12.375" customWidth="1"/>
    <col min="5627" max="5627" width="12.625" customWidth="1"/>
    <col min="5628" max="5628" width="13.125" customWidth="1"/>
    <col min="5629" max="5629" width="12.375" customWidth="1"/>
    <col min="5630" max="5631" width="9" customWidth="1"/>
    <col min="5632" max="5632" width="11" bestFit="1" customWidth="1"/>
    <col min="5633" max="5633" width="12.75" bestFit="1" customWidth="1"/>
    <col min="5634" max="5634" width="9.25" bestFit="1" customWidth="1"/>
    <col min="5635" max="5878" width="9" customWidth="1"/>
    <col min="5879" max="5879" width="18.625" customWidth="1"/>
    <col min="5880" max="5880" width="13.125" customWidth="1"/>
    <col min="5881" max="5882" width="12.375" customWidth="1"/>
    <col min="5883" max="5883" width="12.625" customWidth="1"/>
    <col min="5884" max="5884" width="13.125" customWidth="1"/>
    <col min="5885" max="5885" width="12.375" customWidth="1"/>
    <col min="5886" max="5887" width="9" customWidth="1"/>
    <col min="5888" max="5888" width="11" bestFit="1" customWidth="1"/>
    <col min="5889" max="5889" width="12.75" bestFit="1" customWidth="1"/>
    <col min="5890" max="5890" width="9.25" bestFit="1" customWidth="1"/>
    <col min="5891" max="6134" width="9" customWidth="1"/>
    <col min="6135" max="6135" width="18.625" customWidth="1"/>
    <col min="6136" max="6136" width="13.125" customWidth="1"/>
    <col min="6137" max="6138" width="12.375" customWidth="1"/>
    <col min="6139" max="6139" width="12.625" customWidth="1"/>
    <col min="6140" max="6140" width="13.125" customWidth="1"/>
    <col min="6141" max="6141" width="12.375" customWidth="1"/>
    <col min="6142" max="6143" width="9" customWidth="1"/>
    <col min="6144" max="6144" width="11" bestFit="1" customWidth="1"/>
    <col min="6145" max="6145" width="12.75" bestFit="1" customWidth="1"/>
    <col min="6146" max="6146" width="9.25" bestFit="1" customWidth="1"/>
    <col min="6147" max="6390" width="9" customWidth="1"/>
    <col min="6391" max="6391" width="18.625" customWidth="1"/>
    <col min="6392" max="6392" width="13.125" customWidth="1"/>
    <col min="6393" max="6394" width="12.375" customWidth="1"/>
    <col min="6395" max="6395" width="12.625" customWidth="1"/>
    <col min="6396" max="6396" width="13.125" customWidth="1"/>
    <col min="6397" max="6397" width="12.375" customWidth="1"/>
    <col min="6398" max="6399" width="9" customWidth="1"/>
    <col min="6400" max="6400" width="11" bestFit="1" customWidth="1"/>
    <col min="6401" max="6401" width="12.75" bestFit="1" customWidth="1"/>
    <col min="6402" max="6402" width="9.25" bestFit="1" customWidth="1"/>
    <col min="6403" max="6646" width="9" customWidth="1"/>
    <col min="6647" max="6647" width="18.625" customWidth="1"/>
    <col min="6648" max="6648" width="13.125" customWidth="1"/>
    <col min="6649" max="6650" width="12.375" customWidth="1"/>
    <col min="6651" max="6651" width="12.625" customWidth="1"/>
    <col min="6652" max="6652" width="13.125" customWidth="1"/>
    <col min="6653" max="6653" width="12.375" customWidth="1"/>
    <col min="6654" max="6655" width="9" customWidth="1"/>
    <col min="6656" max="6656" width="11" bestFit="1" customWidth="1"/>
    <col min="6657" max="6657" width="12.75" bestFit="1" customWidth="1"/>
    <col min="6658" max="6658" width="9.25" bestFit="1" customWidth="1"/>
    <col min="6659" max="6902" width="9" customWidth="1"/>
    <col min="6903" max="6903" width="18.625" customWidth="1"/>
    <col min="6904" max="6904" width="13.125" customWidth="1"/>
    <col min="6905" max="6906" width="12.375" customWidth="1"/>
    <col min="6907" max="6907" width="12.625" customWidth="1"/>
    <col min="6908" max="6908" width="13.125" customWidth="1"/>
    <col min="6909" max="6909" width="12.375" customWidth="1"/>
    <col min="6910" max="6911" width="9" customWidth="1"/>
    <col min="6912" max="6912" width="11" bestFit="1" customWidth="1"/>
    <col min="6913" max="6913" width="12.75" bestFit="1" customWidth="1"/>
    <col min="6914" max="6914" width="9.25" bestFit="1" customWidth="1"/>
    <col min="6915" max="7158" width="9" customWidth="1"/>
    <col min="7159" max="7159" width="18.625" customWidth="1"/>
    <col min="7160" max="7160" width="13.125" customWidth="1"/>
    <col min="7161" max="7162" width="12.375" customWidth="1"/>
    <col min="7163" max="7163" width="12.625" customWidth="1"/>
    <col min="7164" max="7164" width="13.125" customWidth="1"/>
    <col min="7165" max="7165" width="12.375" customWidth="1"/>
    <col min="7166" max="7167" width="9" customWidth="1"/>
    <col min="7168" max="7168" width="11" bestFit="1" customWidth="1"/>
    <col min="7169" max="7169" width="12.75" bestFit="1" customWidth="1"/>
    <col min="7170" max="7170" width="9.25" bestFit="1" customWidth="1"/>
    <col min="7171" max="7414" width="9" customWidth="1"/>
    <col min="7415" max="7415" width="18.625" customWidth="1"/>
    <col min="7416" max="7416" width="13.125" customWidth="1"/>
    <col min="7417" max="7418" width="12.375" customWidth="1"/>
    <col min="7419" max="7419" width="12.625" customWidth="1"/>
    <col min="7420" max="7420" width="13.125" customWidth="1"/>
    <col min="7421" max="7421" width="12.375" customWidth="1"/>
    <col min="7422" max="7423" width="9" customWidth="1"/>
    <col min="7424" max="7424" width="11" bestFit="1" customWidth="1"/>
    <col min="7425" max="7425" width="12.75" bestFit="1" customWidth="1"/>
    <col min="7426" max="7426" width="9.25" bestFit="1" customWidth="1"/>
    <col min="7427" max="7670" width="9" customWidth="1"/>
    <col min="7671" max="7671" width="18.625" customWidth="1"/>
    <col min="7672" max="7672" width="13.125" customWidth="1"/>
    <col min="7673" max="7674" width="12.375" customWidth="1"/>
    <col min="7675" max="7675" width="12.625" customWidth="1"/>
    <col min="7676" max="7676" width="13.125" customWidth="1"/>
    <col min="7677" max="7677" width="12.375" customWidth="1"/>
    <col min="7678" max="7679" width="9" customWidth="1"/>
    <col min="7680" max="7680" width="11" bestFit="1" customWidth="1"/>
    <col min="7681" max="7681" width="12.75" bestFit="1" customWidth="1"/>
    <col min="7682" max="7682" width="9.25" bestFit="1" customWidth="1"/>
    <col min="7683" max="7926" width="9" customWidth="1"/>
    <col min="7927" max="7927" width="18.625" customWidth="1"/>
    <col min="7928" max="7928" width="13.125" customWidth="1"/>
    <col min="7929" max="7930" width="12.375" customWidth="1"/>
    <col min="7931" max="7931" width="12.625" customWidth="1"/>
    <col min="7932" max="7932" width="13.125" customWidth="1"/>
    <col min="7933" max="7933" width="12.375" customWidth="1"/>
    <col min="7934" max="7935" width="9" customWidth="1"/>
    <col min="7936" max="7936" width="11" bestFit="1" customWidth="1"/>
    <col min="7937" max="7937" width="12.75" bestFit="1" customWidth="1"/>
    <col min="7938" max="7938" width="9.25" bestFit="1" customWidth="1"/>
    <col min="7939" max="8182" width="9" customWidth="1"/>
    <col min="8183" max="8183" width="18.625" customWidth="1"/>
    <col min="8184" max="8184" width="13.125" customWidth="1"/>
    <col min="8185" max="8186" width="12.375" customWidth="1"/>
    <col min="8187" max="8187" width="12.625" customWidth="1"/>
    <col min="8188" max="8188" width="13.125" customWidth="1"/>
    <col min="8189" max="8189" width="12.375" customWidth="1"/>
    <col min="8190" max="8191" width="9" customWidth="1"/>
    <col min="8192" max="8192" width="11" bestFit="1" customWidth="1"/>
    <col min="8193" max="8193" width="12.75" bestFit="1" customWidth="1"/>
    <col min="8194" max="8194" width="9.25" bestFit="1" customWidth="1"/>
    <col min="8195" max="8438" width="9" customWidth="1"/>
    <col min="8439" max="8439" width="18.625" customWidth="1"/>
    <col min="8440" max="8440" width="13.125" customWidth="1"/>
    <col min="8441" max="8442" width="12.375" customWidth="1"/>
    <col min="8443" max="8443" width="12.625" customWidth="1"/>
    <col min="8444" max="8444" width="13.125" customWidth="1"/>
    <col min="8445" max="8445" width="12.375" customWidth="1"/>
    <col min="8446" max="8447" width="9" customWidth="1"/>
    <col min="8448" max="8448" width="11" bestFit="1" customWidth="1"/>
    <col min="8449" max="8449" width="12.75" bestFit="1" customWidth="1"/>
    <col min="8450" max="8450" width="9.25" bestFit="1" customWidth="1"/>
    <col min="8451" max="8694" width="9" customWidth="1"/>
    <col min="8695" max="8695" width="18.625" customWidth="1"/>
    <col min="8696" max="8696" width="13.125" customWidth="1"/>
    <col min="8697" max="8698" width="12.375" customWidth="1"/>
    <col min="8699" max="8699" width="12.625" customWidth="1"/>
    <col min="8700" max="8700" width="13.125" customWidth="1"/>
    <col min="8701" max="8701" width="12.375" customWidth="1"/>
    <col min="8702" max="8703" width="9" customWidth="1"/>
    <col min="8704" max="8704" width="11" bestFit="1" customWidth="1"/>
    <col min="8705" max="8705" width="12.75" bestFit="1" customWidth="1"/>
    <col min="8706" max="8706" width="9.25" bestFit="1" customWidth="1"/>
    <col min="8707" max="8950" width="9" customWidth="1"/>
    <col min="8951" max="8951" width="18.625" customWidth="1"/>
    <col min="8952" max="8952" width="13.125" customWidth="1"/>
    <col min="8953" max="8954" width="12.375" customWidth="1"/>
    <col min="8955" max="8955" width="12.625" customWidth="1"/>
    <col min="8956" max="8956" width="13.125" customWidth="1"/>
    <col min="8957" max="8957" width="12.375" customWidth="1"/>
    <col min="8958" max="8959" width="9" customWidth="1"/>
    <col min="8960" max="8960" width="11" bestFit="1" customWidth="1"/>
    <col min="8961" max="8961" width="12.75" bestFit="1" customWidth="1"/>
    <col min="8962" max="8962" width="9.25" bestFit="1" customWidth="1"/>
    <col min="8963" max="9206" width="9" customWidth="1"/>
    <col min="9207" max="9207" width="18.625" customWidth="1"/>
    <col min="9208" max="9208" width="13.125" customWidth="1"/>
    <col min="9209" max="9210" width="12.375" customWidth="1"/>
    <col min="9211" max="9211" width="12.625" customWidth="1"/>
    <col min="9212" max="9212" width="13.125" customWidth="1"/>
    <col min="9213" max="9213" width="12.375" customWidth="1"/>
    <col min="9214" max="9215" width="9" customWidth="1"/>
    <col min="9216" max="9216" width="11" bestFit="1" customWidth="1"/>
    <col min="9217" max="9217" width="12.75" bestFit="1" customWidth="1"/>
    <col min="9218" max="9218" width="9.25" bestFit="1" customWidth="1"/>
    <col min="9219" max="9462" width="9" customWidth="1"/>
    <col min="9463" max="9463" width="18.625" customWidth="1"/>
    <col min="9464" max="9464" width="13.125" customWidth="1"/>
    <col min="9465" max="9466" width="12.375" customWidth="1"/>
    <col min="9467" max="9467" width="12.625" customWidth="1"/>
    <col min="9468" max="9468" width="13.125" customWidth="1"/>
    <col min="9469" max="9469" width="12.375" customWidth="1"/>
    <col min="9470" max="9471" width="9" customWidth="1"/>
    <col min="9472" max="9472" width="11" bestFit="1" customWidth="1"/>
    <col min="9473" max="9473" width="12.75" bestFit="1" customWidth="1"/>
    <col min="9474" max="9474" width="9.25" bestFit="1" customWidth="1"/>
    <col min="9475" max="9718" width="9" customWidth="1"/>
    <col min="9719" max="9719" width="18.625" customWidth="1"/>
    <col min="9720" max="9720" width="13.125" customWidth="1"/>
    <col min="9721" max="9722" width="12.375" customWidth="1"/>
    <col min="9723" max="9723" width="12.625" customWidth="1"/>
    <col min="9724" max="9724" width="13.125" customWidth="1"/>
    <col min="9725" max="9725" width="12.375" customWidth="1"/>
    <col min="9726" max="9727" width="9" customWidth="1"/>
    <col min="9728" max="9728" width="11" bestFit="1" customWidth="1"/>
    <col min="9729" max="9729" width="12.75" bestFit="1" customWidth="1"/>
    <col min="9730" max="9730" width="9.25" bestFit="1" customWidth="1"/>
    <col min="9731" max="9974" width="9" customWidth="1"/>
    <col min="9975" max="9975" width="18.625" customWidth="1"/>
    <col min="9976" max="9976" width="13.125" customWidth="1"/>
    <col min="9977" max="9978" width="12.375" customWidth="1"/>
    <col min="9979" max="9979" width="12.625" customWidth="1"/>
    <col min="9980" max="9980" width="13.125" customWidth="1"/>
    <col min="9981" max="9981" width="12.375" customWidth="1"/>
    <col min="9982" max="9983" width="9" customWidth="1"/>
    <col min="9984" max="9984" width="11" bestFit="1" customWidth="1"/>
    <col min="9985" max="9985" width="12.75" bestFit="1" customWidth="1"/>
    <col min="9986" max="9986" width="9.25" bestFit="1" customWidth="1"/>
    <col min="9987" max="10230" width="9" customWidth="1"/>
    <col min="10231" max="10231" width="18.625" customWidth="1"/>
    <col min="10232" max="10232" width="13.125" customWidth="1"/>
    <col min="10233" max="10234" width="12.375" customWidth="1"/>
    <col min="10235" max="10235" width="12.625" customWidth="1"/>
    <col min="10236" max="10236" width="13.125" customWidth="1"/>
    <col min="10237" max="10237" width="12.375" customWidth="1"/>
    <col min="10238" max="10239" width="9" customWidth="1"/>
    <col min="10240" max="10240" width="11" bestFit="1" customWidth="1"/>
    <col min="10241" max="10241" width="12.75" bestFit="1" customWidth="1"/>
    <col min="10242" max="10242" width="9.25" bestFit="1" customWidth="1"/>
    <col min="10243" max="10486" width="9" customWidth="1"/>
    <col min="10487" max="10487" width="18.625" customWidth="1"/>
    <col min="10488" max="10488" width="13.125" customWidth="1"/>
    <col min="10489" max="10490" width="12.375" customWidth="1"/>
    <col min="10491" max="10491" width="12.625" customWidth="1"/>
    <col min="10492" max="10492" width="13.125" customWidth="1"/>
    <col min="10493" max="10493" width="12.375" customWidth="1"/>
    <col min="10494" max="10495" width="9" customWidth="1"/>
    <col min="10496" max="10496" width="11" bestFit="1" customWidth="1"/>
    <col min="10497" max="10497" width="12.75" bestFit="1" customWidth="1"/>
    <col min="10498" max="10498" width="9.25" bestFit="1" customWidth="1"/>
    <col min="10499" max="10742" width="9" customWidth="1"/>
    <col min="10743" max="10743" width="18.625" customWidth="1"/>
    <col min="10744" max="10744" width="13.125" customWidth="1"/>
    <col min="10745" max="10746" width="12.375" customWidth="1"/>
    <col min="10747" max="10747" width="12.625" customWidth="1"/>
    <col min="10748" max="10748" width="13.125" customWidth="1"/>
    <col min="10749" max="10749" width="12.375" customWidth="1"/>
    <col min="10750" max="10751" width="9" customWidth="1"/>
    <col min="10752" max="10752" width="11" bestFit="1" customWidth="1"/>
    <col min="10753" max="10753" width="12.75" bestFit="1" customWidth="1"/>
    <col min="10754" max="10754" width="9.25" bestFit="1" customWidth="1"/>
    <col min="10755" max="10998" width="9" customWidth="1"/>
    <col min="10999" max="10999" width="18.625" customWidth="1"/>
    <col min="11000" max="11000" width="13.125" customWidth="1"/>
    <col min="11001" max="11002" width="12.375" customWidth="1"/>
    <col min="11003" max="11003" width="12.625" customWidth="1"/>
    <col min="11004" max="11004" width="13.125" customWidth="1"/>
    <col min="11005" max="11005" width="12.375" customWidth="1"/>
    <col min="11006" max="11007" width="9" customWidth="1"/>
    <col min="11008" max="11008" width="11" bestFit="1" customWidth="1"/>
    <col min="11009" max="11009" width="12.75" bestFit="1" customWidth="1"/>
    <col min="11010" max="11010" width="9.25" bestFit="1" customWidth="1"/>
    <col min="11011" max="11254" width="9" customWidth="1"/>
    <col min="11255" max="11255" width="18.625" customWidth="1"/>
    <col min="11256" max="11256" width="13.125" customWidth="1"/>
    <col min="11257" max="11258" width="12.375" customWidth="1"/>
    <col min="11259" max="11259" width="12.625" customWidth="1"/>
    <col min="11260" max="11260" width="13.125" customWidth="1"/>
    <col min="11261" max="11261" width="12.375" customWidth="1"/>
    <col min="11262" max="11263" width="9" customWidth="1"/>
    <col min="11264" max="11264" width="11" bestFit="1" customWidth="1"/>
    <col min="11265" max="11265" width="12.75" bestFit="1" customWidth="1"/>
    <col min="11266" max="11266" width="9.25" bestFit="1" customWidth="1"/>
    <col min="11267" max="11510" width="9" customWidth="1"/>
    <col min="11511" max="11511" width="18.625" customWidth="1"/>
    <col min="11512" max="11512" width="13.125" customWidth="1"/>
    <col min="11513" max="11514" width="12.375" customWidth="1"/>
    <col min="11515" max="11515" width="12.625" customWidth="1"/>
    <col min="11516" max="11516" width="13.125" customWidth="1"/>
    <col min="11517" max="11517" width="12.375" customWidth="1"/>
    <col min="11518" max="11519" width="9" customWidth="1"/>
    <col min="11520" max="11520" width="11" bestFit="1" customWidth="1"/>
    <col min="11521" max="11521" width="12.75" bestFit="1" customWidth="1"/>
    <col min="11522" max="11522" width="9.25" bestFit="1" customWidth="1"/>
    <col min="11523" max="11766" width="9" customWidth="1"/>
    <col min="11767" max="11767" width="18.625" customWidth="1"/>
    <col min="11768" max="11768" width="13.125" customWidth="1"/>
    <col min="11769" max="11770" width="12.375" customWidth="1"/>
    <col min="11771" max="11771" width="12.625" customWidth="1"/>
    <col min="11772" max="11772" width="13.125" customWidth="1"/>
    <col min="11773" max="11773" width="12.375" customWidth="1"/>
    <col min="11774" max="11775" width="9" customWidth="1"/>
    <col min="11776" max="11776" width="11" bestFit="1" customWidth="1"/>
    <col min="11777" max="11777" width="12.75" bestFit="1" customWidth="1"/>
    <col min="11778" max="11778" width="9.25" bestFit="1" customWidth="1"/>
    <col min="11779" max="12022" width="9" customWidth="1"/>
    <col min="12023" max="12023" width="18.625" customWidth="1"/>
    <col min="12024" max="12024" width="13.125" customWidth="1"/>
    <col min="12025" max="12026" width="12.375" customWidth="1"/>
    <col min="12027" max="12027" width="12.625" customWidth="1"/>
    <col min="12028" max="12028" width="13.125" customWidth="1"/>
    <col min="12029" max="12029" width="12.375" customWidth="1"/>
    <col min="12030" max="12031" width="9" customWidth="1"/>
    <col min="12032" max="12032" width="11" bestFit="1" customWidth="1"/>
    <col min="12033" max="12033" width="12.75" bestFit="1" customWidth="1"/>
    <col min="12034" max="12034" width="9.25" bestFit="1" customWidth="1"/>
    <col min="12035" max="12278" width="9" customWidth="1"/>
    <col min="12279" max="12279" width="18.625" customWidth="1"/>
    <col min="12280" max="12280" width="13.125" customWidth="1"/>
    <col min="12281" max="12282" width="12.375" customWidth="1"/>
    <col min="12283" max="12283" width="12.625" customWidth="1"/>
    <col min="12284" max="12284" width="13.125" customWidth="1"/>
    <col min="12285" max="12285" width="12.375" customWidth="1"/>
    <col min="12286" max="12287" width="9" customWidth="1"/>
    <col min="12288" max="12288" width="11" bestFit="1" customWidth="1"/>
    <col min="12289" max="12289" width="12.75" bestFit="1" customWidth="1"/>
    <col min="12290" max="12290" width="9.25" bestFit="1" customWidth="1"/>
    <col min="12291" max="12534" width="9" customWidth="1"/>
    <col min="12535" max="12535" width="18.625" customWidth="1"/>
    <col min="12536" max="12536" width="13.125" customWidth="1"/>
    <col min="12537" max="12538" width="12.375" customWidth="1"/>
    <col min="12539" max="12539" width="12.625" customWidth="1"/>
    <col min="12540" max="12540" width="13.125" customWidth="1"/>
    <col min="12541" max="12541" width="12.375" customWidth="1"/>
    <col min="12542" max="12543" width="9" customWidth="1"/>
    <col min="12544" max="12544" width="11" bestFit="1" customWidth="1"/>
    <col min="12545" max="12545" width="12.75" bestFit="1" customWidth="1"/>
    <col min="12546" max="12546" width="9.25" bestFit="1" customWidth="1"/>
    <col min="12547" max="12790" width="9" customWidth="1"/>
    <col min="12791" max="12791" width="18.625" customWidth="1"/>
    <col min="12792" max="12792" width="13.125" customWidth="1"/>
    <col min="12793" max="12794" width="12.375" customWidth="1"/>
    <col min="12795" max="12795" width="12.625" customWidth="1"/>
    <col min="12796" max="12796" width="13.125" customWidth="1"/>
    <col min="12797" max="12797" width="12.375" customWidth="1"/>
    <col min="12798" max="12799" width="9" customWidth="1"/>
    <col min="12800" max="12800" width="11" bestFit="1" customWidth="1"/>
    <col min="12801" max="12801" width="12.75" bestFit="1" customWidth="1"/>
    <col min="12802" max="12802" width="9.25" bestFit="1" customWidth="1"/>
    <col min="12803" max="13046" width="9" customWidth="1"/>
    <col min="13047" max="13047" width="18.625" customWidth="1"/>
    <col min="13048" max="13048" width="13.125" customWidth="1"/>
    <col min="13049" max="13050" width="12.375" customWidth="1"/>
    <col min="13051" max="13051" width="12.625" customWidth="1"/>
    <col min="13052" max="13052" width="13.125" customWidth="1"/>
    <col min="13053" max="13053" width="12.375" customWidth="1"/>
    <col min="13054" max="13055" width="9" customWidth="1"/>
    <col min="13056" max="13056" width="11" bestFit="1" customWidth="1"/>
    <col min="13057" max="13057" width="12.75" bestFit="1" customWidth="1"/>
    <col min="13058" max="13058" width="9.25" bestFit="1" customWidth="1"/>
    <col min="13059" max="13302" width="9" customWidth="1"/>
    <col min="13303" max="13303" width="18.625" customWidth="1"/>
    <col min="13304" max="13304" width="13.125" customWidth="1"/>
    <col min="13305" max="13306" width="12.375" customWidth="1"/>
    <col min="13307" max="13307" width="12.625" customWidth="1"/>
    <col min="13308" max="13308" width="13.125" customWidth="1"/>
    <col min="13309" max="13309" width="12.375" customWidth="1"/>
    <col min="13310" max="13311" width="9" customWidth="1"/>
    <col min="13312" max="13312" width="11" bestFit="1" customWidth="1"/>
    <col min="13313" max="13313" width="12.75" bestFit="1" customWidth="1"/>
    <col min="13314" max="13314" width="9.25" bestFit="1" customWidth="1"/>
    <col min="13315" max="13558" width="9" customWidth="1"/>
    <col min="13559" max="13559" width="18.625" customWidth="1"/>
    <col min="13560" max="13560" width="13.125" customWidth="1"/>
    <col min="13561" max="13562" width="12.375" customWidth="1"/>
    <col min="13563" max="13563" width="12.625" customWidth="1"/>
    <col min="13564" max="13564" width="13.125" customWidth="1"/>
    <col min="13565" max="13565" width="12.375" customWidth="1"/>
    <col min="13566" max="13567" width="9" customWidth="1"/>
    <col min="13568" max="13568" width="11" bestFit="1" customWidth="1"/>
    <col min="13569" max="13569" width="12.75" bestFit="1" customWidth="1"/>
    <col min="13570" max="13570" width="9.25" bestFit="1" customWidth="1"/>
    <col min="13571" max="13814" width="9" customWidth="1"/>
    <col min="13815" max="13815" width="18.625" customWidth="1"/>
    <col min="13816" max="13816" width="13.125" customWidth="1"/>
    <col min="13817" max="13818" width="12.375" customWidth="1"/>
    <col min="13819" max="13819" width="12.625" customWidth="1"/>
    <col min="13820" max="13820" width="13.125" customWidth="1"/>
    <col min="13821" max="13821" width="12.375" customWidth="1"/>
    <col min="13822" max="13823" width="9" customWidth="1"/>
    <col min="13824" max="13824" width="11" bestFit="1" customWidth="1"/>
    <col min="13825" max="13825" width="12.75" bestFit="1" customWidth="1"/>
    <col min="13826" max="13826" width="9.25" bestFit="1" customWidth="1"/>
    <col min="13827" max="14070" width="9" customWidth="1"/>
    <col min="14071" max="14071" width="18.625" customWidth="1"/>
    <col min="14072" max="14072" width="13.125" customWidth="1"/>
    <col min="14073" max="14074" width="12.375" customWidth="1"/>
    <col min="14075" max="14075" width="12.625" customWidth="1"/>
    <col min="14076" max="14076" width="13.125" customWidth="1"/>
    <col min="14077" max="14077" width="12.375" customWidth="1"/>
    <col min="14078" max="14079" width="9" customWidth="1"/>
    <col min="14080" max="14080" width="11" bestFit="1" customWidth="1"/>
    <col min="14081" max="14081" width="12.75" bestFit="1" customWidth="1"/>
    <col min="14082" max="14082" width="9.25" bestFit="1" customWidth="1"/>
    <col min="14083" max="14326" width="9" customWidth="1"/>
    <col min="14327" max="14327" width="18.625" customWidth="1"/>
    <col min="14328" max="14328" width="13.125" customWidth="1"/>
    <col min="14329" max="14330" width="12.375" customWidth="1"/>
    <col min="14331" max="14331" width="12.625" customWidth="1"/>
    <col min="14332" max="14332" width="13.125" customWidth="1"/>
    <col min="14333" max="14333" width="12.375" customWidth="1"/>
    <col min="14334" max="14335" width="9" customWidth="1"/>
    <col min="14336" max="14336" width="11" bestFit="1" customWidth="1"/>
    <col min="14337" max="14337" width="12.75" bestFit="1" customWidth="1"/>
    <col min="14338" max="14338" width="9.25" bestFit="1" customWidth="1"/>
    <col min="14339" max="14582" width="9" customWidth="1"/>
    <col min="14583" max="14583" width="18.625" customWidth="1"/>
    <col min="14584" max="14584" width="13.125" customWidth="1"/>
    <col min="14585" max="14586" width="12.375" customWidth="1"/>
    <col min="14587" max="14587" width="12.625" customWidth="1"/>
    <col min="14588" max="14588" width="13.125" customWidth="1"/>
    <col min="14589" max="14589" width="12.375" customWidth="1"/>
    <col min="14590" max="14591" width="9" customWidth="1"/>
    <col min="14592" max="14592" width="11" bestFit="1" customWidth="1"/>
    <col min="14593" max="14593" width="12.75" bestFit="1" customWidth="1"/>
    <col min="14594" max="14594" width="9.25" bestFit="1" customWidth="1"/>
    <col min="14595" max="14838" width="9" customWidth="1"/>
    <col min="14839" max="14839" width="18.625" customWidth="1"/>
    <col min="14840" max="14840" width="13.125" customWidth="1"/>
    <col min="14841" max="14842" width="12.375" customWidth="1"/>
    <col min="14843" max="14843" width="12.625" customWidth="1"/>
    <col min="14844" max="14844" width="13.125" customWidth="1"/>
    <col min="14845" max="14845" width="12.375" customWidth="1"/>
    <col min="14846" max="14847" width="9" customWidth="1"/>
    <col min="14848" max="14848" width="11" bestFit="1" customWidth="1"/>
    <col min="14849" max="14849" width="12.75" bestFit="1" customWidth="1"/>
    <col min="14850" max="14850" width="9.25" bestFit="1" customWidth="1"/>
    <col min="14851" max="15094" width="9" customWidth="1"/>
    <col min="15095" max="15095" width="18.625" customWidth="1"/>
    <col min="15096" max="15096" width="13.125" customWidth="1"/>
    <col min="15097" max="15098" width="12.375" customWidth="1"/>
    <col min="15099" max="15099" width="12.625" customWidth="1"/>
    <col min="15100" max="15100" width="13.125" customWidth="1"/>
    <col min="15101" max="15101" width="12.375" customWidth="1"/>
    <col min="15102" max="15103" width="9" customWidth="1"/>
    <col min="15104" max="15104" width="11" bestFit="1" customWidth="1"/>
    <col min="15105" max="15105" width="12.75" bestFit="1" customWidth="1"/>
    <col min="15106" max="15106" width="9.25" bestFit="1" customWidth="1"/>
    <col min="15107" max="15350" width="9" customWidth="1"/>
    <col min="15351" max="15351" width="18.625" customWidth="1"/>
    <col min="15352" max="15352" width="13.125" customWidth="1"/>
    <col min="15353" max="15354" width="12.375" customWidth="1"/>
    <col min="15355" max="15355" width="12.625" customWidth="1"/>
    <col min="15356" max="15356" width="13.125" customWidth="1"/>
    <col min="15357" max="15357" width="12.375" customWidth="1"/>
    <col min="15358" max="15359" width="9" customWidth="1"/>
    <col min="15360" max="15360" width="11" bestFit="1" customWidth="1"/>
    <col min="15361" max="15361" width="12.75" bestFit="1" customWidth="1"/>
    <col min="15362" max="15362" width="9.25" bestFit="1" customWidth="1"/>
    <col min="15363" max="15606" width="9" customWidth="1"/>
    <col min="15607" max="15607" width="18.625" customWidth="1"/>
    <col min="15608" max="15608" width="13.125" customWidth="1"/>
    <col min="15609" max="15610" width="12.375" customWidth="1"/>
    <col min="15611" max="15611" width="12.625" customWidth="1"/>
    <col min="15612" max="15612" width="13.125" customWidth="1"/>
    <col min="15613" max="15613" width="12.375" customWidth="1"/>
    <col min="15614" max="15615" width="9" customWidth="1"/>
    <col min="15616" max="15616" width="11" bestFit="1" customWidth="1"/>
    <col min="15617" max="15617" width="12.75" bestFit="1" customWidth="1"/>
    <col min="15618" max="15618" width="9.25" bestFit="1" customWidth="1"/>
    <col min="15619" max="15862" width="9" customWidth="1"/>
    <col min="15863" max="15863" width="18.625" customWidth="1"/>
    <col min="15864" max="15864" width="13.125" customWidth="1"/>
    <col min="15865" max="15866" width="12.375" customWidth="1"/>
    <col min="15867" max="15867" width="12.625" customWidth="1"/>
    <col min="15868" max="15868" width="13.125" customWidth="1"/>
    <col min="15869" max="15869" width="12.375" customWidth="1"/>
    <col min="15870" max="15871" width="9" customWidth="1"/>
    <col min="15872" max="15872" width="11" bestFit="1" customWidth="1"/>
    <col min="15873" max="15873" width="12.75" bestFit="1" customWidth="1"/>
    <col min="15874" max="15874" width="9.25" bestFit="1" customWidth="1"/>
    <col min="15875" max="16118" width="9" customWidth="1"/>
    <col min="16119" max="16119" width="18.625" customWidth="1"/>
    <col min="16120" max="16120" width="13.125" customWidth="1"/>
    <col min="16121" max="16122" width="12.375" customWidth="1"/>
    <col min="16123" max="16123" width="12.625" customWidth="1"/>
    <col min="16124" max="16124" width="13.125" customWidth="1"/>
    <col min="16125" max="16125" width="12.375" customWidth="1"/>
    <col min="16126" max="16127" width="9" customWidth="1"/>
    <col min="16128" max="16128" width="11" bestFit="1" customWidth="1"/>
    <col min="16129" max="16129" width="12.75" bestFit="1" customWidth="1"/>
    <col min="16130" max="16130" width="9.25" bestFit="1" customWidth="1"/>
    <col min="16131" max="16377" width="9" customWidth="1"/>
  </cols>
  <sheetData>
    <row r="1" spans="1:12" ht="17.25">
      <c r="B1" s="432" t="s">
        <v>336</v>
      </c>
      <c r="C1" s="441"/>
      <c r="D1" s="441"/>
      <c r="E1" s="441"/>
      <c r="F1" s="441"/>
      <c r="G1" s="441"/>
      <c r="H1" s="442"/>
    </row>
    <row r="2" spans="1:12" ht="15" customHeight="1">
      <c r="C2" s="442"/>
      <c r="D2" s="442"/>
      <c r="E2" s="442"/>
      <c r="H2" s="248"/>
    </row>
    <row r="3" spans="1:12" ht="15" customHeight="1">
      <c r="B3" s="433" t="s">
        <v>240</v>
      </c>
      <c r="C3" s="443" t="s">
        <v>307</v>
      </c>
      <c r="D3" s="450"/>
      <c r="E3" s="457" t="s">
        <v>243</v>
      </c>
      <c r="F3" s="464" t="s">
        <v>188</v>
      </c>
      <c r="G3" s="470" t="s">
        <v>226</v>
      </c>
      <c r="H3" s="480"/>
      <c r="J3" s="487" t="s">
        <v>350</v>
      </c>
      <c r="L3" s="490"/>
    </row>
    <row r="4" spans="1:12" ht="15" customHeight="1">
      <c r="B4" s="434" t="s">
        <v>239</v>
      </c>
      <c r="C4" s="444" t="s">
        <v>87</v>
      </c>
      <c r="D4" s="451" t="s">
        <v>241</v>
      </c>
      <c r="E4" s="458" t="s">
        <v>178</v>
      </c>
      <c r="F4" s="465" t="s">
        <v>308</v>
      </c>
      <c r="G4" s="471" t="s">
        <v>309</v>
      </c>
      <c r="H4" s="481" t="s">
        <v>14</v>
      </c>
      <c r="J4" s="488"/>
      <c r="L4" s="490"/>
    </row>
    <row r="5" spans="1:12" ht="15" customHeight="1">
      <c r="A5">
        <v>1</v>
      </c>
      <c r="B5" s="435" t="s">
        <v>56</v>
      </c>
      <c r="C5" s="445">
        <v>30570</v>
      </c>
      <c r="D5" s="452">
        <v>10</v>
      </c>
      <c r="E5" s="459">
        <f t="shared" ref="E5:E51" si="0">ROUND(C5/J5*100,2)</f>
        <v>25.56</v>
      </c>
      <c r="F5" s="466">
        <v>5211</v>
      </c>
      <c r="G5" s="472">
        <f t="shared" ref="G5:G51" si="1">C5/F5</f>
        <v>5.8664363845710996</v>
      </c>
      <c r="H5" s="482">
        <f t="shared" ref="H5:H51" si="2">RANK(G5,$G$5:$G$51)</f>
        <v>31</v>
      </c>
      <c r="J5" s="489">
        <v>119613</v>
      </c>
      <c r="K5" s="198"/>
    </row>
    <row r="6" spans="1:12" ht="15" customHeight="1">
      <c r="A6">
        <v>2</v>
      </c>
      <c r="B6" s="436" t="s">
        <v>207</v>
      </c>
      <c r="C6" s="446">
        <v>4580</v>
      </c>
      <c r="D6" s="453">
        <v>41</v>
      </c>
      <c r="E6" s="460">
        <f t="shared" si="0"/>
        <v>26.45</v>
      </c>
      <c r="F6" s="467">
        <v>1240</v>
      </c>
      <c r="G6" s="473">
        <f t="shared" si="1"/>
        <v>3.693548387096774</v>
      </c>
      <c r="H6" s="483">
        <f t="shared" si="2"/>
        <v>46</v>
      </c>
      <c r="J6" s="489">
        <v>17318</v>
      </c>
      <c r="K6" s="198"/>
    </row>
    <row r="7" spans="1:12" ht="15" customHeight="1">
      <c r="A7">
        <v>3</v>
      </c>
      <c r="B7" s="436" t="s">
        <v>184</v>
      </c>
      <c r="C7" s="446">
        <v>4533</v>
      </c>
      <c r="D7" s="453">
        <v>42</v>
      </c>
      <c r="E7" s="460">
        <f t="shared" si="0"/>
        <v>23.48</v>
      </c>
      <c r="F7" s="467">
        <v>1219</v>
      </c>
      <c r="G7" s="473">
        <f t="shared" si="1"/>
        <v>3.7186218211648892</v>
      </c>
      <c r="H7" s="483">
        <f t="shared" si="2"/>
        <v>45</v>
      </c>
      <c r="J7" s="489">
        <v>19305</v>
      </c>
      <c r="K7" s="198"/>
    </row>
    <row r="8" spans="1:12" ht="15" customHeight="1">
      <c r="A8">
        <v>4</v>
      </c>
      <c r="B8" s="436" t="s">
        <v>35</v>
      </c>
      <c r="C8" s="446">
        <v>13445</v>
      </c>
      <c r="D8" s="453">
        <v>20</v>
      </c>
      <c r="E8" s="460">
        <f t="shared" si="0"/>
        <v>25.53</v>
      </c>
      <c r="F8" s="467">
        <v>2283</v>
      </c>
      <c r="G8" s="473">
        <f t="shared" si="1"/>
        <v>5.8891809023215069</v>
      </c>
      <c r="H8" s="483">
        <f t="shared" si="2"/>
        <v>30</v>
      </c>
      <c r="J8" s="489">
        <v>52670</v>
      </c>
      <c r="K8" s="198"/>
    </row>
    <row r="9" spans="1:12" ht="15" customHeight="1">
      <c r="A9">
        <v>5</v>
      </c>
      <c r="B9" s="437" t="s">
        <v>144</v>
      </c>
      <c r="C9" s="447">
        <v>2823</v>
      </c>
      <c r="D9" s="454">
        <v>46</v>
      </c>
      <c r="E9" s="461">
        <f t="shared" si="0"/>
        <v>21.68</v>
      </c>
      <c r="F9" s="468">
        <v>963</v>
      </c>
      <c r="G9" s="474">
        <f t="shared" si="1"/>
        <v>2.9314641744548289</v>
      </c>
      <c r="H9" s="484">
        <f t="shared" si="2"/>
        <v>47</v>
      </c>
      <c r="J9" s="489">
        <v>13020</v>
      </c>
      <c r="K9" s="198"/>
    </row>
    <row r="10" spans="1:12" ht="15" customHeight="1">
      <c r="A10">
        <v>6</v>
      </c>
      <c r="B10" s="436" t="s">
        <v>39</v>
      </c>
      <c r="C10" s="446">
        <v>4584</v>
      </c>
      <c r="D10" s="453">
        <v>40</v>
      </c>
      <c r="E10" s="460">
        <f t="shared" si="0"/>
        <v>23.37</v>
      </c>
      <c r="F10" s="467">
        <v>1070</v>
      </c>
      <c r="G10" s="473">
        <f t="shared" si="1"/>
        <v>4.2841121495327101</v>
      </c>
      <c r="H10" s="483">
        <f t="shared" si="2"/>
        <v>43</v>
      </c>
      <c r="J10" s="489">
        <v>19616</v>
      </c>
      <c r="K10" s="198"/>
    </row>
    <row r="11" spans="1:12" ht="15" customHeight="1">
      <c r="A11">
        <v>7</v>
      </c>
      <c r="B11" s="436" t="s">
        <v>204</v>
      </c>
      <c r="C11" s="446">
        <v>8278</v>
      </c>
      <c r="D11" s="453">
        <v>28</v>
      </c>
      <c r="E11" s="460">
        <f t="shared" si="0"/>
        <v>24.12</v>
      </c>
      <c r="F11" s="467">
        <v>1831</v>
      </c>
      <c r="G11" s="473">
        <f t="shared" si="1"/>
        <v>4.5210267613326049</v>
      </c>
      <c r="H11" s="483">
        <f t="shared" si="2"/>
        <v>40</v>
      </c>
      <c r="J11" s="489">
        <v>34314</v>
      </c>
      <c r="K11" s="198"/>
    </row>
    <row r="12" spans="1:12" ht="15" customHeight="1">
      <c r="A12">
        <v>8</v>
      </c>
      <c r="B12" s="436" t="s">
        <v>208</v>
      </c>
      <c r="C12" s="446">
        <v>21805</v>
      </c>
      <c r="D12" s="453">
        <v>13</v>
      </c>
      <c r="E12" s="460">
        <f t="shared" si="0"/>
        <v>27.86</v>
      </c>
      <c r="F12" s="467">
        <v>2810</v>
      </c>
      <c r="G12" s="473">
        <f t="shared" si="1"/>
        <v>7.7597864768683271</v>
      </c>
      <c r="H12" s="483">
        <f t="shared" si="2"/>
        <v>17</v>
      </c>
      <c r="J12" s="489">
        <v>78271</v>
      </c>
      <c r="K12" s="198"/>
    </row>
    <row r="13" spans="1:12" ht="15" customHeight="1">
      <c r="A13">
        <v>9</v>
      </c>
      <c r="B13" s="438" t="s">
        <v>183</v>
      </c>
      <c r="C13" s="446">
        <v>12924</v>
      </c>
      <c r="D13" s="453">
        <v>23</v>
      </c>
      <c r="E13" s="460">
        <f t="shared" si="0"/>
        <v>26.35</v>
      </c>
      <c r="F13" s="467">
        <v>1906</v>
      </c>
      <c r="G13" s="473">
        <f t="shared" si="1"/>
        <v>6.7806925498426027</v>
      </c>
      <c r="H13" s="483">
        <f t="shared" si="2"/>
        <v>24</v>
      </c>
      <c r="J13" s="489">
        <v>49042</v>
      </c>
      <c r="K13" s="198"/>
    </row>
    <row r="14" spans="1:12" ht="15" customHeight="1">
      <c r="A14">
        <v>10</v>
      </c>
      <c r="B14" s="436" t="s">
        <v>210</v>
      </c>
      <c r="C14" s="446">
        <v>13062</v>
      </c>
      <c r="D14" s="453">
        <v>21</v>
      </c>
      <c r="E14" s="460">
        <f t="shared" si="0"/>
        <v>26.52</v>
      </c>
      <c r="F14" s="467">
        <v>1886</v>
      </c>
      <c r="G14" s="473">
        <f t="shared" si="1"/>
        <v>6.9257688229056207</v>
      </c>
      <c r="H14" s="483">
        <f t="shared" si="2"/>
        <v>22</v>
      </c>
      <c r="J14" s="489">
        <v>49251</v>
      </c>
      <c r="K14" s="198"/>
    </row>
    <row r="15" spans="1:12" ht="15" customHeight="1">
      <c r="A15">
        <v>11</v>
      </c>
      <c r="B15" s="436" t="s">
        <v>211</v>
      </c>
      <c r="C15" s="446">
        <v>73974</v>
      </c>
      <c r="D15" s="453">
        <v>6</v>
      </c>
      <c r="E15" s="460">
        <f t="shared" si="0"/>
        <v>28.79</v>
      </c>
      <c r="F15" s="467">
        <v>7174</v>
      </c>
      <c r="G15" s="473">
        <f t="shared" si="1"/>
        <v>10.311402286032896</v>
      </c>
      <c r="H15" s="483">
        <f t="shared" si="2"/>
        <v>9</v>
      </c>
      <c r="J15" s="489">
        <v>256980</v>
      </c>
      <c r="K15" s="198"/>
      <c r="L15" s="491"/>
    </row>
    <row r="16" spans="1:12" ht="15" customHeight="1">
      <c r="A16">
        <v>12</v>
      </c>
      <c r="B16" s="436" t="s">
        <v>212</v>
      </c>
      <c r="C16" s="446">
        <v>74250</v>
      </c>
      <c r="D16" s="453">
        <v>5</v>
      </c>
      <c r="E16" s="460">
        <f t="shared" si="0"/>
        <v>30.63</v>
      </c>
      <c r="F16" s="467">
        <v>6141</v>
      </c>
      <c r="G16" s="473">
        <f t="shared" si="1"/>
        <v>12.090864680019541</v>
      </c>
      <c r="H16" s="483">
        <f t="shared" si="2"/>
        <v>5</v>
      </c>
      <c r="J16" s="489">
        <v>242396</v>
      </c>
      <c r="K16" s="198"/>
      <c r="L16" s="491"/>
    </row>
    <row r="17" spans="1:12" ht="15" customHeight="1">
      <c r="A17">
        <v>13</v>
      </c>
      <c r="B17" s="436" t="s">
        <v>213</v>
      </c>
      <c r="C17" s="446">
        <v>240890</v>
      </c>
      <c r="D17" s="453">
        <v>1</v>
      </c>
      <c r="E17" s="460">
        <f t="shared" si="0"/>
        <v>31.5</v>
      </c>
      <c r="F17" s="467">
        <v>13405</v>
      </c>
      <c r="G17" s="473">
        <f t="shared" si="1"/>
        <v>17.970160387914959</v>
      </c>
      <c r="H17" s="483">
        <f t="shared" si="2"/>
        <v>1</v>
      </c>
      <c r="J17" s="489">
        <v>764687</v>
      </c>
      <c r="K17" s="198"/>
      <c r="L17" s="491"/>
    </row>
    <row r="18" spans="1:12" ht="15" customHeight="1">
      <c r="A18">
        <v>14</v>
      </c>
      <c r="B18" s="436" t="s">
        <v>214</v>
      </c>
      <c r="C18" s="446">
        <v>132184</v>
      </c>
      <c r="D18" s="453">
        <v>2</v>
      </c>
      <c r="E18" s="460">
        <f t="shared" si="0"/>
        <v>31.82</v>
      </c>
      <c r="F18" s="467">
        <v>8997</v>
      </c>
      <c r="G18" s="473">
        <f t="shared" si="1"/>
        <v>14.692008447260198</v>
      </c>
      <c r="H18" s="483">
        <f t="shared" si="2"/>
        <v>2</v>
      </c>
      <c r="J18" s="489">
        <v>415424</v>
      </c>
      <c r="K18" s="198"/>
      <c r="L18" s="491"/>
    </row>
    <row r="19" spans="1:12" ht="15" customHeight="1">
      <c r="A19">
        <v>15</v>
      </c>
      <c r="B19" s="436" t="s">
        <v>215</v>
      </c>
      <c r="C19" s="446">
        <v>10627</v>
      </c>
      <c r="D19" s="453">
        <v>24</v>
      </c>
      <c r="E19" s="460">
        <f t="shared" si="0"/>
        <v>23.42</v>
      </c>
      <c r="F19" s="467">
        <v>2206</v>
      </c>
      <c r="G19" s="473">
        <f t="shared" si="1"/>
        <v>4.817316409791478</v>
      </c>
      <c r="H19" s="483">
        <f t="shared" si="2"/>
        <v>39</v>
      </c>
      <c r="J19" s="489">
        <v>45383</v>
      </c>
      <c r="K19" s="198"/>
      <c r="L19" s="491"/>
    </row>
    <row r="20" spans="1:12" ht="15" customHeight="1">
      <c r="A20">
        <v>16</v>
      </c>
      <c r="B20" s="436" t="s">
        <v>217</v>
      </c>
      <c r="C20" s="446">
        <v>6511</v>
      </c>
      <c r="D20" s="453">
        <v>32</v>
      </c>
      <c r="E20" s="460">
        <f t="shared" si="0"/>
        <v>24.32</v>
      </c>
      <c r="F20" s="469">
        <v>1026</v>
      </c>
      <c r="G20" s="473">
        <f t="shared" si="1"/>
        <v>6.3460038986354776</v>
      </c>
      <c r="H20" s="483">
        <f t="shared" si="2"/>
        <v>27</v>
      </c>
      <c r="J20" s="489">
        <v>26774</v>
      </c>
      <c r="K20" s="198"/>
      <c r="L20" s="491"/>
    </row>
    <row r="21" spans="1:12" ht="15" customHeight="1">
      <c r="A21">
        <v>17</v>
      </c>
      <c r="B21" s="436" t="s">
        <v>219</v>
      </c>
      <c r="C21" s="446">
        <v>8534</v>
      </c>
      <c r="D21" s="453">
        <v>26</v>
      </c>
      <c r="E21" s="460">
        <f t="shared" si="0"/>
        <v>24.92</v>
      </c>
      <c r="F21" s="467">
        <v>1123</v>
      </c>
      <c r="G21" s="475">
        <f t="shared" si="1"/>
        <v>7.5992876224398929</v>
      </c>
      <c r="H21" s="483">
        <f t="shared" si="2"/>
        <v>18</v>
      </c>
      <c r="J21" s="489">
        <v>34248</v>
      </c>
      <c r="K21" s="198"/>
      <c r="L21" s="491"/>
    </row>
    <row r="22" spans="1:12" ht="15" customHeight="1">
      <c r="A22">
        <v>18</v>
      </c>
      <c r="B22" s="436" t="s">
        <v>221</v>
      </c>
      <c r="C22" s="446">
        <v>5136</v>
      </c>
      <c r="D22" s="453">
        <v>37</v>
      </c>
      <c r="E22" s="460">
        <f t="shared" si="0"/>
        <v>24.66</v>
      </c>
      <c r="F22" s="466">
        <v>756</v>
      </c>
      <c r="G22" s="473">
        <f t="shared" si="1"/>
        <v>6.7936507936507935</v>
      </c>
      <c r="H22" s="483">
        <f t="shared" si="2"/>
        <v>23</v>
      </c>
      <c r="J22" s="489">
        <v>20830</v>
      </c>
      <c r="K22" s="198"/>
      <c r="L22" s="491"/>
    </row>
    <row r="23" spans="1:12" ht="15" customHeight="1">
      <c r="A23">
        <v>19</v>
      </c>
      <c r="B23" s="436" t="s">
        <v>222</v>
      </c>
      <c r="C23" s="446">
        <v>5711</v>
      </c>
      <c r="D23" s="453">
        <v>36</v>
      </c>
      <c r="E23" s="460">
        <f t="shared" si="0"/>
        <v>25.09</v>
      </c>
      <c r="F23" s="467">
        <v>798</v>
      </c>
      <c r="G23" s="473">
        <f t="shared" si="1"/>
        <v>7.1566416040100247</v>
      </c>
      <c r="H23" s="483">
        <f t="shared" si="2"/>
        <v>21</v>
      </c>
      <c r="J23" s="489">
        <v>22763</v>
      </c>
      <c r="K23" s="198"/>
      <c r="L23" s="491"/>
    </row>
    <row r="24" spans="1:12" ht="15" customHeight="1">
      <c r="A24">
        <v>20</v>
      </c>
      <c r="B24" s="436" t="s">
        <v>3</v>
      </c>
      <c r="C24" s="446">
        <v>14736</v>
      </c>
      <c r="D24" s="453">
        <v>15</v>
      </c>
      <c r="E24" s="460">
        <f t="shared" si="0"/>
        <v>27.91</v>
      </c>
      <c r="F24" s="467">
        <v>2016</v>
      </c>
      <c r="G24" s="473">
        <f t="shared" si="1"/>
        <v>7.3095238095238093</v>
      </c>
      <c r="H24" s="483">
        <f t="shared" si="2"/>
        <v>20</v>
      </c>
      <c r="J24" s="489">
        <v>52797</v>
      </c>
      <c r="K24" s="198"/>
      <c r="L24" s="491"/>
    </row>
    <row r="25" spans="1:12" ht="15" customHeight="1">
      <c r="A25">
        <v>21</v>
      </c>
      <c r="B25" s="436" t="s">
        <v>59</v>
      </c>
      <c r="C25" s="446">
        <v>15386</v>
      </c>
      <c r="D25" s="453">
        <v>14</v>
      </c>
      <c r="E25" s="460">
        <f t="shared" si="0"/>
        <v>25.3</v>
      </c>
      <c r="F25" s="467">
        <v>1940</v>
      </c>
      <c r="G25" s="473">
        <f t="shared" si="1"/>
        <v>7.9309278350515466</v>
      </c>
      <c r="H25" s="483">
        <f t="shared" si="2"/>
        <v>16</v>
      </c>
      <c r="J25" s="489">
        <v>60812</v>
      </c>
      <c r="K25" s="198"/>
      <c r="L25" s="491"/>
    </row>
    <row r="26" spans="1:12" ht="15" customHeight="1">
      <c r="A26">
        <v>22</v>
      </c>
      <c r="B26" s="436" t="s">
        <v>223</v>
      </c>
      <c r="C26" s="446">
        <v>29117</v>
      </c>
      <c r="D26" s="453">
        <v>11</v>
      </c>
      <c r="E26" s="460">
        <f t="shared" si="0"/>
        <v>26.27</v>
      </c>
      <c r="F26" s="467">
        <v>3557</v>
      </c>
      <c r="G26" s="473">
        <f t="shared" si="1"/>
        <v>8.185830756255271</v>
      </c>
      <c r="H26" s="483">
        <f t="shared" si="2"/>
        <v>14</v>
      </c>
      <c r="J26" s="489">
        <v>110853</v>
      </c>
      <c r="K26" s="198"/>
      <c r="L26" s="491"/>
    </row>
    <row r="27" spans="1:12" ht="15" customHeight="1">
      <c r="A27">
        <v>23</v>
      </c>
      <c r="B27" s="436" t="s">
        <v>224</v>
      </c>
      <c r="C27" s="446">
        <v>81639</v>
      </c>
      <c r="D27" s="453">
        <v>4</v>
      </c>
      <c r="E27" s="460">
        <f t="shared" si="0"/>
        <v>27.64</v>
      </c>
      <c r="F27" s="467">
        <v>7316</v>
      </c>
      <c r="G27" s="473">
        <f t="shared" si="1"/>
        <v>11.158966648441771</v>
      </c>
      <c r="H27" s="483">
        <f t="shared" si="2"/>
        <v>6</v>
      </c>
      <c r="J27" s="489">
        <v>295374</v>
      </c>
      <c r="K27" s="198"/>
      <c r="L27" s="491"/>
    </row>
    <row r="28" spans="1:12" ht="15" customHeight="1">
      <c r="A28">
        <v>24</v>
      </c>
      <c r="B28" s="436" t="s">
        <v>134</v>
      </c>
      <c r="C28" s="446">
        <v>14679</v>
      </c>
      <c r="D28" s="453">
        <v>16</v>
      </c>
      <c r="E28" s="460">
        <f t="shared" si="0"/>
        <v>27.21</v>
      </c>
      <c r="F28" s="467">
        <v>1736</v>
      </c>
      <c r="G28" s="473">
        <f t="shared" si="1"/>
        <v>8.4556451612903221</v>
      </c>
      <c r="H28" s="483">
        <f t="shared" si="2"/>
        <v>13</v>
      </c>
      <c r="J28" s="489">
        <v>53945</v>
      </c>
      <c r="K28" s="198"/>
      <c r="L28" s="491"/>
    </row>
    <row r="29" spans="1:12" ht="15" customHeight="1">
      <c r="A29">
        <v>25</v>
      </c>
      <c r="B29" s="436" t="s">
        <v>7</v>
      </c>
      <c r="C29" s="446">
        <v>13938</v>
      </c>
      <c r="D29" s="453">
        <v>17</v>
      </c>
      <c r="E29" s="460">
        <f t="shared" si="0"/>
        <v>25.94</v>
      </c>
      <c r="F29" s="467">
        <v>1385</v>
      </c>
      <c r="G29" s="473">
        <f t="shared" si="1"/>
        <v>10.063537906137183</v>
      </c>
      <c r="H29" s="483">
        <f t="shared" si="2"/>
        <v>10</v>
      </c>
      <c r="J29" s="489">
        <v>53728</v>
      </c>
      <c r="K29" s="198"/>
      <c r="L29" s="491"/>
    </row>
    <row r="30" spans="1:12" ht="15" customHeight="1">
      <c r="A30">
        <v>26</v>
      </c>
      <c r="B30" s="436" t="s">
        <v>137</v>
      </c>
      <c r="C30" s="446">
        <v>30960</v>
      </c>
      <c r="D30" s="453">
        <v>9</v>
      </c>
      <c r="E30" s="460">
        <f t="shared" si="0"/>
        <v>29.01</v>
      </c>
      <c r="F30" s="467">
        <v>2527</v>
      </c>
      <c r="G30" s="473">
        <f t="shared" si="1"/>
        <v>12.251681836169372</v>
      </c>
      <c r="H30" s="483">
        <f t="shared" si="2"/>
        <v>4</v>
      </c>
      <c r="J30" s="489">
        <v>106711</v>
      </c>
      <c r="K30" s="198"/>
      <c r="L30" s="491"/>
    </row>
    <row r="31" spans="1:12" ht="15" customHeight="1">
      <c r="A31">
        <v>27</v>
      </c>
      <c r="B31" s="436" t="s">
        <v>145</v>
      </c>
      <c r="C31" s="446">
        <v>110991</v>
      </c>
      <c r="D31" s="453">
        <v>3</v>
      </c>
      <c r="E31" s="460">
        <f t="shared" si="0"/>
        <v>29.68</v>
      </c>
      <c r="F31" s="467">
        <v>8623</v>
      </c>
      <c r="G31" s="473">
        <f t="shared" si="1"/>
        <v>12.871506436275078</v>
      </c>
      <c r="H31" s="483">
        <f t="shared" si="2"/>
        <v>3</v>
      </c>
      <c r="J31" s="489">
        <v>374008</v>
      </c>
      <c r="K31" s="198"/>
      <c r="L31" s="491"/>
    </row>
    <row r="32" spans="1:12" ht="15" customHeight="1">
      <c r="A32">
        <v>28</v>
      </c>
      <c r="B32" s="436" t="s">
        <v>225</v>
      </c>
      <c r="C32" s="446">
        <v>59077</v>
      </c>
      <c r="D32" s="453">
        <v>7</v>
      </c>
      <c r="E32" s="460">
        <f t="shared" si="0"/>
        <v>27.28</v>
      </c>
      <c r="F32" s="467">
        <v>5369</v>
      </c>
      <c r="G32" s="473">
        <f t="shared" si="1"/>
        <v>11.003352579623765</v>
      </c>
      <c r="H32" s="483">
        <f t="shared" si="2"/>
        <v>7</v>
      </c>
      <c r="J32" s="489">
        <v>216532</v>
      </c>
      <c r="K32" s="198"/>
      <c r="L32" s="491"/>
    </row>
    <row r="33" spans="1:12" ht="15" customHeight="1">
      <c r="A33">
        <v>29</v>
      </c>
      <c r="B33" s="436" t="s">
        <v>24</v>
      </c>
      <c r="C33" s="446">
        <v>13727</v>
      </c>
      <c r="D33" s="453">
        <v>18</v>
      </c>
      <c r="E33" s="460">
        <f t="shared" si="0"/>
        <v>27.29</v>
      </c>
      <c r="F33" s="467">
        <v>1319</v>
      </c>
      <c r="G33" s="473">
        <f t="shared" si="1"/>
        <v>10.407126611068991</v>
      </c>
      <c r="H33" s="483">
        <f t="shared" si="2"/>
        <v>8</v>
      </c>
      <c r="J33" s="489">
        <v>50292</v>
      </c>
      <c r="K33" s="198"/>
    </row>
    <row r="34" spans="1:12" ht="15" customHeight="1">
      <c r="A34">
        <v>30</v>
      </c>
      <c r="B34" s="436" t="s">
        <v>140</v>
      </c>
      <c r="C34" s="446">
        <v>5876</v>
      </c>
      <c r="D34" s="453">
        <v>35</v>
      </c>
      <c r="E34" s="460">
        <f t="shared" si="0"/>
        <v>23.5</v>
      </c>
      <c r="F34" s="467">
        <v>918</v>
      </c>
      <c r="G34" s="473">
        <f t="shared" si="1"/>
        <v>6.4008714596949892</v>
      </c>
      <c r="H34" s="483">
        <f t="shared" si="2"/>
        <v>26</v>
      </c>
      <c r="J34" s="489">
        <v>25001</v>
      </c>
      <c r="K34" s="198"/>
    </row>
    <row r="35" spans="1:12" ht="15" customHeight="1">
      <c r="A35">
        <v>31</v>
      </c>
      <c r="B35" s="436" t="s">
        <v>128</v>
      </c>
      <c r="C35" s="446">
        <v>2785</v>
      </c>
      <c r="D35" s="453">
        <v>47</v>
      </c>
      <c r="E35" s="460">
        <f t="shared" si="0"/>
        <v>23.02</v>
      </c>
      <c r="F35" s="467">
        <v>551</v>
      </c>
      <c r="G35" s="473">
        <f t="shared" si="1"/>
        <v>5.0544464609800359</v>
      </c>
      <c r="H35" s="483">
        <f t="shared" si="2"/>
        <v>37</v>
      </c>
      <c r="J35" s="489">
        <v>12098</v>
      </c>
      <c r="K35" s="198"/>
    </row>
    <row r="36" spans="1:12" ht="15" customHeight="1">
      <c r="A36">
        <v>32</v>
      </c>
      <c r="B36" s="436" t="s">
        <v>227</v>
      </c>
      <c r="C36" s="446">
        <v>2832</v>
      </c>
      <c r="D36" s="453">
        <v>45</v>
      </c>
      <c r="E36" s="460">
        <f t="shared" si="0"/>
        <v>24.66</v>
      </c>
      <c r="F36" s="467">
        <v>665</v>
      </c>
      <c r="G36" s="473">
        <f t="shared" si="1"/>
        <v>4.2586466165413537</v>
      </c>
      <c r="H36" s="483">
        <f t="shared" si="2"/>
        <v>44</v>
      </c>
      <c r="J36" s="489">
        <v>11484</v>
      </c>
      <c r="K36" s="198"/>
    </row>
    <row r="37" spans="1:12" ht="15" customHeight="1">
      <c r="A37">
        <v>33</v>
      </c>
      <c r="B37" s="436" t="s">
        <v>302</v>
      </c>
      <c r="C37" s="446">
        <v>13724</v>
      </c>
      <c r="D37" s="453">
        <v>19</v>
      </c>
      <c r="E37" s="460">
        <f t="shared" si="0"/>
        <v>27.04</v>
      </c>
      <c r="F37" s="467">
        <v>1866</v>
      </c>
      <c r="G37" s="473">
        <f t="shared" si="1"/>
        <v>7.354769560557342</v>
      </c>
      <c r="H37" s="483">
        <f t="shared" si="2"/>
        <v>19</v>
      </c>
      <c r="J37" s="489">
        <v>50751</v>
      </c>
      <c r="K37" s="198"/>
    </row>
    <row r="38" spans="1:12" ht="15" customHeight="1">
      <c r="A38">
        <v>34</v>
      </c>
      <c r="B38" s="436" t="s">
        <v>228</v>
      </c>
      <c r="C38" s="446">
        <v>22019</v>
      </c>
      <c r="D38" s="453">
        <v>12</v>
      </c>
      <c r="E38" s="460">
        <f t="shared" si="0"/>
        <v>27.36</v>
      </c>
      <c r="F38" s="467">
        <v>2761</v>
      </c>
      <c r="G38" s="473">
        <f t="shared" si="1"/>
        <v>7.9750090546903296</v>
      </c>
      <c r="H38" s="483">
        <f t="shared" si="2"/>
        <v>15</v>
      </c>
      <c r="J38" s="489">
        <v>80492</v>
      </c>
      <c r="K38" s="198"/>
    </row>
    <row r="39" spans="1:12" ht="15" customHeight="1">
      <c r="A39">
        <v>35</v>
      </c>
      <c r="B39" s="436" t="s">
        <v>132</v>
      </c>
      <c r="C39" s="446">
        <v>8433</v>
      </c>
      <c r="D39" s="453">
        <v>27</v>
      </c>
      <c r="E39" s="460">
        <f t="shared" si="0"/>
        <v>27.68</v>
      </c>
      <c r="F39" s="467">
        <v>1340</v>
      </c>
      <c r="G39" s="473">
        <f t="shared" si="1"/>
        <v>6.2932835820895523</v>
      </c>
      <c r="H39" s="483">
        <f t="shared" si="2"/>
        <v>28</v>
      </c>
      <c r="J39" s="489">
        <v>30467</v>
      </c>
      <c r="K39" s="198"/>
    </row>
    <row r="40" spans="1:12" ht="15" customHeight="1">
      <c r="A40">
        <v>36</v>
      </c>
      <c r="B40" s="436" t="s">
        <v>98</v>
      </c>
      <c r="C40" s="446">
        <v>3946</v>
      </c>
      <c r="D40" s="453">
        <v>43</v>
      </c>
      <c r="E40" s="460">
        <f t="shared" si="0"/>
        <v>24.04</v>
      </c>
      <c r="F40" s="467">
        <v>723</v>
      </c>
      <c r="G40" s="476">
        <f t="shared" si="1"/>
        <v>5.4578146611341634</v>
      </c>
      <c r="H40" s="483">
        <f t="shared" si="2"/>
        <v>34</v>
      </c>
      <c r="J40" s="489">
        <v>16412</v>
      </c>
      <c r="K40" s="198"/>
    </row>
    <row r="41" spans="1:12" ht="15" customHeight="1">
      <c r="A41">
        <v>37</v>
      </c>
      <c r="B41" s="436" t="s">
        <v>129</v>
      </c>
      <c r="C41" s="446">
        <v>6080</v>
      </c>
      <c r="D41" s="453">
        <v>34</v>
      </c>
      <c r="E41" s="460">
        <f t="shared" si="0"/>
        <v>24.94</v>
      </c>
      <c r="F41" s="467">
        <v>945</v>
      </c>
      <c r="G41" s="473">
        <f t="shared" si="1"/>
        <v>6.4338624338624335</v>
      </c>
      <c r="H41" s="483">
        <f t="shared" si="2"/>
        <v>25</v>
      </c>
      <c r="J41" s="489">
        <v>24378</v>
      </c>
      <c r="K41" s="198"/>
    </row>
    <row r="42" spans="1:12" ht="15" customHeight="1">
      <c r="A42">
        <v>38</v>
      </c>
      <c r="B42" s="436" t="s">
        <v>229</v>
      </c>
      <c r="C42" s="446">
        <v>7373</v>
      </c>
      <c r="D42" s="453">
        <v>29</v>
      </c>
      <c r="E42" s="460">
        <f t="shared" si="0"/>
        <v>24.87</v>
      </c>
      <c r="F42" s="467">
        <v>1328</v>
      </c>
      <c r="G42" s="473">
        <f t="shared" si="1"/>
        <v>5.5519578313253009</v>
      </c>
      <c r="H42" s="483">
        <f t="shared" si="2"/>
        <v>33</v>
      </c>
      <c r="J42" s="489">
        <v>29647</v>
      </c>
      <c r="K42" s="198"/>
    </row>
    <row r="43" spans="1:12" ht="15" customHeight="1">
      <c r="A43">
        <v>39</v>
      </c>
      <c r="B43" s="436" t="s">
        <v>230</v>
      </c>
      <c r="C43" s="446">
        <v>3428</v>
      </c>
      <c r="D43" s="453">
        <v>44</v>
      </c>
      <c r="E43" s="460">
        <f t="shared" si="0"/>
        <v>26.41</v>
      </c>
      <c r="F43" s="467">
        <v>693</v>
      </c>
      <c r="G43" s="473">
        <f t="shared" si="1"/>
        <v>4.9466089466089462</v>
      </c>
      <c r="H43" s="483">
        <f t="shared" si="2"/>
        <v>38</v>
      </c>
      <c r="J43" s="489">
        <v>12980</v>
      </c>
      <c r="K43" s="198"/>
    </row>
    <row r="44" spans="1:12" ht="15" customHeight="1">
      <c r="A44">
        <v>40</v>
      </c>
      <c r="B44" s="436" t="s">
        <v>153</v>
      </c>
      <c r="C44" s="446">
        <v>46734</v>
      </c>
      <c r="D44" s="453">
        <v>8</v>
      </c>
      <c r="E44" s="460">
        <f t="shared" si="0"/>
        <v>24.75</v>
      </c>
      <c r="F44" s="467">
        <v>5039</v>
      </c>
      <c r="G44" s="473">
        <f t="shared" si="1"/>
        <v>9.2744592180988299</v>
      </c>
      <c r="H44" s="483">
        <f t="shared" si="2"/>
        <v>11</v>
      </c>
      <c r="J44" s="489">
        <v>188855</v>
      </c>
      <c r="K44" s="198"/>
      <c r="L44" s="491"/>
    </row>
    <row r="45" spans="1:12" ht="15" customHeight="1">
      <c r="A45">
        <v>41</v>
      </c>
      <c r="B45" s="436" t="s">
        <v>231</v>
      </c>
      <c r="C45" s="446">
        <v>4696</v>
      </c>
      <c r="D45" s="453">
        <v>39</v>
      </c>
      <c r="E45" s="460">
        <f t="shared" si="0"/>
        <v>21.94</v>
      </c>
      <c r="F45" s="467">
        <v>808</v>
      </c>
      <c r="G45" s="473">
        <f t="shared" si="1"/>
        <v>5.8118811881188117</v>
      </c>
      <c r="H45" s="483">
        <f t="shared" si="2"/>
        <v>32</v>
      </c>
      <c r="J45" s="489">
        <v>21402</v>
      </c>
      <c r="K45" s="198"/>
      <c r="L45" s="491"/>
    </row>
    <row r="46" spans="1:12" ht="15" customHeight="1">
      <c r="A46">
        <v>42</v>
      </c>
      <c r="B46" s="436" t="s">
        <v>232</v>
      </c>
      <c r="C46" s="446">
        <v>6987</v>
      </c>
      <c r="D46" s="453">
        <v>30</v>
      </c>
      <c r="E46" s="460">
        <f t="shared" si="0"/>
        <v>23.62</v>
      </c>
      <c r="F46" s="467">
        <v>1318</v>
      </c>
      <c r="G46" s="473">
        <f t="shared" si="1"/>
        <v>5.3012139605462822</v>
      </c>
      <c r="H46" s="483">
        <f t="shared" si="2"/>
        <v>36</v>
      </c>
      <c r="J46" s="489">
        <v>29577</v>
      </c>
      <c r="K46" s="198"/>
      <c r="L46" s="491"/>
    </row>
    <row r="47" spans="1:12" ht="15" customHeight="1">
      <c r="A47">
        <v>43</v>
      </c>
      <c r="B47" s="436" t="s">
        <v>234</v>
      </c>
      <c r="C47" s="446">
        <v>10580</v>
      </c>
      <c r="D47" s="453">
        <v>25</v>
      </c>
      <c r="E47" s="460">
        <f t="shared" si="0"/>
        <v>23.31</v>
      </c>
      <c r="F47" s="467">
        <v>1731</v>
      </c>
      <c r="G47" s="473">
        <f t="shared" si="1"/>
        <v>6.1120739456961291</v>
      </c>
      <c r="H47" s="483">
        <f t="shared" si="2"/>
        <v>29</v>
      </c>
      <c r="J47" s="489">
        <v>45392</v>
      </c>
      <c r="K47" s="198"/>
      <c r="L47" s="491"/>
    </row>
    <row r="48" spans="1:12" ht="15" customHeight="1">
      <c r="A48">
        <v>44</v>
      </c>
      <c r="B48" s="436" t="s">
        <v>235</v>
      </c>
      <c r="C48" s="446">
        <v>6128</v>
      </c>
      <c r="D48" s="453">
        <v>33</v>
      </c>
      <c r="E48" s="460">
        <f t="shared" si="0"/>
        <v>22.99</v>
      </c>
      <c r="F48" s="467">
        <v>1123</v>
      </c>
      <c r="G48" s="476">
        <f t="shared" si="1"/>
        <v>5.4568121104185217</v>
      </c>
      <c r="H48" s="483">
        <f t="shared" si="2"/>
        <v>35</v>
      </c>
      <c r="J48" s="489">
        <v>26651</v>
      </c>
      <c r="K48" s="198"/>
      <c r="L48" s="491"/>
    </row>
    <row r="49" spans="1:12" ht="15" customHeight="1">
      <c r="A49">
        <v>45</v>
      </c>
      <c r="B49" s="436" t="s">
        <v>236</v>
      </c>
      <c r="C49" s="446">
        <v>4744</v>
      </c>
      <c r="D49" s="453">
        <v>38</v>
      </c>
      <c r="E49" s="460">
        <f t="shared" si="0"/>
        <v>22.99</v>
      </c>
      <c r="F49" s="467">
        <v>1065</v>
      </c>
      <c r="G49" s="473">
        <f t="shared" si="1"/>
        <v>4.4544600938967136</v>
      </c>
      <c r="H49" s="483">
        <f t="shared" si="2"/>
        <v>41</v>
      </c>
      <c r="J49" s="489">
        <v>20633</v>
      </c>
      <c r="K49" s="198"/>
      <c r="L49" s="491"/>
    </row>
    <row r="50" spans="1:12" ht="15" customHeight="1">
      <c r="A50">
        <v>46</v>
      </c>
      <c r="B50" s="436" t="s">
        <v>237</v>
      </c>
      <c r="C50" s="446">
        <v>6956</v>
      </c>
      <c r="D50" s="453">
        <v>31</v>
      </c>
      <c r="E50" s="460">
        <f t="shared" si="0"/>
        <v>23.44</v>
      </c>
      <c r="F50" s="467">
        <v>1589</v>
      </c>
      <c r="G50" s="473">
        <f t="shared" si="1"/>
        <v>4.3775959723096287</v>
      </c>
      <c r="H50" s="483">
        <f t="shared" si="2"/>
        <v>42</v>
      </c>
      <c r="J50" s="489">
        <v>29672</v>
      </c>
      <c r="K50" s="198"/>
      <c r="L50" s="491"/>
    </row>
    <row r="51" spans="1:12" ht="15" customHeight="1">
      <c r="A51">
        <v>47</v>
      </c>
      <c r="B51" s="436" t="s">
        <v>209</v>
      </c>
      <c r="C51" s="446">
        <v>12936</v>
      </c>
      <c r="D51" s="453">
        <v>22</v>
      </c>
      <c r="E51" s="460">
        <f t="shared" si="0"/>
        <v>24.67</v>
      </c>
      <c r="F51" s="467">
        <v>1434</v>
      </c>
      <c r="G51" s="473">
        <f t="shared" si="1"/>
        <v>9.02092050209205</v>
      </c>
      <c r="H51" s="483">
        <f t="shared" si="2"/>
        <v>12</v>
      </c>
      <c r="J51" s="489">
        <v>52441</v>
      </c>
      <c r="K51" s="198"/>
      <c r="L51" s="491"/>
    </row>
    <row r="52" spans="1:12" ht="15" customHeight="1">
      <c r="B52" s="290" t="s">
        <v>310</v>
      </c>
      <c r="C52" s="448"/>
      <c r="D52" s="455"/>
      <c r="E52" s="462"/>
      <c r="F52" s="455"/>
      <c r="G52" s="477"/>
      <c r="H52" s="485"/>
      <c r="J52" s="489"/>
      <c r="K52" s="198"/>
      <c r="L52" s="492"/>
    </row>
    <row r="53" spans="1:12" ht="15" customHeight="1">
      <c r="B53" s="439" t="s">
        <v>238</v>
      </c>
      <c r="C53" s="449">
        <v>1234928</v>
      </c>
      <c r="D53" s="456"/>
      <c r="E53" s="463">
        <f>ROUND(C53/J53*100,2)</f>
        <v>28.29</v>
      </c>
      <c r="F53" s="456">
        <v>123731</v>
      </c>
      <c r="G53" s="478">
        <f>C53/F53</f>
        <v>9.9807485593747725</v>
      </c>
      <c r="H53" s="486"/>
      <c r="J53" s="489">
        <v>4365290</v>
      </c>
      <c r="K53" s="198"/>
    </row>
    <row r="54" spans="1:12" ht="15" customHeight="1">
      <c r="B54" s="440" t="s">
        <v>259</v>
      </c>
      <c r="G54" s="479"/>
    </row>
    <row r="55" spans="1:12">
      <c r="B55" s="440" t="s">
        <v>345</v>
      </c>
    </row>
  </sheetData>
  <mergeCells count="4">
    <mergeCell ref="C3:D3"/>
    <mergeCell ref="G3:H3"/>
    <mergeCell ref="J3:J4"/>
    <mergeCell ref="L3:L4"/>
  </mergeCells>
  <phoneticPr fontId="4"/>
  <pageMargins left="0.78740157480314965" right="0.78740157480314965" top="0.59055118110236227" bottom="0.59055118110236227" header="0.19685039370078741" footer="0.39370078740157483"/>
  <pageSetup paperSize="9" fitToWidth="1" fitToHeight="1" orientation="portrait" usePrinterDefaults="1" r:id="rId1"/>
  <headerFooter scaleWithDoc="0" alignWithMargins="0">
    <oddFooter>&amp;C&amp;12- 9 -</oddFooter>
  </headerFooter>
  <colBreaks count="1" manualBreakCount="1">
    <brk id="8" max="5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B2:N27"/>
  <sheetViews>
    <sheetView view="pageBreakPreview" zoomScale="120" zoomScaleSheetLayoutView="120" workbookViewId="0">
      <selection activeCell="L9" sqref="L9"/>
    </sheetView>
  </sheetViews>
  <sheetFormatPr defaultRowHeight="13.5"/>
  <cols>
    <col min="1" max="1" width="0.75" style="493" customWidth="1"/>
    <col min="2" max="2" width="5.625" style="493" customWidth="1"/>
    <col min="3" max="3" width="6.5" style="493" customWidth="1"/>
    <col min="4" max="4" width="9.625" style="493" customWidth="1"/>
    <col min="5" max="5" width="7.625" style="493" customWidth="1"/>
    <col min="6" max="6" width="6.625" style="493" customWidth="1"/>
    <col min="7" max="7" width="10.125" style="493" customWidth="1"/>
    <col min="8" max="10" width="7.625" style="493" customWidth="1"/>
    <col min="11" max="11" width="10.625" style="493" customWidth="1"/>
    <col min="12" max="12" width="8.625" style="493" customWidth="1"/>
    <col min="13" max="13" width="2.625" style="493" customWidth="1"/>
    <col min="14" max="250" width="9" style="493" customWidth="1"/>
    <col min="251" max="251" width="4.625" style="493" customWidth="1"/>
    <col min="252" max="252" width="4.75" style="493" customWidth="1"/>
    <col min="253" max="253" width="5.625" style="493" customWidth="1"/>
    <col min="254" max="256" width="6.625" style="493" customWidth="1"/>
    <col min="257" max="259" width="7.125" style="493" customWidth="1"/>
    <col min="260" max="263" width="6.625" style="493" customWidth="1"/>
    <col min="264" max="264" width="7" style="493" customWidth="1"/>
    <col min="265" max="265" width="6.625" style="493" customWidth="1"/>
    <col min="266" max="266" width="3" style="493" customWidth="1"/>
    <col min="267" max="267" width="9" style="493" customWidth="1"/>
    <col min="268" max="268" width="2.875" style="493" customWidth="1"/>
    <col min="269" max="269" width="10.375" style="493" customWidth="1"/>
    <col min="270" max="506" width="9" style="493" customWidth="1"/>
    <col min="507" max="507" width="4.625" style="493" customWidth="1"/>
    <col min="508" max="508" width="4.75" style="493" customWidth="1"/>
    <col min="509" max="509" width="5.625" style="493" customWidth="1"/>
    <col min="510" max="512" width="6.625" style="493" customWidth="1"/>
    <col min="513" max="515" width="7.125" style="493" customWidth="1"/>
    <col min="516" max="519" width="6.625" style="493" customWidth="1"/>
    <col min="520" max="520" width="7" style="493" customWidth="1"/>
    <col min="521" max="521" width="6.625" style="493" customWidth="1"/>
    <col min="522" max="522" width="3" style="493" customWidth="1"/>
    <col min="523" max="523" width="9" style="493" customWidth="1"/>
    <col min="524" max="524" width="2.875" style="493" customWidth="1"/>
    <col min="525" max="525" width="10.375" style="493" customWidth="1"/>
    <col min="526" max="762" width="9" style="493" customWidth="1"/>
    <col min="763" max="763" width="4.625" style="493" customWidth="1"/>
    <col min="764" max="764" width="4.75" style="493" customWidth="1"/>
    <col min="765" max="765" width="5.625" style="493" customWidth="1"/>
    <col min="766" max="768" width="6.625" style="493" customWidth="1"/>
    <col min="769" max="771" width="7.125" style="493" customWidth="1"/>
    <col min="772" max="775" width="6.625" style="493" customWidth="1"/>
    <col min="776" max="776" width="7" style="493" customWidth="1"/>
    <col min="777" max="777" width="6.625" style="493" customWidth="1"/>
    <col min="778" max="778" width="3" style="493" customWidth="1"/>
    <col min="779" max="779" width="9" style="493" customWidth="1"/>
    <col min="780" max="780" width="2.875" style="493" customWidth="1"/>
    <col min="781" max="781" width="10.375" style="493" customWidth="1"/>
    <col min="782" max="1018" width="9" style="493" customWidth="1"/>
    <col min="1019" max="1019" width="4.625" style="493" customWidth="1"/>
    <col min="1020" max="1020" width="4.75" style="493" customWidth="1"/>
    <col min="1021" max="1021" width="5.625" style="493" customWidth="1"/>
    <col min="1022" max="1024" width="6.625" style="493" customWidth="1"/>
    <col min="1025" max="1027" width="7.125" style="493" customWidth="1"/>
    <col min="1028" max="1031" width="6.625" style="493" customWidth="1"/>
    <col min="1032" max="1032" width="7" style="493" customWidth="1"/>
    <col min="1033" max="1033" width="6.625" style="493" customWidth="1"/>
    <col min="1034" max="1034" width="3" style="493" customWidth="1"/>
    <col min="1035" max="1035" width="9" style="493" customWidth="1"/>
    <col min="1036" max="1036" width="2.875" style="493" customWidth="1"/>
    <col min="1037" max="1037" width="10.375" style="493" customWidth="1"/>
    <col min="1038" max="1274" width="9" style="493" customWidth="1"/>
    <col min="1275" max="1275" width="4.625" style="493" customWidth="1"/>
    <col min="1276" max="1276" width="4.75" style="493" customWidth="1"/>
    <col min="1277" max="1277" width="5.625" style="493" customWidth="1"/>
    <col min="1278" max="1280" width="6.625" style="493" customWidth="1"/>
    <col min="1281" max="1283" width="7.125" style="493" customWidth="1"/>
    <col min="1284" max="1287" width="6.625" style="493" customWidth="1"/>
    <col min="1288" max="1288" width="7" style="493" customWidth="1"/>
    <col min="1289" max="1289" width="6.625" style="493" customWidth="1"/>
    <col min="1290" max="1290" width="3" style="493" customWidth="1"/>
    <col min="1291" max="1291" width="9" style="493" customWidth="1"/>
    <col min="1292" max="1292" width="2.875" style="493" customWidth="1"/>
    <col min="1293" max="1293" width="10.375" style="493" customWidth="1"/>
    <col min="1294" max="1530" width="9" style="493" customWidth="1"/>
    <col min="1531" max="1531" width="4.625" style="493" customWidth="1"/>
    <col min="1532" max="1532" width="4.75" style="493" customWidth="1"/>
    <col min="1533" max="1533" width="5.625" style="493" customWidth="1"/>
    <col min="1534" max="1536" width="6.625" style="493" customWidth="1"/>
    <col min="1537" max="1539" width="7.125" style="493" customWidth="1"/>
    <col min="1540" max="1543" width="6.625" style="493" customWidth="1"/>
    <col min="1544" max="1544" width="7" style="493" customWidth="1"/>
    <col min="1545" max="1545" width="6.625" style="493" customWidth="1"/>
    <col min="1546" max="1546" width="3" style="493" customWidth="1"/>
    <col min="1547" max="1547" width="9" style="493" customWidth="1"/>
    <col min="1548" max="1548" width="2.875" style="493" customWidth="1"/>
    <col min="1549" max="1549" width="10.375" style="493" customWidth="1"/>
    <col min="1550" max="1786" width="9" style="493" customWidth="1"/>
    <col min="1787" max="1787" width="4.625" style="493" customWidth="1"/>
    <col min="1788" max="1788" width="4.75" style="493" customWidth="1"/>
    <col min="1789" max="1789" width="5.625" style="493" customWidth="1"/>
    <col min="1790" max="1792" width="6.625" style="493" customWidth="1"/>
    <col min="1793" max="1795" width="7.125" style="493" customWidth="1"/>
    <col min="1796" max="1799" width="6.625" style="493" customWidth="1"/>
    <col min="1800" max="1800" width="7" style="493" customWidth="1"/>
    <col min="1801" max="1801" width="6.625" style="493" customWidth="1"/>
    <col min="1802" max="1802" width="3" style="493" customWidth="1"/>
    <col min="1803" max="1803" width="9" style="493" customWidth="1"/>
    <col min="1804" max="1804" width="2.875" style="493" customWidth="1"/>
    <col min="1805" max="1805" width="10.375" style="493" customWidth="1"/>
    <col min="1806" max="2042" width="9" style="493" customWidth="1"/>
    <col min="2043" max="2043" width="4.625" style="493" customWidth="1"/>
    <col min="2044" max="2044" width="4.75" style="493" customWidth="1"/>
    <col min="2045" max="2045" width="5.625" style="493" customWidth="1"/>
    <col min="2046" max="2048" width="6.625" style="493" customWidth="1"/>
    <col min="2049" max="2051" width="7.125" style="493" customWidth="1"/>
    <col min="2052" max="2055" width="6.625" style="493" customWidth="1"/>
    <col min="2056" max="2056" width="7" style="493" customWidth="1"/>
    <col min="2057" max="2057" width="6.625" style="493" customWidth="1"/>
    <col min="2058" max="2058" width="3" style="493" customWidth="1"/>
    <col min="2059" max="2059" width="9" style="493" customWidth="1"/>
    <col min="2060" max="2060" width="2.875" style="493" customWidth="1"/>
    <col min="2061" max="2061" width="10.375" style="493" customWidth="1"/>
    <col min="2062" max="2298" width="9" style="493" customWidth="1"/>
    <col min="2299" max="2299" width="4.625" style="493" customWidth="1"/>
    <col min="2300" max="2300" width="4.75" style="493" customWidth="1"/>
    <col min="2301" max="2301" width="5.625" style="493" customWidth="1"/>
    <col min="2302" max="2304" width="6.625" style="493" customWidth="1"/>
    <col min="2305" max="2307" width="7.125" style="493" customWidth="1"/>
    <col min="2308" max="2311" width="6.625" style="493" customWidth="1"/>
    <col min="2312" max="2312" width="7" style="493" customWidth="1"/>
    <col min="2313" max="2313" width="6.625" style="493" customWidth="1"/>
    <col min="2314" max="2314" width="3" style="493" customWidth="1"/>
    <col min="2315" max="2315" width="9" style="493" customWidth="1"/>
    <col min="2316" max="2316" width="2.875" style="493" customWidth="1"/>
    <col min="2317" max="2317" width="10.375" style="493" customWidth="1"/>
    <col min="2318" max="2554" width="9" style="493" customWidth="1"/>
    <col min="2555" max="2555" width="4.625" style="493" customWidth="1"/>
    <col min="2556" max="2556" width="4.75" style="493" customWidth="1"/>
    <col min="2557" max="2557" width="5.625" style="493" customWidth="1"/>
    <col min="2558" max="2560" width="6.625" style="493" customWidth="1"/>
    <col min="2561" max="2563" width="7.125" style="493" customWidth="1"/>
    <col min="2564" max="2567" width="6.625" style="493" customWidth="1"/>
    <col min="2568" max="2568" width="7" style="493" customWidth="1"/>
    <col min="2569" max="2569" width="6.625" style="493" customWidth="1"/>
    <col min="2570" max="2570" width="3" style="493" customWidth="1"/>
    <col min="2571" max="2571" width="9" style="493" customWidth="1"/>
    <col min="2572" max="2572" width="2.875" style="493" customWidth="1"/>
    <col min="2573" max="2573" width="10.375" style="493" customWidth="1"/>
    <col min="2574" max="2810" width="9" style="493" customWidth="1"/>
    <col min="2811" max="2811" width="4.625" style="493" customWidth="1"/>
    <col min="2812" max="2812" width="4.75" style="493" customWidth="1"/>
    <col min="2813" max="2813" width="5.625" style="493" customWidth="1"/>
    <col min="2814" max="2816" width="6.625" style="493" customWidth="1"/>
    <col min="2817" max="2819" width="7.125" style="493" customWidth="1"/>
    <col min="2820" max="2823" width="6.625" style="493" customWidth="1"/>
    <col min="2824" max="2824" width="7" style="493" customWidth="1"/>
    <col min="2825" max="2825" width="6.625" style="493" customWidth="1"/>
    <col min="2826" max="2826" width="3" style="493" customWidth="1"/>
    <col min="2827" max="2827" width="9" style="493" customWidth="1"/>
    <col min="2828" max="2828" width="2.875" style="493" customWidth="1"/>
    <col min="2829" max="2829" width="10.375" style="493" customWidth="1"/>
    <col min="2830" max="3066" width="9" style="493" customWidth="1"/>
    <col min="3067" max="3067" width="4.625" style="493" customWidth="1"/>
    <col min="3068" max="3068" width="4.75" style="493" customWidth="1"/>
    <col min="3069" max="3069" width="5.625" style="493" customWidth="1"/>
    <col min="3070" max="3072" width="6.625" style="493" customWidth="1"/>
    <col min="3073" max="3075" width="7.125" style="493" customWidth="1"/>
    <col min="3076" max="3079" width="6.625" style="493" customWidth="1"/>
    <col min="3080" max="3080" width="7" style="493" customWidth="1"/>
    <col min="3081" max="3081" width="6.625" style="493" customWidth="1"/>
    <col min="3082" max="3082" width="3" style="493" customWidth="1"/>
    <col min="3083" max="3083" width="9" style="493" customWidth="1"/>
    <col min="3084" max="3084" width="2.875" style="493" customWidth="1"/>
    <col min="3085" max="3085" width="10.375" style="493" customWidth="1"/>
    <col min="3086" max="3322" width="9" style="493" customWidth="1"/>
    <col min="3323" max="3323" width="4.625" style="493" customWidth="1"/>
    <col min="3324" max="3324" width="4.75" style="493" customWidth="1"/>
    <col min="3325" max="3325" width="5.625" style="493" customWidth="1"/>
    <col min="3326" max="3328" width="6.625" style="493" customWidth="1"/>
    <col min="3329" max="3331" width="7.125" style="493" customWidth="1"/>
    <col min="3332" max="3335" width="6.625" style="493" customWidth="1"/>
    <col min="3336" max="3336" width="7" style="493" customWidth="1"/>
    <col min="3337" max="3337" width="6.625" style="493" customWidth="1"/>
    <col min="3338" max="3338" width="3" style="493" customWidth="1"/>
    <col min="3339" max="3339" width="9" style="493" customWidth="1"/>
    <col min="3340" max="3340" width="2.875" style="493" customWidth="1"/>
    <col min="3341" max="3341" width="10.375" style="493" customWidth="1"/>
    <col min="3342" max="3578" width="9" style="493" customWidth="1"/>
    <col min="3579" max="3579" width="4.625" style="493" customWidth="1"/>
    <col min="3580" max="3580" width="4.75" style="493" customWidth="1"/>
    <col min="3581" max="3581" width="5.625" style="493" customWidth="1"/>
    <col min="3582" max="3584" width="6.625" style="493" customWidth="1"/>
    <col min="3585" max="3587" width="7.125" style="493" customWidth="1"/>
    <col min="3588" max="3591" width="6.625" style="493" customWidth="1"/>
    <col min="3592" max="3592" width="7" style="493" customWidth="1"/>
    <col min="3593" max="3593" width="6.625" style="493" customWidth="1"/>
    <col min="3594" max="3594" width="3" style="493" customWidth="1"/>
    <col min="3595" max="3595" width="9" style="493" customWidth="1"/>
    <col min="3596" max="3596" width="2.875" style="493" customWidth="1"/>
    <col min="3597" max="3597" width="10.375" style="493" customWidth="1"/>
    <col min="3598" max="3834" width="9" style="493" customWidth="1"/>
    <col min="3835" max="3835" width="4.625" style="493" customWidth="1"/>
    <col min="3836" max="3836" width="4.75" style="493" customWidth="1"/>
    <col min="3837" max="3837" width="5.625" style="493" customWidth="1"/>
    <col min="3838" max="3840" width="6.625" style="493" customWidth="1"/>
    <col min="3841" max="3843" width="7.125" style="493" customWidth="1"/>
    <col min="3844" max="3847" width="6.625" style="493" customWidth="1"/>
    <col min="3848" max="3848" width="7" style="493" customWidth="1"/>
    <col min="3849" max="3849" width="6.625" style="493" customWidth="1"/>
    <col min="3850" max="3850" width="3" style="493" customWidth="1"/>
    <col min="3851" max="3851" width="9" style="493" customWidth="1"/>
    <col min="3852" max="3852" width="2.875" style="493" customWidth="1"/>
    <col min="3853" max="3853" width="10.375" style="493" customWidth="1"/>
    <col min="3854" max="4090" width="9" style="493" customWidth="1"/>
    <col min="4091" max="4091" width="4.625" style="493" customWidth="1"/>
    <col min="4092" max="4092" width="4.75" style="493" customWidth="1"/>
    <col min="4093" max="4093" width="5.625" style="493" customWidth="1"/>
    <col min="4094" max="4096" width="6.625" style="493" customWidth="1"/>
    <col min="4097" max="4099" width="7.125" style="493" customWidth="1"/>
    <col min="4100" max="4103" width="6.625" style="493" customWidth="1"/>
    <col min="4104" max="4104" width="7" style="493" customWidth="1"/>
    <col min="4105" max="4105" width="6.625" style="493" customWidth="1"/>
    <col min="4106" max="4106" width="3" style="493" customWidth="1"/>
    <col min="4107" max="4107" width="9" style="493" customWidth="1"/>
    <col min="4108" max="4108" width="2.875" style="493" customWidth="1"/>
    <col min="4109" max="4109" width="10.375" style="493" customWidth="1"/>
    <col min="4110" max="4346" width="9" style="493" customWidth="1"/>
    <col min="4347" max="4347" width="4.625" style="493" customWidth="1"/>
    <col min="4348" max="4348" width="4.75" style="493" customWidth="1"/>
    <col min="4349" max="4349" width="5.625" style="493" customWidth="1"/>
    <col min="4350" max="4352" width="6.625" style="493" customWidth="1"/>
    <col min="4353" max="4355" width="7.125" style="493" customWidth="1"/>
    <col min="4356" max="4359" width="6.625" style="493" customWidth="1"/>
    <col min="4360" max="4360" width="7" style="493" customWidth="1"/>
    <col min="4361" max="4361" width="6.625" style="493" customWidth="1"/>
    <col min="4362" max="4362" width="3" style="493" customWidth="1"/>
    <col min="4363" max="4363" width="9" style="493" customWidth="1"/>
    <col min="4364" max="4364" width="2.875" style="493" customWidth="1"/>
    <col min="4365" max="4365" width="10.375" style="493" customWidth="1"/>
    <col min="4366" max="4602" width="9" style="493" customWidth="1"/>
    <col min="4603" max="4603" width="4.625" style="493" customWidth="1"/>
    <col min="4604" max="4604" width="4.75" style="493" customWidth="1"/>
    <col min="4605" max="4605" width="5.625" style="493" customWidth="1"/>
    <col min="4606" max="4608" width="6.625" style="493" customWidth="1"/>
    <col min="4609" max="4611" width="7.125" style="493" customWidth="1"/>
    <col min="4612" max="4615" width="6.625" style="493" customWidth="1"/>
    <col min="4616" max="4616" width="7" style="493" customWidth="1"/>
    <col min="4617" max="4617" width="6.625" style="493" customWidth="1"/>
    <col min="4618" max="4618" width="3" style="493" customWidth="1"/>
    <col min="4619" max="4619" width="9" style="493" customWidth="1"/>
    <col min="4620" max="4620" width="2.875" style="493" customWidth="1"/>
    <col min="4621" max="4621" width="10.375" style="493" customWidth="1"/>
    <col min="4622" max="4858" width="9" style="493" customWidth="1"/>
    <col min="4859" max="4859" width="4.625" style="493" customWidth="1"/>
    <col min="4860" max="4860" width="4.75" style="493" customWidth="1"/>
    <col min="4861" max="4861" width="5.625" style="493" customWidth="1"/>
    <col min="4862" max="4864" width="6.625" style="493" customWidth="1"/>
    <col min="4865" max="4867" width="7.125" style="493" customWidth="1"/>
    <col min="4868" max="4871" width="6.625" style="493" customWidth="1"/>
    <col min="4872" max="4872" width="7" style="493" customWidth="1"/>
    <col min="4873" max="4873" width="6.625" style="493" customWidth="1"/>
    <col min="4874" max="4874" width="3" style="493" customWidth="1"/>
    <col min="4875" max="4875" width="9" style="493" customWidth="1"/>
    <col min="4876" max="4876" width="2.875" style="493" customWidth="1"/>
    <col min="4877" max="4877" width="10.375" style="493" customWidth="1"/>
    <col min="4878" max="5114" width="9" style="493" customWidth="1"/>
    <col min="5115" max="5115" width="4.625" style="493" customWidth="1"/>
    <col min="5116" max="5116" width="4.75" style="493" customWidth="1"/>
    <col min="5117" max="5117" width="5.625" style="493" customWidth="1"/>
    <col min="5118" max="5120" width="6.625" style="493" customWidth="1"/>
    <col min="5121" max="5123" width="7.125" style="493" customWidth="1"/>
    <col min="5124" max="5127" width="6.625" style="493" customWidth="1"/>
    <col min="5128" max="5128" width="7" style="493" customWidth="1"/>
    <col min="5129" max="5129" width="6.625" style="493" customWidth="1"/>
    <col min="5130" max="5130" width="3" style="493" customWidth="1"/>
    <col min="5131" max="5131" width="9" style="493" customWidth="1"/>
    <col min="5132" max="5132" width="2.875" style="493" customWidth="1"/>
    <col min="5133" max="5133" width="10.375" style="493" customWidth="1"/>
    <col min="5134" max="5370" width="9" style="493" customWidth="1"/>
    <col min="5371" max="5371" width="4.625" style="493" customWidth="1"/>
    <col min="5372" max="5372" width="4.75" style="493" customWidth="1"/>
    <col min="5373" max="5373" width="5.625" style="493" customWidth="1"/>
    <col min="5374" max="5376" width="6.625" style="493" customWidth="1"/>
    <col min="5377" max="5379" width="7.125" style="493" customWidth="1"/>
    <col min="5380" max="5383" width="6.625" style="493" customWidth="1"/>
    <col min="5384" max="5384" width="7" style="493" customWidth="1"/>
    <col min="5385" max="5385" width="6.625" style="493" customWidth="1"/>
    <col min="5386" max="5386" width="3" style="493" customWidth="1"/>
    <col min="5387" max="5387" width="9" style="493" customWidth="1"/>
    <col min="5388" max="5388" width="2.875" style="493" customWidth="1"/>
    <col min="5389" max="5389" width="10.375" style="493" customWidth="1"/>
    <col min="5390" max="5626" width="9" style="493" customWidth="1"/>
    <col min="5627" max="5627" width="4.625" style="493" customWidth="1"/>
    <col min="5628" max="5628" width="4.75" style="493" customWidth="1"/>
    <col min="5629" max="5629" width="5.625" style="493" customWidth="1"/>
    <col min="5630" max="5632" width="6.625" style="493" customWidth="1"/>
    <col min="5633" max="5635" width="7.125" style="493" customWidth="1"/>
    <col min="5636" max="5639" width="6.625" style="493" customWidth="1"/>
    <col min="5640" max="5640" width="7" style="493" customWidth="1"/>
    <col min="5641" max="5641" width="6.625" style="493" customWidth="1"/>
    <col min="5642" max="5642" width="3" style="493" customWidth="1"/>
    <col min="5643" max="5643" width="9" style="493" customWidth="1"/>
    <col min="5644" max="5644" width="2.875" style="493" customWidth="1"/>
    <col min="5645" max="5645" width="10.375" style="493" customWidth="1"/>
    <col min="5646" max="5882" width="9" style="493" customWidth="1"/>
    <col min="5883" max="5883" width="4.625" style="493" customWidth="1"/>
    <col min="5884" max="5884" width="4.75" style="493" customWidth="1"/>
    <col min="5885" max="5885" width="5.625" style="493" customWidth="1"/>
    <col min="5886" max="5888" width="6.625" style="493" customWidth="1"/>
    <col min="5889" max="5891" width="7.125" style="493" customWidth="1"/>
    <col min="5892" max="5895" width="6.625" style="493" customWidth="1"/>
    <col min="5896" max="5896" width="7" style="493" customWidth="1"/>
    <col min="5897" max="5897" width="6.625" style="493" customWidth="1"/>
    <col min="5898" max="5898" width="3" style="493" customWidth="1"/>
    <col min="5899" max="5899" width="9" style="493" customWidth="1"/>
    <col min="5900" max="5900" width="2.875" style="493" customWidth="1"/>
    <col min="5901" max="5901" width="10.375" style="493" customWidth="1"/>
    <col min="5902" max="6138" width="9" style="493" customWidth="1"/>
    <col min="6139" max="6139" width="4.625" style="493" customWidth="1"/>
    <col min="6140" max="6140" width="4.75" style="493" customWidth="1"/>
    <col min="6141" max="6141" width="5.625" style="493" customWidth="1"/>
    <col min="6142" max="6144" width="6.625" style="493" customWidth="1"/>
    <col min="6145" max="6147" width="7.125" style="493" customWidth="1"/>
    <col min="6148" max="6151" width="6.625" style="493" customWidth="1"/>
    <col min="6152" max="6152" width="7" style="493" customWidth="1"/>
    <col min="6153" max="6153" width="6.625" style="493" customWidth="1"/>
    <col min="6154" max="6154" width="3" style="493" customWidth="1"/>
    <col min="6155" max="6155" width="9" style="493" customWidth="1"/>
    <col min="6156" max="6156" width="2.875" style="493" customWidth="1"/>
    <col min="6157" max="6157" width="10.375" style="493" customWidth="1"/>
    <col min="6158" max="6394" width="9" style="493" customWidth="1"/>
    <col min="6395" max="6395" width="4.625" style="493" customWidth="1"/>
    <col min="6396" max="6396" width="4.75" style="493" customWidth="1"/>
    <col min="6397" max="6397" width="5.625" style="493" customWidth="1"/>
    <col min="6398" max="6400" width="6.625" style="493" customWidth="1"/>
    <col min="6401" max="6403" width="7.125" style="493" customWidth="1"/>
    <col min="6404" max="6407" width="6.625" style="493" customWidth="1"/>
    <col min="6408" max="6408" width="7" style="493" customWidth="1"/>
    <col min="6409" max="6409" width="6.625" style="493" customWidth="1"/>
    <col min="6410" max="6410" width="3" style="493" customWidth="1"/>
    <col min="6411" max="6411" width="9" style="493" customWidth="1"/>
    <col min="6412" max="6412" width="2.875" style="493" customWidth="1"/>
    <col min="6413" max="6413" width="10.375" style="493" customWidth="1"/>
    <col min="6414" max="6650" width="9" style="493" customWidth="1"/>
    <col min="6651" max="6651" width="4.625" style="493" customWidth="1"/>
    <col min="6652" max="6652" width="4.75" style="493" customWidth="1"/>
    <col min="6653" max="6653" width="5.625" style="493" customWidth="1"/>
    <col min="6654" max="6656" width="6.625" style="493" customWidth="1"/>
    <col min="6657" max="6659" width="7.125" style="493" customWidth="1"/>
    <col min="6660" max="6663" width="6.625" style="493" customWidth="1"/>
    <col min="6664" max="6664" width="7" style="493" customWidth="1"/>
    <col min="6665" max="6665" width="6.625" style="493" customWidth="1"/>
    <col min="6666" max="6666" width="3" style="493" customWidth="1"/>
    <col min="6667" max="6667" width="9" style="493" customWidth="1"/>
    <col min="6668" max="6668" width="2.875" style="493" customWidth="1"/>
    <col min="6669" max="6669" width="10.375" style="493" customWidth="1"/>
    <col min="6670" max="6906" width="9" style="493" customWidth="1"/>
    <col min="6907" max="6907" width="4.625" style="493" customWidth="1"/>
    <col min="6908" max="6908" width="4.75" style="493" customWidth="1"/>
    <col min="6909" max="6909" width="5.625" style="493" customWidth="1"/>
    <col min="6910" max="6912" width="6.625" style="493" customWidth="1"/>
    <col min="6913" max="6915" width="7.125" style="493" customWidth="1"/>
    <col min="6916" max="6919" width="6.625" style="493" customWidth="1"/>
    <col min="6920" max="6920" width="7" style="493" customWidth="1"/>
    <col min="6921" max="6921" width="6.625" style="493" customWidth="1"/>
    <col min="6922" max="6922" width="3" style="493" customWidth="1"/>
    <col min="6923" max="6923" width="9" style="493" customWidth="1"/>
    <col min="6924" max="6924" width="2.875" style="493" customWidth="1"/>
    <col min="6925" max="6925" width="10.375" style="493" customWidth="1"/>
    <col min="6926" max="7162" width="9" style="493" customWidth="1"/>
    <col min="7163" max="7163" width="4.625" style="493" customWidth="1"/>
    <col min="7164" max="7164" width="4.75" style="493" customWidth="1"/>
    <col min="7165" max="7165" width="5.625" style="493" customWidth="1"/>
    <col min="7166" max="7168" width="6.625" style="493" customWidth="1"/>
    <col min="7169" max="7171" width="7.125" style="493" customWidth="1"/>
    <col min="7172" max="7175" width="6.625" style="493" customWidth="1"/>
    <col min="7176" max="7176" width="7" style="493" customWidth="1"/>
    <col min="7177" max="7177" width="6.625" style="493" customWidth="1"/>
    <col min="7178" max="7178" width="3" style="493" customWidth="1"/>
    <col min="7179" max="7179" width="9" style="493" customWidth="1"/>
    <col min="7180" max="7180" width="2.875" style="493" customWidth="1"/>
    <col min="7181" max="7181" width="10.375" style="493" customWidth="1"/>
    <col min="7182" max="7418" width="9" style="493" customWidth="1"/>
    <col min="7419" max="7419" width="4.625" style="493" customWidth="1"/>
    <col min="7420" max="7420" width="4.75" style="493" customWidth="1"/>
    <col min="7421" max="7421" width="5.625" style="493" customWidth="1"/>
    <col min="7422" max="7424" width="6.625" style="493" customWidth="1"/>
    <col min="7425" max="7427" width="7.125" style="493" customWidth="1"/>
    <col min="7428" max="7431" width="6.625" style="493" customWidth="1"/>
    <col min="7432" max="7432" width="7" style="493" customWidth="1"/>
    <col min="7433" max="7433" width="6.625" style="493" customWidth="1"/>
    <col min="7434" max="7434" width="3" style="493" customWidth="1"/>
    <col min="7435" max="7435" width="9" style="493" customWidth="1"/>
    <col min="7436" max="7436" width="2.875" style="493" customWidth="1"/>
    <col min="7437" max="7437" width="10.375" style="493" customWidth="1"/>
    <col min="7438" max="7674" width="9" style="493" customWidth="1"/>
    <col min="7675" max="7675" width="4.625" style="493" customWidth="1"/>
    <col min="7676" max="7676" width="4.75" style="493" customWidth="1"/>
    <col min="7677" max="7677" width="5.625" style="493" customWidth="1"/>
    <col min="7678" max="7680" width="6.625" style="493" customWidth="1"/>
    <col min="7681" max="7683" width="7.125" style="493" customWidth="1"/>
    <col min="7684" max="7687" width="6.625" style="493" customWidth="1"/>
    <col min="7688" max="7688" width="7" style="493" customWidth="1"/>
    <col min="7689" max="7689" width="6.625" style="493" customWidth="1"/>
    <col min="7690" max="7690" width="3" style="493" customWidth="1"/>
    <col min="7691" max="7691" width="9" style="493" customWidth="1"/>
    <col min="7692" max="7692" width="2.875" style="493" customWidth="1"/>
    <col min="7693" max="7693" width="10.375" style="493" customWidth="1"/>
    <col min="7694" max="7930" width="9" style="493" customWidth="1"/>
    <col min="7931" max="7931" width="4.625" style="493" customWidth="1"/>
    <col min="7932" max="7932" width="4.75" style="493" customWidth="1"/>
    <col min="7933" max="7933" width="5.625" style="493" customWidth="1"/>
    <col min="7934" max="7936" width="6.625" style="493" customWidth="1"/>
    <col min="7937" max="7939" width="7.125" style="493" customWidth="1"/>
    <col min="7940" max="7943" width="6.625" style="493" customWidth="1"/>
    <col min="7944" max="7944" width="7" style="493" customWidth="1"/>
    <col min="7945" max="7945" width="6.625" style="493" customWidth="1"/>
    <col min="7946" max="7946" width="3" style="493" customWidth="1"/>
    <col min="7947" max="7947" width="9" style="493" customWidth="1"/>
    <col min="7948" max="7948" width="2.875" style="493" customWidth="1"/>
    <col min="7949" max="7949" width="10.375" style="493" customWidth="1"/>
    <col min="7950" max="8186" width="9" style="493" customWidth="1"/>
    <col min="8187" max="8187" width="4.625" style="493" customWidth="1"/>
    <col min="8188" max="8188" width="4.75" style="493" customWidth="1"/>
    <col min="8189" max="8189" width="5.625" style="493" customWidth="1"/>
    <col min="8190" max="8192" width="6.625" style="493" customWidth="1"/>
    <col min="8193" max="8195" width="7.125" style="493" customWidth="1"/>
    <col min="8196" max="8199" width="6.625" style="493" customWidth="1"/>
    <col min="8200" max="8200" width="7" style="493" customWidth="1"/>
    <col min="8201" max="8201" width="6.625" style="493" customWidth="1"/>
    <col min="8202" max="8202" width="3" style="493" customWidth="1"/>
    <col min="8203" max="8203" width="9" style="493" customWidth="1"/>
    <col min="8204" max="8204" width="2.875" style="493" customWidth="1"/>
    <col min="8205" max="8205" width="10.375" style="493" customWidth="1"/>
    <col min="8206" max="8442" width="9" style="493" customWidth="1"/>
    <col min="8443" max="8443" width="4.625" style="493" customWidth="1"/>
    <col min="8444" max="8444" width="4.75" style="493" customWidth="1"/>
    <col min="8445" max="8445" width="5.625" style="493" customWidth="1"/>
    <col min="8446" max="8448" width="6.625" style="493" customWidth="1"/>
    <col min="8449" max="8451" width="7.125" style="493" customWidth="1"/>
    <col min="8452" max="8455" width="6.625" style="493" customWidth="1"/>
    <col min="8456" max="8456" width="7" style="493" customWidth="1"/>
    <col min="8457" max="8457" width="6.625" style="493" customWidth="1"/>
    <col min="8458" max="8458" width="3" style="493" customWidth="1"/>
    <col min="8459" max="8459" width="9" style="493" customWidth="1"/>
    <col min="8460" max="8460" width="2.875" style="493" customWidth="1"/>
    <col min="8461" max="8461" width="10.375" style="493" customWidth="1"/>
    <col min="8462" max="8698" width="9" style="493" customWidth="1"/>
    <col min="8699" max="8699" width="4.625" style="493" customWidth="1"/>
    <col min="8700" max="8700" width="4.75" style="493" customWidth="1"/>
    <col min="8701" max="8701" width="5.625" style="493" customWidth="1"/>
    <col min="8702" max="8704" width="6.625" style="493" customWidth="1"/>
    <col min="8705" max="8707" width="7.125" style="493" customWidth="1"/>
    <col min="8708" max="8711" width="6.625" style="493" customWidth="1"/>
    <col min="8712" max="8712" width="7" style="493" customWidth="1"/>
    <col min="8713" max="8713" width="6.625" style="493" customWidth="1"/>
    <col min="8714" max="8714" width="3" style="493" customWidth="1"/>
    <col min="8715" max="8715" width="9" style="493" customWidth="1"/>
    <col min="8716" max="8716" width="2.875" style="493" customWidth="1"/>
    <col min="8717" max="8717" width="10.375" style="493" customWidth="1"/>
    <col min="8718" max="8954" width="9" style="493" customWidth="1"/>
    <col min="8955" max="8955" width="4.625" style="493" customWidth="1"/>
    <col min="8956" max="8956" width="4.75" style="493" customWidth="1"/>
    <col min="8957" max="8957" width="5.625" style="493" customWidth="1"/>
    <col min="8958" max="8960" width="6.625" style="493" customWidth="1"/>
    <col min="8961" max="8963" width="7.125" style="493" customWidth="1"/>
    <col min="8964" max="8967" width="6.625" style="493" customWidth="1"/>
    <col min="8968" max="8968" width="7" style="493" customWidth="1"/>
    <col min="8969" max="8969" width="6.625" style="493" customWidth="1"/>
    <col min="8970" max="8970" width="3" style="493" customWidth="1"/>
    <col min="8971" max="8971" width="9" style="493" customWidth="1"/>
    <col min="8972" max="8972" width="2.875" style="493" customWidth="1"/>
    <col min="8973" max="8973" width="10.375" style="493" customWidth="1"/>
    <col min="8974" max="9210" width="9" style="493" customWidth="1"/>
    <col min="9211" max="9211" width="4.625" style="493" customWidth="1"/>
    <col min="9212" max="9212" width="4.75" style="493" customWidth="1"/>
    <col min="9213" max="9213" width="5.625" style="493" customWidth="1"/>
    <col min="9214" max="9216" width="6.625" style="493" customWidth="1"/>
    <col min="9217" max="9219" width="7.125" style="493" customWidth="1"/>
    <col min="9220" max="9223" width="6.625" style="493" customWidth="1"/>
    <col min="9224" max="9224" width="7" style="493" customWidth="1"/>
    <col min="9225" max="9225" width="6.625" style="493" customWidth="1"/>
    <col min="9226" max="9226" width="3" style="493" customWidth="1"/>
    <col min="9227" max="9227" width="9" style="493" customWidth="1"/>
    <col min="9228" max="9228" width="2.875" style="493" customWidth="1"/>
    <col min="9229" max="9229" width="10.375" style="493" customWidth="1"/>
    <col min="9230" max="9466" width="9" style="493" customWidth="1"/>
    <col min="9467" max="9467" width="4.625" style="493" customWidth="1"/>
    <col min="9468" max="9468" width="4.75" style="493" customWidth="1"/>
    <col min="9469" max="9469" width="5.625" style="493" customWidth="1"/>
    <col min="9470" max="9472" width="6.625" style="493" customWidth="1"/>
    <col min="9473" max="9475" width="7.125" style="493" customWidth="1"/>
    <col min="9476" max="9479" width="6.625" style="493" customWidth="1"/>
    <col min="9480" max="9480" width="7" style="493" customWidth="1"/>
    <col min="9481" max="9481" width="6.625" style="493" customWidth="1"/>
    <col min="9482" max="9482" width="3" style="493" customWidth="1"/>
    <col min="9483" max="9483" width="9" style="493" customWidth="1"/>
    <col min="9484" max="9484" width="2.875" style="493" customWidth="1"/>
    <col min="9485" max="9485" width="10.375" style="493" customWidth="1"/>
    <col min="9486" max="9722" width="9" style="493" customWidth="1"/>
    <col min="9723" max="9723" width="4.625" style="493" customWidth="1"/>
    <col min="9724" max="9724" width="4.75" style="493" customWidth="1"/>
    <col min="9725" max="9725" width="5.625" style="493" customWidth="1"/>
    <col min="9726" max="9728" width="6.625" style="493" customWidth="1"/>
    <col min="9729" max="9731" width="7.125" style="493" customWidth="1"/>
    <col min="9732" max="9735" width="6.625" style="493" customWidth="1"/>
    <col min="9736" max="9736" width="7" style="493" customWidth="1"/>
    <col min="9737" max="9737" width="6.625" style="493" customWidth="1"/>
    <col min="9738" max="9738" width="3" style="493" customWidth="1"/>
    <col min="9739" max="9739" width="9" style="493" customWidth="1"/>
    <col min="9740" max="9740" width="2.875" style="493" customWidth="1"/>
    <col min="9741" max="9741" width="10.375" style="493" customWidth="1"/>
    <col min="9742" max="9978" width="9" style="493" customWidth="1"/>
    <col min="9979" max="9979" width="4.625" style="493" customWidth="1"/>
    <col min="9980" max="9980" width="4.75" style="493" customWidth="1"/>
    <col min="9981" max="9981" width="5.625" style="493" customWidth="1"/>
    <col min="9982" max="9984" width="6.625" style="493" customWidth="1"/>
    <col min="9985" max="9987" width="7.125" style="493" customWidth="1"/>
    <col min="9988" max="9991" width="6.625" style="493" customWidth="1"/>
    <col min="9992" max="9992" width="7" style="493" customWidth="1"/>
    <col min="9993" max="9993" width="6.625" style="493" customWidth="1"/>
    <col min="9994" max="9994" width="3" style="493" customWidth="1"/>
    <col min="9995" max="9995" width="9" style="493" customWidth="1"/>
    <col min="9996" max="9996" width="2.875" style="493" customWidth="1"/>
    <col min="9997" max="9997" width="10.375" style="493" customWidth="1"/>
    <col min="9998" max="10234" width="9" style="493" customWidth="1"/>
    <col min="10235" max="10235" width="4.625" style="493" customWidth="1"/>
    <col min="10236" max="10236" width="4.75" style="493" customWidth="1"/>
    <col min="10237" max="10237" width="5.625" style="493" customWidth="1"/>
    <col min="10238" max="10240" width="6.625" style="493" customWidth="1"/>
    <col min="10241" max="10243" width="7.125" style="493" customWidth="1"/>
    <col min="10244" max="10247" width="6.625" style="493" customWidth="1"/>
    <col min="10248" max="10248" width="7" style="493" customWidth="1"/>
    <col min="10249" max="10249" width="6.625" style="493" customWidth="1"/>
    <col min="10250" max="10250" width="3" style="493" customWidth="1"/>
    <col min="10251" max="10251" width="9" style="493" customWidth="1"/>
    <col min="10252" max="10252" width="2.875" style="493" customWidth="1"/>
    <col min="10253" max="10253" width="10.375" style="493" customWidth="1"/>
    <col min="10254" max="10490" width="9" style="493" customWidth="1"/>
    <col min="10491" max="10491" width="4.625" style="493" customWidth="1"/>
    <col min="10492" max="10492" width="4.75" style="493" customWidth="1"/>
    <col min="10493" max="10493" width="5.625" style="493" customWidth="1"/>
    <col min="10494" max="10496" width="6.625" style="493" customWidth="1"/>
    <col min="10497" max="10499" width="7.125" style="493" customWidth="1"/>
    <col min="10500" max="10503" width="6.625" style="493" customWidth="1"/>
    <col min="10504" max="10504" width="7" style="493" customWidth="1"/>
    <col min="10505" max="10505" width="6.625" style="493" customWidth="1"/>
    <col min="10506" max="10506" width="3" style="493" customWidth="1"/>
    <col min="10507" max="10507" width="9" style="493" customWidth="1"/>
    <col min="10508" max="10508" width="2.875" style="493" customWidth="1"/>
    <col min="10509" max="10509" width="10.375" style="493" customWidth="1"/>
    <col min="10510" max="10746" width="9" style="493" customWidth="1"/>
    <col min="10747" max="10747" width="4.625" style="493" customWidth="1"/>
    <col min="10748" max="10748" width="4.75" style="493" customWidth="1"/>
    <col min="10749" max="10749" width="5.625" style="493" customWidth="1"/>
    <col min="10750" max="10752" width="6.625" style="493" customWidth="1"/>
    <col min="10753" max="10755" width="7.125" style="493" customWidth="1"/>
    <col min="10756" max="10759" width="6.625" style="493" customWidth="1"/>
    <col min="10760" max="10760" width="7" style="493" customWidth="1"/>
    <col min="10761" max="10761" width="6.625" style="493" customWidth="1"/>
    <col min="10762" max="10762" width="3" style="493" customWidth="1"/>
    <col min="10763" max="10763" width="9" style="493" customWidth="1"/>
    <col min="10764" max="10764" width="2.875" style="493" customWidth="1"/>
    <col min="10765" max="10765" width="10.375" style="493" customWidth="1"/>
    <col min="10766" max="11002" width="9" style="493" customWidth="1"/>
    <col min="11003" max="11003" width="4.625" style="493" customWidth="1"/>
    <col min="11004" max="11004" width="4.75" style="493" customWidth="1"/>
    <col min="11005" max="11005" width="5.625" style="493" customWidth="1"/>
    <col min="11006" max="11008" width="6.625" style="493" customWidth="1"/>
    <col min="11009" max="11011" width="7.125" style="493" customWidth="1"/>
    <col min="11012" max="11015" width="6.625" style="493" customWidth="1"/>
    <col min="11016" max="11016" width="7" style="493" customWidth="1"/>
    <col min="11017" max="11017" width="6.625" style="493" customWidth="1"/>
    <col min="11018" max="11018" width="3" style="493" customWidth="1"/>
    <col min="11019" max="11019" width="9" style="493" customWidth="1"/>
    <col min="11020" max="11020" width="2.875" style="493" customWidth="1"/>
    <col min="11021" max="11021" width="10.375" style="493" customWidth="1"/>
    <col min="11022" max="11258" width="9" style="493" customWidth="1"/>
    <col min="11259" max="11259" width="4.625" style="493" customWidth="1"/>
    <col min="11260" max="11260" width="4.75" style="493" customWidth="1"/>
    <col min="11261" max="11261" width="5.625" style="493" customWidth="1"/>
    <col min="11262" max="11264" width="6.625" style="493" customWidth="1"/>
    <col min="11265" max="11267" width="7.125" style="493" customWidth="1"/>
    <col min="11268" max="11271" width="6.625" style="493" customWidth="1"/>
    <col min="11272" max="11272" width="7" style="493" customWidth="1"/>
    <col min="11273" max="11273" width="6.625" style="493" customWidth="1"/>
    <col min="11274" max="11274" width="3" style="493" customWidth="1"/>
    <col min="11275" max="11275" width="9" style="493" customWidth="1"/>
    <col min="11276" max="11276" width="2.875" style="493" customWidth="1"/>
    <col min="11277" max="11277" width="10.375" style="493" customWidth="1"/>
    <col min="11278" max="11514" width="9" style="493" customWidth="1"/>
    <col min="11515" max="11515" width="4.625" style="493" customWidth="1"/>
    <col min="11516" max="11516" width="4.75" style="493" customWidth="1"/>
    <col min="11517" max="11517" width="5.625" style="493" customWidth="1"/>
    <col min="11518" max="11520" width="6.625" style="493" customWidth="1"/>
    <col min="11521" max="11523" width="7.125" style="493" customWidth="1"/>
    <col min="11524" max="11527" width="6.625" style="493" customWidth="1"/>
    <col min="11528" max="11528" width="7" style="493" customWidth="1"/>
    <col min="11529" max="11529" width="6.625" style="493" customWidth="1"/>
    <col min="11530" max="11530" width="3" style="493" customWidth="1"/>
    <col min="11531" max="11531" width="9" style="493" customWidth="1"/>
    <col min="11532" max="11532" width="2.875" style="493" customWidth="1"/>
    <col min="11533" max="11533" width="10.375" style="493" customWidth="1"/>
    <col min="11534" max="11770" width="9" style="493" customWidth="1"/>
    <col min="11771" max="11771" width="4.625" style="493" customWidth="1"/>
    <col min="11772" max="11772" width="4.75" style="493" customWidth="1"/>
    <col min="11773" max="11773" width="5.625" style="493" customWidth="1"/>
    <col min="11774" max="11776" width="6.625" style="493" customWidth="1"/>
    <col min="11777" max="11779" width="7.125" style="493" customWidth="1"/>
    <col min="11780" max="11783" width="6.625" style="493" customWidth="1"/>
    <col min="11784" max="11784" width="7" style="493" customWidth="1"/>
    <col min="11785" max="11785" width="6.625" style="493" customWidth="1"/>
    <col min="11786" max="11786" width="3" style="493" customWidth="1"/>
    <col min="11787" max="11787" width="9" style="493" customWidth="1"/>
    <col min="11788" max="11788" width="2.875" style="493" customWidth="1"/>
    <col min="11789" max="11789" width="10.375" style="493" customWidth="1"/>
    <col min="11790" max="12026" width="9" style="493" customWidth="1"/>
    <col min="12027" max="12027" width="4.625" style="493" customWidth="1"/>
    <col min="12028" max="12028" width="4.75" style="493" customWidth="1"/>
    <col min="12029" max="12029" width="5.625" style="493" customWidth="1"/>
    <col min="12030" max="12032" width="6.625" style="493" customWidth="1"/>
    <col min="12033" max="12035" width="7.125" style="493" customWidth="1"/>
    <col min="12036" max="12039" width="6.625" style="493" customWidth="1"/>
    <col min="12040" max="12040" width="7" style="493" customWidth="1"/>
    <col min="12041" max="12041" width="6.625" style="493" customWidth="1"/>
    <col min="12042" max="12042" width="3" style="493" customWidth="1"/>
    <col min="12043" max="12043" width="9" style="493" customWidth="1"/>
    <col min="12044" max="12044" width="2.875" style="493" customWidth="1"/>
    <col min="12045" max="12045" width="10.375" style="493" customWidth="1"/>
    <col min="12046" max="12282" width="9" style="493" customWidth="1"/>
    <col min="12283" max="12283" width="4.625" style="493" customWidth="1"/>
    <col min="12284" max="12284" width="4.75" style="493" customWidth="1"/>
    <col min="12285" max="12285" width="5.625" style="493" customWidth="1"/>
    <col min="12286" max="12288" width="6.625" style="493" customWidth="1"/>
    <col min="12289" max="12291" width="7.125" style="493" customWidth="1"/>
    <col min="12292" max="12295" width="6.625" style="493" customWidth="1"/>
    <col min="12296" max="12296" width="7" style="493" customWidth="1"/>
    <col min="12297" max="12297" width="6.625" style="493" customWidth="1"/>
    <col min="12298" max="12298" width="3" style="493" customWidth="1"/>
    <col min="12299" max="12299" width="9" style="493" customWidth="1"/>
    <col min="12300" max="12300" width="2.875" style="493" customWidth="1"/>
    <col min="12301" max="12301" width="10.375" style="493" customWidth="1"/>
    <col min="12302" max="12538" width="9" style="493" customWidth="1"/>
    <col min="12539" max="12539" width="4.625" style="493" customWidth="1"/>
    <col min="12540" max="12540" width="4.75" style="493" customWidth="1"/>
    <col min="12541" max="12541" width="5.625" style="493" customWidth="1"/>
    <col min="12542" max="12544" width="6.625" style="493" customWidth="1"/>
    <col min="12545" max="12547" width="7.125" style="493" customWidth="1"/>
    <col min="12548" max="12551" width="6.625" style="493" customWidth="1"/>
    <col min="12552" max="12552" width="7" style="493" customWidth="1"/>
    <col min="12553" max="12553" width="6.625" style="493" customWidth="1"/>
    <col min="12554" max="12554" width="3" style="493" customWidth="1"/>
    <col min="12555" max="12555" width="9" style="493" customWidth="1"/>
    <col min="12556" max="12556" width="2.875" style="493" customWidth="1"/>
    <col min="12557" max="12557" width="10.375" style="493" customWidth="1"/>
    <col min="12558" max="12794" width="9" style="493" customWidth="1"/>
    <col min="12795" max="12795" width="4.625" style="493" customWidth="1"/>
    <col min="12796" max="12796" width="4.75" style="493" customWidth="1"/>
    <col min="12797" max="12797" width="5.625" style="493" customWidth="1"/>
    <col min="12798" max="12800" width="6.625" style="493" customWidth="1"/>
    <col min="12801" max="12803" width="7.125" style="493" customWidth="1"/>
    <col min="12804" max="12807" width="6.625" style="493" customWidth="1"/>
    <col min="12808" max="12808" width="7" style="493" customWidth="1"/>
    <col min="12809" max="12809" width="6.625" style="493" customWidth="1"/>
    <col min="12810" max="12810" width="3" style="493" customWidth="1"/>
    <col min="12811" max="12811" width="9" style="493" customWidth="1"/>
    <col min="12812" max="12812" width="2.875" style="493" customWidth="1"/>
    <col min="12813" max="12813" width="10.375" style="493" customWidth="1"/>
    <col min="12814" max="13050" width="9" style="493" customWidth="1"/>
    <col min="13051" max="13051" width="4.625" style="493" customWidth="1"/>
    <col min="13052" max="13052" width="4.75" style="493" customWidth="1"/>
    <col min="13053" max="13053" width="5.625" style="493" customWidth="1"/>
    <col min="13054" max="13056" width="6.625" style="493" customWidth="1"/>
    <col min="13057" max="13059" width="7.125" style="493" customWidth="1"/>
    <col min="13060" max="13063" width="6.625" style="493" customWidth="1"/>
    <col min="13064" max="13064" width="7" style="493" customWidth="1"/>
    <col min="13065" max="13065" width="6.625" style="493" customWidth="1"/>
    <col min="13066" max="13066" width="3" style="493" customWidth="1"/>
    <col min="13067" max="13067" width="9" style="493" customWidth="1"/>
    <col min="13068" max="13068" width="2.875" style="493" customWidth="1"/>
    <col min="13069" max="13069" width="10.375" style="493" customWidth="1"/>
    <col min="13070" max="13306" width="9" style="493" customWidth="1"/>
    <col min="13307" max="13307" width="4.625" style="493" customWidth="1"/>
    <col min="13308" max="13308" width="4.75" style="493" customWidth="1"/>
    <col min="13309" max="13309" width="5.625" style="493" customWidth="1"/>
    <col min="13310" max="13312" width="6.625" style="493" customWidth="1"/>
    <col min="13313" max="13315" width="7.125" style="493" customWidth="1"/>
    <col min="13316" max="13319" width="6.625" style="493" customWidth="1"/>
    <col min="13320" max="13320" width="7" style="493" customWidth="1"/>
    <col min="13321" max="13321" width="6.625" style="493" customWidth="1"/>
    <col min="13322" max="13322" width="3" style="493" customWidth="1"/>
    <col min="13323" max="13323" width="9" style="493" customWidth="1"/>
    <col min="13324" max="13324" width="2.875" style="493" customWidth="1"/>
    <col min="13325" max="13325" width="10.375" style="493" customWidth="1"/>
    <col min="13326" max="13562" width="9" style="493" customWidth="1"/>
    <col min="13563" max="13563" width="4.625" style="493" customWidth="1"/>
    <col min="13564" max="13564" width="4.75" style="493" customWidth="1"/>
    <col min="13565" max="13565" width="5.625" style="493" customWidth="1"/>
    <col min="13566" max="13568" width="6.625" style="493" customWidth="1"/>
    <col min="13569" max="13571" width="7.125" style="493" customWidth="1"/>
    <col min="13572" max="13575" width="6.625" style="493" customWidth="1"/>
    <col min="13576" max="13576" width="7" style="493" customWidth="1"/>
    <col min="13577" max="13577" width="6.625" style="493" customWidth="1"/>
    <col min="13578" max="13578" width="3" style="493" customWidth="1"/>
    <col min="13579" max="13579" width="9" style="493" customWidth="1"/>
    <col min="13580" max="13580" width="2.875" style="493" customWidth="1"/>
    <col min="13581" max="13581" width="10.375" style="493" customWidth="1"/>
    <col min="13582" max="13818" width="9" style="493" customWidth="1"/>
    <col min="13819" max="13819" width="4.625" style="493" customWidth="1"/>
    <col min="13820" max="13820" width="4.75" style="493" customWidth="1"/>
    <col min="13821" max="13821" width="5.625" style="493" customWidth="1"/>
    <col min="13822" max="13824" width="6.625" style="493" customWidth="1"/>
    <col min="13825" max="13827" width="7.125" style="493" customWidth="1"/>
    <col min="13828" max="13831" width="6.625" style="493" customWidth="1"/>
    <col min="13832" max="13832" width="7" style="493" customWidth="1"/>
    <col min="13833" max="13833" width="6.625" style="493" customWidth="1"/>
    <col min="13834" max="13834" width="3" style="493" customWidth="1"/>
    <col min="13835" max="13835" width="9" style="493" customWidth="1"/>
    <col min="13836" max="13836" width="2.875" style="493" customWidth="1"/>
    <col min="13837" max="13837" width="10.375" style="493" customWidth="1"/>
    <col min="13838" max="14074" width="9" style="493" customWidth="1"/>
    <col min="14075" max="14075" width="4.625" style="493" customWidth="1"/>
    <col min="14076" max="14076" width="4.75" style="493" customWidth="1"/>
    <col min="14077" max="14077" width="5.625" style="493" customWidth="1"/>
    <col min="14078" max="14080" width="6.625" style="493" customWidth="1"/>
    <col min="14081" max="14083" width="7.125" style="493" customWidth="1"/>
    <col min="14084" max="14087" width="6.625" style="493" customWidth="1"/>
    <col min="14088" max="14088" width="7" style="493" customWidth="1"/>
    <col min="14089" max="14089" width="6.625" style="493" customWidth="1"/>
    <col min="14090" max="14090" width="3" style="493" customWidth="1"/>
    <col min="14091" max="14091" width="9" style="493" customWidth="1"/>
    <col min="14092" max="14092" width="2.875" style="493" customWidth="1"/>
    <col min="14093" max="14093" width="10.375" style="493" customWidth="1"/>
    <col min="14094" max="14330" width="9" style="493" customWidth="1"/>
    <col min="14331" max="14331" width="4.625" style="493" customWidth="1"/>
    <col min="14332" max="14332" width="4.75" style="493" customWidth="1"/>
    <col min="14333" max="14333" width="5.625" style="493" customWidth="1"/>
    <col min="14334" max="14336" width="6.625" style="493" customWidth="1"/>
    <col min="14337" max="14339" width="7.125" style="493" customWidth="1"/>
    <col min="14340" max="14343" width="6.625" style="493" customWidth="1"/>
    <col min="14344" max="14344" width="7" style="493" customWidth="1"/>
    <col min="14345" max="14345" width="6.625" style="493" customWidth="1"/>
    <col min="14346" max="14346" width="3" style="493" customWidth="1"/>
    <col min="14347" max="14347" width="9" style="493" customWidth="1"/>
    <col min="14348" max="14348" width="2.875" style="493" customWidth="1"/>
    <col min="14349" max="14349" width="10.375" style="493" customWidth="1"/>
    <col min="14350" max="14586" width="9" style="493" customWidth="1"/>
    <col min="14587" max="14587" width="4.625" style="493" customWidth="1"/>
    <col min="14588" max="14588" width="4.75" style="493" customWidth="1"/>
    <col min="14589" max="14589" width="5.625" style="493" customWidth="1"/>
    <col min="14590" max="14592" width="6.625" style="493" customWidth="1"/>
    <col min="14593" max="14595" width="7.125" style="493" customWidth="1"/>
    <col min="14596" max="14599" width="6.625" style="493" customWidth="1"/>
    <col min="14600" max="14600" width="7" style="493" customWidth="1"/>
    <col min="14601" max="14601" width="6.625" style="493" customWidth="1"/>
    <col min="14602" max="14602" width="3" style="493" customWidth="1"/>
    <col min="14603" max="14603" width="9" style="493" customWidth="1"/>
    <col min="14604" max="14604" width="2.875" style="493" customWidth="1"/>
    <col min="14605" max="14605" width="10.375" style="493" customWidth="1"/>
    <col min="14606" max="14842" width="9" style="493" customWidth="1"/>
    <col min="14843" max="14843" width="4.625" style="493" customWidth="1"/>
    <col min="14844" max="14844" width="4.75" style="493" customWidth="1"/>
    <col min="14845" max="14845" width="5.625" style="493" customWidth="1"/>
    <col min="14846" max="14848" width="6.625" style="493" customWidth="1"/>
    <col min="14849" max="14851" width="7.125" style="493" customWidth="1"/>
    <col min="14852" max="14855" width="6.625" style="493" customWidth="1"/>
    <col min="14856" max="14856" width="7" style="493" customWidth="1"/>
    <col min="14857" max="14857" width="6.625" style="493" customWidth="1"/>
    <col min="14858" max="14858" width="3" style="493" customWidth="1"/>
    <col min="14859" max="14859" width="9" style="493" customWidth="1"/>
    <col min="14860" max="14860" width="2.875" style="493" customWidth="1"/>
    <col min="14861" max="14861" width="10.375" style="493" customWidth="1"/>
    <col min="14862" max="15098" width="9" style="493" customWidth="1"/>
    <col min="15099" max="15099" width="4.625" style="493" customWidth="1"/>
    <col min="15100" max="15100" width="4.75" style="493" customWidth="1"/>
    <col min="15101" max="15101" width="5.625" style="493" customWidth="1"/>
    <col min="15102" max="15104" width="6.625" style="493" customWidth="1"/>
    <col min="15105" max="15107" width="7.125" style="493" customWidth="1"/>
    <col min="15108" max="15111" width="6.625" style="493" customWidth="1"/>
    <col min="15112" max="15112" width="7" style="493" customWidth="1"/>
    <col min="15113" max="15113" width="6.625" style="493" customWidth="1"/>
    <col min="15114" max="15114" width="3" style="493" customWidth="1"/>
    <col min="15115" max="15115" width="9" style="493" customWidth="1"/>
    <col min="15116" max="15116" width="2.875" style="493" customWidth="1"/>
    <col min="15117" max="15117" width="10.375" style="493" customWidth="1"/>
    <col min="15118" max="15354" width="9" style="493" customWidth="1"/>
    <col min="15355" max="15355" width="4.625" style="493" customWidth="1"/>
    <col min="15356" max="15356" width="4.75" style="493" customWidth="1"/>
    <col min="15357" max="15357" width="5.625" style="493" customWidth="1"/>
    <col min="15358" max="15360" width="6.625" style="493" customWidth="1"/>
    <col min="15361" max="15363" width="7.125" style="493" customWidth="1"/>
    <col min="15364" max="15367" width="6.625" style="493" customWidth="1"/>
    <col min="15368" max="15368" width="7" style="493" customWidth="1"/>
    <col min="15369" max="15369" width="6.625" style="493" customWidth="1"/>
    <col min="15370" max="15370" width="3" style="493" customWidth="1"/>
    <col min="15371" max="15371" width="9" style="493" customWidth="1"/>
    <col min="15372" max="15372" width="2.875" style="493" customWidth="1"/>
    <col min="15373" max="15373" width="10.375" style="493" customWidth="1"/>
    <col min="15374" max="15610" width="9" style="493" customWidth="1"/>
    <col min="15611" max="15611" width="4.625" style="493" customWidth="1"/>
    <col min="15612" max="15612" width="4.75" style="493" customWidth="1"/>
    <col min="15613" max="15613" width="5.625" style="493" customWidth="1"/>
    <col min="15614" max="15616" width="6.625" style="493" customWidth="1"/>
    <col min="15617" max="15619" width="7.125" style="493" customWidth="1"/>
    <col min="15620" max="15623" width="6.625" style="493" customWidth="1"/>
    <col min="15624" max="15624" width="7" style="493" customWidth="1"/>
    <col min="15625" max="15625" width="6.625" style="493" customWidth="1"/>
    <col min="15626" max="15626" width="3" style="493" customWidth="1"/>
    <col min="15627" max="15627" width="9" style="493" customWidth="1"/>
    <col min="15628" max="15628" width="2.875" style="493" customWidth="1"/>
    <col min="15629" max="15629" width="10.375" style="493" customWidth="1"/>
    <col min="15630" max="15866" width="9" style="493" customWidth="1"/>
    <col min="15867" max="15867" width="4.625" style="493" customWidth="1"/>
    <col min="15868" max="15868" width="4.75" style="493" customWidth="1"/>
    <col min="15869" max="15869" width="5.625" style="493" customWidth="1"/>
    <col min="15870" max="15872" width="6.625" style="493" customWidth="1"/>
    <col min="15873" max="15875" width="7.125" style="493" customWidth="1"/>
    <col min="15876" max="15879" width="6.625" style="493" customWidth="1"/>
    <col min="15880" max="15880" width="7" style="493" customWidth="1"/>
    <col min="15881" max="15881" width="6.625" style="493" customWidth="1"/>
    <col min="15882" max="15882" width="3" style="493" customWidth="1"/>
    <col min="15883" max="15883" width="9" style="493" customWidth="1"/>
    <col min="15884" max="15884" width="2.875" style="493" customWidth="1"/>
    <col min="15885" max="15885" width="10.375" style="493" customWidth="1"/>
    <col min="15886" max="16122" width="9" style="493" customWidth="1"/>
    <col min="16123" max="16123" width="4.625" style="493" customWidth="1"/>
    <col min="16124" max="16124" width="4.75" style="493" customWidth="1"/>
    <col min="16125" max="16125" width="5.625" style="493" customWidth="1"/>
    <col min="16126" max="16128" width="6.625" style="493" customWidth="1"/>
    <col min="16129" max="16131" width="7.125" style="493" customWidth="1"/>
    <col min="16132" max="16135" width="6.625" style="493" customWidth="1"/>
    <col min="16136" max="16136" width="7" style="493" customWidth="1"/>
    <col min="16137" max="16137" width="6.625" style="493" customWidth="1"/>
    <col min="16138" max="16138" width="3" style="493" customWidth="1"/>
    <col min="16139" max="16139" width="9" style="493" customWidth="1"/>
    <col min="16140" max="16140" width="2.875" style="493" customWidth="1"/>
    <col min="16141" max="16141" width="10.375" style="493" customWidth="1"/>
    <col min="16142" max="16384" width="9" style="493" customWidth="1"/>
  </cols>
  <sheetData>
    <row r="1" spans="2:14" ht="3.75" customHeight="1"/>
    <row r="2" spans="2:14" s="494" customFormat="1" ht="27" customHeight="1">
      <c r="B2" s="201" t="s">
        <v>320</v>
      </c>
    </row>
    <row r="3" spans="2:14" s="494" customFormat="1" ht="24.75" customHeight="1">
      <c r="E3" s="518"/>
      <c r="F3" s="518"/>
      <c r="L3" s="578" t="s">
        <v>330</v>
      </c>
    </row>
    <row r="4" spans="2:14" s="494" customFormat="1" ht="24" customHeight="1">
      <c r="B4" s="495" t="s">
        <v>89</v>
      </c>
      <c r="C4" s="502"/>
      <c r="D4" s="509" t="s">
        <v>74</v>
      </c>
      <c r="E4" s="519"/>
      <c r="F4" s="519"/>
      <c r="G4" s="538"/>
      <c r="H4" s="548" t="s">
        <v>185</v>
      </c>
      <c r="I4" s="558" t="s">
        <v>246</v>
      </c>
      <c r="J4" s="567" t="s">
        <v>27</v>
      </c>
      <c r="K4" s="548" t="s">
        <v>154</v>
      </c>
      <c r="L4" s="579" t="s">
        <v>157</v>
      </c>
    </row>
    <row r="5" spans="2:14" ht="100.5" customHeight="1">
      <c r="B5" s="496"/>
      <c r="C5" s="503"/>
      <c r="D5" s="510" t="s">
        <v>166</v>
      </c>
      <c r="E5" s="520" t="s">
        <v>163</v>
      </c>
      <c r="F5" s="530" t="s">
        <v>168</v>
      </c>
      <c r="G5" s="539" t="s">
        <v>164</v>
      </c>
      <c r="H5" s="549"/>
      <c r="I5" s="559"/>
      <c r="J5" s="568"/>
      <c r="K5" s="549"/>
      <c r="L5" s="580"/>
      <c r="N5" s="587"/>
    </row>
    <row r="6" spans="2:14" s="494" customFormat="1" ht="36" customHeight="1">
      <c r="B6" s="497" t="s">
        <v>83</v>
      </c>
      <c r="C6" s="504" t="s">
        <v>172</v>
      </c>
      <c r="D6" s="511">
        <v>11146</v>
      </c>
      <c r="E6" s="521">
        <v>176</v>
      </c>
      <c r="F6" s="531">
        <v>1</v>
      </c>
      <c r="G6" s="540">
        <f>SUM(D6:F6)</f>
        <v>11323</v>
      </c>
      <c r="H6" s="550">
        <v>0</v>
      </c>
      <c r="I6" s="560">
        <v>27</v>
      </c>
      <c r="J6" s="569">
        <v>62</v>
      </c>
      <c r="K6" s="573">
        <f t="shared" ref="K6:K22" si="0">G6+H6+I6+J6</f>
        <v>11412</v>
      </c>
      <c r="L6" s="581">
        <v>114.2</v>
      </c>
    </row>
    <row r="7" spans="2:14" s="494" customFormat="1" ht="36" customHeight="1">
      <c r="B7" s="498"/>
      <c r="C7" s="504" t="s">
        <v>146</v>
      </c>
      <c r="D7" s="512">
        <v>11420</v>
      </c>
      <c r="E7" s="522">
        <v>190</v>
      </c>
      <c r="F7" s="531">
        <v>3</v>
      </c>
      <c r="G7" s="541">
        <f>SUM(D7:F7)</f>
        <v>11613</v>
      </c>
      <c r="H7" s="551">
        <v>0</v>
      </c>
      <c r="I7" s="561">
        <v>25</v>
      </c>
      <c r="J7" s="561">
        <v>71</v>
      </c>
      <c r="K7" s="573">
        <f t="shared" si="0"/>
        <v>11709</v>
      </c>
      <c r="L7" s="581">
        <f>ROUND(K7/K6*100,1)</f>
        <v>102.6</v>
      </c>
    </row>
    <row r="8" spans="2:14" s="494" customFormat="1" ht="36" customHeight="1">
      <c r="B8" s="498"/>
      <c r="C8" s="504" t="s">
        <v>233</v>
      </c>
      <c r="D8" s="512">
        <v>12033</v>
      </c>
      <c r="E8" s="522">
        <v>184</v>
      </c>
      <c r="F8" s="532">
        <v>3</v>
      </c>
      <c r="G8" s="542">
        <f>SUM(D8:F8)</f>
        <v>12220</v>
      </c>
      <c r="H8" s="552">
        <v>0</v>
      </c>
      <c r="I8" s="561">
        <v>28</v>
      </c>
      <c r="J8" s="561">
        <v>56</v>
      </c>
      <c r="K8" s="573">
        <f t="shared" si="0"/>
        <v>12304</v>
      </c>
      <c r="L8" s="581">
        <f>ROUND(K8/K7*100,1)</f>
        <v>105.1</v>
      </c>
    </row>
    <row r="9" spans="2:14" s="494" customFormat="1" ht="36" customHeight="1">
      <c r="B9" s="499" t="s">
        <v>319</v>
      </c>
      <c r="C9" s="505" t="s">
        <v>139</v>
      </c>
      <c r="D9" s="513">
        <v>12872</v>
      </c>
      <c r="E9" s="523">
        <v>175</v>
      </c>
      <c r="F9" s="533">
        <v>1</v>
      </c>
      <c r="G9" s="543">
        <f>SUM(D9:F9)</f>
        <v>13048</v>
      </c>
      <c r="H9" s="553">
        <v>0</v>
      </c>
      <c r="I9" s="562">
        <v>14</v>
      </c>
      <c r="J9" s="562">
        <v>65</v>
      </c>
      <c r="K9" s="574">
        <f t="shared" si="0"/>
        <v>13127</v>
      </c>
      <c r="L9" s="582">
        <f>ROUND(K9/K8*100,1)</f>
        <v>106.7</v>
      </c>
    </row>
    <row r="10" spans="2:14" s="494" customFormat="1" ht="36" customHeight="1">
      <c r="B10" s="500" t="s">
        <v>335</v>
      </c>
      <c r="C10" s="506" t="s">
        <v>334</v>
      </c>
      <c r="D10" s="514">
        <f t="shared" ref="D10:J10" si="1">SUM(D11:D22)</f>
        <v>2669</v>
      </c>
      <c r="E10" s="524">
        <f t="shared" si="1"/>
        <v>71</v>
      </c>
      <c r="F10" s="534">
        <f t="shared" si="1"/>
        <v>0</v>
      </c>
      <c r="G10" s="544">
        <f t="shared" si="1"/>
        <v>2740</v>
      </c>
      <c r="H10" s="554">
        <f t="shared" si="1"/>
        <v>0</v>
      </c>
      <c r="I10" s="563">
        <f t="shared" si="1"/>
        <v>7</v>
      </c>
      <c r="J10" s="563">
        <f t="shared" si="1"/>
        <v>20</v>
      </c>
      <c r="K10" s="575">
        <f t="shared" si="0"/>
        <v>2767</v>
      </c>
      <c r="L10" s="583">
        <f>ROUND(K10/K9*100,1)</f>
        <v>21.1</v>
      </c>
    </row>
    <row r="11" spans="2:14" s="494" customFormat="1" ht="33.75" customHeight="1">
      <c r="B11" s="501"/>
      <c r="C11" s="507" t="s">
        <v>86</v>
      </c>
      <c r="D11" s="515">
        <v>1022</v>
      </c>
      <c r="E11" s="525">
        <v>19</v>
      </c>
      <c r="F11" s="535">
        <v>0</v>
      </c>
      <c r="G11" s="545">
        <f t="shared" ref="G11:G22" si="2">SUM(D11:E11)</f>
        <v>1041</v>
      </c>
      <c r="H11" s="555">
        <v>0</v>
      </c>
      <c r="I11" s="564">
        <v>4</v>
      </c>
      <c r="J11" s="570">
        <v>8</v>
      </c>
      <c r="K11" s="576">
        <f t="shared" si="0"/>
        <v>1053</v>
      </c>
      <c r="L11" s="584">
        <v>89.2</v>
      </c>
    </row>
    <row r="12" spans="2:14" s="494" customFormat="1" ht="33.75" customHeight="1">
      <c r="B12" s="501"/>
      <c r="C12" s="507" t="s">
        <v>88</v>
      </c>
      <c r="D12" s="516">
        <v>569</v>
      </c>
      <c r="E12" s="526">
        <v>14</v>
      </c>
      <c r="F12" s="536">
        <v>0</v>
      </c>
      <c r="G12" s="545">
        <f t="shared" si="2"/>
        <v>583</v>
      </c>
      <c r="H12" s="556">
        <v>0</v>
      </c>
      <c r="I12" s="565">
        <v>0</v>
      </c>
      <c r="J12" s="571">
        <v>5</v>
      </c>
      <c r="K12" s="576">
        <f t="shared" si="0"/>
        <v>588</v>
      </c>
      <c r="L12" s="585">
        <v>59.3</v>
      </c>
    </row>
    <row r="13" spans="2:14" s="494" customFormat="1" ht="33.75" customHeight="1">
      <c r="B13" s="501" t="s">
        <v>160</v>
      </c>
      <c r="C13" s="507" t="s">
        <v>58</v>
      </c>
      <c r="D13" s="516">
        <v>337</v>
      </c>
      <c r="E13" s="526">
        <v>16</v>
      </c>
      <c r="F13" s="536">
        <v>0</v>
      </c>
      <c r="G13" s="545">
        <f t="shared" si="2"/>
        <v>353</v>
      </c>
      <c r="H13" s="556">
        <v>0</v>
      </c>
      <c r="I13" s="565">
        <v>1</v>
      </c>
      <c r="J13" s="571">
        <v>2</v>
      </c>
      <c r="K13" s="576">
        <f t="shared" si="0"/>
        <v>356</v>
      </c>
      <c r="L13" s="585">
        <v>32.200000000000003</v>
      </c>
    </row>
    <row r="14" spans="2:14" s="494" customFormat="1" ht="33.75" customHeight="1">
      <c r="B14" s="501"/>
      <c r="C14" s="507" t="s">
        <v>68</v>
      </c>
      <c r="D14" s="516">
        <v>94</v>
      </c>
      <c r="E14" s="526">
        <v>2</v>
      </c>
      <c r="F14" s="536">
        <v>0</v>
      </c>
      <c r="G14" s="545">
        <f t="shared" si="2"/>
        <v>96</v>
      </c>
      <c r="H14" s="556">
        <v>0</v>
      </c>
      <c r="I14" s="565">
        <v>0</v>
      </c>
      <c r="J14" s="571">
        <v>0</v>
      </c>
      <c r="K14" s="576">
        <f t="shared" si="0"/>
        <v>96</v>
      </c>
      <c r="L14" s="585">
        <v>10.7</v>
      </c>
    </row>
    <row r="15" spans="2:14" s="494" customFormat="1" ht="33.75" customHeight="1">
      <c r="B15" s="501" t="s">
        <v>161</v>
      </c>
      <c r="C15" s="507" t="s">
        <v>49</v>
      </c>
      <c r="D15" s="516">
        <v>84</v>
      </c>
      <c r="E15" s="526">
        <v>4</v>
      </c>
      <c r="F15" s="536">
        <v>0</v>
      </c>
      <c r="G15" s="545">
        <f t="shared" si="2"/>
        <v>88</v>
      </c>
      <c r="H15" s="556">
        <v>0</v>
      </c>
      <c r="I15" s="565">
        <v>0</v>
      </c>
      <c r="J15" s="571">
        <v>0</v>
      </c>
      <c r="K15" s="576">
        <f t="shared" si="0"/>
        <v>88</v>
      </c>
      <c r="L15" s="585">
        <v>9.1999999999999993</v>
      </c>
    </row>
    <row r="16" spans="2:14" s="494" customFormat="1" ht="33.75" customHeight="1">
      <c r="B16" s="501"/>
      <c r="C16" s="507" t="s">
        <v>70</v>
      </c>
      <c r="D16" s="516">
        <v>99</v>
      </c>
      <c r="E16" s="526">
        <v>1</v>
      </c>
      <c r="F16" s="536">
        <v>0</v>
      </c>
      <c r="G16" s="545">
        <f t="shared" si="2"/>
        <v>100</v>
      </c>
      <c r="H16" s="556">
        <v>0</v>
      </c>
      <c r="I16" s="565">
        <v>0</v>
      </c>
      <c r="J16" s="571">
        <v>0</v>
      </c>
      <c r="K16" s="576">
        <f t="shared" si="0"/>
        <v>100</v>
      </c>
      <c r="L16" s="585">
        <v>9.6</v>
      </c>
    </row>
    <row r="17" spans="2:14" s="494" customFormat="1" ht="33.75" customHeight="1">
      <c r="B17" s="501" t="s">
        <v>162</v>
      </c>
      <c r="C17" s="507" t="s">
        <v>62</v>
      </c>
      <c r="D17" s="516">
        <v>79</v>
      </c>
      <c r="E17" s="526">
        <v>4</v>
      </c>
      <c r="F17" s="536">
        <v>0</v>
      </c>
      <c r="G17" s="545">
        <f t="shared" si="2"/>
        <v>83</v>
      </c>
      <c r="H17" s="556">
        <v>0</v>
      </c>
      <c r="I17" s="565">
        <v>1</v>
      </c>
      <c r="J17" s="571">
        <v>0</v>
      </c>
      <c r="K17" s="576">
        <f t="shared" si="0"/>
        <v>84</v>
      </c>
      <c r="L17" s="585">
        <v>5.5</v>
      </c>
    </row>
    <row r="18" spans="2:14" s="494" customFormat="1" ht="33.75" customHeight="1">
      <c r="B18" s="501"/>
      <c r="C18" s="507" t="s">
        <v>73</v>
      </c>
      <c r="D18" s="516">
        <v>88</v>
      </c>
      <c r="E18" s="526">
        <v>4</v>
      </c>
      <c r="F18" s="536">
        <v>0</v>
      </c>
      <c r="G18" s="545">
        <f t="shared" si="2"/>
        <v>92</v>
      </c>
      <c r="H18" s="556">
        <v>0</v>
      </c>
      <c r="I18" s="565">
        <v>0</v>
      </c>
      <c r="J18" s="571">
        <v>1</v>
      </c>
      <c r="K18" s="576">
        <f t="shared" si="0"/>
        <v>93</v>
      </c>
      <c r="L18" s="585">
        <v>7.2</v>
      </c>
    </row>
    <row r="19" spans="2:14" s="494" customFormat="1" ht="33.75" customHeight="1">
      <c r="B19" s="501" t="s">
        <v>31</v>
      </c>
      <c r="C19" s="507" t="s">
        <v>77</v>
      </c>
      <c r="D19" s="516">
        <v>81</v>
      </c>
      <c r="E19" s="526">
        <v>1</v>
      </c>
      <c r="F19" s="536">
        <v>0</v>
      </c>
      <c r="G19" s="545">
        <f t="shared" si="2"/>
        <v>82</v>
      </c>
      <c r="H19" s="556">
        <v>0</v>
      </c>
      <c r="I19" s="565">
        <v>0</v>
      </c>
      <c r="J19" s="571">
        <v>0</v>
      </c>
      <c r="K19" s="576">
        <f t="shared" si="0"/>
        <v>82</v>
      </c>
      <c r="L19" s="585">
        <v>8</v>
      </c>
    </row>
    <row r="20" spans="2:14" s="494" customFormat="1" ht="33.75" customHeight="1">
      <c r="B20" s="501"/>
      <c r="C20" s="507" t="s">
        <v>78</v>
      </c>
      <c r="D20" s="516">
        <v>81</v>
      </c>
      <c r="E20" s="527">
        <v>3</v>
      </c>
      <c r="F20" s="536">
        <v>0</v>
      </c>
      <c r="G20" s="545">
        <f t="shared" si="2"/>
        <v>84</v>
      </c>
      <c r="H20" s="556">
        <v>0</v>
      </c>
      <c r="I20" s="565">
        <v>0</v>
      </c>
      <c r="J20" s="571">
        <v>1</v>
      </c>
      <c r="K20" s="576">
        <f t="shared" si="0"/>
        <v>85</v>
      </c>
      <c r="L20" s="585">
        <v>8</v>
      </c>
      <c r="N20" s="588"/>
    </row>
    <row r="21" spans="2:14" s="494" customFormat="1" ht="33.75" customHeight="1">
      <c r="B21" s="501"/>
      <c r="C21" s="507" t="s">
        <v>75</v>
      </c>
      <c r="D21" s="516">
        <v>70</v>
      </c>
      <c r="E21" s="526">
        <v>3</v>
      </c>
      <c r="F21" s="536">
        <v>0</v>
      </c>
      <c r="G21" s="546">
        <f t="shared" si="2"/>
        <v>73</v>
      </c>
      <c r="H21" s="556">
        <v>0</v>
      </c>
      <c r="I21" s="565">
        <v>1</v>
      </c>
      <c r="J21" s="571">
        <v>3</v>
      </c>
      <c r="K21" s="576">
        <f t="shared" si="0"/>
        <v>77</v>
      </c>
      <c r="L21" s="585">
        <v>7.5</v>
      </c>
    </row>
    <row r="22" spans="2:14" s="494" customFormat="1" ht="33.75" customHeight="1">
      <c r="B22" s="97"/>
      <c r="C22" s="508" t="s">
        <v>79</v>
      </c>
      <c r="D22" s="517">
        <v>65</v>
      </c>
      <c r="E22" s="528">
        <v>0</v>
      </c>
      <c r="F22" s="537">
        <v>0</v>
      </c>
      <c r="G22" s="547">
        <f t="shared" si="2"/>
        <v>65</v>
      </c>
      <c r="H22" s="557">
        <v>0</v>
      </c>
      <c r="I22" s="566">
        <v>0</v>
      </c>
      <c r="J22" s="572">
        <v>0</v>
      </c>
      <c r="K22" s="577">
        <f t="shared" si="0"/>
        <v>65</v>
      </c>
      <c r="L22" s="586">
        <v>6.3</v>
      </c>
    </row>
    <row r="23" spans="2:14" s="494" customFormat="1" ht="30" customHeight="1">
      <c r="C23" s="493"/>
      <c r="D23" s="493"/>
      <c r="E23" s="493"/>
      <c r="F23" s="493"/>
      <c r="G23" s="493"/>
      <c r="H23" s="493"/>
      <c r="I23" s="493"/>
      <c r="J23" s="493"/>
      <c r="K23" s="493"/>
      <c r="L23" s="493"/>
      <c r="N23" s="493"/>
    </row>
    <row r="24" spans="2:14" s="494" customFormat="1" ht="30" customHeight="1">
      <c r="B24" s="493"/>
      <c r="D24" s="493"/>
      <c r="E24" s="493"/>
      <c r="F24" s="493"/>
      <c r="G24" s="493"/>
      <c r="H24" s="493"/>
      <c r="I24" s="493"/>
      <c r="J24" s="493"/>
      <c r="K24" s="493"/>
      <c r="L24" s="493"/>
    </row>
    <row r="25" spans="2:14" s="494" customFormat="1" ht="30" customHeight="1">
      <c r="B25" s="493"/>
      <c r="D25" s="493"/>
      <c r="E25" s="493"/>
      <c r="F25" s="493"/>
      <c r="G25" s="493"/>
      <c r="H25" s="493"/>
      <c r="I25" s="493"/>
      <c r="J25" s="493"/>
      <c r="K25" s="493"/>
      <c r="L25" s="493"/>
    </row>
    <row r="26" spans="2:14" ht="15" customHeight="1"/>
    <row r="27" spans="2:14">
      <c r="E27" s="529"/>
      <c r="F27" s="529"/>
    </row>
  </sheetData>
  <mergeCells count="7">
    <mergeCell ref="D4:G4"/>
    <mergeCell ref="B4:C5"/>
    <mergeCell ref="H4:H5"/>
    <mergeCell ref="I4:I5"/>
    <mergeCell ref="J4:J5"/>
    <mergeCell ref="K4:K5"/>
    <mergeCell ref="L4:L5"/>
  </mergeCells>
  <phoneticPr fontId="4"/>
  <printOptions horizontalCentered="1" verticalCentered="1"/>
  <pageMargins left="0.59055118110236227" right="0.78740157480314965" top="0.78740157480314965" bottom="0.78740157480314965" header="0.19685039370078741" footer="0.39370078740157483"/>
  <pageSetup paperSize="9" fitToWidth="1" fitToHeight="1" orientation="portrait" usePrinterDefaults="1" r:id="rId1"/>
  <headerFooter scaleWithDoc="0" alignWithMargins="0">
    <oddFooter>&amp;C&amp;12- 10 -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sheetPr>
  <dimension ref="B2:S31"/>
  <sheetViews>
    <sheetView view="pageBreakPreview" topLeftCell="A4" zoomScale="120" zoomScaleSheetLayoutView="120" workbookViewId="0">
      <selection activeCell="L9" sqref="L9"/>
    </sheetView>
  </sheetViews>
  <sheetFormatPr defaultRowHeight="13.5"/>
  <cols>
    <col min="1" max="1" width="0.125" style="493" customWidth="1"/>
    <col min="2" max="2" width="2.875" style="493" customWidth="1"/>
    <col min="3" max="3" width="11.625" style="493" customWidth="1"/>
    <col min="4" max="15" width="5.625" style="493" customWidth="1"/>
    <col min="16" max="16" width="7.375" style="589" customWidth="1"/>
    <col min="17" max="17" width="6.625" style="493" customWidth="1"/>
    <col min="18" max="254" width="9" style="493" customWidth="1"/>
    <col min="255" max="255" width="6.75" style="493" customWidth="1"/>
    <col min="256" max="256" width="3.25" style="493" customWidth="1"/>
    <col min="257" max="257" width="3.625" style="493" customWidth="1"/>
    <col min="258" max="258" width="7.625" style="493" customWidth="1"/>
    <col min="259" max="270" width="5.625" style="493" customWidth="1"/>
    <col min="271" max="271" width="6.5" style="493" customWidth="1"/>
    <col min="272" max="272" width="6.875" style="493" customWidth="1"/>
    <col min="273" max="510" width="9" style="493" customWidth="1"/>
    <col min="511" max="511" width="6.75" style="493" customWidth="1"/>
    <col min="512" max="512" width="3.25" style="493" customWidth="1"/>
    <col min="513" max="513" width="3.625" style="493" customWidth="1"/>
    <col min="514" max="514" width="7.625" style="493" customWidth="1"/>
    <col min="515" max="526" width="5.625" style="493" customWidth="1"/>
    <col min="527" max="527" width="6.5" style="493" customWidth="1"/>
    <col min="528" max="528" width="6.875" style="493" customWidth="1"/>
    <col min="529" max="766" width="9" style="493" customWidth="1"/>
    <col min="767" max="767" width="6.75" style="493" customWidth="1"/>
    <col min="768" max="768" width="3.25" style="493" customWidth="1"/>
    <col min="769" max="769" width="3.625" style="493" customWidth="1"/>
    <col min="770" max="770" width="7.625" style="493" customWidth="1"/>
    <col min="771" max="782" width="5.625" style="493" customWidth="1"/>
    <col min="783" max="783" width="6.5" style="493" customWidth="1"/>
    <col min="784" max="784" width="6.875" style="493" customWidth="1"/>
    <col min="785" max="1022" width="9" style="493" customWidth="1"/>
    <col min="1023" max="1023" width="6.75" style="493" customWidth="1"/>
    <col min="1024" max="1024" width="3.25" style="493" customWidth="1"/>
    <col min="1025" max="1025" width="3.625" style="493" customWidth="1"/>
    <col min="1026" max="1026" width="7.625" style="493" customWidth="1"/>
    <col min="1027" max="1038" width="5.625" style="493" customWidth="1"/>
    <col min="1039" max="1039" width="6.5" style="493" customWidth="1"/>
    <col min="1040" max="1040" width="6.875" style="493" customWidth="1"/>
    <col min="1041" max="1278" width="9" style="493" customWidth="1"/>
    <col min="1279" max="1279" width="6.75" style="493" customWidth="1"/>
    <col min="1280" max="1280" width="3.25" style="493" customWidth="1"/>
    <col min="1281" max="1281" width="3.625" style="493" customWidth="1"/>
    <col min="1282" max="1282" width="7.625" style="493" customWidth="1"/>
    <col min="1283" max="1294" width="5.625" style="493" customWidth="1"/>
    <col min="1295" max="1295" width="6.5" style="493" customWidth="1"/>
    <col min="1296" max="1296" width="6.875" style="493" customWidth="1"/>
    <col min="1297" max="1534" width="9" style="493" customWidth="1"/>
    <col min="1535" max="1535" width="6.75" style="493" customWidth="1"/>
    <col min="1536" max="1536" width="3.25" style="493" customWidth="1"/>
    <col min="1537" max="1537" width="3.625" style="493" customWidth="1"/>
    <col min="1538" max="1538" width="7.625" style="493" customWidth="1"/>
    <col min="1539" max="1550" width="5.625" style="493" customWidth="1"/>
    <col min="1551" max="1551" width="6.5" style="493" customWidth="1"/>
    <col min="1552" max="1552" width="6.875" style="493" customWidth="1"/>
    <col min="1553" max="1790" width="9" style="493" customWidth="1"/>
    <col min="1791" max="1791" width="6.75" style="493" customWidth="1"/>
    <col min="1792" max="1792" width="3.25" style="493" customWidth="1"/>
    <col min="1793" max="1793" width="3.625" style="493" customWidth="1"/>
    <col min="1794" max="1794" width="7.625" style="493" customWidth="1"/>
    <col min="1795" max="1806" width="5.625" style="493" customWidth="1"/>
    <col min="1807" max="1807" width="6.5" style="493" customWidth="1"/>
    <col min="1808" max="1808" width="6.875" style="493" customWidth="1"/>
    <col min="1809" max="2046" width="9" style="493" customWidth="1"/>
    <col min="2047" max="2047" width="6.75" style="493" customWidth="1"/>
    <col min="2048" max="2048" width="3.25" style="493" customWidth="1"/>
    <col min="2049" max="2049" width="3.625" style="493" customWidth="1"/>
    <col min="2050" max="2050" width="7.625" style="493" customWidth="1"/>
    <col min="2051" max="2062" width="5.625" style="493" customWidth="1"/>
    <col min="2063" max="2063" width="6.5" style="493" customWidth="1"/>
    <col min="2064" max="2064" width="6.875" style="493" customWidth="1"/>
    <col min="2065" max="2302" width="9" style="493" customWidth="1"/>
    <col min="2303" max="2303" width="6.75" style="493" customWidth="1"/>
    <col min="2304" max="2304" width="3.25" style="493" customWidth="1"/>
    <col min="2305" max="2305" width="3.625" style="493" customWidth="1"/>
    <col min="2306" max="2306" width="7.625" style="493" customWidth="1"/>
    <col min="2307" max="2318" width="5.625" style="493" customWidth="1"/>
    <col min="2319" max="2319" width="6.5" style="493" customWidth="1"/>
    <col min="2320" max="2320" width="6.875" style="493" customWidth="1"/>
    <col min="2321" max="2558" width="9" style="493" customWidth="1"/>
    <col min="2559" max="2559" width="6.75" style="493" customWidth="1"/>
    <col min="2560" max="2560" width="3.25" style="493" customWidth="1"/>
    <col min="2561" max="2561" width="3.625" style="493" customWidth="1"/>
    <col min="2562" max="2562" width="7.625" style="493" customWidth="1"/>
    <col min="2563" max="2574" width="5.625" style="493" customWidth="1"/>
    <col min="2575" max="2575" width="6.5" style="493" customWidth="1"/>
    <col min="2576" max="2576" width="6.875" style="493" customWidth="1"/>
    <col min="2577" max="2814" width="9" style="493" customWidth="1"/>
    <col min="2815" max="2815" width="6.75" style="493" customWidth="1"/>
    <col min="2816" max="2816" width="3.25" style="493" customWidth="1"/>
    <col min="2817" max="2817" width="3.625" style="493" customWidth="1"/>
    <col min="2818" max="2818" width="7.625" style="493" customWidth="1"/>
    <col min="2819" max="2830" width="5.625" style="493" customWidth="1"/>
    <col min="2831" max="2831" width="6.5" style="493" customWidth="1"/>
    <col min="2832" max="2832" width="6.875" style="493" customWidth="1"/>
    <col min="2833" max="3070" width="9" style="493" customWidth="1"/>
    <col min="3071" max="3071" width="6.75" style="493" customWidth="1"/>
    <col min="3072" max="3072" width="3.25" style="493" customWidth="1"/>
    <col min="3073" max="3073" width="3.625" style="493" customWidth="1"/>
    <col min="3074" max="3074" width="7.625" style="493" customWidth="1"/>
    <col min="3075" max="3086" width="5.625" style="493" customWidth="1"/>
    <col min="3087" max="3087" width="6.5" style="493" customWidth="1"/>
    <col min="3088" max="3088" width="6.875" style="493" customWidth="1"/>
    <col min="3089" max="3326" width="9" style="493" customWidth="1"/>
    <col min="3327" max="3327" width="6.75" style="493" customWidth="1"/>
    <col min="3328" max="3328" width="3.25" style="493" customWidth="1"/>
    <col min="3329" max="3329" width="3.625" style="493" customWidth="1"/>
    <col min="3330" max="3330" width="7.625" style="493" customWidth="1"/>
    <col min="3331" max="3342" width="5.625" style="493" customWidth="1"/>
    <col min="3343" max="3343" width="6.5" style="493" customWidth="1"/>
    <col min="3344" max="3344" width="6.875" style="493" customWidth="1"/>
    <col min="3345" max="3582" width="9" style="493" customWidth="1"/>
    <col min="3583" max="3583" width="6.75" style="493" customWidth="1"/>
    <col min="3584" max="3584" width="3.25" style="493" customWidth="1"/>
    <col min="3585" max="3585" width="3.625" style="493" customWidth="1"/>
    <col min="3586" max="3586" width="7.625" style="493" customWidth="1"/>
    <col min="3587" max="3598" width="5.625" style="493" customWidth="1"/>
    <col min="3599" max="3599" width="6.5" style="493" customWidth="1"/>
    <col min="3600" max="3600" width="6.875" style="493" customWidth="1"/>
    <col min="3601" max="3838" width="9" style="493" customWidth="1"/>
    <col min="3839" max="3839" width="6.75" style="493" customWidth="1"/>
    <col min="3840" max="3840" width="3.25" style="493" customWidth="1"/>
    <col min="3841" max="3841" width="3.625" style="493" customWidth="1"/>
    <col min="3842" max="3842" width="7.625" style="493" customWidth="1"/>
    <col min="3843" max="3854" width="5.625" style="493" customWidth="1"/>
    <col min="3855" max="3855" width="6.5" style="493" customWidth="1"/>
    <col min="3856" max="3856" width="6.875" style="493" customWidth="1"/>
    <col min="3857" max="4094" width="9" style="493" customWidth="1"/>
    <col min="4095" max="4095" width="6.75" style="493" customWidth="1"/>
    <col min="4096" max="4096" width="3.25" style="493" customWidth="1"/>
    <col min="4097" max="4097" width="3.625" style="493" customWidth="1"/>
    <col min="4098" max="4098" width="7.625" style="493" customWidth="1"/>
    <col min="4099" max="4110" width="5.625" style="493" customWidth="1"/>
    <col min="4111" max="4111" width="6.5" style="493" customWidth="1"/>
    <col min="4112" max="4112" width="6.875" style="493" customWidth="1"/>
    <col min="4113" max="4350" width="9" style="493" customWidth="1"/>
    <col min="4351" max="4351" width="6.75" style="493" customWidth="1"/>
    <col min="4352" max="4352" width="3.25" style="493" customWidth="1"/>
    <col min="4353" max="4353" width="3.625" style="493" customWidth="1"/>
    <col min="4354" max="4354" width="7.625" style="493" customWidth="1"/>
    <col min="4355" max="4366" width="5.625" style="493" customWidth="1"/>
    <col min="4367" max="4367" width="6.5" style="493" customWidth="1"/>
    <col min="4368" max="4368" width="6.875" style="493" customWidth="1"/>
    <col min="4369" max="4606" width="9" style="493" customWidth="1"/>
    <col min="4607" max="4607" width="6.75" style="493" customWidth="1"/>
    <col min="4608" max="4608" width="3.25" style="493" customWidth="1"/>
    <col min="4609" max="4609" width="3.625" style="493" customWidth="1"/>
    <col min="4610" max="4610" width="7.625" style="493" customWidth="1"/>
    <col min="4611" max="4622" width="5.625" style="493" customWidth="1"/>
    <col min="4623" max="4623" width="6.5" style="493" customWidth="1"/>
    <col min="4624" max="4624" width="6.875" style="493" customWidth="1"/>
    <col min="4625" max="4862" width="9" style="493" customWidth="1"/>
    <col min="4863" max="4863" width="6.75" style="493" customWidth="1"/>
    <col min="4864" max="4864" width="3.25" style="493" customWidth="1"/>
    <col min="4865" max="4865" width="3.625" style="493" customWidth="1"/>
    <col min="4866" max="4866" width="7.625" style="493" customWidth="1"/>
    <col min="4867" max="4878" width="5.625" style="493" customWidth="1"/>
    <col min="4879" max="4879" width="6.5" style="493" customWidth="1"/>
    <col min="4880" max="4880" width="6.875" style="493" customWidth="1"/>
    <col min="4881" max="5118" width="9" style="493" customWidth="1"/>
    <col min="5119" max="5119" width="6.75" style="493" customWidth="1"/>
    <col min="5120" max="5120" width="3.25" style="493" customWidth="1"/>
    <col min="5121" max="5121" width="3.625" style="493" customWidth="1"/>
    <col min="5122" max="5122" width="7.625" style="493" customWidth="1"/>
    <col min="5123" max="5134" width="5.625" style="493" customWidth="1"/>
    <col min="5135" max="5135" width="6.5" style="493" customWidth="1"/>
    <col min="5136" max="5136" width="6.875" style="493" customWidth="1"/>
    <col min="5137" max="5374" width="9" style="493" customWidth="1"/>
    <col min="5375" max="5375" width="6.75" style="493" customWidth="1"/>
    <col min="5376" max="5376" width="3.25" style="493" customWidth="1"/>
    <col min="5377" max="5377" width="3.625" style="493" customWidth="1"/>
    <col min="5378" max="5378" width="7.625" style="493" customWidth="1"/>
    <col min="5379" max="5390" width="5.625" style="493" customWidth="1"/>
    <col min="5391" max="5391" width="6.5" style="493" customWidth="1"/>
    <col min="5392" max="5392" width="6.875" style="493" customWidth="1"/>
    <col min="5393" max="5630" width="9" style="493" customWidth="1"/>
    <col min="5631" max="5631" width="6.75" style="493" customWidth="1"/>
    <col min="5632" max="5632" width="3.25" style="493" customWidth="1"/>
    <col min="5633" max="5633" width="3.625" style="493" customWidth="1"/>
    <col min="5634" max="5634" width="7.625" style="493" customWidth="1"/>
    <col min="5635" max="5646" width="5.625" style="493" customWidth="1"/>
    <col min="5647" max="5647" width="6.5" style="493" customWidth="1"/>
    <col min="5648" max="5648" width="6.875" style="493" customWidth="1"/>
    <col min="5649" max="5886" width="9" style="493" customWidth="1"/>
    <col min="5887" max="5887" width="6.75" style="493" customWidth="1"/>
    <col min="5888" max="5888" width="3.25" style="493" customWidth="1"/>
    <col min="5889" max="5889" width="3.625" style="493" customWidth="1"/>
    <col min="5890" max="5890" width="7.625" style="493" customWidth="1"/>
    <col min="5891" max="5902" width="5.625" style="493" customWidth="1"/>
    <col min="5903" max="5903" width="6.5" style="493" customWidth="1"/>
    <col min="5904" max="5904" width="6.875" style="493" customWidth="1"/>
    <col min="5905" max="6142" width="9" style="493" customWidth="1"/>
    <col min="6143" max="6143" width="6.75" style="493" customWidth="1"/>
    <col min="6144" max="6144" width="3.25" style="493" customWidth="1"/>
    <col min="6145" max="6145" width="3.625" style="493" customWidth="1"/>
    <col min="6146" max="6146" width="7.625" style="493" customWidth="1"/>
    <col min="6147" max="6158" width="5.625" style="493" customWidth="1"/>
    <col min="6159" max="6159" width="6.5" style="493" customWidth="1"/>
    <col min="6160" max="6160" width="6.875" style="493" customWidth="1"/>
    <col min="6161" max="6398" width="9" style="493" customWidth="1"/>
    <col min="6399" max="6399" width="6.75" style="493" customWidth="1"/>
    <col min="6400" max="6400" width="3.25" style="493" customWidth="1"/>
    <col min="6401" max="6401" width="3.625" style="493" customWidth="1"/>
    <col min="6402" max="6402" width="7.625" style="493" customWidth="1"/>
    <col min="6403" max="6414" width="5.625" style="493" customWidth="1"/>
    <col min="6415" max="6415" width="6.5" style="493" customWidth="1"/>
    <col min="6416" max="6416" width="6.875" style="493" customWidth="1"/>
    <col min="6417" max="6654" width="9" style="493" customWidth="1"/>
    <col min="6655" max="6655" width="6.75" style="493" customWidth="1"/>
    <col min="6656" max="6656" width="3.25" style="493" customWidth="1"/>
    <col min="6657" max="6657" width="3.625" style="493" customWidth="1"/>
    <col min="6658" max="6658" width="7.625" style="493" customWidth="1"/>
    <col min="6659" max="6670" width="5.625" style="493" customWidth="1"/>
    <col min="6671" max="6671" width="6.5" style="493" customWidth="1"/>
    <col min="6672" max="6672" width="6.875" style="493" customWidth="1"/>
    <col min="6673" max="6910" width="9" style="493" customWidth="1"/>
    <col min="6911" max="6911" width="6.75" style="493" customWidth="1"/>
    <col min="6912" max="6912" width="3.25" style="493" customWidth="1"/>
    <col min="6913" max="6913" width="3.625" style="493" customWidth="1"/>
    <col min="6914" max="6914" width="7.625" style="493" customWidth="1"/>
    <col min="6915" max="6926" width="5.625" style="493" customWidth="1"/>
    <col min="6927" max="6927" width="6.5" style="493" customWidth="1"/>
    <col min="6928" max="6928" width="6.875" style="493" customWidth="1"/>
    <col min="6929" max="7166" width="9" style="493" customWidth="1"/>
    <col min="7167" max="7167" width="6.75" style="493" customWidth="1"/>
    <col min="7168" max="7168" width="3.25" style="493" customWidth="1"/>
    <col min="7169" max="7169" width="3.625" style="493" customWidth="1"/>
    <col min="7170" max="7170" width="7.625" style="493" customWidth="1"/>
    <col min="7171" max="7182" width="5.625" style="493" customWidth="1"/>
    <col min="7183" max="7183" width="6.5" style="493" customWidth="1"/>
    <col min="7184" max="7184" width="6.875" style="493" customWidth="1"/>
    <col min="7185" max="7422" width="9" style="493" customWidth="1"/>
    <col min="7423" max="7423" width="6.75" style="493" customWidth="1"/>
    <col min="7424" max="7424" width="3.25" style="493" customWidth="1"/>
    <col min="7425" max="7425" width="3.625" style="493" customWidth="1"/>
    <col min="7426" max="7426" width="7.625" style="493" customWidth="1"/>
    <col min="7427" max="7438" width="5.625" style="493" customWidth="1"/>
    <col min="7439" max="7439" width="6.5" style="493" customWidth="1"/>
    <col min="7440" max="7440" width="6.875" style="493" customWidth="1"/>
    <col min="7441" max="7678" width="9" style="493" customWidth="1"/>
    <col min="7679" max="7679" width="6.75" style="493" customWidth="1"/>
    <col min="7680" max="7680" width="3.25" style="493" customWidth="1"/>
    <col min="7681" max="7681" width="3.625" style="493" customWidth="1"/>
    <col min="7682" max="7682" width="7.625" style="493" customWidth="1"/>
    <col min="7683" max="7694" width="5.625" style="493" customWidth="1"/>
    <col min="7695" max="7695" width="6.5" style="493" customWidth="1"/>
    <col min="7696" max="7696" width="6.875" style="493" customWidth="1"/>
    <col min="7697" max="7934" width="9" style="493" customWidth="1"/>
    <col min="7935" max="7935" width="6.75" style="493" customWidth="1"/>
    <col min="7936" max="7936" width="3.25" style="493" customWidth="1"/>
    <col min="7937" max="7937" width="3.625" style="493" customWidth="1"/>
    <col min="7938" max="7938" width="7.625" style="493" customWidth="1"/>
    <col min="7939" max="7950" width="5.625" style="493" customWidth="1"/>
    <col min="7951" max="7951" width="6.5" style="493" customWidth="1"/>
    <col min="7952" max="7952" width="6.875" style="493" customWidth="1"/>
    <col min="7953" max="8190" width="9" style="493" customWidth="1"/>
    <col min="8191" max="8191" width="6.75" style="493" customWidth="1"/>
    <col min="8192" max="8192" width="3.25" style="493" customWidth="1"/>
    <col min="8193" max="8193" width="3.625" style="493" customWidth="1"/>
    <col min="8194" max="8194" width="7.625" style="493" customWidth="1"/>
    <col min="8195" max="8206" width="5.625" style="493" customWidth="1"/>
    <col min="8207" max="8207" width="6.5" style="493" customWidth="1"/>
    <col min="8208" max="8208" width="6.875" style="493" customWidth="1"/>
    <col min="8209" max="8446" width="9" style="493" customWidth="1"/>
    <col min="8447" max="8447" width="6.75" style="493" customWidth="1"/>
    <col min="8448" max="8448" width="3.25" style="493" customWidth="1"/>
    <col min="8449" max="8449" width="3.625" style="493" customWidth="1"/>
    <col min="8450" max="8450" width="7.625" style="493" customWidth="1"/>
    <col min="8451" max="8462" width="5.625" style="493" customWidth="1"/>
    <col min="8463" max="8463" width="6.5" style="493" customWidth="1"/>
    <col min="8464" max="8464" width="6.875" style="493" customWidth="1"/>
    <col min="8465" max="8702" width="9" style="493" customWidth="1"/>
    <col min="8703" max="8703" width="6.75" style="493" customWidth="1"/>
    <col min="8704" max="8704" width="3.25" style="493" customWidth="1"/>
    <col min="8705" max="8705" width="3.625" style="493" customWidth="1"/>
    <col min="8706" max="8706" width="7.625" style="493" customWidth="1"/>
    <col min="8707" max="8718" width="5.625" style="493" customWidth="1"/>
    <col min="8719" max="8719" width="6.5" style="493" customWidth="1"/>
    <col min="8720" max="8720" width="6.875" style="493" customWidth="1"/>
    <col min="8721" max="8958" width="9" style="493" customWidth="1"/>
    <col min="8959" max="8959" width="6.75" style="493" customWidth="1"/>
    <col min="8960" max="8960" width="3.25" style="493" customWidth="1"/>
    <col min="8961" max="8961" width="3.625" style="493" customWidth="1"/>
    <col min="8962" max="8962" width="7.625" style="493" customWidth="1"/>
    <col min="8963" max="8974" width="5.625" style="493" customWidth="1"/>
    <col min="8975" max="8975" width="6.5" style="493" customWidth="1"/>
    <col min="8976" max="8976" width="6.875" style="493" customWidth="1"/>
    <col min="8977" max="9214" width="9" style="493" customWidth="1"/>
    <col min="9215" max="9215" width="6.75" style="493" customWidth="1"/>
    <col min="9216" max="9216" width="3.25" style="493" customWidth="1"/>
    <col min="9217" max="9217" width="3.625" style="493" customWidth="1"/>
    <col min="9218" max="9218" width="7.625" style="493" customWidth="1"/>
    <col min="9219" max="9230" width="5.625" style="493" customWidth="1"/>
    <col min="9231" max="9231" width="6.5" style="493" customWidth="1"/>
    <col min="9232" max="9232" width="6.875" style="493" customWidth="1"/>
    <col min="9233" max="9470" width="9" style="493" customWidth="1"/>
    <col min="9471" max="9471" width="6.75" style="493" customWidth="1"/>
    <col min="9472" max="9472" width="3.25" style="493" customWidth="1"/>
    <col min="9473" max="9473" width="3.625" style="493" customWidth="1"/>
    <col min="9474" max="9474" width="7.625" style="493" customWidth="1"/>
    <col min="9475" max="9486" width="5.625" style="493" customWidth="1"/>
    <col min="9487" max="9487" width="6.5" style="493" customWidth="1"/>
    <col min="9488" max="9488" width="6.875" style="493" customWidth="1"/>
    <col min="9489" max="9726" width="9" style="493" customWidth="1"/>
    <col min="9727" max="9727" width="6.75" style="493" customWidth="1"/>
    <col min="9728" max="9728" width="3.25" style="493" customWidth="1"/>
    <col min="9729" max="9729" width="3.625" style="493" customWidth="1"/>
    <col min="9730" max="9730" width="7.625" style="493" customWidth="1"/>
    <col min="9731" max="9742" width="5.625" style="493" customWidth="1"/>
    <col min="9743" max="9743" width="6.5" style="493" customWidth="1"/>
    <col min="9744" max="9744" width="6.875" style="493" customWidth="1"/>
    <col min="9745" max="9982" width="9" style="493" customWidth="1"/>
    <col min="9983" max="9983" width="6.75" style="493" customWidth="1"/>
    <col min="9984" max="9984" width="3.25" style="493" customWidth="1"/>
    <col min="9985" max="9985" width="3.625" style="493" customWidth="1"/>
    <col min="9986" max="9986" width="7.625" style="493" customWidth="1"/>
    <col min="9987" max="9998" width="5.625" style="493" customWidth="1"/>
    <col min="9999" max="9999" width="6.5" style="493" customWidth="1"/>
    <col min="10000" max="10000" width="6.875" style="493" customWidth="1"/>
    <col min="10001" max="10238" width="9" style="493" customWidth="1"/>
    <col min="10239" max="10239" width="6.75" style="493" customWidth="1"/>
    <col min="10240" max="10240" width="3.25" style="493" customWidth="1"/>
    <col min="10241" max="10241" width="3.625" style="493" customWidth="1"/>
    <col min="10242" max="10242" width="7.625" style="493" customWidth="1"/>
    <col min="10243" max="10254" width="5.625" style="493" customWidth="1"/>
    <col min="10255" max="10255" width="6.5" style="493" customWidth="1"/>
    <col min="10256" max="10256" width="6.875" style="493" customWidth="1"/>
    <col min="10257" max="10494" width="9" style="493" customWidth="1"/>
    <col min="10495" max="10495" width="6.75" style="493" customWidth="1"/>
    <col min="10496" max="10496" width="3.25" style="493" customWidth="1"/>
    <col min="10497" max="10497" width="3.625" style="493" customWidth="1"/>
    <col min="10498" max="10498" width="7.625" style="493" customWidth="1"/>
    <col min="10499" max="10510" width="5.625" style="493" customWidth="1"/>
    <col min="10511" max="10511" width="6.5" style="493" customWidth="1"/>
    <col min="10512" max="10512" width="6.875" style="493" customWidth="1"/>
    <col min="10513" max="10750" width="9" style="493" customWidth="1"/>
    <col min="10751" max="10751" width="6.75" style="493" customWidth="1"/>
    <col min="10752" max="10752" width="3.25" style="493" customWidth="1"/>
    <col min="10753" max="10753" width="3.625" style="493" customWidth="1"/>
    <col min="10754" max="10754" width="7.625" style="493" customWidth="1"/>
    <col min="10755" max="10766" width="5.625" style="493" customWidth="1"/>
    <col min="10767" max="10767" width="6.5" style="493" customWidth="1"/>
    <col min="10768" max="10768" width="6.875" style="493" customWidth="1"/>
    <col min="10769" max="11006" width="9" style="493" customWidth="1"/>
    <col min="11007" max="11007" width="6.75" style="493" customWidth="1"/>
    <col min="11008" max="11008" width="3.25" style="493" customWidth="1"/>
    <col min="11009" max="11009" width="3.625" style="493" customWidth="1"/>
    <col min="11010" max="11010" width="7.625" style="493" customWidth="1"/>
    <col min="11011" max="11022" width="5.625" style="493" customWidth="1"/>
    <col min="11023" max="11023" width="6.5" style="493" customWidth="1"/>
    <col min="11024" max="11024" width="6.875" style="493" customWidth="1"/>
    <col min="11025" max="11262" width="9" style="493" customWidth="1"/>
    <col min="11263" max="11263" width="6.75" style="493" customWidth="1"/>
    <col min="11264" max="11264" width="3.25" style="493" customWidth="1"/>
    <col min="11265" max="11265" width="3.625" style="493" customWidth="1"/>
    <col min="11266" max="11266" width="7.625" style="493" customWidth="1"/>
    <col min="11267" max="11278" width="5.625" style="493" customWidth="1"/>
    <col min="11279" max="11279" width="6.5" style="493" customWidth="1"/>
    <col min="11280" max="11280" width="6.875" style="493" customWidth="1"/>
    <col min="11281" max="11518" width="9" style="493" customWidth="1"/>
    <col min="11519" max="11519" width="6.75" style="493" customWidth="1"/>
    <col min="11520" max="11520" width="3.25" style="493" customWidth="1"/>
    <col min="11521" max="11521" width="3.625" style="493" customWidth="1"/>
    <col min="11522" max="11522" width="7.625" style="493" customWidth="1"/>
    <col min="11523" max="11534" width="5.625" style="493" customWidth="1"/>
    <col min="11535" max="11535" width="6.5" style="493" customWidth="1"/>
    <col min="11536" max="11536" width="6.875" style="493" customWidth="1"/>
    <col min="11537" max="11774" width="9" style="493" customWidth="1"/>
    <col min="11775" max="11775" width="6.75" style="493" customWidth="1"/>
    <col min="11776" max="11776" width="3.25" style="493" customWidth="1"/>
    <col min="11777" max="11777" width="3.625" style="493" customWidth="1"/>
    <col min="11778" max="11778" width="7.625" style="493" customWidth="1"/>
    <col min="11779" max="11790" width="5.625" style="493" customWidth="1"/>
    <col min="11791" max="11791" width="6.5" style="493" customWidth="1"/>
    <col min="11792" max="11792" width="6.875" style="493" customWidth="1"/>
    <col min="11793" max="12030" width="9" style="493" customWidth="1"/>
    <col min="12031" max="12031" width="6.75" style="493" customWidth="1"/>
    <col min="12032" max="12032" width="3.25" style="493" customWidth="1"/>
    <col min="12033" max="12033" width="3.625" style="493" customWidth="1"/>
    <col min="12034" max="12034" width="7.625" style="493" customWidth="1"/>
    <col min="12035" max="12046" width="5.625" style="493" customWidth="1"/>
    <col min="12047" max="12047" width="6.5" style="493" customWidth="1"/>
    <col min="12048" max="12048" width="6.875" style="493" customWidth="1"/>
    <col min="12049" max="12286" width="9" style="493" customWidth="1"/>
    <col min="12287" max="12287" width="6.75" style="493" customWidth="1"/>
    <col min="12288" max="12288" width="3.25" style="493" customWidth="1"/>
    <col min="12289" max="12289" width="3.625" style="493" customWidth="1"/>
    <col min="12290" max="12290" width="7.625" style="493" customWidth="1"/>
    <col min="12291" max="12302" width="5.625" style="493" customWidth="1"/>
    <col min="12303" max="12303" width="6.5" style="493" customWidth="1"/>
    <col min="12304" max="12304" width="6.875" style="493" customWidth="1"/>
    <col min="12305" max="12542" width="9" style="493" customWidth="1"/>
    <col min="12543" max="12543" width="6.75" style="493" customWidth="1"/>
    <col min="12544" max="12544" width="3.25" style="493" customWidth="1"/>
    <col min="12545" max="12545" width="3.625" style="493" customWidth="1"/>
    <col min="12546" max="12546" width="7.625" style="493" customWidth="1"/>
    <col min="12547" max="12558" width="5.625" style="493" customWidth="1"/>
    <col min="12559" max="12559" width="6.5" style="493" customWidth="1"/>
    <col min="12560" max="12560" width="6.875" style="493" customWidth="1"/>
    <col min="12561" max="12798" width="9" style="493" customWidth="1"/>
    <col min="12799" max="12799" width="6.75" style="493" customWidth="1"/>
    <col min="12800" max="12800" width="3.25" style="493" customWidth="1"/>
    <col min="12801" max="12801" width="3.625" style="493" customWidth="1"/>
    <col min="12802" max="12802" width="7.625" style="493" customWidth="1"/>
    <col min="12803" max="12814" width="5.625" style="493" customWidth="1"/>
    <col min="12815" max="12815" width="6.5" style="493" customWidth="1"/>
    <col min="12816" max="12816" width="6.875" style="493" customWidth="1"/>
    <col min="12817" max="13054" width="9" style="493" customWidth="1"/>
    <col min="13055" max="13055" width="6.75" style="493" customWidth="1"/>
    <col min="13056" max="13056" width="3.25" style="493" customWidth="1"/>
    <col min="13057" max="13057" width="3.625" style="493" customWidth="1"/>
    <col min="13058" max="13058" width="7.625" style="493" customWidth="1"/>
    <col min="13059" max="13070" width="5.625" style="493" customWidth="1"/>
    <col min="13071" max="13071" width="6.5" style="493" customWidth="1"/>
    <col min="13072" max="13072" width="6.875" style="493" customWidth="1"/>
    <col min="13073" max="13310" width="9" style="493" customWidth="1"/>
    <col min="13311" max="13311" width="6.75" style="493" customWidth="1"/>
    <col min="13312" max="13312" width="3.25" style="493" customWidth="1"/>
    <col min="13313" max="13313" width="3.625" style="493" customWidth="1"/>
    <col min="13314" max="13314" width="7.625" style="493" customWidth="1"/>
    <col min="13315" max="13326" width="5.625" style="493" customWidth="1"/>
    <col min="13327" max="13327" width="6.5" style="493" customWidth="1"/>
    <col min="13328" max="13328" width="6.875" style="493" customWidth="1"/>
    <col min="13329" max="13566" width="9" style="493" customWidth="1"/>
    <col min="13567" max="13567" width="6.75" style="493" customWidth="1"/>
    <col min="13568" max="13568" width="3.25" style="493" customWidth="1"/>
    <col min="13569" max="13569" width="3.625" style="493" customWidth="1"/>
    <col min="13570" max="13570" width="7.625" style="493" customWidth="1"/>
    <col min="13571" max="13582" width="5.625" style="493" customWidth="1"/>
    <col min="13583" max="13583" width="6.5" style="493" customWidth="1"/>
    <col min="13584" max="13584" width="6.875" style="493" customWidth="1"/>
    <col min="13585" max="13822" width="9" style="493" customWidth="1"/>
    <col min="13823" max="13823" width="6.75" style="493" customWidth="1"/>
    <col min="13824" max="13824" width="3.25" style="493" customWidth="1"/>
    <col min="13825" max="13825" width="3.625" style="493" customWidth="1"/>
    <col min="13826" max="13826" width="7.625" style="493" customWidth="1"/>
    <col min="13827" max="13838" width="5.625" style="493" customWidth="1"/>
    <col min="13839" max="13839" width="6.5" style="493" customWidth="1"/>
    <col min="13840" max="13840" width="6.875" style="493" customWidth="1"/>
    <col min="13841" max="14078" width="9" style="493" customWidth="1"/>
    <col min="14079" max="14079" width="6.75" style="493" customWidth="1"/>
    <col min="14080" max="14080" width="3.25" style="493" customWidth="1"/>
    <col min="14081" max="14081" width="3.625" style="493" customWidth="1"/>
    <col min="14082" max="14082" width="7.625" style="493" customWidth="1"/>
    <col min="14083" max="14094" width="5.625" style="493" customWidth="1"/>
    <col min="14095" max="14095" width="6.5" style="493" customWidth="1"/>
    <col min="14096" max="14096" width="6.875" style="493" customWidth="1"/>
    <col min="14097" max="14334" width="9" style="493" customWidth="1"/>
    <col min="14335" max="14335" width="6.75" style="493" customWidth="1"/>
    <col min="14336" max="14336" width="3.25" style="493" customWidth="1"/>
    <col min="14337" max="14337" width="3.625" style="493" customWidth="1"/>
    <col min="14338" max="14338" width="7.625" style="493" customWidth="1"/>
    <col min="14339" max="14350" width="5.625" style="493" customWidth="1"/>
    <col min="14351" max="14351" width="6.5" style="493" customWidth="1"/>
    <col min="14352" max="14352" width="6.875" style="493" customWidth="1"/>
    <col min="14353" max="14590" width="9" style="493" customWidth="1"/>
    <col min="14591" max="14591" width="6.75" style="493" customWidth="1"/>
    <col min="14592" max="14592" width="3.25" style="493" customWidth="1"/>
    <col min="14593" max="14593" width="3.625" style="493" customWidth="1"/>
    <col min="14594" max="14594" width="7.625" style="493" customWidth="1"/>
    <col min="14595" max="14606" width="5.625" style="493" customWidth="1"/>
    <col min="14607" max="14607" width="6.5" style="493" customWidth="1"/>
    <col min="14608" max="14608" width="6.875" style="493" customWidth="1"/>
    <col min="14609" max="14846" width="9" style="493" customWidth="1"/>
    <col min="14847" max="14847" width="6.75" style="493" customWidth="1"/>
    <col min="14848" max="14848" width="3.25" style="493" customWidth="1"/>
    <col min="14849" max="14849" width="3.625" style="493" customWidth="1"/>
    <col min="14850" max="14850" width="7.625" style="493" customWidth="1"/>
    <col min="14851" max="14862" width="5.625" style="493" customWidth="1"/>
    <col min="14863" max="14863" width="6.5" style="493" customWidth="1"/>
    <col min="14864" max="14864" width="6.875" style="493" customWidth="1"/>
    <col min="14865" max="15102" width="9" style="493" customWidth="1"/>
    <col min="15103" max="15103" width="6.75" style="493" customWidth="1"/>
    <col min="15104" max="15104" width="3.25" style="493" customWidth="1"/>
    <col min="15105" max="15105" width="3.625" style="493" customWidth="1"/>
    <col min="15106" max="15106" width="7.625" style="493" customWidth="1"/>
    <col min="15107" max="15118" width="5.625" style="493" customWidth="1"/>
    <col min="15119" max="15119" width="6.5" style="493" customWidth="1"/>
    <col min="15120" max="15120" width="6.875" style="493" customWidth="1"/>
    <col min="15121" max="15358" width="9" style="493" customWidth="1"/>
    <col min="15359" max="15359" width="6.75" style="493" customWidth="1"/>
    <col min="15360" max="15360" width="3.25" style="493" customWidth="1"/>
    <col min="15361" max="15361" width="3.625" style="493" customWidth="1"/>
    <col min="15362" max="15362" width="7.625" style="493" customWidth="1"/>
    <col min="15363" max="15374" width="5.625" style="493" customWidth="1"/>
    <col min="15375" max="15375" width="6.5" style="493" customWidth="1"/>
    <col min="15376" max="15376" width="6.875" style="493" customWidth="1"/>
    <col min="15377" max="15614" width="9" style="493" customWidth="1"/>
    <col min="15615" max="15615" width="6.75" style="493" customWidth="1"/>
    <col min="15616" max="15616" width="3.25" style="493" customWidth="1"/>
    <col min="15617" max="15617" width="3.625" style="493" customWidth="1"/>
    <col min="15618" max="15618" width="7.625" style="493" customWidth="1"/>
    <col min="15619" max="15630" width="5.625" style="493" customWidth="1"/>
    <col min="15631" max="15631" width="6.5" style="493" customWidth="1"/>
    <col min="15632" max="15632" width="6.875" style="493" customWidth="1"/>
    <col min="15633" max="15870" width="9" style="493" customWidth="1"/>
    <col min="15871" max="15871" width="6.75" style="493" customWidth="1"/>
    <col min="15872" max="15872" width="3.25" style="493" customWidth="1"/>
    <col min="15873" max="15873" width="3.625" style="493" customWidth="1"/>
    <col min="15874" max="15874" width="7.625" style="493" customWidth="1"/>
    <col min="15875" max="15886" width="5.625" style="493" customWidth="1"/>
    <col min="15887" max="15887" width="6.5" style="493" customWidth="1"/>
    <col min="15888" max="15888" width="6.875" style="493" customWidth="1"/>
    <col min="15889" max="16126" width="9" style="493" customWidth="1"/>
    <col min="16127" max="16127" width="6.75" style="493" customWidth="1"/>
    <col min="16128" max="16128" width="3.25" style="493" customWidth="1"/>
    <col min="16129" max="16129" width="3.625" style="493" customWidth="1"/>
    <col min="16130" max="16130" width="7.625" style="493" customWidth="1"/>
    <col min="16131" max="16142" width="5.625" style="493" customWidth="1"/>
    <col min="16143" max="16143" width="6.5" style="493" customWidth="1"/>
    <col min="16144" max="16144" width="6.875" style="493" customWidth="1"/>
    <col min="16145" max="16384" width="9" style="493" customWidth="1"/>
  </cols>
  <sheetData>
    <row r="1" spans="2:19" ht="6" customHeight="1"/>
    <row r="2" spans="2:19" s="494" customFormat="1" ht="27" customHeight="1">
      <c r="B2" s="590" t="s">
        <v>331</v>
      </c>
      <c r="C2" s="600"/>
      <c r="P2" s="641"/>
    </row>
    <row r="3" spans="2:19" s="494" customFormat="1" ht="27" customHeight="1">
      <c r="B3" s="591"/>
      <c r="C3" s="600"/>
      <c r="D3" s="494" t="s">
        <v>338</v>
      </c>
      <c r="P3" s="641"/>
    </row>
    <row r="4" spans="2:19" s="494" customFormat="1" ht="27" customHeight="1">
      <c r="P4" s="641"/>
      <c r="Q4" s="650" t="s">
        <v>155</v>
      </c>
    </row>
    <row r="5" spans="2:19" s="494" customFormat="1" ht="22.5" customHeight="1">
      <c r="B5" s="592" t="s">
        <v>271</v>
      </c>
      <c r="C5" s="601"/>
      <c r="D5" s="611"/>
      <c r="E5" s="622"/>
      <c r="F5" s="633"/>
      <c r="G5" s="601"/>
      <c r="H5" s="601" t="s">
        <v>160</v>
      </c>
      <c r="I5" s="622"/>
      <c r="J5" s="622"/>
      <c r="K5" s="601"/>
      <c r="L5" s="601" t="s">
        <v>161</v>
      </c>
      <c r="M5" s="622"/>
      <c r="N5" s="622"/>
      <c r="O5" s="622"/>
      <c r="P5" s="640"/>
      <c r="Q5" s="651" t="s">
        <v>105</v>
      </c>
    </row>
    <row r="6" spans="2:19" s="494" customFormat="1" ht="23.25" customHeight="1">
      <c r="B6" s="593"/>
      <c r="C6" s="602"/>
      <c r="D6" s="612">
        <v>1</v>
      </c>
      <c r="E6" s="623">
        <v>2</v>
      </c>
      <c r="F6" s="623">
        <v>3</v>
      </c>
      <c r="G6" s="623">
        <v>4</v>
      </c>
      <c r="H6" s="623">
        <v>5</v>
      </c>
      <c r="I6" s="623">
        <v>6</v>
      </c>
      <c r="J6" s="623">
        <v>7</v>
      </c>
      <c r="K6" s="623">
        <v>8</v>
      </c>
      <c r="L6" s="623">
        <v>9</v>
      </c>
      <c r="M6" s="623">
        <v>10</v>
      </c>
      <c r="N6" s="623">
        <v>11</v>
      </c>
      <c r="O6" s="623">
        <v>12</v>
      </c>
      <c r="P6" s="642" t="s">
        <v>38</v>
      </c>
      <c r="Q6" s="652"/>
    </row>
    <row r="7" spans="2:19" s="494" customFormat="1" ht="27" customHeight="1">
      <c r="B7" s="594" t="s">
        <v>149</v>
      </c>
      <c r="C7" s="603"/>
      <c r="D7" s="613">
        <v>522</v>
      </c>
      <c r="E7" s="624">
        <v>329</v>
      </c>
      <c r="F7" s="624">
        <v>197</v>
      </c>
      <c r="G7" s="624">
        <v>51</v>
      </c>
      <c r="H7" s="624">
        <v>43</v>
      </c>
      <c r="I7" s="624">
        <v>44</v>
      </c>
      <c r="J7" s="624">
        <v>47</v>
      </c>
      <c r="K7" s="624">
        <v>52</v>
      </c>
      <c r="L7" s="624">
        <v>43</v>
      </c>
      <c r="M7" s="624">
        <v>48</v>
      </c>
      <c r="N7" s="624">
        <v>45</v>
      </c>
      <c r="O7" s="624">
        <v>32</v>
      </c>
      <c r="P7" s="643">
        <f t="shared" ref="P7:P28" si="0">SUM(D7:O7)</f>
        <v>1453</v>
      </c>
      <c r="Q7" s="653">
        <v>52.5</v>
      </c>
    </row>
    <row r="8" spans="2:19" s="494" customFormat="1" ht="27" customHeight="1">
      <c r="B8" s="595"/>
      <c r="C8" s="604" t="s">
        <v>113</v>
      </c>
      <c r="D8" s="614">
        <v>30</v>
      </c>
      <c r="E8" s="625">
        <v>8</v>
      </c>
      <c r="F8" s="625">
        <v>6</v>
      </c>
      <c r="G8" s="625"/>
      <c r="H8" s="625">
        <v>1</v>
      </c>
      <c r="I8" s="625">
        <v>4</v>
      </c>
      <c r="J8" s="625">
        <v>1</v>
      </c>
      <c r="K8" s="625">
        <v>3</v>
      </c>
      <c r="L8" s="625">
        <v>4</v>
      </c>
      <c r="M8" s="625">
        <v>3</v>
      </c>
      <c r="N8" s="625">
        <v>2</v>
      </c>
      <c r="O8" s="637">
        <v>2</v>
      </c>
      <c r="P8" s="644">
        <f t="shared" si="0"/>
        <v>64</v>
      </c>
      <c r="Q8" s="654">
        <v>2.2999999999999998</v>
      </c>
      <c r="R8" s="661"/>
      <c r="S8" s="661"/>
    </row>
    <row r="9" spans="2:19" s="494" customFormat="1" ht="27" customHeight="1">
      <c r="B9" s="595"/>
      <c r="C9" s="605" t="s">
        <v>110</v>
      </c>
      <c r="D9" s="615">
        <v>4</v>
      </c>
      <c r="E9" s="626">
        <v>2</v>
      </c>
      <c r="F9" s="626"/>
      <c r="G9" s="626"/>
      <c r="H9" s="626"/>
      <c r="I9" s="626"/>
      <c r="J9" s="626">
        <v>1</v>
      </c>
      <c r="K9" s="626">
        <v>1</v>
      </c>
      <c r="L9" s="626"/>
      <c r="M9" s="626"/>
      <c r="N9" s="626">
        <v>1</v>
      </c>
      <c r="O9" s="627"/>
      <c r="P9" s="645">
        <f t="shared" si="0"/>
        <v>9</v>
      </c>
      <c r="Q9" s="655">
        <v>0.3</v>
      </c>
      <c r="R9" s="662"/>
      <c r="S9" s="662"/>
    </row>
    <row r="10" spans="2:19" s="494" customFormat="1" ht="27" customHeight="1">
      <c r="B10" s="595"/>
      <c r="C10" s="605" t="s">
        <v>247</v>
      </c>
      <c r="D10" s="615">
        <v>66</v>
      </c>
      <c r="E10" s="626">
        <v>31</v>
      </c>
      <c r="F10" s="626">
        <v>17</v>
      </c>
      <c r="G10" s="626">
        <v>8</v>
      </c>
      <c r="H10" s="626">
        <v>15</v>
      </c>
      <c r="I10" s="626">
        <v>12</v>
      </c>
      <c r="J10" s="626">
        <v>3</v>
      </c>
      <c r="K10" s="626">
        <v>4</v>
      </c>
      <c r="L10" s="626">
        <v>2</v>
      </c>
      <c r="M10" s="626">
        <v>5</v>
      </c>
      <c r="N10" s="626">
        <v>5</v>
      </c>
      <c r="O10" s="627">
        <v>7</v>
      </c>
      <c r="P10" s="645">
        <f t="shared" si="0"/>
        <v>175</v>
      </c>
      <c r="Q10" s="655">
        <v>6.3</v>
      </c>
      <c r="R10" s="661"/>
      <c r="S10" s="661"/>
    </row>
    <row r="11" spans="2:19" s="494" customFormat="1" ht="27" customHeight="1">
      <c r="B11" s="595" t="s">
        <v>169</v>
      </c>
      <c r="C11" s="605" t="s">
        <v>106</v>
      </c>
      <c r="D11" s="615">
        <v>23</v>
      </c>
      <c r="E11" s="626">
        <v>10</v>
      </c>
      <c r="F11" s="626">
        <v>5</v>
      </c>
      <c r="G11" s="626"/>
      <c r="H11" s="626">
        <v>2</v>
      </c>
      <c r="I11" s="626">
        <v>4</v>
      </c>
      <c r="J11" s="626">
        <v>6</v>
      </c>
      <c r="K11" s="626"/>
      <c r="L11" s="626">
        <v>2</v>
      </c>
      <c r="M11" s="626">
        <v>2</v>
      </c>
      <c r="N11" s="626">
        <v>3</v>
      </c>
      <c r="O11" s="627">
        <v>1</v>
      </c>
      <c r="P11" s="645">
        <f t="shared" si="0"/>
        <v>58</v>
      </c>
      <c r="Q11" s="655">
        <v>2.1</v>
      </c>
      <c r="R11" s="661"/>
      <c r="S11" s="661"/>
    </row>
    <row r="12" spans="2:19" s="494" customFormat="1" ht="27" customHeight="1">
      <c r="B12" s="595"/>
      <c r="C12" s="605" t="s">
        <v>142</v>
      </c>
      <c r="D12" s="615"/>
      <c r="E12" s="626">
        <v>1</v>
      </c>
      <c r="F12" s="626"/>
      <c r="G12" s="626"/>
      <c r="H12" s="626"/>
      <c r="I12" s="626"/>
      <c r="J12" s="626"/>
      <c r="K12" s="626"/>
      <c r="L12" s="626"/>
      <c r="M12" s="626"/>
      <c r="N12" s="626"/>
      <c r="O12" s="627"/>
      <c r="P12" s="645">
        <f t="shared" si="0"/>
        <v>1</v>
      </c>
      <c r="Q12" s="655">
        <v>0.1</v>
      </c>
      <c r="R12" s="661"/>
      <c r="S12" s="661"/>
    </row>
    <row r="13" spans="2:19" s="494" customFormat="1" ht="27" customHeight="1">
      <c r="B13" s="595"/>
      <c r="C13" s="605" t="s">
        <v>249</v>
      </c>
      <c r="D13" s="615">
        <v>53</v>
      </c>
      <c r="E13" s="626">
        <v>27</v>
      </c>
      <c r="F13" s="626">
        <v>14</v>
      </c>
      <c r="G13" s="626">
        <v>3</v>
      </c>
      <c r="H13" s="626">
        <v>4</v>
      </c>
      <c r="I13" s="626">
        <v>3</v>
      </c>
      <c r="J13" s="626">
        <v>1</v>
      </c>
      <c r="K13" s="626">
        <v>3</v>
      </c>
      <c r="L13" s="626">
        <v>2</v>
      </c>
      <c r="M13" s="626">
        <v>3</v>
      </c>
      <c r="N13" s="626">
        <v>4</v>
      </c>
      <c r="O13" s="627">
        <v>7</v>
      </c>
      <c r="P13" s="645">
        <f t="shared" si="0"/>
        <v>124</v>
      </c>
      <c r="Q13" s="655">
        <v>4.5</v>
      </c>
      <c r="R13" s="661"/>
      <c r="S13" s="661"/>
    </row>
    <row r="14" spans="2:19" s="494" customFormat="1" ht="27" customHeight="1">
      <c r="B14" s="595" t="s">
        <v>258</v>
      </c>
      <c r="C14" s="605" t="s">
        <v>18</v>
      </c>
      <c r="D14" s="615">
        <v>3</v>
      </c>
      <c r="E14" s="626">
        <v>1</v>
      </c>
      <c r="F14" s="626">
        <v>5</v>
      </c>
      <c r="G14" s="626">
        <v>1</v>
      </c>
      <c r="H14" s="626"/>
      <c r="I14" s="626"/>
      <c r="J14" s="626"/>
      <c r="K14" s="626"/>
      <c r="L14" s="626">
        <v>1</v>
      </c>
      <c r="M14" s="626"/>
      <c r="N14" s="626"/>
      <c r="O14" s="627"/>
      <c r="P14" s="645">
        <f t="shared" si="0"/>
        <v>11</v>
      </c>
      <c r="Q14" s="655">
        <v>0.4</v>
      </c>
      <c r="R14" s="661"/>
      <c r="S14" s="661"/>
    </row>
    <row r="15" spans="2:19" s="494" customFormat="1" ht="27" customHeight="1">
      <c r="B15" s="595"/>
      <c r="C15" s="605" t="s">
        <v>250</v>
      </c>
      <c r="D15" s="615">
        <v>8</v>
      </c>
      <c r="E15" s="626">
        <v>2</v>
      </c>
      <c r="F15" s="626">
        <v>2</v>
      </c>
      <c r="G15" s="626">
        <v>2</v>
      </c>
      <c r="H15" s="626">
        <v>1</v>
      </c>
      <c r="I15" s="626"/>
      <c r="J15" s="626"/>
      <c r="K15" s="626">
        <v>1</v>
      </c>
      <c r="L15" s="626">
        <v>1</v>
      </c>
      <c r="M15" s="626">
        <v>1</v>
      </c>
      <c r="N15" s="626">
        <v>1</v>
      </c>
      <c r="O15" s="627">
        <v>1</v>
      </c>
      <c r="P15" s="645">
        <f t="shared" si="0"/>
        <v>20</v>
      </c>
      <c r="Q15" s="655">
        <v>0.7</v>
      </c>
      <c r="R15" s="661"/>
      <c r="S15" s="661"/>
    </row>
    <row r="16" spans="2:19" s="494" customFormat="1" ht="27" customHeight="1">
      <c r="B16" s="595"/>
      <c r="C16" s="605" t="s">
        <v>251</v>
      </c>
      <c r="D16" s="615">
        <v>4</v>
      </c>
      <c r="E16" s="626">
        <v>5</v>
      </c>
      <c r="F16" s="626">
        <v>2</v>
      </c>
      <c r="G16" s="626"/>
      <c r="H16" s="626"/>
      <c r="I16" s="626"/>
      <c r="J16" s="626"/>
      <c r="K16" s="626">
        <v>1</v>
      </c>
      <c r="L16" s="626">
        <v>3</v>
      </c>
      <c r="M16" s="626"/>
      <c r="N16" s="626">
        <v>1</v>
      </c>
      <c r="O16" s="627"/>
      <c r="P16" s="645">
        <f t="shared" si="0"/>
        <v>16</v>
      </c>
      <c r="Q16" s="655">
        <v>0.6</v>
      </c>
      <c r="R16" s="661"/>
      <c r="S16" s="661"/>
    </row>
    <row r="17" spans="2:19" s="494" customFormat="1" ht="27" customHeight="1">
      <c r="B17" s="595" t="s">
        <v>260</v>
      </c>
      <c r="C17" s="605" t="s">
        <v>103</v>
      </c>
      <c r="D17" s="615">
        <v>9</v>
      </c>
      <c r="E17" s="626">
        <v>1</v>
      </c>
      <c r="F17" s="626">
        <v>2</v>
      </c>
      <c r="G17" s="626">
        <v>2</v>
      </c>
      <c r="H17" s="626"/>
      <c r="I17" s="626"/>
      <c r="J17" s="626"/>
      <c r="K17" s="626">
        <v>1</v>
      </c>
      <c r="L17" s="626"/>
      <c r="M17" s="626"/>
      <c r="N17" s="626"/>
      <c r="O17" s="627"/>
      <c r="P17" s="645">
        <f t="shared" si="0"/>
        <v>15</v>
      </c>
      <c r="Q17" s="655">
        <v>0.5</v>
      </c>
      <c r="R17" s="661"/>
      <c r="S17" s="661"/>
    </row>
    <row r="18" spans="2:19" s="494" customFormat="1" ht="27" customHeight="1">
      <c r="B18" s="595"/>
      <c r="C18" s="605" t="s">
        <v>170</v>
      </c>
      <c r="D18" s="615">
        <v>69</v>
      </c>
      <c r="E18" s="626">
        <v>43</v>
      </c>
      <c r="F18" s="626">
        <v>25</v>
      </c>
      <c r="G18" s="626">
        <v>4</v>
      </c>
      <c r="H18" s="626">
        <v>5</v>
      </c>
      <c r="I18" s="626">
        <v>3</v>
      </c>
      <c r="J18" s="626">
        <v>6</v>
      </c>
      <c r="K18" s="626">
        <v>4</v>
      </c>
      <c r="L18" s="626">
        <v>6</v>
      </c>
      <c r="M18" s="626">
        <v>5</v>
      </c>
      <c r="N18" s="626">
        <v>3</v>
      </c>
      <c r="O18" s="627">
        <v>4</v>
      </c>
      <c r="P18" s="645">
        <f t="shared" si="0"/>
        <v>177</v>
      </c>
      <c r="Q18" s="655">
        <v>6.4</v>
      </c>
      <c r="R18" s="661"/>
      <c r="S18" s="661"/>
    </row>
    <row r="19" spans="2:19" s="494" customFormat="1" ht="27" customHeight="1">
      <c r="B19" s="595"/>
      <c r="C19" s="605" t="s">
        <v>150</v>
      </c>
      <c r="D19" s="615">
        <v>22</v>
      </c>
      <c r="E19" s="626">
        <v>20</v>
      </c>
      <c r="F19" s="626">
        <v>13</v>
      </c>
      <c r="G19" s="626">
        <v>2</v>
      </c>
      <c r="H19" s="626">
        <v>5</v>
      </c>
      <c r="I19" s="626">
        <v>5</v>
      </c>
      <c r="J19" s="626"/>
      <c r="K19" s="626">
        <v>2</v>
      </c>
      <c r="L19" s="626">
        <v>2</v>
      </c>
      <c r="M19" s="626">
        <v>3</v>
      </c>
      <c r="N19" s="626"/>
      <c r="O19" s="627">
        <v>2</v>
      </c>
      <c r="P19" s="645">
        <f t="shared" si="0"/>
        <v>76</v>
      </c>
      <c r="Q19" s="655">
        <v>2.7</v>
      </c>
      <c r="R19" s="662"/>
      <c r="S19" s="662"/>
    </row>
    <row r="20" spans="2:19" s="494" customFormat="1" ht="27" customHeight="1">
      <c r="B20" s="595" t="s">
        <v>125</v>
      </c>
      <c r="C20" s="605" t="s">
        <v>244</v>
      </c>
      <c r="D20" s="615">
        <v>74</v>
      </c>
      <c r="E20" s="626">
        <v>32</v>
      </c>
      <c r="F20" s="634">
        <v>12</v>
      </c>
      <c r="G20" s="626">
        <v>9</v>
      </c>
      <c r="H20" s="626">
        <v>5</v>
      </c>
      <c r="I20" s="626">
        <v>7</v>
      </c>
      <c r="J20" s="626">
        <v>6</v>
      </c>
      <c r="K20" s="626">
        <v>5</v>
      </c>
      <c r="L20" s="626">
        <v>1</v>
      </c>
      <c r="M20" s="626">
        <v>5</v>
      </c>
      <c r="N20" s="626">
        <v>4</v>
      </c>
      <c r="O20" s="627">
        <v>2</v>
      </c>
      <c r="P20" s="645">
        <f t="shared" si="0"/>
        <v>162</v>
      </c>
      <c r="Q20" s="655">
        <v>5.9</v>
      </c>
      <c r="R20" s="661"/>
      <c r="S20" s="661"/>
    </row>
    <row r="21" spans="2:19" s="494" customFormat="1" ht="27" customHeight="1">
      <c r="B21" s="595"/>
      <c r="C21" s="605" t="s">
        <v>112</v>
      </c>
      <c r="D21" s="615">
        <v>12</v>
      </c>
      <c r="E21" s="627">
        <v>6</v>
      </c>
      <c r="F21" s="626">
        <v>11</v>
      </c>
      <c r="G21" s="636">
        <v>2</v>
      </c>
      <c r="H21" s="626"/>
      <c r="I21" s="626">
        <v>6</v>
      </c>
      <c r="J21" s="626">
        <v>2</v>
      </c>
      <c r="K21" s="626">
        <v>2</v>
      </c>
      <c r="L21" s="626">
        <v>1</v>
      </c>
      <c r="M21" s="626"/>
      <c r="N21" s="626">
        <v>1</v>
      </c>
      <c r="O21" s="627"/>
      <c r="P21" s="645">
        <f t="shared" si="0"/>
        <v>43</v>
      </c>
      <c r="Q21" s="655">
        <v>1.6</v>
      </c>
      <c r="R21" s="661"/>
      <c r="S21" s="661"/>
    </row>
    <row r="22" spans="2:19" s="494" customFormat="1" ht="27" customHeight="1">
      <c r="B22" s="595"/>
      <c r="C22" s="605" t="s">
        <v>252</v>
      </c>
      <c r="D22" s="615">
        <v>19</v>
      </c>
      <c r="E22" s="626">
        <v>6</v>
      </c>
      <c r="F22" s="635"/>
      <c r="G22" s="626"/>
      <c r="H22" s="626">
        <v>1</v>
      </c>
      <c r="I22" s="626">
        <v>3</v>
      </c>
      <c r="J22" s="626">
        <v>1</v>
      </c>
      <c r="K22" s="626">
        <v>3</v>
      </c>
      <c r="L22" s="626">
        <v>5</v>
      </c>
      <c r="M22" s="626">
        <v>1</v>
      </c>
      <c r="N22" s="626"/>
      <c r="O22" s="627">
        <v>1</v>
      </c>
      <c r="P22" s="645">
        <f t="shared" si="0"/>
        <v>40</v>
      </c>
      <c r="Q22" s="655">
        <v>1.4</v>
      </c>
      <c r="R22" s="662"/>
      <c r="S22" s="662"/>
    </row>
    <row r="23" spans="2:19" s="494" customFormat="1" ht="27" customHeight="1">
      <c r="B23" s="595" t="s">
        <v>148</v>
      </c>
      <c r="C23" s="605" t="s">
        <v>253</v>
      </c>
      <c r="D23" s="615">
        <v>82</v>
      </c>
      <c r="E23" s="626">
        <v>45</v>
      </c>
      <c r="F23" s="626">
        <v>23</v>
      </c>
      <c r="G23" s="626">
        <v>9</v>
      </c>
      <c r="H23" s="626">
        <v>3</v>
      </c>
      <c r="I23" s="626">
        <v>3</v>
      </c>
      <c r="J23" s="626">
        <v>6</v>
      </c>
      <c r="K23" s="626">
        <v>5</v>
      </c>
      <c r="L23" s="626">
        <v>5</v>
      </c>
      <c r="M23" s="626">
        <v>3</v>
      </c>
      <c r="N23" s="626">
        <v>4</v>
      </c>
      <c r="O23" s="627">
        <v>3</v>
      </c>
      <c r="P23" s="645">
        <f t="shared" si="0"/>
        <v>191</v>
      </c>
      <c r="Q23" s="655">
        <v>6.9</v>
      </c>
      <c r="R23" s="661"/>
      <c r="S23" s="661"/>
    </row>
    <row r="24" spans="2:19" s="494" customFormat="1" ht="27" customHeight="1">
      <c r="B24" s="595"/>
      <c r="C24" s="605" t="s">
        <v>101</v>
      </c>
      <c r="D24" s="615">
        <v>37</v>
      </c>
      <c r="E24" s="626">
        <v>15</v>
      </c>
      <c r="F24" s="626">
        <v>19</v>
      </c>
      <c r="G24" s="626">
        <v>2</v>
      </c>
      <c r="H24" s="626">
        <v>2</v>
      </c>
      <c r="I24" s="626">
        <v>5</v>
      </c>
      <c r="J24" s="626">
        <v>4</v>
      </c>
      <c r="K24" s="626">
        <v>3</v>
      </c>
      <c r="L24" s="626">
        <v>2</v>
      </c>
      <c r="M24" s="626">
        <v>4</v>
      </c>
      <c r="N24" s="626">
        <v>3</v>
      </c>
      <c r="O24" s="627">
        <v>3</v>
      </c>
      <c r="P24" s="645">
        <f t="shared" si="0"/>
        <v>99</v>
      </c>
      <c r="Q24" s="655">
        <v>3.6</v>
      </c>
      <c r="R24" s="662"/>
      <c r="S24" s="662"/>
    </row>
    <row r="25" spans="2:19" s="494" customFormat="1" ht="27" customHeight="1">
      <c r="B25" s="595"/>
      <c r="C25" s="605" t="s">
        <v>254</v>
      </c>
      <c r="D25" s="615">
        <v>13</v>
      </c>
      <c r="E25" s="626">
        <v>3</v>
      </c>
      <c r="F25" s="626">
        <v>3</v>
      </c>
      <c r="G25" s="626">
        <v>1</v>
      </c>
      <c r="H25" s="626">
        <v>1</v>
      </c>
      <c r="I25" s="626">
        <v>1</v>
      </c>
      <c r="J25" s="626"/>
      <c r="K25" s="626">
        <v>3</v>
      </c>
      <c r="L25" s="626">
        <v>2</v>
      </c>
      <c r="M25" s="626">
        <v>2</v>
      </c>
      <c r="N25" s="626"/>
      <c r="O25" s="627"/>
      <c r="P25" s="645">
        <f t="shared" si="0"/>
        <v>29</v>
      </c>
      <c r="Q25" s="655">
        <v>1.1000000000000001</v>
      </c>
      <c r="R25" s="661"/>
      <c r="S25" s="661"/>
    </row>
    <row r="26" spans="2:19" s="494" customFormat="1" ht="27" customHeight="1">
      <c r="B26" s="595"/>
      <c r="C26" s="606" t="s">
        <v>255</v>
      </c>
      <c r="D26" s="616">
        <v>3</v>
      </c>
      <c r="E26" s="628">
        <v>1</v>
      </c>
      <c r="F26" s="628"/>
      <c r="G26" s="628"/>
      <c r="H26" s="628"/>
      <c r="I26" s="628"/>
      <c r="J26" s="628"/>
      <c r="K26" s="628"/>
      <c r="L26" s="628"/>
      <c r="M26" s="628"/>
      <c r="N26" s="628"/>
      <c r="O26" s="638"/>
      <c r="P26" s="646">
        <f t="shared" si="0"/>
        <v>4</v>
      </c>
      <c r="Q26" s="656">
        <v>0.1</v>
      </c>
      <c r="R26" s="661"/>
      <c r="S26" s="661"/>
    </row>
    <row r="27" spans="2:19" s="494" customFormat="1" ht="27" customHeight="1">
      <c r="B27" s="596"/>
      <c r="C27" s="607" t="s">
        <v>47</v>
      </c>
      <c r="D27" s="617">
        <f t="shared" ref="D27:O27" si="1">SUM(D8:D26)</f>
        <v>531</v>
      </c>
      <c r="E27" s="629">
        <f t="shared" si="1"/>
        <v>259</v>
      </c>
      <c r="F27" s="629">
        <f t="shared" si="1"/>
        <v>159</v>
      </c>
      <c r="G27" s="629">
        <f t="shared" si="1"/>
        <v>45</v>
      </c>
      <c r="H27" s="629">
        <f t="shared" si="1"/>
        <v>45</v>
      </c>
      <c r="I27" s="629">
        <f t="shared" si="1"/>
        <v>56</v>
      </c>
      <c r="J27" s="629">
        <f t="shared" si="1"/>
        <v>37</v>
      </c>
      <c r="K27" s="629">
        <f t="shared" si="1"/>
        <v>41</v>
      </c>
      <c r="L27" s="629">
        <f t="shared" si="1"/>
        <v>39</v>
      </c>
      <c r="M27" s="629">
        <f t="shared" si="1"/>
        <v>37</v>
      </c>
      <c r="N27" s="629">
        <f t="shared" si="1"/>
        <v>32</v>
      </c>
      <c r="O27" s="629">
        <f t="shared" si="1"/>
        <v>33</v>
      </c>
      <c r="P27" s="647">
        <f t="shared" si="0"/>
        <v>1314</v>
      </c>
      <c r="Q27" s="657">
        <f>SUM(Q8:Q26)</f>
        <v>47.500000000000007</v>
      </c>
      <c r="R27" s="661"/>
      <c r="S27" s="661"/>
    </row>
    <row r="28" spans="2:19" s="494" customFormat="1" ht="27" customHeight="1">
      <c r="B28" s="597" t="s">
        <v>270</v>
      </c>
      <c r="C28" s="608"/>
      <c r="D28" s="618">
        <f t="shared" ref="D28:O28" si="2">D7+D27</f>
        <v>1053</v>
      </c>
      <c r="E28" s="630">
        <f t="shared" si="2"/>
        <v>588</v>
      </c>
      <c r="F28" s="630">
        <f t="shared" si="2"/>
        <v>356</v>
      </c>
      <c r="G28" s="630">
        <f t="shared" si="2"/>
        <v>96</v>
      </c>
      <c r="H28" s="630">
        <f t="shared" si="2"/>
        <v>88</v>
      </c>
      <c r="I28" s="630">
        <f t="shared" si="2"/>
        <v>100</v>
      </c>
      <c r="J28" s="630">
        <f t="shared" si="2"/>
        <v>84</v>
      </c>
      <c r="K28" s="630">
        <f t="shared" si="2"/>
        <v>93</v>
      </c>
      <c r="L28" s="630">
        <f t="shared" si="2"/>
        <v>82</v>
      </c>
      <c r="M28" s="630">
        <f t="shared" si="2"/>
        <v>85</v>
      </c>
      <c r="N28" s="630">
        <f t="shared" si="2"/>
        <v>77</v>
      </c>
      <c r="O28" s="630">
        <f t="shared" si="2"/>
        <v>65</v>
      </c>
      <c r="P28" s="630">
        <f t="shared" si="0"/>
        <v>2767</v>
      </c>
      <c r="Q28" s="658">
        <f>Q27+Q7</f>
        <v>100</v>
      </c>
    </row>
    <row r="29" spans="2:19" s="494" customFormat="1" ht="27" customHeight="1">
      <c r="B29" s="598" t="s">
        <v>257</v>
      </c>
      <c r="C29" s="609" t="s">
        <v>107</v>
      </c>
      <c r="D29" s="619">
        <f t="shared" ref="D29:P29" si="3">ROUND(D7/D28*100,1)</f>
        <v>49.6</v>
      </c>
      <c r="E29" s="631">
        <f t="shared" si="3"/>
        <v>56</v>
      </c>
      <c r="F29" s="631">
        <f t="shared" si="3"/>
        <v>55.3</v>
      </c>
      <c r="G29" s="631">
        <f t="shared" si="3"/>
        <v>53.1</v>
      </c>
      <c r="H29" s="631">
        <f t="shared" si="3"/>
        <v>48.9</v>
      </c>
      <c r="I29" s="631">
        <f t="shared" si="3"/>
        <v>44</v>
      </c>
      <c r="J29" s="631">
        <f t="shared" si="3"/>
        <v>56</v>
      </c>
      <c r="K29" s="631">
        <f t="shared" si="3"/>
        <v>55.9</v>
      </c>
      <c r="L29" s="631">
        <f t="shared" si="3"/>
        <v>52.4</v>
      </c>
      <c r="M29" s="631">
        <f t="shared" si="3"/>
        <v>56.5</v>
      </c>
      <c r="N29" s="631">
        <f t="shared" si="3"/>
        <v>58.4</v>
      </c>
      <c r="O29" s="631">
        <f t="shared" si="3"/>
        <v>49.2</v>
      </c>
      <c r="P29" s="648">
        <f t="shared" si="3"/>
        <v>52.5</v>
      </c>
      <c r="Q29" s="659" t="s">
        <v>76</v>
      </c>
    </row>
    <row r="30" spans="2:19" s="494" customFormat="1" ht="27" customHeight="1">
      <c r="B30" s="599"/>
      <c r="C30" s="610" t="s">
        <v>261</v>
      </c>
      <c r="D30" s="620">
        <f t="shared" ref="D30:P30" si="4">100-D29</f>
        <v>50.4</v>
      </c>
      <c r="E30" s="632">
        <f t="shared" si="4"/>
        <v>44</v>
      </c>
      <c r="F30" s="632">
        <f t="shared" si="4"/>
        <v>44.7</v>
      </c>
      <c r="G30" s="632">
        <f t="shared" si="4"/>
        <v>46.9</v>
      </c>
      <c r="H30" s="632">
        <f t="shared" si="4"/>
        <v>51.1</v>
      </c>
      <c r="I30" s="632">
        <f t="shared" si="4"/>
        <v>56</v>
      </c>
      <c r="J30" s="632">
        <f t="shared" si="4"/>
        <v>44</v>
      </c>
      <c r="K30" s="632">
        <f t="shared" si="4"/>
        <v>44.1</v>
      </c>
      <c r="L30" s="632">
        <f t="shared" si="4"/>
        <v>47.6</v>
      </c>
      <c r="M30" s="632">
        <f t="shared" si="4"/>
        <v>43.5</v>
      </c>
      <c r="N30" s="632">
        <f t="shared" si="4"/>
        <v>41.6</v>
      </c>
      <c r="O30" s="639">
        <f t="shared" si="4"/>
        <v>50.8</v>
      </c>
      <c r="P30" s="649">
        <f t="shared" si="4"/>
        <v>47.5</v>
      </c>
      <c r="Q30" s="660" t="s">
        <v>76</v>
      </c>
    </row>
    <row r="31" spans="2:19">
      <c r="D31" s="621"/>
    </row>
  </sheetData>
  <mergeCells count="5">
    <mergeCell ref="B7:C7"/>
    <mergeCell ref="B28:C28"/>
    <mergeCell ref="B5:C6"/>
    <mergeCell ref="Q5:Q6"/>
    <mergeCell ref="B29:B30"/>
  </mergeCells>
  <phoneticPr fontId="4"/>
  <printOptions horizontalCentered="1"/>
  <pageMargins left="0.39370078740157483" right="0.78740157480314943" top="0.78740157480314943" bottom="0.59055118110236215" header="0.19685039370078736" footer="0.39370078740157483"/>
  <pageSetup paperSize="9" scale="95" fitToWidth="1" fitToHeight="1" orientation="portrait" usePrinterDefaults="1" r:id="rId1"/>
  <headerFooter scaleWithDoc="0" alignWithMargins="0">
    <oddFooter>&amp;C&amp;12- 11 -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F0"/>
  </sheetPr>
  <dimension ref="A1:J34"/>
  <sheetViews>
    <sheetView view="pageBreakPreview" zoomScale="120" zoomScaleSheetLayoutView="120" workbookViewId="0">
      <selection activeCell="E37" sqref="E37"/>
    </sheetView>
  </sheetViews>
  <sheetFormatPr defaultRowHeight="13.5"/>
  <cols>
    <col min="1" max="1" width="12" style="493" customWidth="1"/>
    <col min="2" max="2" width="14.5" style="493" customWidth="1"/>
    <col min="3" max="3" width="13.625" style="493" customWidth="1"/>
    <col min="4" max="4" width="11.75" style="518" customWidth="1"/>
    <col min="5" max="5" width="7.625" style="493" customWidth="1"/>
    <col min="6" max="6" width="14.5" style="493" customWidth="1"/>
    <col min="7" max="7" width="7.625" style="493" customWidth="1"/>
    <col min="8" max="8" width="2.625" style="493" customWidth="1"/>
    <col min="9" max="9" width="8.125" style="493" customWidth="1"/>
    <col min="10" max="252" width="9" style="493" customWidth="1"/>
    <col min="253" max="253" width="11.375" style="493" customWidth="1"/>
    <col min="254" max="254" width="13.75" style="493" customWidth="1"/>
    <col min="255" max="256" width="12.125" style="493" customWidth="1"/>
    <col min="257" max="257" width="7.125" style="493" customWidth="1"/>
    <col min="258" max="258" width="16.375" style="493" customWidth="1"/>
    <col min="259" max="259" width="7.125" style="493" customWidth="1"/>
    <col min="260" max="261" width="7.625" style="493" customWidth="1"/>
    <col min="262" max="262" width="11.625" style="493" customWidth="1"/>
    <col min="263" max="263" width="9.25" style="493" bestFit="1" customWidth="1"/>
    <col min="264" max="508" width="9" style="493" customWidth="1"/>
    <col min="509" max="509" width="11.375" style="493" customWidth="1"/>
    <col min="510" max="510" width="13.75" style="493" customWidth="1"/>
    <col min="511" max="512" width="12.125" style="493" customWidth="1"/>
    <col min="513" max="513" width="7.125" style="493" customWidth="1"/>
    <col min="514" max="514" width="16.375" style="493" customWidth="1"/>
    <col min="515" max="515" width="7.125" style="493" customWidth="1"/>
    <col min="516" max="517" width="7.625" style="493" customWidth="1"/>
    <col min="518" max="518" width="11.625" style="493" customWidth="1"/>
    <col min="519" max="519" width="9.25" style="493" bestFit="1" customWidth="1"/>
    <col min="520" max="764" width="9" style="493" customWidth="1"/>
    <col min="765" max="765" width="11.375" style="493" customWidth="1"/>
    <col min="766" max="766" width="13.75" style="493" customWidth="1"/>
    <col min="767" max="768" width="12.125" style="493" customWidth="1"/>
    <col min="769" max="769" width="7.125" style="493" customWidth="1"/>
    <col min="770" max="770" width="16.375" style="493" customWidth="1"/>
    <col min="771" max="771" width="7.125" style="493" customWidth="1"/>
    <col min="772" max="773" width="7.625" style="493" customWidth="1"/>
    <col min="774" max="774" width="11.625" style="493" customWidth="1"/>
    <col min="775" max="775" width="9.25" style="493" bestFit="1" customWidth="1"/>
    <col min="776" max="1020" width="9" style="493" customWidth="1"/>
    <col min="1021" max="1021" width="11.375" style="493" customWidth="1"/>
    <col min="1022" max="1022" width="13.75" style="493" customWidth="1"/>
    <col min="1023" max="1024" width="12.125" style="493" customWidth="1"/>
    <col min="1025" max="1025" width="7.125" style="493" customWidth="1"/>
    <col min="1026" max="1026" width="16.375" style="493" customWidth="1"/>
    <col min="1027" max="1027" width="7.125" style="493" customWidth="1"/>
    <col min="1028" max="1029" width="7.625" style="493" customWidth="1"/>
    <col min="1030" max="1030" width="11.625" style="493" customWidth="1"/>
    <col min="1031" max="1031" width="9.25" style="493" bestFit="1" customWidth="1"/>
    <col min="1032" max="1276" width="9" style="493" customWidth="1"/>
    <col min="1277" max="1277" width="11.375" style="493" customWidth="1"/>
    <col min="1278" max="1278" width="13.75" style="493" customWidth="1"/>
    <col min="1279" max="1280" width="12.125" style="493" customWidth="1"/>
    <col min="1281" max="1281" width="7.125" style="493" customWidth="1"/>
    <col min="1282" max="1282" width="16.375" style="493" customWidth="1"/>
    <col min="1283" max="1283" width="7.125" style="493" customWidth="1"/>
    <col min="1284" max="1285" width="7.625" style="493" customWidth="1"/>
    <col min="1286" max="1286" width="11.625" style="493" customWidth="1"/>
    <col min="1287" max="1287" width="9.25" style="493" bestFit="1" customWidth="1"/>
    <col min="1288" max="1532" width="9" style="493" customWidth="1"/>
    <col min="1533" max="1533" width="11.375" style="493" customWidth="1"/>
    <col min="1534" max="1534" width="13.75" style="493" customWidth="1"/>
    <col min="1535" max="1536" width="12.125" style="493" customWidth="1"/>
    <col min="1537" max="1537" width="7.125" style="493" customWidth="1"/>
    <col min="1538" max="1538" width="16.375" style="493" customWidth="1"/>
    <col min="1539" max="1539" width="7.125" style="493" customWidth="1"/>
    <col min="1540" max="1541" width="7.625" style="493" customWidth="1"/>
    <col min="1542" max="1542" width="11.625" style="493" customWidth="1"/>
    <col min="1543" max="1543" width="9.25" style="493" bestFit="1" customWidth="1"/>
    <col min="1544" max="1788" width="9" style="493" customWidth="1"/>
    <col min="1789" max="1789" width="11.375" style="493" customWidth="1"/>
    <col min="1790" max="1790" width="13.75" style="493" customWidth="1"/>
    <col min="1791" max="1792" width="12.125" style="493" customWidth="1"/>
    <col min="1793" max="1793" width="7.125" style="493" customWidth="1"/>
    <col min="1794" max="1794" width="16.375" style="493" customWidth="1"/>
    <col min="1795" max="1795" width="7.125" style="493" customWidth="1"/>
    <col min="1796" max="1797" width="7.625" style="493" customWidth="1"/>
    <col min="1798" max="1798" width="11.625" style="493" customWidth="1"/>
    <col min="1799" max="1799" width="9.25" style="493" bestFit="1" customWidth="1"/>
    <col min="1800" max="2044" width="9" style="493" customWidth="1"/>
    <col min="2045" max="2045" width="11.375" style="493" customWidth="1"/>
    <col min="2046" max="2046" width="13.75" style="493" customWidth="1"/>
    <col min="2047" max="2048" width="12.125" style="493" customWidth="1"/>
    <col min="2049" max="2049" width="7.125" style="493" customWidth="1"/>
    <col min="2050" max="2050" width="16.375" style="493" customWidth="1"/>
    <col min="2051" max="2051" width="7.125" style="493" customWidth="1"/>
    <col min="2052" max="2053" width="7.625" style="493" customWidth="1"/>
    <col min="2054" max="2054" width="11.625" style="493" customWidth="1"/>
    <col min="2055" max="2055" width="9.25" style="493" bestFit="1" customWidth="1"/>
    <col min="2056" max="2300" width="9" style="493" customWidth="1"/>
    <col min="2301" max="2301" width="11.375" style="493" customWidth="1"/>
    <col min="2302" max="2302" width="13.75" style="493" customWidth="1"/>
    <col min="2303" max="2304" width="12.125" style="493" customWidth="1"/>
    <col min="2305" max="2305" width="7.125" style="493" customWidth="1"/>
    <col min="2306" max="2306" width="16.375" style="493" customWidth="1"/>
    <col min="2307" max="2307" width="7.125" style="493" customWidth="1"/>
    <col min="2308" max="2309" width="7.625" style="493" customWidth="1"/>
    <col min="2310" max="2310" width="11.625" style="493" customWidth="1"/>
    <col min="2311" max="2311" width="9.25" style="493" bestFit="1" customWidth="1"/>
    <col min="2312" max="2556" width="9" style="493" customWidth="1"/>
    <col min="2557" max="2557" width="11.375" style="493" customWidth="1"/>
    <col min="2558" max="2558" width="13.75" style="493" customWidth="1"/>
    <col min="2559" max="2560" width="12.125" style="493" customWidth="1"/>
    <col min="2561" max="2561" width="7.125" style="493" customWidth="1"/>
    <col min="2562" max="2562" width="16.375" style="493" customWidth="1"/>
    <col min="2563" max="2563" width="7.125" style="493" customWidth="1"/>
    <col min="2564" max="2565" width="7.625" style="493" customWidth="1"/>
    <col min="2566" max="2566" width="11.625" style="493" customWidth="1"/>
    <col min="2567" max="2567" width="9.25" style="493" bestFit="1" customWidth="1"/>
    <col min="2568" max="2812" width="9" style="493" customWidth="1"/>
    <col min="2813" max="2813" width="11.375" style="493" customWidth="1"/>
    <col min="2814" max="2814" width="13.75" style="493" customWidth="1"/>
    <col min="2815" max="2816" width="12.125" style="493" customWidth="1"/>
    <col min="2817" max="2817" width="7.125" style="493" customWidth="1"/>
    <col min="2818" max="2818" width="16.375" style="493" customWidth="1"/>
    <col min="2819" max="2819" width="7.125" style="493" customWidth="1"/>
    <col min="2820" max="2821" width="7.625" style="493" customWidth="1"/>
    <col min="2822" max="2822" width="11.625" style="493" customWidth="1"/>
    <col min="2823" max="2823" width="9.25" style="493" bestFit="1" customWidth="1"/>
    <col min="2824" max="3068" width="9" style="493" customWidth="1"/>
    <col min="3069" max="3069" width="11.375" style="493" customWidth="1"/>
    <col min="3070" max="3070" width="13.75" style="493" customWidth="1"/>
    <col min="3071" max="3072" width="12.125" style="493" customWidth="1"/>
    <col min="3073" max="3073" width="7.125" style="493" customWidth="1"/>
    <col min="3074" max="3074" width="16.375" style="493" customWidth="1"/>
    <col min="3075" max="3075" width="7.125" style="493" customWidth="1"/>
    <col min="3076" max="3077" width="7.625" style="493" customWidth="1"/>
    <col min="3078" max="3078" width="11.625" style="493" customWidth="1"/>
    <col min="3079" max="3079" width="9.25" style="493" bestFit="1" customWidth="1"/>
    <col min="3080" max="3324" width="9" style="493" customWidth="1"/>
    <col min="3325" max="3325" width="11.375" style="493" customWidth="1"/>
    <col min="3326" max="3326" width="13.75" style="493" customWidth="1"/>
    <col min="3327" max="3328" width="12.125" style="493" customWidth="1"/>
    <col min="3329" max="3329" width="7.125" style="493" customWidth="1"/>
    <col min="3330" max="3330" width="16.375" style="493" customWidth="1"/>
    <col min="3331" max="3331" width="7.125" style="493" customWidth="1"/>
    <col min="3332" max="3333" width="7.625" style="493" customWidth="1"/>
    <col min="3334" max="3334" width="11.625" style="493" customWidth="1"/>
    <col min="3335" max="3335" width="9.25" style="493" bestFit="1" customWidth="1"/>
    <col min="3336" max="3580" width="9" style="493" customWidth="1"/>
    <col min="3581" max="3581" width="11.375" style="493" customWidth="1"/>
    <col min="3582" max="3582" width="13.75" style="493" customWidth="1"/>
    <col min="3583" max="3584" width="12.125" style="493" customWidth="1"/>
    <col min="3585" max="3585" width="7.125" style="493" customWidth="1"/>
    <col min="3586" max="3586" width="16.375" style="493" customWidth="1"/>
    <col min="3587" max="3587" width="7.125" style="493" customWidth="1"/>
    <col min="3588" max="3589" width="7.625" style="493" customWidth="1"/>
    <col min="3590" max="3590" width="11.625" style="493" customWidth="1"/>
    <col min="3591" max="3591" width="9.25" style="493" bestFit="1" customWidth="1"/>
    <col min="3592" max="3836" width="9" style="493" customWidth="1"/>
    <col min="3837" max="3837" width="11.375" style="493" customWidth="1"/>
    <col min="3838" max="3838" width="13.75" style="493" customWidth="1"/>
    <col min="3839" max="3840" width="12.125" style="493" customWidth="1"/>
    <col min="3841" max="3841" width="7.125" style="493" customWidth="1"/>
    <col min="3842" max="3842" width="16.375" style="493" customWidth="1"/>
    <col min="3843" max="3843" width="7.125" style="493" customWidth="1"/>
    <col min="3844" max="3845" width="7.625" style="493" customWidth="1"/>
    <col min="3846" max="3846" width="11.625" style="493" customWidth="1"/>
    <col min="3847" max="3847" width="9.25" style="493" bestFit="1" customWidth="1"/>
    <col min="3848" max="4092" width="9" style="493" customWidth="1"/>
    <col min="4093" max="4093" width="11.375" style="493" customWidth="1"/>
    <col min="4094" max="4094" width="13.75" style="493" customWidth="1"/>
    <col min="4095" max="4096" width="12.125" style="493" customWidth="1"/>
    <col min="4097" max="4097" width="7.125" style="493" customWidth="1"/>
    <col min="4098" max="4098" width="16.375" style="493" customWidth="1"/>
    <col min="4099" max="4099" width="7.125" style="493" customWidth="1"/>
    <col min="4100" max="4101" width="7.625" style="493" customWidth="1"/>
    <col min="4102" max="4102" width="11.625" style="493" customWidth="1"/>
    <col min="4103" max="4103" width="9.25" style="493" bestFit="1" customWidth="1"/>
    <col min="4104" max="4348" width="9" style="493" customWidth="1"/>
    <col min="4349" max="4349" width="11.375" style="493" customWidth="1"/>
    <col min="4350" max="4350" width="13.75" style="493" customWidth="1"/>
    <col min="4351" max="4352" width="12.125" style="493" customWidth="1"/>
    <col min="4353" max="4353" width="7.125" style="493" customWidth="1"/>
    <col min="4354" max="4354" width="16.375" style="493" customWidth="1"/>
    <col min="4355" max="4355" width="7.125" style="493" customWidth="1"/>
    <col min="4356" max="4357" width="7.625" style="493" customWidth="1"/>
    <col min="4358" max="4358" width="11.625" style="493" customWidth="1"/>
    <col min="4359" max="4359" width="9.25" style="493" bestFit="1" customWidth="1"/>
    <col min="4360" max="4604" width="9" style="493" customWidth="1"/>
    <col min="4605" max="4605" width="11.375" style="493" customWidth="1"/>
    <col min="4606" max="4606" width="13.75" style="493" customWidth="1"/>
    <col min="4607" max="4608" width="12.125" style="493" customWidth="1"/>
    <col min="4609" max="4609" width="7.125" style="493" customWidth="1"/>
    <col min="4610" max="4610" width="16.375" style="493" customWidth="1"/>
    <col min="4611" max="4611" width="7.125" style="493" customWidth="1"/>
    <col min="4612" max="4613" width="7.625" style="493" customWidth="1"/>
    <col min="4614" max="4614" width="11.625" style="493" customWidth="1"/>
    <col min="4615" max="4615" width="9.25" style="493" bestFit="1" customWidth="1"/>
    <col min="4616" max="4860" width="9" style="493" customWidth="1"/>
    <col min="4861" max="4861" width="11.375" style="493" customWidth="1"/>
    <col min="4862" max="4862" width="13.75" style="493" customWidth="1"/>
    <col min="4863" max="4864" width="12.125" style="493" customWidth="1"/>
    <col min="4865" max="4865" width="7.125" style="493" customWidth="1"/>
    <col min="4866" max="4866" width="16.375" style="493" customWidth="1"/>
    <col min="4867" max="4867" width="7.125" style="493" customWidth="1"/>
    <col min="4868" max="4869" width="7.625" style="493" customWidth="1"/>
    <col min="4870" max="4870" width="11.625" style="493" customWidth="1"/>
    <col min="4871" max="4871" width="9.25" style="493" bestFit="1" customWidth="1"/>
    <col min="4872" max="5116" width="9" style="493" customWidth="1"/>
    <col min="5117" max="5117" width="11.375" style="493" customWidth="1"/>
    <col min="5118" max="5118" width="13.75" style="493" customWidth="1"/>
    <col min="5119" max="5120" width="12.125" style="493" customWidth="1"/>
    <col min="5121" max="5121" width="7.125" style="493" customWidth="1"/>
    <col min="5122" max="5122" width="16.375" style="493" customWidth="1"/>
    <col min="5123" max="5123" width="7.125" style="493" customWidth="1"/>
    <col min="5124" max="5125" width="7.625" style="493" customWidth="1"/>
    <col min="5126" max="5126" width="11.625" style="493" customWidth="1"/>
    <col min="5127" max="5127" width="9.25" style="493" bestFit="1" customWidth="1"/>
    <col min="5128" max="5372" width="9" style="493" customWidth="1"/>
    <col min="5373" max="5373" width="11.375" style="493" customWidth="1"/>
    <col min="5374" max="5374" width="13.75" style="493" customWidth="1"/>
    <col min="5375" max="5376" width="12.125" style="493" customWidth="1"/>
    <col min="5377" max="5377" width="7.125" style="493" customWidth="1"/>
    <col min="5378" max="5378" width="16.375" style="493" customWidth="1"/>
    <col min="5379" max="5379" width="7.125" style="493" customWidth="1"/>
    <col min="5380" max="5381" width="7.625" style="493" customWidth="1"/>
    <col min="5382" max="5382" width="11.625" style="493" customWidth="1"/>
    <col min="5383" max="5383" width="9.25" style="493" bestFit="1" customWidth="1"/>
    <col min="5384" max="5628" width="9" style="493" customWidth="1"/>
    <col min="5629" max="5629" width="11.375" style="493" customWidth="1"/>
    <col min="5630" max="5630" width="13.75" style="493" customWidth="1"/>
    <col min="5631" max="5632" width="12.125" style="493" customWidth="1"/>
    <col min="5633" max="5633" width="7.125" style="493" customWidth="1"/>
    <col min="5634" max="5634" width="16.375" style="493" customWidth="1"/>
    <col min="5635" max="5635" width="7.125" style="493" customWidth="1"/>
    <col min="5636" max="5637" width="7.625" style="493" customWidth="1"/>
    <col min="5638" max="5638" width="11.625" style="493" customWidth="1"/>
    <col min="5639" max="5639" width="9.25" style="493" bestFit="1" customWidth="1"/>
    <col min="5640" max="5884" width="9" style="493" customWidth="1"/>
    <col min="5885" max="5885" width="11.375" style="493" customWidth="1"/>
    <col min="5886" max="5886" width="13.75" style="493" customWidth="1"/>
    <col min="5887" max="5888" width="12.125" style="493" customWidth="1"/>
    <col min="5889" max="5889" width="7.125" style="493" customWidth="1"/>
    <col min="5890" max="5890" width="16.375" style="493" customWidth="1"/>
    <col min="5891" max="5891" width="7.125" style="493" customWidth="1"/>
    <col min="5892" max="5893" width="7.625" style="493" customWidth="1"/>
    <col min="5894" max="5894" width="11.625" style="493" customWidth="1"/>
    <col min="5895" max="5895" width="9.25" style="493" bestFit="1" customWidth="1"/>
    <col min="5896" max="6140" width="9" style="493" customWidth="1"/>
    <col min="6141" max="6141" width="11.375" style="493" customWidth="1"/>
    <col min="6142" max="6142" width="13.75" style="493" customWidth="1"/>
    <col min="6143" max="6144" width="12.125" style="493" customWidth="1"/>
    <col min="6145" max="6145" width="7.125" style="493" customWidth="1"/>
    <col min="6146" max="6146" width="16.375" style="493" customWidth="1"/>
    <col min="6147" max="6147" width="7.125" style="493" customWidth="1"/>
    <col min="6148" max="6149" width="7.625" style="493" customWidth="1"/>
    <col min="6150" max="6150" width="11.625" style="493" customWidth="1"/>
    <col min="6151" max="6151" width="9.25" style="493" bestFit="1" customWidth="1"/>
    <col min="6152" max="6396" width="9" style="493" customWidth="1"/>
    <col min="6397" max="6397" width="11.375" style="493" customWidth="1"/>
    <col min="6398" max="6398" width="13.75" style="493" customWidth="1"/>
    <col min="6399" max="6400" width="12.125" style="493" customWidth="1"/>
    <col min="6401" max="6401" width="7.125" style="493" customWidth="1"/>
    <col min="6402" max="6402" width="16.375" style="493" customWidth="1"/>
    <col min="6403" max="6403" width="7.125" style="493" customWidth="1"/>
    <col min="6404" max="6405" width="7.625" style="493" customWidth="1"/>
    <col min="6406" max="6406" width="11.625" style="493" customWidth="1"/>
    <col min="6407" max="6407" width="9.25" style="493" bestFit="1" customWidth="1"/>
    <col min="6408" max="6652" width="9" style="493" customWidth="1"/>
    <col min="6653" max="6653" width="11.375" style="493" customWidth="1"/>
    <col min="6654" max="6654" width="13.75" style="493" customWidth="1"/>
    <col min="6655" max="6656" width="12.125" style="493" customWidth="1"/>
    <col min="6657" max="6657" width="7.125" style="493" customWidth="1"/>
    <col min="6658" max="6658" width="16.375" style="493" customWidth="1"/>
    <col min="6659" max="6659" width="7.125" style="493" customWidth="1"/>
    <col min="6660" max="6661" width="7.625" style="493" customWidth="1"/>
    <col min="6662" max="6662" width="11.625" style="493" customWidth="1"/>
    <col min="6663" max="6663" width="9.25" style="493" bestFit="1" customWidth="1"/>
    <col min="6664" max="6908" width="9" style="493" customWidth="1"/>
    <col min="6909" max="6909" width="11.375" style="493" customWidth="1"/>
    <col min="6910" max="6910" width="13.75" style="493" customWidth="1"/>
    <col min="6911" max="6912" width="12.125" style="493" customWidth="1"/>
    <col min="6913" max="6913" width="7.125" style="493" customWidth="1"/>
    <col min="6914" max="6914" width="16.375" style="493" customWidth="1"/>
    <col min="6915" max="6915" width="7.125" style="493" customWidth="1"/>
    <col min="6916" max="6917" width="7.625" style="493" customWidth="1"/>
    <col min="6918" max="6918" width="11.625" style="493" customWidth="1"/>
    <col min="6919" max="6919" width="9.25" style="493" bestFit="1" customWidth="1"/>
    <col min="6920" max="7164" width="9" style="493" customWidth="1"/>
    <col min="7165" max="7165" width="11.375" style="493" customWidth="1"/>
    <col min="7166" max="7166" width="13.75" style="493" customWidth="1"/>
    <col min="7167" max="7168" width="12.125" style="493" customWidth="1"/>
    <col min="7169" max="7169" width="7.125" style="493" customWidth="1"/>
    <col min="7170" max="7170" width="16.375" style="493" customWidth="1"/>
    <col min="7171" max="7171" width="7.125" style="493" customWidth="1"/>
    <col min="7172" max="7173" width="7.625" style="493" customWidth="1"/>
    <col min="7174" max="7174" width="11.625" style="493" customWidth="1"/>
    <col min="7175" max="7175" width="9.25" style="493" bestFit="1" customWidth="1"/>
    <col min="7176" max="7420" width="9" style="493" customWidth="1"/>
    <col min="7421" max="7421" width="11.375" style="493" customWidth="1"/>
    <col min="7422" max="7422" width="13.75" style="493" customWidth="1"/>
    <col min="7423" max="7424" width="12.125" style="493" customWidth="1"/>
    <col min="7425" max="7425" width="7.125" style="493" customWidth="1"/>
    <col min="7426" max="7426" width="16.375" style="493" customWidth="1"/>
    <col min="7427" max="7427" width="7.125" style="493" customWidth="1"/>
    <col min="7428" max="7429" width="7.625" style="493" customWidth="1"/>
    <col min="7430" max="7430" width="11.625" style="493" customWidth="1"/>
    <col min="7431" max="7431" width="9.25" style="493" bestFit="1" customWidth="1"/>
    <col min="7432" max="7676" width="9" style="493" customWidth="1"/>
    <col min="7677" max="7677" width="11.375" style="493" customWidth="1"/>
    <col min="7678" max="7678" width="13.75" style="493" customWidth="1"/>
    <col min="7679" max="7680" width="12.125" style="493" customWidth="1"/>
    <col min="7681" max="7681" width="7.125" style="493" customWidth="1"/>
    <col min="7682" max="7682" width="16.375" style="493" customWidth="1"/>
    <col min="7683" max="7683" width="7.125" style="493" customWidth="1"/>
    <col min="7684" max="7685" width="7.625" style="493" customWidth="1"/>
    <col min="7686" max="7686" width="11.625" style="493" customWidth="1"/>
    <col min="7687" max="7687" width="9.25" style="493" bestFit="1" customWidth="1"/>
    <col min="7688" max="7932" width="9" style="493" customWidth="1"/>
    <col min="7933" max="7933" width="11.375" style="493" customWidth="1"/>
    <col min="7934" max="7934" width="13.75" style="493" customWidth="1"/>
    <col min="7935" max="7936" width="12.125" style="493" customWidth="1"/>
    <col min="7937" max="7937" width="7.125" style="493" customWidth="1"/>
    <col min="7938" max="7938" width="16.375" style="493" customWidth="1"/>
    <col min="7939" max="7939" width="7.125" style="493" customWidth="1"/>
    <col min="7940" max="7941" width="7.625" style="493" customWidth="1"/>
    <col min="7942" max="7942" width="11.625" style="493" customWidth="1"/>
    <col min="7943" max="7943" width="9.25" style="493" bestFit="1" customWidth="1"/>
    <col min="7944" max="8188" width="9" style="493" customWidth="1"/>
    <col min="8189" max="8189" width="11.375" style="493" customWidth="1"/>
    <col min="8190" max="8190" width="13.75" style="493" customWidth="1"/>
    <col min="8191" max="8192" width="12.125" style="493" customWidth="1"/>
    <col min="8193" max="8193" width="7.125" style="493" customWidth="1"/>
    <col min="8194" max="8194" width="16.375" style="493" customWidth="1"/>
    <col min="8195" max="8195" width="7.125" style="493" customWidth="1"/>
    <col min="8196" max="8197" width="7.625" style="493" customWidth="1"/>
    <col min="8198" max="8198" width="11.625" style="493" customWidth="1"/>
    <col min="8199" max="8199" width="9.25" style="493" bestFit="1" customWidth="1"/>
    <col min="8200" max="8444" width="9" style="493" customWidth="1"/>
    <col min="8445" max="8445" width="11.375" style="493" customWidth="1"/>
    <col min="8446" max="8446" width="13.75" style="493" customWidth="1"/>
    <col min="8447" max="8448" width="12.125" style="493" customWidth="1"/>
    <col min="8449" max="8449" width="7.125" style="493" customWidth="1"/>
    <col min="8450" max="8450" width="16.375" style="493" customWidth="1"/>
    <col min="8451" max="8451" width="7.125" style="493" customWidth="1"/>
    <col min="8452" max="8453" width="7.625" style="493" customWidth="1"/>
    <col min="8454" max="8454" width="11.625" style="493" customWidth="1"/>
    <col min="8455" max="8455" width="9.25" style="493" bestFit="1" customWidth="1"/>
    <col min="8456" max="8700" width="9" style="493" customWidth="1"/>
    <col min="8701" max="8701" width="11.375" style="493" customWidth="1"/>
    <col min="8702" max="8702" width="13.75" style="493" customWidth="1"/>
    <col min="8703" max="8704" width="12.125" style="493" customWidth="1"/>
    <col min="8705" max="8705" width="7.125" style="493" customWidth="1"/>
    <col min="8706" max="8706" width="16.375" style="493" customWidth="1"/>
    <col min="8707" max="8707" width="7.125" style="493" customWidth="1"/>
    <col min="8708" max="8709" width="7.625" style="493" customWidth="1"/>
    <col min="8710" max="8710" width="11.625" style="493" customWidth="1"/>
    <col min="8711" max="8711" width="9.25" style="493" bestFit="1" customWidth="1"/>
    <col min="8712" max="8956" width="9" style="493" customWidth="1"/>
    <col min="8957" max="8957" width="11.375" style="493" customWidth="1"/>
    <col min="8958" max="8958" width="13.75" style="493" customWidth="1"/>
    <col min="8959" max="8960" width="12.125" style="493" customWidth="1"/>
    <col min="8961" max="8961" width="7.125" style="493" customWidth="1"/>
    <col min="8962" max="8962" width="16.375" style="493" customWidth="1"/>
    <col min="8963" max="8963" width="7.125" style="493" customWidth="1"/>
    <col min="8964" max="8965" width="7.625" style="493" customWidth="1"/>
    <col min="8966" max="8966" width="11.625" style="493" customWidth="1"/>
    <col min="8967" max="8967" width="9.25" style="493" bestFit="1" customWidth="1"/>
    <col min="8968" max="9212" width="9" style="493" customWidth="1"/>
    <col min="9213" max="9213" width="11.375" style="493" customWidth="1"/>
    <col min="9214" max="9214" width="13.75" style="493" customWidth="1"/>
    <col min="9215" max="9216" width="12.125" style="493" customWidth="1"/>
    <col min="9217" max="9217" width="7.125" style="493" customWidth="1"/>
    <col min="9218" max="9218" width="16.375" style="493" customWidth="1"/>
    <col min="9219" max="9219" width="7.125" style="493" customWidth="1"/>
    <col min="9220" max="9221" width="7.625" style="493" customWidth="1"/>
    <col min="9222" max="9222" width="11.625" style="493" customWidth="1"/>
    <col min="9223" max="9223" width="9.25" style="493" bestFit="1" customWidth="1"/>
    <col min="9224" max="9468" width="9" style="493" customWidth="1"/>
    <col min="9469" max="9469" width="11.375" style="493" customWidth="1"/>
    <col min="9470" max="9470" width="13.75" style="493" customWidth="1"/>
    <col min="9471" max="9472" width="12.125" style="493" customWidth="1"/>
    <col min="9473" max="9473" width="7.125" style="493" customWidth="1"/>
    <col min="9474" max="9474" width="16.375" style="493" customWidth="1"/>
    <col min="9475" max="9475" width="7.125" style="493" customWidth="1"/>
    <col min="9476" max="9477" width="7.625" style="493" customWidth="1"/>
    <col min="9478" max="9478" width="11.625" style="493" customWidth="1"/>
    <col min="9479" max="9479" width="9.25" style="493" bestFit="1" customWidth="1"/>
    <col min="9480" max="9724" width="9" style="493" customWidth="1"/>
    <col min="9725" max="9725" width="11.375" style="493" customWidth="1"/>
    <col min="9726" max="9726" width="13.75" style="493" customWidth="1"/>
    <col min="9727" max="9728" width="12.125" style="493" customWidth="1"/>
    <col min="9729" max="9729" width="7.125" style="493" customWidth="1"/>
    <col min="9730" max="9730" width="16.375" style="493" customWidth="1"/>
    <col min="9731" max="9731" width="7.125" style="493" customWidth="1"/>
    <col min="9732" max="9733" width="7.625" style="493" customWidth="1"/>
    <col min="9734" max="9734" width="11.625" style="493" customWidth="1"/>
    <col min="9735" max="9735" width="9.25" style="493" bestFit="1" customWidth="1"/>
    <col min="9736" max="9980" width="9" style="493" customWidth="1"/>
    <col min="9981" max="9981" width="11.375" style="493" customWidth="1"/>
    <col min="9982" max="9982" width="13.75" style="493" customWidth="1"/>
    <col min="9983" max="9984" width="12.125" style="493" customWidth="1"/>
    <col min="9985" max="9985" width="7.125" style="493" customWidth="1"/>
    <col min="9986" max="9986" width="16.375" style="493" customWidth="1"/>
    <col min="9987" max="9987" width="7.125" style="493" customWidth="1"/>
    <col min="9988" max="9989" width="7.625" style="493" customWidth="1"/>
    <col min="9990" max="9990" width="11.625" style="493" customWidth="1"/>
    <col min="9991" max="9991" width="9.25" style="493" bestFit="1" customWidth="1"/>
    <col min="9992" max="10236" width="9" style="493" customWidth="1"/>
    <col min="10237" max="10237" width="11.375" style="493" customWidth="1"/>
    <col min="10238" max="10238" width="13.75" style="493" customWidth="1"/>
    <col min="10239" max="10240" width="12.125" style="493" customWidth="1"/>
    <col min="10241" max="10241" width="7.125" style="493" customWidth="1"/>
    <col min="10242" max="10242" width="16.375" style="493" customWidth="1"/>
    <col min="10243" max="10243" width="7.125" style="493" customWidth="1"/>
    <col min="10244" max="10245" width="7.625" style="493" customWidth="1"/>
    <col min="10246" max="10246" width="11.625" style="493" customWidth="1"/>
    <col min="10247" max="10247" width="9.25" style="493" bestFit="1" customWidth="1"/>
    <col min="10248" max="10492" width="9" style="493" customWidth="1"/>
    <col min="10493" max="10493" width="11.375" style="493" customWidth="1"/>
    <col min="10494" max="10494" width="13.75" style="493" customWidth="1"/>
    <col min="10495" max="10496" width="12.125" style="493" customWidth="1"/>
    <col min="10497" max="10497" width="7.125" style="493" customWidth="1"/>
    <col min="10498" max="10498" width="16.375" style="493" customWidth="1"/>
    <col min="10499" max="10499" width="7.125" style="493" customWidth="1"/>
    <col min="10500" max="10501" width="7.625" style="493" customWidth="1"/>
    <col min="10502" max="10502" width="11.625" style="493" customWidth="1"/>
    <col min="10503" max="10503" width="9.25" style="493" bestFit="1" customWidth="1"/>
    <col min="10504" max="10748" width="9" style="493" customWidth="1"/>
    <col min="10749" max="10749" width="11.375" style="493" customWidth="1"/>
    <col min="10750" max="10750" width="13.75" style="493" customWidth="1"/>
    <col min="10751" max="10752" width="12.125" style="493" customWidth="1"/>
    <col min="10753" max="10753" width="7.125" style="493" customWidth="1"/>
    <col min="10754" max="10754" width="16.375" style="493" customWidth="1"/>
    <col min="10755" max="10755" width="7.125" style="493" customWidth="1"/>
    <col min="10756" max="10757" width="7.625" style="493" customWidth="1"/>
    <col min="10758" max="10758" width="11.625" style="493" customWidth="1"/>
    <col min="10759" max="10759" width="9.25" style="493" bestFit="1" customWidth="1"/>
    <col min="10760" max="11004" width="9" style="493" customWidth="1"/>
    <col min="11005" max="11005" width="11.375" style="493" customWidth="1"/>
    <col min="11006" max="11006" width="13.75" style="493" customWidth="1"/>
    <col min="11007" max="11008" width="12.125" style="493" customWidth="1"/>
    <col min="11009" max="11009" width="7.125" style="493" customWidth="1"/>
    <col min="11010" max="11010" width="16.375" style="493" customWidth="1"/>
    <col min="11011" max="11011" width="7.125" style="493" customWidth="1"/>
    <col min="11012" max="11013" width="7.625" style="493" customWidth="1"/>
    <col min="11014" max="11014" width="11.625" style="493" customWidth="1"/>
    <col min="11015" max="11015" width="9.25" style="493" bestFit="1" customWidth="1"/>
    <col min="11016" max="11260" width="9" style="493" customWidth="1"/>
    <col min="11261" max="11261" width="11.375" style="493" customWidth="1"/>
    <col min="11262" max="11262" width="13.75" style="493" customWidth="1"/>
    <col min="11263" max="11264" width="12.125" style="493" customWidth="1"/>
    <col min="11265" max="11265" width="7.125" style="493" customWidth="1"/>
    <col min="11266" max="11266" width="16.375" style="493" customWidth="1"/>
    <col min="11267" max="11267" width="7.125" style="493" customWidth="1"/>
    <col min="11268" max="11269" width="7.625" style="493" customWidth="1"/>
    <col min="11270" max="11270" width="11.625" style="493" customWidth="1"/>
    <col min="11271" max="11271" width="9.25" style="493" bestFit="1" customWidth="1"/>
    <col min="11272" max="11516" width="9" style="493" customWidth="1"/>
    <col min="11517" max="11517" width="11.375" style="493" customWidth="1"/>
    <col min="11518" max="11518" width="13.75" style="493" customWidth="1"/>
    <col min="11519" max="11520" width="12.125" style="493" customWidth="1"/>
    <col min="11521" max="11521" width="7.125" style="493" customWidth="1"/>
    <col min="11522" max="11522" width="16.375" style="493" customWidth="1"/>
    <col min="11523" max="11523" width="7.125" style="493" customWidth="1"/>
    <col min="11524" max="11525" width="7.625" style="493" customWidth="1"/>
    <col min="11526" max="11526" width="11.625" style="493" customWidth="1"/>
    <col min="11527" max="11527" width="9.25" style="493" bestFit="1" customWidth="1"/>
    <col min="11528" max="11772" width="9" style="493" customWidth="1"/>
    <col min="11773" max="11773" width="11.375" style="493" customWidth="1"/>
    <col min="11774" max="11774" width="13.75" style="493" customWidth="1"/>
    <col min="11775" max="11776" width="12.125" style="493" customWidth="1"/>
    <col min="11777" max="11777" width="7.125" style="493" customWidth="1"/>
    <col min="11778" max="11778" width="16.375" style="493" customWidth="1"/>
    <col min="11779" max="11779" width="7.125" style="493" customWidth="1"/>
    <col min="11780" max="11781" width="7.625" style="493" customWidth="1"/>
    <col min="11782" max="11782" width="11.625" style="493" customWidth="1"/>
    <col min="11783" max="11783" width="9.25" style="493" bestFit="1" customWidth="1"/>
    <col min="11784" max="12028" width="9" style="493" customWidth="1"/>
    <col min="12029" max="12029" width="11.375" style="493" customWidth="1"/>
    <col min="12030" max="12030" width="13.75" style="493" customWidth="1"/>
    <col min="12031" max="12032" width="12.125" style="493" customWidth="1"/>
    <col min="12033" max="12033" width="7.125" style="493" customWidth="1"/>
    <col min="12034" max="12034" width="16.375" style="493" customWidth="1"/>
    <col min="12035" max="12035" width="7.125" style="493" customWidth="1"/>
    <col min="12036" max="12037" width="7.625" style="493" customWidth="1"/>
    <col min="12038" max="12038" width="11.625" style="493" customWidth="1"/>
    <col min="12039" max="12039" width="9.25" style="493" bestFit="1" customWidth="1"/>
    <col min="12040" max="12284" width="9" style="493" customWidth="1"/>
    <col min="12285" max="12285" width="11.375" style="493" customWidth="1"/>
    <col min="12286" max="12286" width="13.75" style="493" customWidth="1"/>
    <col min="12287" max="12288" width="12.125" style="493" customWidth="1"/>
    <col min="12289" max="12289" width="7.125" style="493" customWidth="1"/>
    <col min="12290" max="12290" width="16.375" style="493" customWidth="1"/>
    <col min="12291" max="12291" width="7.125" style="493" customWidth="1"/>
    <col min="12292" max="12293" width="7.625" style="493" customWidth="1"/>
    <col min="12294" max="12294" width="11.625" style="493" customWidth="1"/>
    <col min="12295" max="12295" width="9.25" style="493" bestFit="1" customWidth="1"/>
    <col min="12296" max="12540" width="9" style="493" customWidth="1"/>
    <col min="12541" max="12541" width="11.375" style="493" customWidth="1"/>
    <col min="12542" max="12542" width="13.75" style="493" customWidth="1"/>
    <col min="12543" max="12544" width="12.125" style="493" customWidth="1"/>
    <col min="12545" max="12545" width="7.125" style="493" customWidth="1"/>
    <col min="12546" max="12546" width="16.375" style="493" customWidth="1"/>
    <col min="12547" max="12547" width="7.125" style="493" customWidth="1"/>
    <col min="12548" max="12549" width="7.625" style="493" customWidth="1"/>
    <col min="12550" max="12550" width="11.625" style="493" customWidth="1"/>
    <col min="12551" max="12551" width="9.25" style="493" bestFit="1" customWidth="1"/>
    <col min="12552" max="12796" width="9" style="493" customWidth="1"/>
    <col min="12797" max="12797" width="11.375" style="493" customWidth="1"/>
    <col min="12798" max="12798" width="13.75" style="493" customWidth="1"/>
    <col min="12799" max="12800" width="12.125" style="493" customWidth="1"/>
    <col min="12801" max="12801" width="7.125" style="493" customWidth="1"/>
    <col min="12802" max="12802" width="16.375" style="493" customWidth="1"/>
    <col min="12803" max="12803" width="7.125" style="493" customWidth="1"/>
    <col min="12804" max="12805" width="7.625" style="493" customWidth="1"/>
    <col min="12806" max="12806" width="11.625" style="493" customWidth="1"/>
    <col min="12807" max="12807" width="9.25" style="493" bestFit="1" customWidth="1"/>
    <col min="12808" max="13052" width="9" style="493" customWidth="1"/>
    <col min="13053" max="13053" width="11.375" style="493" customWidth="1"/>
    <col min="13054" max="13054" width="13.75" style="493" customWidth="1"/>
    <col min="13055" max="13056" width="12.125" style="493" customWidth="1"/>
    <col min="13057" max="13057" width="7.125" style="493" customWidth="1"/>
    <col min="13058" max="13058" width="16.375" style="493" customWidth="1"/>
    <col min="13059" max="13059" width="7.125" style="493" customWidth="1"/>
    <col min="13060" max="13061" width="7.625" style="493" customWidth="1"/>
    <col min="13062" max="13062" width="11.625" style="493" customWidth="1"/>
    <col min="13063" max="13063" width="9.25" style="493" bestFit="1" customWidth="1"/>
    <col min="13064" max="13308" width="9" style="493" customWidth="1"/>
    <col min="13309" max="13309" width="11.375" style="493" customWidth="1"/>
    <col min="13310" max="13310" width="13.75" style="493" customWidth="1"/>
    <col min="13311" max="13312" width="12.125" style="493" customWidth="1"/>
    <col min="13313" max="13313" width="7.125" style="493" customWidth="1"/>
    <col min="13314" max="13314" width="16.375" style="493" customWidth="1"/>
    <col min="13315" max="13315" width="7.125" style="493" customWidth="1"/>
    <col min="13316" max="13317" width="7.625" style="493" customWidth="1"/>
    <col min="13318" max="13318" width="11.625" style="493" customWidth="1"/>
    <col min="13319" max="13319" width="9.25" style="493" bestFit="1" customWidth="1"/>
    <col min="13320" max="13564" width="9" style="493" customWidth="1"/>
    <col min="13565" max="13565" width="11.375" style="493" customWidth="1"/>
    <col min="13566" max="13566" width="13.75" style="493" customWidth="1"/>
    <col min="13567" max="13568" width="12.125" style="493" customWidth="1"/>
    <col min="13569" max="13569" width="7.125" style="493" customWidth="1"/>
    <col min="13570" max="13570" width="16.375" style="493" customWidth="1"/>
    <col min="13571" max="13571" width="7.125" style="493" customWidth="1"/>
    <col min="13572" max="13573" width="7.625" style="493" customWidth="1"/>
    <col min="13574" max="13574" width="11.625" style="493" customWidth="1"/>
    <col min="13575" max="13575" width="9.25" style="493" bestFit="1" customWidth="1"/>
    <col min="13576" max="13820" width="9" style="493" customWidth="1"/>
    <col min="13821" max="13821" width="11.375" style="493" customWidth="1"/>
    <col min="13822" max="13822" width="13.75" style="493" customWidth="1"/>
    <col min="13823" max="13824" width="12.125" style="493" customWidth="1"/>
    <col min="13825" max="13825" width="7.125" style="493" customWidth="1"/>
    <col min="13826" max="13826" width="16.375" style="493" customWidth="1"/>
    <col min="13827" max="13827" width="7.125" style="493" customWidth="1"/>
    <col min="13828" max="13829" width="7.625" style="493" customWidth="1"/>
    <col min="13830" max="13830" width="11.625" style="493" customWidth="1"/>
    <col min="13831" max="13831" width="9.25" style="493" bestFit="1" customWidth="1"/>
    <col min="13832" max="14076" width="9" style="493" customWidth="1"/>
    <col min="14077" max="14077" width="11.375" style="493" customWidth="1"/>
    <col min="14078" max="14078" width="13.75" style="493" customWidth="1"/>
    <col min="14079" max="14080" width="12.125" style="493" customWidth="1"/>
    <col min="14081" max="14081" width="7.125" style="493" customWidth="1"/>
    <col min="14082" max="14082" width="16.375" style="493" customWidth="1"/>
    <col min="14083" max="14083" width="7.125" style="493" customWidth="1"/>
    <col min="14084" max="14085" width="7.625" style="493" customWidth="1"/>
    <col min="14086" max="14086" width="11.625" style="493" customWidth="1"/>
    <col min="14087" max="14087" width="9.25" style="493" bestFit="1" customWidth="1"/>
    <col min="14088" max="14332" width="9" style="493" customWidth="1"/>
    <col min="14333" max="14333" width="11.375" style="493" customWidth="1"/>
    <col min="14334" max="14334" width="13.75" style="493" customWidth="1"/>
    <col min="14335" max="14336" width="12.125" style="493" customWidth="1"/>
    <col min="14337" max="14337" width="7.125" style="493" customWidth="1"/>
    <col min="14338" max="14338" width="16.375" style="493" customWidth="1"/>
    <col min="14339" max="14339" width="7.125" style="493" customWidth="1"/>
    <col min="14340" max="14341" width="7.625" style="493" customWidth="1"/>
    <col min="14342" max="14342" width="11.625" style="493" customWidth="1"/>
    <col min="14343" max="14343" width="9.25" style="493" bestFit="1" customWidth="1"/>
    <col min="14344" max="14588" width="9" style="493" customWidth="1"/>
    <col min="14589" max="14589" width="11.375" style="493" customWidth="1"/>
    <col min="14590" max="14590" width="13.75" style="493" customWidth="1"/>
    <col min="14591" max="14592" width="12.125" style="493" customWidth="1"/>
    <col min="14593" max="14593" width="7.125" style="493" customWidth="1"/>
    <col min="14594" max="14594" width="16.375" style="493" customWidth="1"/>
    <col min="14595" max="14595" width="7.125" style="493" customWidth="1"/>
    <col min="14596" max="14597" width="7.625" style="493" customWidth="1"/>
    <col min="14598" max="14598" width="11.625" style="493" customWidth="1"/>
    <col min="14599" max="14599" width="9.25" style="493" bestFit="1" customWidth="1"/>
    <col min="14600" max="14844" width="9" style="493" customWidth="1"/>
    <col min="14845" max="14845" width="11.375" style="493" customWidth="1"/>
    <col min="14846" max="14846" width="13.75" style="493" customWidth="1"/>
    <col min="14847" max="14848" width="12.125" style="493" customWidth="1"/>
    <col min="14849" max="14849" width="7.125" style="493" customWidth="1"/>
    <col min="14850" max="14850" width="16.375" style="493" customWidth="1"/>
    <col min="14851" max="14851" width="7.125" style="493" customWidth="1"/>
    <col min="14852" max="14853" width="7.625" style="493" customWidth="1"/>
    <col min="14854" max="14854" width="11.625" style="493" customWidth="1"/>
    <col min="14855" max="14855" width="9.25" style="493" bestFit="1" customWidth="1"/>
    <col min="14856" max="15100" width="9" style="493" customWidth="1"/>
    <col min="15101" max="15101" width="11.375" style="493" customWidth="1"/>
    <col min="15102" max="15102" width="13.75" style="493" customWidth="1"/>
    <col min="15103" max="15104" width="12.125" style="493" customWidth="1"/>
    <col min="15105" max="15105" width="7.125" style="493" customWidth="1"/>
    <col min="15106" max="15106" width="16.375" style="493" customWidth="1"/>
    <col min="15107" max="15107" width="7.125" style="493" customWidth="1"/>
    <col min="15108" max="15109" width="7.625" style="493" customWidth="1"/>
    <col min="15110" max="15110" width="11.625" style="493" customWidth="1"/>
    <col min="15111" max="15111" width="9.25" style="493" bestFit="1" customWidth="1"/>
    <col min="15112" max="15356" width="9" style="493" customWidth="1"/>
    <col min="15357" max="15357" width="11.375" style="493" customWidth="1"/>
    <col min="15358" max="15358" width="13.75" style="493" customWidth="1"/>
    <col min="15359" max="15360" width="12.125" style="493" customWidth="1"/>
    <col min="15361" max="15361" width="7.125" style="493" customWidth="1"/>
    <col min="15362" max="15362" width="16.375" style="493" customWidth="1"/>
    <col min="15363" max="15363" width="7.125" style="493" customWidth="1"/>
    <col min="15364" max="15365" width="7.625" style="493" customWidth="1"/>
    <col min="15366" max="15366" width="11.625" style="493" customWidth="1"/>
    <col min="15367" max="15367" width="9.25" style="493" bestFit="1" customWidth="1"/>
    <col min="15368" max="15612" width="9" style="493" customWidth="1"/>
    <col min="15613" max="15613" width="11.375" style="493" customWidth="1"/>
    <col min="15614" max="15614" width="13.75" style="493" customWidth="1"/>
    <col min="15615" max="15616" width="12.125" style="493" customWidth="1"/>
    <col min="15617" max="15617" width="7.125" style="493" customWidth="1"/>
    <col min="15618" max="15618" width="16.375" style="493" customWidth="1"/>
    <col min="15619" max="15619" width="7.125" style="493" customWidth="1"/>
    <col min="15620" max="15621" width="7.625" style="493" customWidth="1"/>
    <col min="15622" max="15622" width="11.625" style="493" customWidth="1"/>
    <col min="15623" max="15623" width="9.25" style="493" bestFit="1" customWidth="1"/>
    <col min="15624" max="15868" width="9" style="493" customWidth="1"/>
    <col min="15869" max="15869" width="11.375" style="493" customWidth="1"/>
    <col min="15870" max="15870" width="13.75" style="493" customWidth="1"/>
    <col min="15871" max="15872" width="12.125" style="493" customWidth="1"/>
    <col min="15873" max="15873" width="7.125" style="493" customWidth="1"/>
    <col min="15874" max="15874" width="16.375" style="493" customWidth="1"/>
    <col min="15875" max="15875" width="7.125" style="493" customWidth="1"/>
    <col min="15876" max="15877" width="7.625" style="493" customWidth="1"/>
    <col min="15878" max="15878" width="11.625" style="493" customWidth="1"/>
    <col min="15879" max="15879" width="9.25" style="493" bestFit="1" customWidth="1"/>
    <col min="15880" max="16124" width="9" style="493" customWidth="1"/>
    <col min="16125" max="16125" width="11.375" style="493" customWidth="1"/>
    <col min="16126" max="16126" width="13.75" style="493" customWidth="1"/>
    <col min="16127" max="16128" width="12.125" style="493" customWidth="1"/>
    <col min="16129" max="16129" width="7.125" style="493" customWidth="1"/>
    <col min="16130" max="16130" width="16.375" style="493" customWidth="1"/>
    <col min="16131" max="16131" width="7.125" style="493" customWidth="1"/>
    <col min="16132" max="16133" width="7.625" style="493" customWidth="1"/>
    <col min="16134" max="16134" width="11.625" style="493" customWidth="1"/>
    <col min="16135" max="16135" width="9.25" style="493" bestFit="1" customWidth="1"/>
    <col min="16136" max="16384" width="9" style="493" customWidth="1"/>
  </cols>
  <sheetData>
    <row r="1" spans="1:10" ht="27" customHeight="1">
      <c r="A1" s="201" t="s">
        <v>339</v>
      </c>
    </row>
    <row r="2" spans="1:10" ht="26.25" customHeight="1">
      <c r="A2" s="201"/>
      <c r="G2" s="578" t="s">
        <v>330</v>
      </c>
    </row>
    <row r="3" spans="1:10" s="494" customFormat="1" ht="36" customHeight="1">
      <c r="A3" s="663" t="s">
        <v>268</v>
      </c>
      <c r="B3" s="675"/>
      <c r="C3" s="680" t="s">
        <v>151</v>
      </c>
      <c r="D3" s="686" t="s">
        <v>205</v>
      </c>
      <c r="E3" s="249" t="s">
        <v>174</v>
      </c>
      <c r="F3" s="699" t="s">
        <v>126</v>
      </c>
      <c r="G3" s="707" t="s">
        <v>174</v>
      </c>
      <c r="J3" s="7"/>
    </row>
    <row r="4" spans="1:10" ht="24.75" customHeight="1">
      <c r="A4" s="664" t="s">
        <v>169</v>
      </c>
      <c r="B4" s="676" t="s">
        <v>285</v>
      </c>
      <c r="C4" s="681">
        <v>1170</v>
      </c>
      <c r="D4" s="687">
        <f>ROUND(C4/C30*100,5)</f>
        <v>42.284059999999997</v>
      </c>
      <c r="E4" s="694">
        <f t="shared" ref="E4:E28" si="0">RANK(D4,$D$4:$D$28)</f>
        <v>1</v>
      </c>
      <c r="F4" s="700">
        <v>3.85</v>
      </c>
      <c r="G4" s="708">
        <f t="shared" ref="G4:G28" si="1">RANK(F4,$F$4:$F$28)</f>
        <v>2</v>
      </c>
    </row>
    <row r="5" spans="1:10" ht="24.75" customHeight="1">
      <c r="A5" s="664"/>
      <c r="B5" s="677" t="s">
        <v>130</v>
      </c>
      <c r="C5" s="682">
        <v>130</v>
      </c>
      <c r="D5" s="688">
        <f>ROUND(C5/C30*100,5)</f>
        <v>4.6982299999999997</v>
      </c>
      <c r="E5" s="695">
        <f t="shared" si="0"/>
        <v>6</v>
      </c>
      <c r="F5" s="701">
        <v>2.6</v>
      </c>
      <c r="G5" s="709">
        <f t="shared" si="1"/>
        <v>6</v>
      </c>
      <c r="J5" s="714"/>
    </row>
    <row r="6" spans="1:10" ht="24.75" customHeight="1">
      <c r="A6" s="664"/>
      <c r="B6" s="677" t="s">
        <v>287</v>
      </c>
      <c r="C6" s="682">
        <v>203</v>
      </c>
      <c r="D6" s="688">
        <f>ROUND(C6/C30*100,5)</f>
        <v>7.3364700000000003</v>
      </c>
      <c r="E6" s="695">
        <f t="shared" si="0"/>
        <v>2</v>
      </c>
      <c r="F6" s="701">
        <v>2.38</v>
      </c>
      <c r="G6" s="709">
        <f t="shared" si="1"/>
        <v>11</v>
      </c>
    </row>
    <row r="7" spans="1:10" ht="24.75" customHeight="1">
      <c r="A7" s="664"/>
      <c r="B7" s="677" t="s">
        <v>288</v>
      </c>
      <c r="C7" s="682">
        <v>176</v>
      </c>
      <c r="D7" s="688">
        <f>ROUND(C7/C30*100,5)</f>
        <v>6.3606800000000003</v>
      </c>
      <c r="E7" s="695">
        <f t="shared" si="0"/>
        <v>5</v>
      </c>
      <c r="F7" s="701">
        <v>2.5499999999999998</v>
      </c>
      <c r="G7" s="709">
        <f t="shared" si="1"/>
        <v>7</v>
      </c>
    </row>
    <row r="8" spans="1:10" ht="24.75" customHeight="1">
      <c r="A8" s="664"/>
      <c r="B8" s="677" t="s">
        <v>136</v>
      </c>
      <c r="C8" s="682">
        <v>39</v>
      </c>
      <c r="D8" s="688">
        <f>ROUND(C8/C30*100,5)</f>
        <v>1.40947</v>
      </c>
      <c r="E8" s="695">
        <f t="shared" si="0"/>
        <v>14</v>
      </c>
      <c r="F8" s="701">
        <v>1.56</v>
      </c>
      <c r="G8" s="708">
        <f t="shared" si="1"/>
        <v>22</v>
      </c>
    </row>
    <row r="9" spans="1:10" ht="24.75" customHeight="1">
      <c r="A9" s="664"/>
      <c r="B9" s="677" t="s">
        <v>290</v>
      </c>
      <c r="C9" s="682">
        <v>102</v>
      </c>
      <c r="D9" s="688">
        <f>ROUND(C9/C30*100,5)</f>
        <v>3.6863000000000001</v>
      </c>
      <c r="E9" s="695">
        <f t="shared" si="0"/>
        <v>7</v>
      </c>
      <c r="F9" s="701">
        <v>2.4300000000000002</v>
      </c>
      <c r="G9" s="708">
        <f t="shared" si="1"/>
        <v>10</v>
      </c>
    </row>
    <row r="10" spans="1:10" ht="24.75" customHeight="1">
      <c r="A10" s="664"/>
      <c r="B10" s="677" t="s">
        <v>291</v>
      </c>
      <c r="C10" s="682">
        <v>64</v>
      </c>
      <c r="D10" s="688">
        <f>ROUND(C10/C30*100,5)</f>
        <v>2.31297</v>
      </c>
      <c r="E10" s="695">
        <f t="shared" si="0"/>
        <v>10</v>
      </c>
      <c r="F10" s="701">
        <v>2.2000000000000002</v>
      </c>
      <c r="G10" s="708">
        <f t="shared" si="1"/>
        <v>16</v>
      </c>
    </row>
    <row r="11" spans="1:10" ht="24.75" customHeight="1">
      <c r="A11" s="664"/>
      <c r="B11" s="677" t="s">
        <v>45</v>
      </c>
      <c r="C11" s="682">
        <v>188</v>
      </c>
      <c r="D11" s="688">
        <f>ROUND(C11/C30*100,5)</f>
        <v>6.7943600000000002</v>
      </c>
      <c r="E11" s="695">
        <f t="shared" si="0"/>
        <v>3</v>
      </c>
      <c r="F11" s="701">
        <v>2.5300000000000002</v>
      </c>
      <c r="G11" s="708">
        <f t="shared" si="1"/>
        <v>9</v>
      </c>
    </row>
    <row r="12" spans="1:10" ht="24.75" customHeight="1">
      <c r="A12" s="664"/>
      <c r="B12" s="677" t="s">
        <v>218</v>
      </c>
      <c r="C12" s="682">
        <v>73</v>
      </c>
      <c r="D12" s="688">
        <f>ROUND(C12/C30*100,5)</f>
        <v>2.6382400000000001</v>
      </c>
      <c r="E12" s="695">
        <f t="shared" si="0"/>
        <v>9</v>
      </c>
      <c r="F12" s="702">
        <v>2.3087</v>
      </c>
      <c r="G12" s="709">
        <f t="shared" si="1"/>
        <v>12</v>
      </c>
    </row>
    <row r="13" spans="1:10" ht="24.75" customHeight="1">
      <c r="A13" s="664"/>
      <c r="B13" s="677" t="s">
        <v>263</v>
      </c>
      <c r="C13" s="682">
        <v>177</v>
      </c>
      <c r="D13" s="688">
        <f>ROUND(C13/C30*100,5)</f>
        <v>6.39682</v>
      </c>
      <c r="E13" s="695">
        <f t="shared" si="0"/>
        <v>4</v>
      </c>
      <c r="F13" s="702">
        <v>2.3085</v>
      </c>
      <c r="G13" s="709">
        <f t="shared" si="1"/>
        <v>13</v>
      </c>
    </row>
    <row r="14" spans="1:10" ht="24.75" customHeight="1">
      <c r="A14" s="664"/>
      <c r="B14" s="677" t="s">
        <v>171</v>
      </c>
      <c r="C14" s="682">
        <v>58</v>
      </c>
      <c r="D14" s="688">
        <f>ROUND(C14/C30*100,5)</f>
        <v>2.09613</v>
      </c>
      <c r="E14" s="695">
        <f t="shared" si="0"/>
        <v>11</v>
      </c>
      <c r="F14" s="701">
        <v>1.94</v>
      </c>
      <c r="G14" s="709">
        <f t="shared" si="1"/>
        <v>19</v>
      </c>
    </row>
    <row r="15" spans="1:10" ht="24.75" customHeight="1">
      <c r="A15" s="664"/>
      <c r="B15" s="677" t="s">
        <v>28</v>
      </c>
      <c r="C15" s="682">
        <v>80</v>
      </c>
      <c r="D15" s="688">
        <f>ROUND(C15/C30*100,5)</f>
        <v>2.8912200000000001</v>
      </c>
      <c r="E15" s="695">
        <f t="shared" si="0"/>
        <v>8</v>
      </c>
      <c r="F15" s="701">
        <v>3.45</v>
      </c>
      <c r="G15" s="709">
        <f t="shared" si="1"/>
        <v>4</v>
      </c>
    </row>
    <row r="16" spans="1:10" ht="24.75" customHeight="1">
      <c r="A16" s="665"/>
      <c r="B16" s="677" t="s">
        <v>44</v>
      </c>
      <c r="C16" s="682">
        <v>43</v>
      </c>
      <c r="D16" s="688">
        <f>ROUND(C16/C30*100,5)</f>
        <v>1.55403</v>
      </c>
      <c r="E16" s="695">
        <f t="shared" si="0"/>
        <v>12</v>
      </c>
      <c r="F16" s="701">
        <v>1.74</v>
      </c>
      <c r="G16" s="709">
        <f t="shared" si="1"/>
        <v>21</v>
      </c>
    </row>
    <row r="17" spans="1:10" ht="24.75" customHeight="1">
      <c r="A17" s="666" t="s">
        <v>267</v>
      </c>
      <c r="B17" s="677" t="s">
        <v>110</v>
      </c>
      <c r="C17" s="682">
        <v>12</v>
      </c>
      <c r="D17" s="688">
        <f>ROUND(C17/C30*100,5)</f>
        <v>0.43368000000000001</v>
      </c>
      <c r="E17" s="695">
        <f t="shared" si="0"/>
        <v>20</v>
      </c>
      <c r="F17" s="701">
        <v>2.54</v>
      </c>
      <c r="G17" s="709">
        <f t="shared" si="1"/>
        <v>8</v>
      </c>
    </row>
    <row r="18" spans="1:10" ht="24.75" customHeight="1">
      <c r="A18" s="667" t="s">
        <v>173</v>
      </c>
      <c r="B18" s="677" t="s">
        <v>142</v>
      </c>
      <c r="C18" s="682">
        <v>1</v>
      </c>
      <c r="D18" s="687">
        <f>ROUND(C18/C30*100,5)</f>
        <v>3.6139999999999999e-002</v>
      </c>
      <c r="E18" s="695">
        <f t="shared" si="0"/>
        <v>25</v>
      </c>
      <c r="F18" s="701">
        <v>0.49</v>
      </c>
      <c r="G18" s="708">
        <f t="shared" si="1"/>
        <v>25</v>
      </c>
    </row>
    <row r="19" spans="1:10" ht="24.75" customHeight="1">
      <c r="A19" s="668" t="s">
        <v>52</v>
      </c>
      <c r="B19" s="676" t="s">
        <v>141</v>
      </c>
      <c r="C19" s="682">
        <v>11</v>
      </c>
      <c r="D19" s="687">
        <f>ROUND(C19/C30*100,5)</f>
        <v>0.39754</v>
      </c>
      <c r="E19" s="695">
        <f t="shared" si="0"/>
        <v>21</v>
      </c>
      <c r="F19" s="701">
        <v>3.78</v>
      </c>
      <c r="G19" s="708">
        <f t="shared" si="1"/>
        <v>3</v>
      </c>
    </row>
    <row r="20" spans="1:10" ht="24.75" customHeight="1">
      <c r="A20" s="669"/>
      <c r="B20" s="677" t="s">
        <v>264</v>
      </c>
      <c r="C20" s="682">
        <v>21</v>
      </c>
      <c r="D20" s="687">
        <f>ROUND(C20/C30*100,5)</f>
        <v>0.75893999999999984</v>
      </c>
      <c r="E20" s="695">
        <f t="shared" si="0"/>
        <v>17</v>
      </c>
      <c r="F20" s="703">
        <v>1.39</v>
      </c>
      <c r="G20" s="708">
        <f t="shared" si="1"/>
        <v>23</v>
      </c>
    </row>
    <row r="21" spans="1:10" ht="24.75" customHeight="1">
      <c r="A21" s="670"/>
      <c r="B21" s="676" t="s">
        <v>265</v>
      </c>
      <c r="C21" s="682">
        <v>19</v>
      </c>
      <c r="D21" s="687">
        <f>ROUND(C21/C30*100,5)</f>
        <v>0.68666000000000005</v>
      </c>
      <c r="E21" s="695">
        <f t="shared" si="0"/>
        <v>18</v>
      </c>
      <c r="F21" s="701">
        <v>2.92</v>
      </c>
      <c r="G21" s="710">
        <f t="shared" si="1"/>
        <v>5</v>
      </c>
    </row>
    <row r="22" spans="1:10" ht="24.75" customHeight="1">
      <c r="A22" s="668" t="s">
        <v>175</v>
      </c>
      <c r="B22" s="676" t="s">
        <v>176</v>
      </c>
      <c r="C22" s="682">
        <v>16</v>
      </c>
      <c r="D22" s="687">
        <f>ROUND(C22/C30*100,5)</f>
        <v>0.57823999999999998</v>
      </c>
      <c r="E22" s="694">
        <f t="shared" si="0"/>
        <v>19</v>
      </c>
      <c r="F22" s="700">
        <v>1.9300000000000002</v>
      </c>
      <c r="G22" s="708">
        <f t="shared" si="1"/>
        <v>20</v>
      </c>
    </row>
    <row r="23" spans="1:10" ht="24.75" customHeight="1">
      <c r="A23" s="669"/>
      <c r="B23" s="676" t="s">
        <v>15</v>
      </c>
      <c r="C23" s="682">
        <v>7</v>
      </c>
      <c r="D23" s="687">
        <f>ROUND(C23/C30*100,5)</f>
        <v>0.25297999999999998</v>
      </c>
      <c r="E23" s="694">
        <f t="shared" si="0"/>
        <v>23</v>
      </c>
      <c r="F23" s="701">
        <v>1.28</v>
      </c>
      <c r="G23" s="708">
        <f t="shared" si="1"/>
        <v>24</v>
      </c>
    </row>
    <row r="24" spans="1:10" ht="24.75" customHeight="1">
      <c r="A24" s="669"/>
      <c r="B24" s="676" t="s">
        <v>248</v>
      </c>
      <c r="C24" s="682">
        <v>9</v>
      </c>
      <c r="D24" s="687">
        <f>ROUND(C24/C30*100,5)</f>
        <v>0.32525999999999999</v>
      </c>
      <c r="E24" s="694">
        <f t="shared" si="0"/>
        <v>22</v>
      </c>
      <c r="F24" s="701">
        <v>1.99</v>
      </c>
      <c r="G24" s="708">
        <f t="shared" si="1"/>
        <v>18</v>
      </c>
    </row>
    <row r="25" spans="1:10" ht="24.75" customHeight="1">
      <c r="A25" s="670"/>
      <c r="B25" s="676" t="s">
        <v>294</v>
      </c>
      <c r="C25" s="682">
        <v>24</v>
      </c>
      <c r="D25" s="687">
        <f>ROUND(C25/C30*100,5)</f>
        <v>0.86736999999999986</v>
      </c>
      <c r="E25" s="694">
        <f t="shared" si="0"/>
        <v>16</v>
      </c>
      <c r="F25" s="701">
        <v>7.95</v>
      </c>
      <c r="G25" s="708">
        <f t="shared" si="1"/>
        <v>1</v>
      </c>
    </row>
    <row r="26" spans="1:10" ht="24.75" customHeight="1">
      <c r="A26" s="667" t="s">
        <v>266</v>
      </c>
      <c r="B26" s="676" t="s">
        <v>138</v>
      </c>
      <c r="C26" s="682">
        <v>43</v>
      </c>
      <c r="D26" s="687">
        <f>ROUND(C26/C30*100,5)</f>
        <v>1.55403</v>
      </c>
      <c r="E26" s="694">
        <f t="shared" si="0"/>
        <v>12</v>
      </c>
      <c r="F26" s="702">
        <v>2.3060999999999998</v>
      </c>
      <c r="G26" s="708">
        <f t="shared" si="1"/>
        <v>14</v>
      </c>
    </row>
    <row r="27" spans="1:10" ht="24.75" customHeight="1">
      <c r="A27" s="668" t="s">
        <v>245</v>
      </c>
      <c r="B27" s="676" t="s">
        <v>254</v>
      </c>
      <c r="C27" s="682">
        <v>31</v>
      </c>
      <c r="D27" s="687">
        <f>ROUND(C27/C30*100,5)</f>
        <v>1.12035</v>
      </c>
      <c r="E27" s="694">
        <f t="shared" si="0"/>
        <v>15</v>
      </c>
      <c r="F27" s="701">
        <v>2.2599999999999998</v>
      </c>
      <c r="G27" s="708">
        <f t="shared" si="1"/>
        <v>15</v>
      </c>
    </row>
    <row r="28" spans="1:10" ht="24.75" customHeight="1">
      <c r="A28" s="670"/>
      <c r="B28" s="676" t="s">
        <v>131</v>
      </c>
      <c r="C28" s="682">
        <v>5</v>
      </c>
      <c r="D28" s="687">
        <f>ROUND(C28/C30*100,5)</f>
        <v>0.1807</v>
      </c>
      <c r="E28" s="694">
        <f t="shared" si="0"/>
        <v>24</v>
      </c>
      <c r="F28" s="701">
        <v>2.0099999999999998</v>
      </c>
      <c r="G28" s="708">
        <f t="shared" si="1"/>
        <v>17</v>
      </c>
    </row>
    <row r="29" spans="1:10" ht="24.75" customHeight="1">
      <c r="A29" s="671" t="s">
        <v>92</v>
      </c>
      <c r="B29" s="678"/>
      <c r="C29" s="683">
        <v>65</v>
      </c>
      <c r="D29" s="689">
        <f>ROUND(C29/C30*100,5)</f>
        <v>2.34911</v>
      </c>
      <c r="E29" s="696" t="s">
        <v>292</v>
      </c>
      <c r="F29" s="704" t="s">
        <v>293</v>
      </c>
      <c r="G29" s="711" t="s">
        <v>292</v>
      </c>
    </row>
    <row r="30" spans="1:10" ht="24.75" customHeight="1">
      <c r="A30" s="672" t="s">
        <v>84</v>
      </c>
      <c r="B30" s="679"/>
      <c r="C30" s="684">
        <f>SUM(C4:C29)</f>
        <v>2767</v>
      </c>
      <c r="D30" s="690">
        <f>ROUND(C30/C30*100,1)</f>
        <v>100</v>
      </c>
      <c r="E30" s="697" t="s">
        <v>292</v>
      </c>
      <c r="F30" s="705">
        <v>2.91</v>
      </c>
      <c r="G30" s="712" t="s">
        <v>292</v>
      </c>
      <c r="J30" s="715"/>
    </row>
    <row r="31" spans="1:10" ht="9" customHeight="1">
      <c r="A31" s="276"/>
      <c r="B31" s="276"/>
      <c r="C31" s="685"/>
      <c r="D31" s="691">
        <f>SUM(D4:D29)</f>
        <v>99.999979999999994</v>
      </c>
      <c r="E31" s="698"/>
      <c r="F31" s="706"/>
      <c r="G31" s="698"/>
    </row>
    <row r="32" spans="1:10" ht="15" customHeight="1">
      <c r="A32" s="673" t="s">
        <v>341</v>
      </c>
      <c r="D32" s="692"/>
    </row>
    <row r="33" spans="1:9" ht="18" customHeight="1">
      <c r="A33" s="674" t="s">
        <v>296</v>
      </c>
      <c r="D33" s="693"/>
    </row>
    <row r="34" spans="1:9">
      <c r="I34" s="713"/>
    </row>
  </sheetData>
  <mergeCells count="7">
    <mergeCell ref="A3:B3"/>
    <mergeCell ref="A29:B29"/>
    <mergeCell ref="A30:B30"/>
    <mergeCell ref="A19:A21"/>
    <mergeCell ref="A22:A25"/>
    <mergeCell ref="A27:A28"/>
    <mergeCell ref="A4:A16"/>
  </mergeCells>
  <phoneticPr fontId="4"/>
  <pageMargins left="0.98425196850393681" right="0.78740157480314965" top="0.78740157480314965" bottom="0.78740157480314965" header="0.19685039370078741" footer="0.39370078740157483"/>
  <pageSetup paperSize="9" fitToWidth="1" fitToHeight="1" orientation="portrait" usePrinterDefaults="1" r:id="rId1"/>
  <headerFooter scaleWithDoc="0" alignWithMargins="0">
    <oddFooter>&amp;C&amp;12- 12 -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F0"/>
  </sheetPr>
  <dimension ref="B2:R31"/>
  <sheetViews>
    <sheetView view="pageBreakPreview" zoomScale="120" zoomScaleSheetLayoutView="120" workbookViewId="0">
      <selection activeCell="L9" sqref="L9"/>
    </sheetView>
  </sheetViews>
  <sheetFormatPr defaultRowHeight="13.5"/>
  <cols>
    <col min="1" max="1" width="0.125" style="493" customWidth="1"/>
    <col min="2" max="2" width="2.875" style="493" customWidth="1"/>
    <col min="3" max="3" width="11.875" style="493" customWidth="1"/>
    <col min="4" max="15" width="5.625" style="493" customWidth="1"/>
    <col min="16" max="16" width="7.25" style="493" customWidth="1"/>
    <col min="17" max="17" width="6.625" style="650" customWidth="1"/>
    <col min="18" max="254" width="9" style="493" customWidth="1"/>
    <col min="255" max="255" width="6.75" style="493" customWidth="1"/>
    <col min="256" max="256" width="3.25" style="493" customWidth="1"/>
    <col min="257" max="257" width="3.625" style="493" customWidth="1"/>
    <col min="258" max="258" width="7.625" style="493" customWidth="1"/>
    <col min="259" max="270" width="5.625" style="493" customWidth="1"/>
    <col min="271" max="271" width="6.5" style="493" customWidth="1"/>
    <col min="272" max="272" width="6.875" style="493" customWidth="1"/>
    <col min="273" max="510" width="9" style="493" customWidth="1"/>
    <col min="511" max="511" width="6.75" style="493" customWidth="1"/>
    <col min="512" max="512" width="3.25" style="493" customWidth="1"/>
    <col min="513" max="513" width="3.625" style="493" customWidth="1"/>
    <col min="514" max="514" width="7.625" style="493" customWidth="1"/>
    <col min="515" max="526" width="5.625" style="493" customWidth="1"/>
    <col min="527" max="527" width="6.5" style="493" customWidth="1"/>
    <col min="528" max="528" width="6.875" style="493" customWidth="1"/>
    <col min="529" max="766" width="9" style="493" customWidth="1"/>
    <col min="767" max="767" width="6.75" style="493" customWidth="1"/>
    <col min="768" max="768" width="3.25" style="493" customWidth="1"/>
    <col min="769" max="769" width="3.625" style="493" customWidth="1"/>
    <col min="770" max="770" width="7.625" style="493" customWidth="1"/>
    <col min="771" max="782" width="5.625" style="493" customWidth="1"/>
    <col min="783" max="783" width="6.5" style="493" customWidth="1"/>
    <col min="784" max="784" width="6.875" style="493" customWidth="1"/>
    <col min="785" max="1022" width="9" style="493" customWidth="1"/>
    <col min="1023" max="1023" width="6.75" style="493" customWidth="1"/>
    <col min="1024" max="1024" width="3.25" style="493" customWidth="1"/>
    <col min="1025" max="1025" width="3.625" style="493" customWidth="1"/>
    <col min="1026" max="1026" width="7.625" style="493" customWidth="1"/>
    <col min="1027" max="1038" width="5.625" style="493" customWidth="1"/>
    <col min="1039" max="1039" width="6.5" style="493" customWidth="1"/>
    <col min="1040" max="1040" width="6.875" style="493" customWidth="1"/>
    <col min="1041" max="1278" width="9" style="493" customWidth="1"/>
    <col min="1279" max="1279" width="6.75" style="493" customWidth="1"/>
    <col min="1280" max="1280" width="3.25" style="493" customWidth="1"/>
    <col min="1281" max="1281" width="3.625" style="493" customWidth="1"/>
    <col min="1282" max="1282" width="7.625" style="493" customWidth="1"/>
    <col min="1283" max="1294" width="5.625" style="493" customWidth="1"/>
    <col min="1295" max="1295" width="6.5" style="493" customWidth="1"/>
    <col min="1296" max="1296" width="6.875" style="493" customWidth="1"/>
    <col min="1297" max="1534" width="9" style="493" customWidth="1"/>
    <col min="1535" max="1535" width="6.75" style="493" customWidth="1"/>
    <col min="1536" max="1536" width="3.25" style="493" customWidth="1"/>
    <col min="1537" max="1537" width="3.625" style="493" customWidth="1"/>
    <col min="1538" max="1538" width="7.625" style="493" customWidth="1"/>
    <col min="1539" max="1550" width="5.625" style="493" customWidth="1"/>
    <col min="1551" max="1551" width="6.5" style="493" customWidth="1"/>
    <col min="1552" max="1552" width="6.875" style="493" customWidth="1"/>
    <col min="1553" max="1790" width="9" style="493" customWidth="1"/>
    <col min="1791" max="1791" width="6.75" style="493" customWidth="1"/>
    <col min="1792" max="1792" width="3.25" style="493" customWidth="1"/>
    <col min="1793" max="1793" width="3.625" style="493" customWidth="1"/>
    <col min="1794" max="1794" width="7.625" style="493" customWidth="1"/>
    <col min="1795" max="1806" width="5.625" style="493" customWidth="1"/>
    <col min="1807" max="1807" width="6.5" style="493" customWidth="1"/>
    <col min="1808" max="1808" width="6.875" style="493" customWidth="1"/>
    <col min="1809" max="2046" width="9" style="493" customWidth="1"/>
    <col min="2047" max="2047" width="6.75" style="493" customWidth="1"/>
    <col min="2048" max="2048" width="3.25" style="493" customWidth="1"/>
    <col min="2049" max="2049" width="3.625" style="493" customWidth="1"/>
    <col min="2050" max="2050" width="7.625" style="493" customWidth="1"/>
    <col min="2051" max="2062" width="5.625" style="493" customWidth="1"/>
    <col min="2063" max="2063" width="6.5" style="493" customWidth="1"/>
    <col min="2064" max="2064" width="6.875" style="493" customWidth="1"/>
    <col min="2065" max="2302" width="9" style="493" customWidth="1"/>
    <col min="2303" max="2303" width="6.75" style="493" customWidth="1"/>
    <col min="2304" max="2304" width="3.25" style="493" customWidth="1"/>
    <col min="2305" max="2305" width="3.625" style="493" customWidth="1"/>
    <col min="2306" max="2306" width="7.625" style="493" customWidth="1"/>
    <col min="2307" max="2318" width="5.625" style="493" customWidth="1"/>
    <col min="2319" max="2319" width="6.5" style="493" customWidth="1"/>
    <col min="2320" max="2320" width="6.875" style="493" customWidth="1"/>
    <col min="2321" max="2558" width="9" style="493" customWidth="1"/>
    <col min="2559" max="2559" width="6.75" style="493" customWidth="1"/>
    <col min="2560" max="2560" width="3.25" style="493" customWidth="1"/>
    <col min="2561" max="2561" width="3.625" style="493" customWidth="1"/>
    <col min="2562" max="2562" width="7.625" style="493" customWidth="1"/>
    <col min="2563" max="2574" width="5.625" style="493" customWidth="1"/>
    <col min="2575" max="2575" width="6.5" style="493" customWidth="1"/>
    <col min="2576" max="2576" width="6.875" style="493" customWidth="1"/>
    <col min="2577" max="2814" width="9" style="493" customWidth="1"/>
    <col min="2815" max="2815" width="6.75" style="493" customWidth="1"/>
    <col min="2816" max="2816" width="3.25" style="493" customWidth="1"/>
    <col min="2817" max="2817" width="3.625" style="493" customWidth="1"/>
    <col min="2818" max="2818" width="7.625" style="493" customWidth="1"/>
    <col min="2819" max="2830" width="5.625" style="493" customWidth="1"/>
    <col min="2831" max="2831" width="6.5" style="493" customWidth="1"/>
    <col min="2832" max="2832" width="6.875" style="493" customWidth="1"/>
    <col min="2833" max="3070" width="9" style="493" customWidth="1"/>
    <col min="3071" max="3071" width="6.75" style="493" customWidth="1"/>
    <col min="3072" max="3072" width="3.25" style="493" customWidth="1"/>
    <col min="3073" max="3073" width="3.625" style="493" customWidth="1"/>
    <col min="3074" max="3074" width="7.625" style="493" customWidth="1"/>
    <col min="3075" max="3086" width="5.625" style="493" customWidth="1"/>
    <col min="3087" max="3087" width="6.5" style="493" customWidth="1"/>
    <col min="3088" max="3088" width="6.875" style="493" customWidth="1"/>
    <col min="3089" max="3326" width="9" style="493" customWidth="1"/>
    <col min="3327" max="3327" width="6.75" style="493" customWidth="1"/>
    <col min="3328" max="3328" width="3.25" style="493" customWidth="1"/>
    <col min="3329" max="3329" width="3.625" style="493" customWidth="1"/>
    <col min="3330" max="3330" width="7.625" style="493" customWidth="1"/>
    <col min="3331" max="3342" width="5.625" style="493" customWidth="1"/>
    <col min="3343" max="3343" width="6.5" style="493" customWidth="1"/>
    <col min="3344" max="3344" width="6.875" style="493" customWidth="1"/>
    <col min="3345" max="3582" width="9" style="493" customWidth="1"/>
    <col min="3583" max="3583" width="6.75" style="493" customWidth="1"/>
    <col min="3584" max="3584" width="3.25" style="493" customWidth="1"/>
    <col min="3585" max="3585" width="3.625" style="493" customWidth="1"/>
    <col min="3586" max="3586" width="7.625" style="493" customWidth="1"/>
    <col min="3587" max="3598" width="5.625" style="493" customWidth="1"/>
    <col min="3599" max="3599" width="6.5" style="493" customWidth="1"/>
    <col min="3600" max="3600" width="6.875" style="493" customWidth="1"/>
    <col min="3601" max="3838" width="9" style="493" customWidth="1"/>
    <col min="3839" max="3839" width="6.75" style="493" customWidth="1"/>
    <col min="3840" max="3840" width="3.25" style="493" customWidth="1"/>
    <col min="3841" max="3841" width="3.625" style="493" customWidth="1"/>
    <col min="3842" max="3842" width="7.625" style="493" customWidth="1"/>
    <col min="3843" max="3854" width="5.625" style="493" customWidth="1"/>
    <col min="3855" max="3855" width="6.5" style="493" customWidth="1"/>
    <col min="3856" max="3856" width="6.875" style="493" customWidth="1"/>
    <col min="3857" max="4094" width="9" style="493" customWidth="1"/>
    <col min="4095" max="4095" width="6.75" style="493" customWidth="1"/>
    <col min="4096" max="4096" width="3.25" style="493" customWidth="1"/>
    <col min="4097" max="4097" width="3.625" style="493" customWidth="1"/>
    <col min="4098" max="4098" width="7.625" style="493" customWidth="1"/>
    <col min="4099" max="4110" width="5.625" style="493" customWidth="1"/>
    <col min="4111" max="4111" width="6.5" style="493" customWidth="1"/>
    <col min="4112" max="4112" width="6.875" style="493" customWidth="1"/>
    <col min="4113" max="4350" width="9" style="493" customWidth="1"/>
    <col min="4351" max="4351" width="6.75" style="493" customWidth="1"/>
    <col min="4352" max="4352" width="3.25" style="493" customWidth="1"/>
    <col min="4353" max="4353" width="3.625" style="493" customWidth="1"/>
    <col min="4354" max="4354" width="7.625" style="493" customWidth="1"/>
    <col min="4355" max="4366" width="5.625" style="493" customWidth="1"/>
    <col min="4367" max="4367" width="6.5" style="493" customWidth="1"/>
    <col min="4368" max="4368" width="6.875" style="493" customWidth="1"/>
    <col min="4369" max="4606" width="9" style="493" customWidth="1"/>
    <col min="4607" max="4607" width="6.75" style="493" customWidth="1"/>
    <col min="4608" max="4608" width="3.25" style="493" customWidth="1"/>
    <col min="4609" max="4609" width="3.625" style="493" customWidth="1"/>
    <col min="4610" max="4610" width="7.625" style="493" customWidth="1"/>
    <col min="4611" max="4622" width="5.625" style="493" customWidth="1"/>
    <col min="4623" max="4623" width="6.5" style="493" customWidth="1"/>
    <col min="4624" max="4624" width="6.875" style="493" customWidth="1"/>
    <col min="4625" max="4862" width="9" style="493" customWidth="1"/>
    <col min="4863" max="4863" width="6.75" style="493" customWidth="1"/>
    <col min="4864" max="4864" width="3.25" style="493" customWidth="1"/>
    <col min="4865" max="4865" width="3.625" style="493" customWidth="1"/>
    <col min="4866" max="4866" width="7.625" style="493" customWidth="1"/>
    <col min="4867" max="4878" width="5.625" style="493" customWidth="1"/>
    <col min="4879" max="4879" width="6.5" style="493" customWidth="1"/>
    <col min="4880" max="4880" width="6.875" style="493" customWidth="1"/>
    <col min="4881" max="5118" width="9" style="493" customWidth="1"/>
    <col min="5119" max="5119" width="6.75" style="493" customWidth="1"/>
    <col min="5120" max="5120" width="3.25" style="493" customWidth="1"/>
    <col min="5121" max="5121" width="3.625" style="493" customWidth="1"/>
    <col min="5122" max="5122" width="7.625" style="493" customWidth="1"/>
    <col min="5123" max="5134" width="5.625" style="493" customWidth="1"/>
    <col min="5135" max="5135" width="6.5" style="493" customWidth="1"/>
    <col min="5136" max="5136" width="6.875" style="493" customWidth="1"/>
    <col min="5137" max="5374" width="9" style="493" customWidth="1"/>
    <col min="5375" max="5375" width="6.75" style="493" customWidth="1"/>
    <col min="5376" max="5376" width="3.25" style="493" customWidth="1"/>
    <col min="5377" max="5377" width="3.625" style="493" customWidth="1"/>
    <col min="5378" max="5378" width="7.625" style="493" customWidth="1"/>
    <col min="5379" max="5390" width="5.625" style="493" customWidth="1"/>
    <col min="5391" max="5391" width="6.5" style="493" customWidth="1"/>
    <col min="5392" max="5392" width="6.875" style="493" customWidth="1"/>
    <col min="5393" max="5630" width="9" style="493" customWidth="1"/>
    <col min="5631" max="5631" width="6.75" style="493" customWidth="1"/>
    <col min="5632" max="5632" width="3.25" style="493" customWidth="1"/>
    <col min="5633" max="5633" width="3.625" style="493" customWidth="1"/>
    <col min="5634" max="5634" width="7.625" style="493" customWidth="1"/>
    <col min="5635" max="5646" width="5.625" style="493" customWidth="1"/>
    <col min="5647" max="5647" width="6.5" style="493" customWidth="1"/>
    <col min="5648" max="5648" width="6.875" style="493" customWidth="1"/>
    <col min="5649" max="5886" width="9" style="493" customWidth="1"/>
    <col min="5887" max="5887" width="6.75" style="493" customWidth="1"/>
    <col min="5888" max="5888" width="3.25" style="493" customWidth="1"/>
    <col min="5889" max="5889" width="3.625" style="493" customWidth="1"/>
    <col min="5890" max="5890" width="7.625" style="493" customWidth="1"/>
    <col min="5891" max="5902" width="5.625" style="493" customWidth="1"/>
    <col min="5903" max="5903" width="6.5" style="493" customWidth="1"/>
    <col min="5904" max="5904" width="6.875" style="493" customWidth="1"/>
    <col min="5905" max="6142" width="9" style="493" customWidth="1"/>
    <col min="6143" max="6143" width="6.75" style="493" customWidth="1"/>
    <col min="6144" max="6144" width="3.25" style="493" customWidth="1"/>
    <col min="6145" max="6145" width="3.625" style="493" customWidth="1"/>
    <col min="6146" max="6146" width="7.625" style="493" customWidth="1"/>
    <col min="6147" max="6158" width="5.625" style="493" customWidth="1"/>
    <col min="6159" max="6159" width="6.5" style="493" customWidth="1"/>
    <col min="6160" max="6160" width="6.875" style="493" customWidth="1"/>
    <col min="6161" max="6398" width="9" style="493" customWidth="1"/>
    <col min="6399" max="6399" width="6.75" style="493" customWidth="1"/>
    <col min="6400" max="6400" width="3.25" style="493" customWidth="1"/>
    <col min="6401" max="6401" width="3.625" style="493" customWidth="1"/>
    <col min="6402" max="6402" width="7.625" style="493" customWidth="1"/>
    <col min="6403" max="6414" width="5.625" style="493" customWidth="1"/>
    <col min="6415" max="6415" width="6.5" style="493" customWidth="1"/>
    <col min="6416" max="6416" width="6.875" style="493" customWidth="1"/>
    <col min="6417" max="6654" width="9" style="493" customWidth="1"/>
    <col min="6655" max="6655" width="6.75" style="493" customWidth="1"/>
    <col min="6656" max="6656" width="3.25" style="493" customWidth="1"/>
    <col min="6657" max="6657" width="3.625" style="493" customWidth="1"/>
    <col min="6658" max="6658" width="7.625" style="493" customWidth="1"/>
    <col min="6659" max="6670" width="5.625" style="493" customWidth="1"/>
    <col min="6671" max="6671" width="6.5" style="493" customWidth="1"/>
    <col min="6672" max="6672" width="6.875" style="493" customWidth="1"/>
    <col min="6673" max="6910" width="9" style="493" customWidth="1"/>
    <col min="6911" max="6911" width="6.75" style="493" customWidth="1"/>
    <col min="6912" max="6912" width="3.25" style="493" customWidth="1"/>
    <col min="6913" max="6913" width="3.625" style="493" customWidth="1"/>
    <col min="6914" max="6914" width="7.625" style="493" customWidth="1"/>
    <col min="6915" max="6926" width="5.625" style="493" customWidth="1"/>
    <col min="6927" max="6927" width="6.5" style="493" customWidth="1"/>
    <col min="6928" max="6928" width="6.875" style="493" customWidth="1"/>
    <col min="6929" max="7166" width="9" style="493" customWidth="1"/>
    <col min="7167" max="7167" width="6.75" style="493" customWidth="1"/>
    <col min="7168" max="7168" width="3.25" style="493" customWidth="1"/>
    <col min="7169" max="7169" width="3.625" style="493" customWidth="1"/>
    <col min="7170" max="7170" width="7.625" style="493" customWidth="1"/>
    <col min="7171" max="7182" width="5.625" style="493" customWidth="1"/>
    <col min="7183" max="7183" width="6.5" style="493" customWidth="1"/>
    <col min="7184" max="7184" width="6.875" style="493" customWidth="1"/>
    <col min="7185" max="7422" width="9" style="493" customWidth="1"/>
    <col min="7423" max="7423" width="6.75" style="493" customWidth="1"/>
    <col min="7424" max="7424" width="3.25" style="493" customWidth="1"/>
    <col min="7425" max="7425" width="3.625" style="493" customWidth="1"/>
    <col min="7426" max="7426" width="7.625" style="493" customWidth="1"/>
    <col min="7427" max="7438" width="5.625" style="493" customWidth="1"/>
    <col min="7439" max="7439" width="6.5" style="493" customWidth="1"/>
    <col min="7440" max="7440" width="6.875" style="493" customWidth="1"/>
    <col min="7441" max="7678" width="9" style="493" customWidth="1"/>
    <col min="7679" max="7679" width="6.75" style="493" customWidth="1"/>
    <col min="7680" max="7680" width="3.25" style="493" customWidth="1"/>
    <col min="7681" max="7681" width="3.625" style="493" customWidth="1"/>
    <col min="7682" max="7682" width="7.625" style="493" customWidth="1"/>
    <col min="7683" max="7694" width="5.625" style="493" customWidth="1"/>
    <col min="7695" max="7695" width="6.5" style="493" customWidth="1"/>
    <col min="7696" max="7696" width="6.875" style="493" customWidth="1"/>
    <col min="7697" max="7934" width="9" style="493" customWidth="1"/>
    <col min="7935" max="7935" width="6.75" style="493" customWidth="1"/>
    <col min="7936" max="7936" width="3.25" style="493" customWidth="1"/>
    <col min="7937" max="7937" width="3.625" style="493" customWidth="1"/>
    <col min="7938" max="7938" width="7.625" style="493" customWidth="1"/>
    <col min="7939" max="7950" width="5.625" style="493" customWidth="1"/>
    <col min="7951" max="7951" width="6.5" style="493" customWidth="1"/>
    <col min="7952" max="7952" width="6.875" style="493" customWidth="1"/>
    <col min="7953" max="8190" width="9" style="493" customWidth="1"/>
    <col min="8191" max="8191" width="6.75" style="493" customWidth="1"/>
    <col min="8192" max="8192" width="3.25" style="493" customWidth="1"/>
    <col min="8193" max="8193" width="3.625" style="493" customWidth="1"/>
    <col min="8194" max="8194" width="7.625" style="493" customWidth="1"/>
    <col min="8195" max="8206" width="5.625" style="493" customWidth="1"/>
    <col min="8207" max="8207" width="6.5" style="493" customWidth="1"/>
    <col min="8208" max="8208" width="6.875" style="493" customWidth="1"/>
    <col min="8209" max="8446" width="9" style="493" customWidth="1"/>
    <col min="8447" max="8447" width="6.75" style="493" customWidth="1"/>
    <col min="8448" max="8448" width="3.25" style="493" customWidth="1"/>
    <col min="8449" max="8449" width="3.625" style="493" customWidth="1"/>
    <col min="8450" max="8450" width="7.625" style="493" customWidth="1"/>
    <col min="8451" max="8462" width="5.625" style="493" customWidth="1"/>
    <col min="8463" max="8463" width="6.5" style="493" customWidth="1"/>
    <col min="8464" max="8464" width="6.875" style="493" customWidth="1"/>
    <col min="8465" max="8702" width="9" style="493" customWidth="1"/>
    <col min="8703" max="8703" width="6.75" style="493" customWidth="1"/>
    <col min="8704" max="8704" width="3.25" style="493" customWidth="1"/>
    <col min="8705" max="8705" width="3.625" style="493" customWidth="1"/>
    <col min="8706" max="8706" width="7.625" style="493" customWidth="1"/>
    <col min="8707" max="8718" width="5.625" style="493" customWidth="1"/>
    <col min="8719" max="8719" width="6.5" style="493" customWidth="1"/>
    <col min="8720" max="8720" width="6.875" style="493" customWidth="1"/>
    <col min="8721" max="8958" width="9" style="493" customWidth="1"/>
    <col min="8959" max="8959" width="6.75" style="493" customWidth="1"/>
    <col min="8960" max="8960" width="3.25" style="493" customWidth="1"/>
    <col min="8961" max="8961" width="3.625" style="493" customWidth="1"/>
    <col min="8962" max="8962" width="7.625" style="493" customWidth="1"/>
    <col min="8963" max="8974" width="5.625" style="493" customWidth="1"/>
    <col min="8975" max="8975" width="6.5" style="493" customWidth="1"/>
    <col min="8976" max="8976" width="6.875" style="493" customWidth="1"/>
    <col min="8977" max="9214" width="9" style="493" customWidth="1"/>
    <col min="9215" max="9215" width="6.75" style="493" customWidth="1"/>
    <col min="9216" max="9216" width="3.25" style="493" customWidth="1"/>
    <col min="9217" max="9217" width="3.625" style="493" customWidth="1"/>
    <col min="9218" max="9218" width="7.625" style="493" customWidth="1"/>
    <col min="9219" max="9230" width="5.625" style="493" customWidth="1"/>
    <col min="9231" max="9231" width="6.5" style="493" customWidth="1"/>
    <col min="9232" max="9232" width="6.875" style="493" customWidth="1"/>
    <col min="9233" max="9470" width="9" style="493" customWidth="1"/>
    <col min="9471" max="9471" width="6.75" style="493" customWidth="1"/>
    <col min="9472" max="9472" width="3.25" style="493" customWidth="1"/>
    <col min="9473" max="9473" width="3.625" style="493" customWidth="1"/>
    <col min="9474" max="9474" width="7.625" style="493" customWidth="1"/>
    <col min="9475" max="9486" width="5.625" style="493" customWidth="1"/>
    <col min="9487" max="9487" width="6.5" style="493" customWidth="1"/>
    <col min="9488" max="9488" width="6.875" style="493" customWidth="1"/>
    <col min="9489" max="9726" width="9" style="493" customWidth="1"/>
    <col min="9727" max="9727" width="6.75" style="493" customWidth="1"/>
    <col min="9728" max="9728" width="3.25" style="493" customWidth="1"/>
    <col min="9729" max="9729" width="3.625" style="493" customWidth="1"/>
    <col min="9730" max="9730" width="7.625" style="493" customWidth="1"/>
    <col min="9731" max="9742" width="5.625" style="493" customWidth="1"/>
    <col min="9743" max="9743" width="6.5" style="493" customWidth="1"/>
    <col min="9744" max="9744" width="6.875" style="493" customWidth="1"/>
    <col min="9745" max="9982" width="9" style="493" customWidth="1"/>
    <col min="9983" max="9983" width="6.75" style="493" customWidth="1"/>
    <col min="9984" max="9984" width="3.25" style="493" customWidth="1"/>
    <col min="9985" max="9985" width="3.625" style="493" customWidth="1"/>
    <col min="9986" max="9986" width="7.625" style="493" customWidth="1"/>
    <col min="9987" max="9998" width="5.625" style="493" customWidth="1"/>
    <col min="9999" max="9999" width="6.5" style="493" customWidth="1"/>
    <col min="10000" max="10000" width="6.875" style="493" customWidth="1"/>
    <col min="10001" max="10238" width="9" style="493" customWidth="1"/>
    <col min="10239" max="10239" width="6.75" style="493" customWidth="1"/>
    <col min="10240" max="10240" width="3.25" style="493" customWidth="1"/>
    <col min="10241" max="10241" width="3.625" style="493" customWidth="1"/>
    <col min="10242" max="10242" width="7.625" style="493" customWidth="1"/>
    <col min="10243" max="10254" width="5.625" style="493" customWidth="1"/>
    <col min="10255" max="10255" width="6.5" style="493" customWidth="1"/>
    <col min="10256" max="10256" width="6.875" style="493" customWidth="1"/>
    <col min="10257" max="10494" width="9" style="493" customWidth="1"/>
    <col min="10495" max="10495" width="6.75" style="493" customWidth="1"/>
    <col min="10496" max="10496" width="3.25" style="493" customWidth="1"/>
    <col min="10497" max="10497" width="3.625" style="493" customWidth="1"/>
    <col min="10498" max="10498" width="7.625" style="493" customWidth="1"/>
    <col min="10499" max="10510" width="5.625" style="493" customWidth="1"/>
    <col min="10511" max="10511" width="6.5" style="493" customWidth="1"/>
    <col min="10512" max="10512" width="6.875" style="493" customWidth="1"/>
    <col min="10513" max="10750" width="9" style="493" customWidth="1"/>
    <col min="10751" max="10751" width="6.75" style="493" customWidth="1"/>
    <col min="10752" max="10752" width="3.25" style="493" customWidth="1"/>
    <col min="10753" max="10753" width="3.625" style="493" customWidth="1"/>
    <col min="10754" max="10754" width="7.625" style="493" customWidth="1"/>
    <col min="10755" max="10766" width="5.625" style="493" customWidth="1"/>
    <col min="10767" max="10767" width="6.5" style="493" customWidth="1"/>
    <col min="10768" max="10768" width="6.875" style="493" customWidth="1"/>
    <col min="10769" max="11006" width="9" style="493" customWidth="1"/>
    <col min="11007" max="11007" width="6.75" style="493" customWidth="1"/>
    <col min="11008" max="11008" width="3.25" style="493" customWidth="1"/>
    <col min="11009" max="11009" width="3.625" style="493" customWidth="1"/>
    <col min="11010" max="11010" width="7.625" style="493" customWidth="1"/>
    <col min="11011" max="11022" width="5.625" style="493" customWidth="1"/>
    <col min="11023" max="11023" width="6.5" style="493" customWidth="1"/>
    <col min="11024" max="11024" width="6.875" style="493" customWidth="1"/>
    <col min="11025" max="11262" width="9" style="493" customWidth="1"/>
    <col min="11263" max="11263" width="6.75" style="493" customWidth="1"/>
    <col min="11264" max="11264" width="3.25" style="493" customWidth="1"/>
    <col min="11265" max="11265" width="3.625" style="493" customWidth="1"/>
    <col min="11266" max="11266" width="7.625" style="493" customWidth="1"/>
    <col min="11267" max="11278" width="5.625" style="493" customWidth="1"/>
    <col min="11279" max="11279" width="6.5" style="493" customWidth="1"/>
    <col min="11280" max="11280" width="6.875" style="493" customWidth="1"/>
    <col min="11281" max="11518" width="9" style="493" customWidth="1"/>
    <col min="11519" max="11519" width="6.75" style="493" customWidth="1"/>
    <col min="11520" max="11520" width="3.25" style="493" customWidth="1"/>
    <col min="11521" max="11521" width="3.625" style="493" customWidth="1"/>
    <col min="11522" max="11522" width="7.625" style="493" customWidth="1"/>
    <col min="11523" max="11534" width="5.625" style="493" customWidth="1"/>
    <col min="11535" max="11535" width="6.5" style="493" customWidth="1"/>
    <col min="11536" max="11536" width="6.875" style="493" customWidth="1"/>
    <col min="11537" max="11774" width="9" style="493" customWidth="1"/>
    <col min="11775" max="11775" width="6.75" style="493" customWidth="1"/>
    <col min="11776" max="11776" width="3.25" style="493" customWidth="1"/>
    <col min="11777" max="11777" width="3.625" style="493" customWidth="1"/>
    <col min="11778" max="11778" width="7.625" style="493" customWidth="1"/>
    <col min="11779" max="11790" width="5.625" style="493" customWidth="1"/>
    <col min="11791" max="11791" width="6.5" style="493" customWidth="1"/>
    <col min="11792" max="11792" width="6.875" style="493" customWidth="1"/>
    <col min="11793" max="12030" width="9" style="493" customWidth="1"/>
    <col min="12031" max="12031" width="6.75" style="493" customWidth="1"/>
    <col min="12032" max="12032" width="3.25" style="493" customWidth="1"/>
    <col min="12033" max="12033" width="3.625" style="493" customWidth="1"/>
    <col min="12034" max="12034" width="7.625" style="493" customWidth="1"/>
    <col min="12035" max="12046" width="5.625" style="493" customWidth="1"/>
    <col min="12047" max="12047" width="6.5" style="493" customWidth="1"/>
    <col min="12048" max="12048" width="6.875" style="493" customWidth="1"/>
    <col min="12049" max="12286" width="9" style="493" customWidth="1"/>
    <col min="12287" max="12287" width="6.75" style="493" customWidth="1"/>
    <col min="12288" max="12288" width="3.25" style="493" customWidth="1"/>
    <col min="12289" max="12289" width="3.625" style="493" customWidth="1"/>
    <col min="12290" max="12290" width="7.625" style="493" customWidth="1"/>
    <col min="12291" max="12302" width="5.625" style="493" customWidth="1"/>
    <col min="12303" max="12303" width="6.5" style="493" customWidth="1"/>
    <col min="12304" max="12304" width="6.875" style="493" customWidth="1"/>
    <col min="12305" max="12542" width="9" style="493" customWidth="1"/>
    <col min="12543" max="12543" width="6.75" style="493" customWidth="1"/>
    <col min="12544" max="12544" width="3.25" style="493" customWidth="1"/>
    <col min="12545" max="12545" width="3.625" style="493" customWidth="1"/>
    <col min="12546" max="12546" width="7.625" style="493" customWidth="1"/>
    <col min="12547" max="12558" width="5.625" style="493" customWidth="1"/>
    <col min="12559" max="12559" width="6.5" style="493" customWidth="1"/>
    <col min="12560" max="12560" width="6.875" style="493" customWidth="1"/>
    <col min="12561" max="12798" width="9" style="493" customWidth="1"/>
    <col min="12799" max="12799" width="6.75" style="493" customWidth="1"/>
    <col min="12800" max="12800" width="3.25" style="493" customWidth="1"/>
    <col min="12801" max="12801" width="3.625" style="493" customWidth="1"/>
    <col min="12802" max="12802" width="7.625" style="493" customWidth="1"/>
    <col min="12803" max="12814" width="5.625" style="493" customWidth="1"/>
    <col min="12815" max="12815" width="6.5" style="493" customWidth="1"/>
    <col min="12816" max="12816" width="6.875" style="493" customWidth="1"/>
    <col min="12817" max="13054" width="9" style="493" customWidth="1"/>
    <col min="13055" max="13055" width="6.75" style="493" customWidth="1"/>
    <col min="13056" max="13056" width="3.25" style="493" customWidth="1"/>
    <col min="13057" max="13057" width="3.625" style="493" customWidth="1"/>
    <col min="13058" max="13058" width="7.625" style="493" customWidth="1"/>
    <col min="13059" max="13070" width="5.625" style="493" customWidth="1"/>
    <col min="13071" max="13071" width="6.5" style="493" customWidth="1"/>
    <col min="13072" max="13072" width="6.875" style="493" customWidth="1"/>
    <col min="13073" max="13310" width="9" style="493" customWidth="1"/>
    <col min="13311" max="13311" width="6.75" style="493" customWidth="1"/>
    <col min="13312" max="13312" width="3.25" style="493" customWidth="1"/>
    <col min="13313" max="13313" width="3.625" style="493" customWidth="1"/>
    <col min="13314" max="13314" width="7.625" style="493" customWidth="1"/>
    <col min="13315" max="13326" width="5.625" style="493" customWidth="1"/>
    <col min="13327" max="13327" width="6.5" style="493" customWidth="1"/>
    <col min="13328" max="13328" width="6.875" style="493" customWidth="1"/>
    <col min="13329" max="13566" width="9" style="493" customWidth="1"/>
    <col min="13567" max="13567" width="6.75" style="493" customWidth="1"/>
    <col min="13568" max="13568" width="3.25" style="493" customWidth="1"/>
    <col min="13569" max="13569" width="3.625" style="493" customWidth="1"/>
    <col min="13570" max="13570" width="7.625" style="493" customWidth="1"/>
    <col min="13571" max="13582" width="5.625" style="493" customWidth="1"/>
    <col min="13583" max="13583" width="6.5" style="493" customWidth="1"/>
    <col min="13584" max="13584" width="6.875" style="493" customWidth="1"/>
    <col min="13585" max="13822" width="9" style="493" customWidth="1"/>
    <col min="13823" max="13823" width="6.75" style="493" customWidth="1"/>
    <col min="13824" max="13824" width="3.25" style="493" customWidth="1"/>
    <col min="13825" max="13825" width="3.625" style="493" customWidth="1"/>
    <col min="13826" max="13826" width="7.625" style="493" customWidth="1"/>
    <col min="13827" max="13838" width="5.625" style="493" customWidth="1"/>
    <col min="13839" max="13839" width="6.5" style="493" customWidth="1"/>
    <col min="13840" max="13840" width="6.875" style="493" customWidth="1"/>
    <col min="13841" max="14078" width="9" style="493" customWidth="1"/>
    <col min="14079" max="14079" width="6.75" style="493" customWidth="1"/>
    <col min="14080" max="14080" width="3.25" style="493" customWidth="1"/>
    <col min="14081" max="14081" width="3.625" style="493" customWidth="1"/>
    <col min="14082" max="14082" width="7.625" style="493" customWidth="1"/>
    <col min="14083" max="14094" width="5.625" style="493" customWidth="1"/>
    <col min="14095" max="14095" width="6.5" style="493" customWidth="1"/>
    <col min="14096" max="14096" width="6.875" style="493" customWidth="1"/>
    <col min="14097" max="14334" width="9" style="493" customWidth="1"/>
    <col min="14335" max="14335" width="6.75" style="493" customWidth="1"/>
    <col min="14336" max="14336" width="3.25" style="493" customWidth="1"/>
    <col min="14337" max="14337" width="3.625" style="493" customWidth="1"/>
    <col min="14338" max="14338" width="7.625" style="493" customWidth="1"/>
    <col min="14339" max="14350" width="5.625" style="493" customWidth="1"/>
    <col min="14351" max="14351" width="6.5" style="493" customWidth="1"/>
    <col min="14352" max="14352" width="6.875" style="493" customWidth="1"/>
    <col min="14353" max="14590" width="9" style="493" customWidth="1"/>
    <col min="14591" max="14591" width="6.75" style="493" customWidth="1"/>
    <col min="14592" max="14592" width="3.25" style="493" customWidth="1"/>
    <col min="14593" max="14593" width="3.625" style="493" customWidth="1"/>
    <col min="14594" max="14594" width="7.625" style="493" customWidth="1"/>
    <col min="14595" max="14606" width="5.625" style="493" customWidth="1"/>
    <col min="14607" max="14607" width="6.5" style="493" customWidth="1"/>
    <col min="14608" max="14608" width="6.875" style="493" customWidth="1"/>
    <col min="14609" max="14846" width="9" style="493" customWidth="1"/>
    <col min="14847" max="14847" width="6.75" style="493" customWidth="1"/>
    <col min="14848" max="14848" width="3.25" style="493" customWidth="1"/>
    <col min="14849" max="14849" width="3.625" style="493" customWidth="1"/>
    <col min="14850" max="14850" width="7.625" style="493" customWidth="1"/>
    <col min="14851" max="14862" width="5.625" style="493" customWidth="1"/>
    <col min="14863" max="14863" width="6.5" style="493" customWidth="1"/>
    <col min="14864" max="14864" width="6.875" style="493" customWidth="1"/>
    <col min="14865" max="15102" width="9" style="493" customWidth="1"/>
    <col min="15103" max="15103" width="6.75" style="493" customWidth="1"/>
    <col min="15104" max="15104" width="3.25" style="493" customWidth="1"/>
    <col min="15105" max="15105" width="3.625" style="493" customWidth="1"/>
    <col min="15106" max="15106" width="7.625" style="493" customWidth="1"/>
    <col min="15107" max="15118" width="5.625" style="493" customWidth="1"/>
    <col min="15119" max="15119" width="6.5" style="493" customWidth="1"/>
    <col min="15120" max="15120" width="6.875" style="493" customWidth="1"/>
    <col min="15121" max="15358" width="9" style="493" customWidth="1"/>
    <col min="15359" max="15359" width="6.75" style="493" customWidth="1"/>
    <col min="15360" max="15360" width="3.25" style="493" customWidth="1"/>
    <col min="15361" max="15361" width="3.625" style="493" customWidth="1"/>
    <col min="15362" max="15362" width="7.625" style="493" customWidth="1"/>
    <col min="15363" max="15374" width="5.625" style="493" customWidth="1"/>
    <col min="15375" max="15375" width="6.5" style="493" customWidth="1"/>
    <col min="15376" max="15376" width="6.875" style="493" customWidth="1"/>
    <col min="15377" max="15614" width="9" style="493" customWidth="1"/>
    <col min="15615" max="15615" width="6.75" style="493" customWidth="1"/>
    <col min="15616" max="15616" width="3.25" style="493" customWidth="1"/>
    <col min="15617" max="15617" width="3.625" style="493" customWidth="1"/>
    <col min="15618" max="15618" width="7.625" style="493" customWidth="1"/>
    <col min="15619" max="15630" width="5.625" style="493" customWidth="1"/>
    <col min="15631" max="15631" width="6.5" style="493" customWidth="1"/>
    <col min="15632" max="15632" width="6.875" style="493" customWidth="1"/>
    <col min="15633" max="15870" width="9" style="493" customWidth="1"/>
    <col min="15871" max="15871" width="6.75" style="493" customWidth="1"/>
    <col min="15872" max="15872" width="3.25" style="493" customWidth="1"/>
    <col min="15873" max="15873" width="3.625" style="493" customWidth="1"/>
    <col min="15874" max="15874" width="7.625" style="493" customWidth="1"/>
    <col min="15875" max="15886" width="5.625" style="493" customWidth="1"/>
    <col min="15887" max="15887" width="6.5" style="493" customWidth="1"/>
    <col min="15888" max="15888" width="6.875" style="493" customWidth="1"/>
    <col min="15889" max="16126" width="9" style="493" customWidth="1"/>
    <col min="16127" max="16127" width="6.75" style="493" customWidth="1"/>
    <col min="16128" max="16128" width="3.25" style="493" customWidth="1"/>
    <col min="16129" max="16129" width="3.625" style="493" customWidth="1"/>
    <col min="16130" max="16130" width="7.625" style="493" customWidth="1"/>
    <col min="16131" max="16142" width="5.625" style="493" customWidth="1"/>
    <col min="16143" max="16143" width="6.5" style="493" customWidth="1"/>
    <col min="16144" max="16144" width="6.875" style="493" customWidth="1"/>
    <col min="16145" max="16384" width="9" style="493" customWidth="1"/>
  </cols>
  <sheetData>
    <row r="1" spans="2:18" ht="6" customHeight="1"/>
    <row r="2" spans="2:18" s="494" customFormat="1" ht="27" customHeight="1">
      <c r="B2" s="590" t="s">
        <v>337</v>
      </c>
      <c r="C2" s="600"/>
      <c r="Q2" s="749"/>
    </row>
    <row r="3" spans="2:18" s="494" customFormat="1" ht="27" customHeight="1">
      <c r="B3" s="591"/>
      <c r="C3" s="600"/>
      <c r="Q3" s="749"/>
    </row>
    <row r="4" spans="2:18" s="494" customFormat="1" ht="27" customHeight="1">
      <c r="Q4" s="650" t="s">
        <v>155</v>
      </c>
    </row>
    <row r="5" spans="2:18" s="494" customFormat="1" ht="22.5" customHeight="1">
      <c r="B5" s="592" t="s">
        <v>271</v>
      </c>
      <c r="C5" s="601"/>
      <c r="D5" s="717"/>
      <c r="E5" s="727"/>
      <c r="F5" s="737"/>
      <c r="G5" s="502"/>
      <c r="H5" s="502" t="s">
        <v>160</v>
      </c>
      <c r="I5" s="727"/>
      <c r="J5" s="727"/>
      <c r="K5" s="502"/>
      <c r="L5" s="502" t="s">
        <v>161</v>
      </c>
      <c r="M5" s="727"/>
      <c r="N5" s="727"/>
      <c r="O5" s="727"/>
      <c r="P5" s="727"/>
      <c r="Q5" s="651" t="s">
        <v>105</v>
      </c>
    </row>
    <row r="6" spans="2:18" s="494" customFormat="1" ht="22.5" customHeight="1">
      <c r="B6" s="716"/>
      <c r="C6" s="213"/>
      <c r="D6" s="718">
        <v>1</v>
      </c>
      <c r="E6" s="728">
        <v>2</v>
      </c>
      <c r="F6" s="728">
        <v>3</v>
      </c>
      <c r="G6" s="728">
        <v>4</v>
      </c>
      <c r="H6" s="728">
        <v>5</v>
      </c>
      <c r="I6" s="728">
        <v>6</v>
      </c>
      <c r="J6" s="728">
        <v>7</v>
      </c>
      <c r="K6" s="728">
        <v>8</v>
      </c>
      <c r="L6" s="728">
        <v>9</v>
      </c>
      <c r="M6" s="728">
        <v>10</v>
      </c>
      <c r="N6" s="728">
        <v>11</v>
      </c>
      <c r="O6" s="728">
        <v>12</v>
      </c>
      <c r="P6" s="743" t="s">
        <v>38</v>
      </c>
      <c r="Q6" s="750"/>
    </row>
    <row r="7" spans="2:18" s="494" customFormat="1" ht="27" customHeight="1">
      <c r="B7" s="594" t="s">
        <v>149</v>
      </c>
      <c r="C7" s="603"/>
      <c r="D7" s="719">
        <v>539</v>
      </c>
      <c r="E7" s="729">
        <v>361</v>
      </c>
      <c r="F7" s="729">
        <v>246</v>
      </c>
      <c r="G7" s="729">
        <v>65</v>
      </c>
      <c r="H7" s="729">
        <v>61</v>
      </c>
      <c r="I7" s="729">
        <v>40</v>
      </c>
      <c r="J7" s="729">
        <v>54</v>
      </c>
      <c r="K7" s="729">
        <v>59</v>
      </c>
      <c r="L7" s="729">
        <v>35</v>
      </c>
      <c r="M7" s="729">
        <v>53</v>
      </c>
      <c r="N7" s="729">
        <v>42</v>
      </c>
      <c r="O7" s="729">
        <v>38</v>
      </c>
      <c r="P7" s="744">
        <f t="shared" ref="P7:P28" si="0">SUM(D7:O7)</f>
        <v>1593</v>
      </c>
      <c r="Q7" s="751">
        <v>51.5</v>
      </c>
    </row>
    <row r="8" spans="2:18" s="494" customFormat="1" ht="27" customHeight="1">
      <c r="B8" s="595"/>
      <c r="C8" s="604" t="s">
        <v>113</v>
      </c>
      <c r="D8" s="720">
        <v>21</v>
      </c>
      <c r="E8" s="730">
        <v>15</v>
      </c>
      <c r="F8" s="730">
        <v>10</v>
      </c>
      <c r="G8" s="730">
        <v>1</v>
      </c>
      <c r="H8" s="730">
        <v>2</v>
      </c>
      <c r="I8" s="730">
        <v>3</v>
      </c>
      <c r="J8" s="730">
        <v>1</v>
      </c>
      <c r="K8" s="730">
        <v>2</v>
      </c>
      <c r="L8" s="730">
        <v>4</v>
      </c>
      <c r="M8" s="730">
        <v>2</v>
      </c>
      <c r="N8" s="730">
        <v>4</v>
      </c>
      <c r="O8" s="741">
        <v>1</v>
      </c>
      <c r="P8" s="745">
        <f t="shared" si="0"/>
        <v>66</v>
      </c>
      <c r="Q8" s="752">
        <v>2.1</v>
      </c>
    </row>
    <row r="9" spans="2:18" s="494" customFormat="1" ht="27" customHeight="1">
      <c r="B9" s="595"/>
      <c r="C9" s="605" t="s">
        <v>110</v>
      </c>
      <c r="D9" s="721">
        <v>2</v>
      </c>
      <c r="E9" s="731">
        <v>4</v>
      </c>
      <c r="F9" s="731"/>
      <c r="G9" s="731"/>
      <c r="H9" s="731"/>
      <c r="I9" s="731"/>
      <c r="J9" s="731">
        <v>1</v>
      </c>
      <c r="K9" s="731"/>
      <c r="L9" s="731"/>
      <c r="M9" s="731">
        <v>1</v>
      </c>
      <c r="N9" s="731"/>
      <c r="O9" s="732">
        <v>1</v>
      </c>
      <c r="P9" s="746">
        <f t="shared" si="0"/>
        <v>9</v>
      </c>
      <c r="Q9" s="753">
        <v>0.3</v>
      </c>
    </row>
    <row r="10" spans="2:18" s="494" customFormat="1" ht="27" customHeight="1">
      <c r="B10" s="595"/>
      <c r="C10" s="605" t="s">
        <v>247</v>
      </c>
      <c r="D10" s="721">
        <v>68</v>
      </c>
      <c r="E10" s="731">
        <v>40</v>
      </c>
      <c r="F10" s="731">
        <v>28</v>
      </c>
      <c r="G10" s="731">
        <v>10</v>
      </c>
      <c r="H10" s="731">
        <v>12</v>
      </c>
      <c r="I10" s="731">
        <v>19</v>
      </c>
      <c r="J10" s="731">
        <v>6</v>
      </c>
      <c r="K10" s="731">
        <v>4</v>
      </c>
      <c r="L10" s="731">
        <v>2</v>
      </c>
      <c r="M10" s="731">
        <v>5</v>
      </c>
      <c r="N10" s="731">
        <v>1</v>
      </c>
      <c r="O10" s="732">
        <v>8</v>
      </c>
      <c r="P10" s="746">
        <f t="shared" si="0"/>
        <v>203</v>
      </c>
      <c r="Q10" s="753">
        <v>6.6</v>
      </c>
    </row>
    <row r="11" spans="2:18" s="494" customFormat="1" ht="27" customHeight="1">
      <c r="B11" s="595" t="s">
        <v>169</v>
      </c>
      <c r="C11" s="605" t="s">
        <v>106</v>
      </c>
      <c r="D11" s="721">
        <v>23</v>
      </c>
      <c r="E11" s="731">
        <v>13</v>
      </c>
      <c r="F11" s="731">
        <v>9</v>
      </c>
      <c r="G11" s="731"/>
      <c r="H11" s="731">
        <v>1</v>
      </c>
      <c r="I11" s="731">
        <v>4</v>
      </c>
      <c r="J11" s="731">
        <v>6</v>
      </c>
      <c r="K11" s="731">
        <v>3</v>
      </c>
      <c r="L11" s="731">
        <v>1</v>
      </c>
      <c r="M11" s="731">
        <v>3</v>
      </c>
      <c r="N11" s="731">
        <v>1</v>
      </c>
      <c r="O11" s="732">
        <v>2</v>
      </c>
      <c r="P11" s="746">
        <f t="shared" si="0"/>
        <v>66</v>
      </c>
      <c r="Q11" s="753">
        <v>2.1</v>
      </c>
    </row>
    <row r="12" spans="2:18" s="494" customFormat="1" ht="27" customHeight="1">
      <c r="B12" s="595"/>
      <c r="C12" s="605" t="s">
        <v>142</v>
      </c>
      <c r="D12" s="721"/>
      <c r="E12" s="731">
        <v>1</v>
      </c>
      <c r="F12" s="731"/>
      <c r="G12" s="731"/>
      <c r="H12" s="731"/>
      <c r="I12" s="731"/>
      <c r="J12" s="731"/>
      <c r="K12" s="731"/>
      <c r="L12" s="731"/>
      <c r="M12" s="731"/>
      <c r="N12" s="731"/>
      <c r="O12" s="732"/>
      <c r="P12" s="746">
        <f t="shared" si="0"/>
        <v>1</v>
      </c>
      <c r="Q12" s="753">
        <v>0.1</v>
      </c>
      <c r="R12" s="759"/>
    </row>
    <row r="13" spans="2:18" s="494" customFormat="1" ht="27" customHeight="1">
      <c r="B13" s="595"/>
      <c r="C13" s="605" t="s">
        <v>249</v>
      </c>
      <c r="D13" s="721">
        <v>46</v>
      </c>
      <c r="E13" s="731">
        <v>35</v>
      </c>
      <c r="F13" s="731">
        <v>18</v>
      </c>
      <c r="G13" s="731">
        <v>11</v>
      </c>
      <c r="H13" s="731">
        <v>3</v>
      </c>
      <c r="I13" s="731">
        <v>4</v>
      </c>
      <c r="J13" s="731">
        <v>3</v>
      </c>
      <c r="K13" s="731">
        <v>1</v>
      </c>
      <c r="L13" s="731">
        <v>3</v>
      </c>
      <c r="M13" s="731">
        <v>2</v>
      </c>
      <c r="N13" s="731">
        <v>3</v>
      </c>
      <c r="O13" s="732">
        <v>8</v>
      </c>
      <c r="P13" s="746">
        <f t="shared" si="0"/>
        <v>137</v>
      </c>
      <c r="Q13" s="753">
        <v>4.4000000000000004</v>
      </c>
      <c r="R13" s="759"/>
    </row>
    <row r="14" spans="2:18" s="494" customFormat="1" ht="27" customHeight="1">
      <c r="B14" s="595" t="s">
        <v>258</v>
      </c>
      <c r="C14" s="605" t="s">
        <v>18</v>
      </c>
      <c r="D14" s="721">
        <v>2</v>
      </c>
      <c r="E14" s="731">
        <v>2</v>
      </c>
      <c r="F14" s="731">
        <v>5</v>
      </c>
      <c r="G14" s="731"/>
      <c r="H14" s="731"/>
      <c r="I14" s="731">
        <v>1</v>
      </c>
      <c r="J14" s="731"/>
      <c r="K14" s="731"/>
      <c r="L14" s="731">
        <v>1</v>
      </c>
      <c r="M14" s="731"/>
      <c r="N14" s="731"/>
      <c r="O14" s="732"/>
      <c r="P14" s="746">
        <f t="shared" si="0"/>
        <v>11</v>
      </c>
      <c r="Q14" s="753">
        <v>0.4</v>
      </c>
    </row>
    <row r="15" spans="2:18" s="494" customFormat="1" ht="27" customHeight="1">
      <c r="B15" s="595"/>
      <c r="C15" s="605" t="s">
        <v>250</v>
      </c>
      <c r="D15" s="721">
        <v>11</v>
      </c>
      <c r="E15" s="731">
        <v>2</v>
      </c>
      <c r="F15" s="731">
        <v>3</v>
      </c>
      <c r="G15" s="731">
        <v>2</v>
      </c>
      <c r="H15" s="731">
        <v>1</v>
      </c>
      <c r="I15" s="731"/>
      <c r="J15" s="731"/>
      <c r="K15" s="731"/>
      <c r="L15" s="731">
        <v>1</v>
      </c>
      <c r="M15" s="731">
        <v>1</v>
      </c>
      <c r="N15" s="731"/>
      <c r="O15" s="732">
        <v>3</v>
      </c>
      <c r="P15" s="746">
        <f t="shared" si="0"/>
        <v>24</v>
      </c>
      <c r="Q15" s="753">
        <v>0.8</v>
      </c>
      <c r="R15" s="759"/>
    </row>
    <row r="16" spans="2:18" s="494" customFormat="1" ht="27" customHeight="1">
      <c r="B16" s="595"/>
      <c r="C16" s="605" t="s">
        <v>251</v>
      </c>
      <c r="D16" s="721">
        <v>4</v>
      </c>
      <c r="E16" s="731">
        <v>1</v>
      </c>
      <c r="F16" s="731">
        <v>7</v>
      </c>
      <c r="G16" s="731"/>
      <c r="H16" s="731"/>
      <c r="I16" s="731"/>
      <c r="J16" s="731"/>
      <c r="K16" s="731"/>
      <c r="L16" s="731">
        <v>2</v>
      </c>
      <c r="M16" s="731">
        <v>2</v>
      </c>
      <c r="N16" s="731">
        <v>1</v>
      </c>
      <c r="O16" s="732"/>
      <c r="P16" s="746">
        <f t="shared" si="0"/>
        <v>17</v>
      </c>
      <c r="Q16" s="753">
        <v>0.5</v>
      </c>
    </row>
    <row r="17" spans="2:18" s="494" customFormat="1" ht="27" customHeight="1">
      <c r="B17" s="595" t="s">
        <v>260</v>
      </c>
      <c r="C17" s="605" t="s">
        <v>103</v>
      </c>
      <c r="D17" s="721">
        <v>4</v>
      </c>
      <c r="E17" s="731">
        <v>5</v>
      </c>
      <c r="F17" s="731">
        <v>2</v>
      </c>
      <c r="G17" s="731">
        <v>2</v>
      </c>
      <c r="H17" s="731"/>
      <c r="I17" s="731">
        <v>1</v>
      </c>
      <c r="J17" s="731">
        <v>1</v>
      </c>
      <c r="K17" s="731"/>
      <c r="L17" s="731">
        <v>1</v>
      </c>
      <c r="M17" s="731"/>
      <c r="N17" s="731"/>
      <c r="O17" s="732"/>
      <c r="P17" s="746">
        <f t="shared" si="0"/>
        <v>16</v>
      </c>
      <c r="Q17" s="753">
        <v>0.5</v>
      </c>
    </row>
    <row r="18" spans="2:18" s="494" customFormat="1" ht="27" customHeight="1">
      <c r="B18" s="595"/>
      <c r="C18" s="605" t="s">
        <v>170</v>
      </c>
      <c r="D18" s="721">
        <v>67</v>
      </c>
      <c r="E18" s="731">
        <v>48</v>
      </c>
      <c r="F18" s="731">
        <v>37</v>
      </c>
      <c r="G18" s="731">
        <v>15</v>
      </c>
      <c r="H18" s="731">
        <v>5</v>
      </c>
      <c r="I18" s="731">
        <v>5</v>
      </c>
      <c r="J18" s="731">
        <v>7</v>
      </c>
      <c r="K18" s="731">
        <v>3</v>
      </c>
      <c r="L18" s="731">
        <v>6</v>
      </c>
      <c r="M18" s="731">
        <v>4</v>
      </c>
      <c r="N18" s="731">
        <v>5</v>
      </c>
      <c r="O18" s="732">
        <v>2</v>
      </c>
      <c r="P18" s="746">
        <f t="shared" si="0"/>
        <v>204</v>
      </c>
      <c r="Q18" s="753">
        <v>6.6</v>
      </c>
    </row>
    <row r="19" spans="2:18" s="494" customFormat="1" ht="27" customHeight="1">
      <c r="B19" s="595"/>
      <c r="C19" s="605" t="s">
        <v>150</v>
      </c>
      <c r="D19" s="721">
        <v>20</v>
      </c>
      <c r="E19" s="731">
        <v>22</v>
      </c>
      <c r="F19" s="731">
        <v>18</v>
      </c>
      <c r="G19" s="731">
        <v>5</v>
      </c>
      <c r="H19" s="731">
        <v>1</v>
      </c>
      <c r="I19" s="731">
        <v>6</v>
      </c>
      <c r="J19" s="731">
        <v>3</v>
      </c>
      <c r="K19" s="731">
        <v>3</v>
      </c>
      <c r="L19" s="731">
        <v>1</v>
      </c>
      <c r="M19" s="731">
        <v>1</v>
      </c>
      <c r="N19" s="731">
        <v>3</v>
      </c>
      <c r="O19" s="732">
        <v>2</v>
      </c>
      <c r="P19" s="746">
        <f t="shared" si="0"/>
        <v>85</v>
      </c>
      <c r="Q19" s="753">
        <v>2.7</v>
      </c>
    </row>
    <row r="20" spans="2:18" s="494" customFormat="1" ht="27" customHeight="1">
      <c r="B20" s="595" t="s">
        <v>125</v>
      </c>
      <c r="C20" s="605" t="s">
        <v>244</v>
      </c>
      <c r="D20" s="721">
        <v>87</v>
      </c>
      <c r="E20" s="731">
        <v>41</v>
      </c>
      <c r="F20" s="738">
        <v>24</v>
      </c>
      <c r="G20" s="731">
        <v>10</v>
      </c>
      <c r="H20" s="731">
        <v>5</v>
      </c>
      <c r="I20" s="731">
        <v>8</v>
      </c>
      <c r="J20" s="731">
        <v>13</v>
      </c>
      <c r="K20" s="731">
        <v>5</v>
      </c>
      <c r="L20" s="731">
        <v>3</v>
      </c>
      <c r="M20" s="731">
        <v>5</v>
      </c>
      <c r="N20" s="731">
        <v>3</v>
      </c>
      <c r="O20" s="732">
        <v>2</v>
      </c>
      <c r="P20" s="746">
        <f t="shared" si="0"/>
        <v>206</v>
      </c>
      <c r="Q20" s="753">
        <v>6.7</v>
      </c>
    </row>
    <row r="21" spans="2:18" s="494" customFormat="1" ht="27" customHeight="1">
      <c r="B21" s="595"/>
      <c r="C21" s="605" t="s">
        <v>112</v>
      </c>
      <c r="D21" s="721">
        <v>10</v>
      </c>
      <c r="E21" s="732">
        <v>7</v>
      </c>
      <c r="F21" s="731">
        <v>15</v>
      </c>
      <c r="G21" s="740">
        <v>3</v>
      </c>
      <c r="H21" s="731"/>
      <c r="I21" s="731">
        <v>3</v>
      </c>
      <c r="J21" s="731">
        <v>4</v>
      </c>
      <c r="K21" s="731">
        <v>3</v>
      </c>
      <c r="L21" s="731">
        <v>1</v>
      </c>
      <c r="M21" s="731">
        <v>1</v>
      </c>
      <c r="N21" s="731"/>
      <c r="O21" s="732">
        <v>1</v>
      </c>
      <c r="P21" s="746">
        <f t="shared" si="0"/>
        <v>48</v>
      </c>
      <c r="Q21" s="753">
        <v>1.5</v>
      </c>
      <c r="R21" s="759"/>
    </row>
    <row r="22" spans="2:18" s="494" customFormat="1" ht="27" customHeight="1">
      <c r="B22" s="595"/>
      <c r="C22" s="605" t="s">
        <v>252</v>
      </c>
      <c r="D22" s="721">
        <v>13</v>
      </c>
      <c r="E22" s="731">
        <v>11</v>
      </c>
      <c r="F22" s="739">
        <v>1</v>
      </c>
      <c r="G22" s="731">
        <v>1</v>
      </c>
      <c r="H22" s="731"/>
      <c r="I22" s="731">
        <v>1</v>
      </c>
      <c r="J22" s="731">
        <v>4</v>
      </c>
      <c r="K22" s="731">
        <v>1</v>
      </c>
      <c r="L22" s="731">
        <v>7</v>
      </c>
      <c r="M22" s="731">
        <v>1</v>
      </c>
      <c r="N22" s="731"/>
      <c r="O22" s="732"/>
      <c r="P22" s="746">
        <f t="shared" si="0"/>
        <v>40</v>
      </c>
      <c r="Q22" s="753">
        <v>1.3</v>
      </c>
    </row>
    <row r="23" spans="2:18" s="494" customFormat="1" ht="27" customHeight="1">
      <c r="B23" s="595" t="s">
        <v>148</v>
      </c>
      <c r="C23" s="605" t="s">
        <v>253</v>
      </c>
      <c r="D23" s="721">
        <v>88</v>
      </c>
      <c r="E23" s="731">
        <v>54</v>
      </c>
      <c r="F23" s="731">
        <v>30</v>
      </c>
      <c r="G23" s="731">
        <v>18</v>
      </c>
      <c r="H23" s="731">
        <v>4</v>
      </c>
      <c r="I23" s="731">
        <v>5</v>
      </c>
      <c r="J23" s="731">
        <v>6</v>
      </c>
      <c r="K23" s="731">
        <v>3</v>
      </c>
      <c r="L23" s="731">
        <v>7</v>
      </c>
      <c r="M23" s="731">
        <v>4</v>
      </c>
      <c r="N23" s="731">
        <v>5</v>
      </c>
      <c r="O23" s="732">
        <v>2</v>
      </c>
      <c r="P23" s="746">
        <f t="shared" si="0"/>
        <v>226</v>
      </c>
      <c r="Q23" s="753">
        <v>7.3</v>
      </c>
    </row>
    <row r="24" spans="2:18" s="494" customFormat="1" ht="27" customHeight="1">
      <c r="B24" s="595"/>
      <c r="C24" s="605" t="s">
        <v>101</v>
      </c>
      <c r="D24" s="721">
        <v>36</v>
      </c>
      <c r="E24" s="731">
        <v>14</v>
      </c>
      <c r="F24" s="731">
        <v>23</v>
      </c>
      <c r="G24" s="731">
        <v>7</v>
      </c>
      <c r="H24" s="731">
        <v>4</v>
      </c>
      <c r="I24" s="731">
        <v>4</v>
      </c>
      <c r="J24" s="731">
        <v>6</v>
      </c>
      <c r="K24" s="731">
        <v>3</v>
      </c>
      <c r="L24" s="731">
        <v>3</v>
      </c>
      <c r="M24" s="731">
        <v>5</v>
      </c>
      <c r="N24" s="731">
        <v>3</v>
      </c>
      <c r="O24" s="732">
        <v>2</v>
      </c>
      <c r="P24" s="746">
        <f t="shared" si="0"/>
        <v>110</v>
      </c>
      <c r="Q24" s="753">
        <v>3.6</v>
      </c>
    </row>
    <row r="25" spans="2:18" s="494" customFormat="1" ht="27" customHeight="1">
      <c r="B25" s="595"/>
      <c r="C25" s="605" t="s">
        <v>254</v>
      </c>
      <c r="D25" s="721">
        <v>9</v>
      </c>
      <c r="E25" s="731">
        <v>4</v>
      </c>
      <c r="F25" s="731">
        <v>5</v>
      </c>
      <c r="G25" s="731">
        <v>2</v>
      </c>
      <c r="H25" s="731"/>
      <c r="I25" s="731">
        <v>2</v>
      </c>
      <c r="J25" s="731"/>
      <c r="K25" s="731"/>
      <c r="L25" s="731">
        <v>3</v>
      </c>
      <c r="M25" s="731">
        <v>3</v>
      </c>
      <c r="N25" s="731">
        <v>1</v>
      </c>
      <c r="O25" s="732"/>
      <c r="P25" s="746">
        <f t="shared" si="0"/>
        <v>29</v>
      </c>
      <c r="Q25" s="753">
        <v>0.9</v>
      </c>
    </row>
    <row r="26" spans="2:18" s="494" customFormat="1" ht="27" customHeight="1">
      <c r="B26" s="595"/>
      <c r="C26" s="606" t="s">
        <v>255</v>
      </c>
      <c r="D26" s="722">
        <v>2</v>
      </c>
      <c r="E26" s="733">
        <v>1</v>
      </c>
      <c r="F26" s="733">
        <v>1</v>
      </c>
      <c r="G26" s="733"/>
      <c r="H26" s="733"/>
      <c r="I26" s="733"/>
      <c r="J26" s="733"/>
      <c r="K26" s="733"/>
      <c r="L26" s="733"/>
      <c r="M26" s="733"/>
      <c r="N26" s="733"/>
      <c r="O26" s="742"/>
      <c r="P26" s="747">
        <f t="shared" si="0"/>
        <v>4</v>
      </c>
      <c r="Q26" s="754">
        <v>0.1</v>
      </c>
    </row>
    <row r="27" spans="2:18" s="494" customFormat="1" ht="27" customHeight="1">
      <c r="B27" s="596"/>
      <c r="C27" s="602" t="s">
        <v>47</v>
      </c>
      <c r="D27" s="723">
        <f t="shared" ref="D27:O27" si="1">SUM(D8:D26)</f>
        <v>513</v>
      </c>
      <c r="E27" s="734">
        <f t="shared" si="1"/>
        <v>320</v>
      </c>
      <c r="F27" s="734">
        <f t="shared" si="1"/>
        <v>236</v>
      </c>
      <c r="G27" s="734">
        <f t="shared" si="1"/>
        <v>87</v>
      </c>
      <c r="H27" s="734">
        <f t="shared" si="1"/>
        <v>38</v>
      </c>
      <c r="I27" s="734">
        <f t="shared" si="1"/>
        <v>66</v>
      </c>
      <c r="J27" s="734">
        <f t="shared" si="1"/>
        <v>61</v>
      </c>
      <c r="K27" s="734">
        <f t="shared" si="1"/>
        <v>31</v>
      </c>
      <c r="L27" s="734">
        <f t="shared" si="1"/>
        <v>46</v>
      </c>
      <c r="M27" s="734">
        <f t="shared" si="1"/>
        <v>40</v>
      </c>
      <c r="N27" s="734">
        <f t="shared" si="1"/>
        <v>30</v>
      </c>
      <c r="O27" s="734">
        <f t="shared" si="1"/>
        <v>34</v>
      </c>
      <c r="P27" s="748">
        <f t="shared" si="0"/>
        <v>1502</v>
      </c>
      <c r="Q27" s="755">
        <f>SUM(Q8:Q26)</f>
        <v>48.499999999999993</v>
      </c>
    </row>
    <row r="28" spans="2:18" s="494" customFormat="1" ht="27" customHeight="1">
      <c r="B28" s="597" t="s">
        <v>270</v>
      </c>
      <c r="C28" s="608"/>
      <c r="D28" s="724">
        <f t="shared" ref="D28:O28" si="2">D7+D27</f>
        <v>1052</v>
      </c>
      <c r="E28" s="735">
        <f t="shared" si="2"/>
        <v>681</v>
      </c>
      <c r="F28" s="735">
        <f t="shared" si="2"/>
        <v>482</v>
      </c>
      <c r="G28" s="735">
        <f t="shared" si="2"/>
        <v>152</v>
      </c>
      <c r="H28" s="735">
        <f t="shared" si="2"/>
        <v>99</v>
      </c>
      <c r="I28" s="735">
        <f t="shared" si="2"/>
        <v>106</v>
      </c>
      <c r="J28" s="735">
        <f t="shared" si="2"/>
        <v>115</v>
      </c>
      <c r="K28" s="735">
        <f t="shared" si="2"/>
        <v>90</v>
      </c>
      <c r="L28" s="735">
        <f t="shared" si="2"/>
        <v>81</v>
      </c>
      <c r="M28" s="735">
        <f t="shared" si="2"/>
        <v>93</v>
      </c>
      <c r="N28" s="735">
        <f t="shared" si="2"/>
        <v>72</v>
      </c>
      <c r="O28" s="735">
        <f t="shared" si="2"/>
        <v>72</v>
      </c>
      <c r="P28" s="735">
        <f t="shared" si="0"/>
        <v>3095</v>
      </c>
      <c r="Q28" s="756">
        <f>Q27+Q7</f>
        <v>100</v>
      </c>
    </row>
    <row r="29" spans="2:18" s="494" customFormat="1" ht="27" customHeight="1">
      <c r="B29" s="598" t="s">
        <v>257</v>
      </c>
      <c r="C29" s="609" t="s">
        <v>107</v>
      </c>
      <c r="D29" s="725">
        <f t="shared" ref="D29:P29" si="3">ROUND(D7/D28*100,1)</f>
        <v>51.2</v>
      </c>
      <c r="E29" s="648">
        <f t="shared" si="3"/>
        <v>53</v>
      </c>
      <c r="F29" s="648">
        <f t="shared" si="3"/>
        <v>51</v>
      </c>
      <c r="G29" s="648">
        <f t="shared" si="3"/>
        <v>42.8</v>
      </c>
      <c r="H29" s="648">
        <f t="shared" si="3"/>
        <v>61.6</v>
      </c>
      <c r="I29" s="648">
        <f t="shared" si="3"/>
        <v>37.700000000000003</v>
      </c>
      <c r="J29" s="648">
        <f t="shared" si="3"/>
        <v>47</v>
      </c>
      <c r="K29" s="648">
        <f t="shared" si="3"/>
        <v>65.599999999999994</v>
      </c>
      <c r="L29" s="648">
        <f t="shared" si="3"/>
        <v>43.2</v>
      </c>
      <c r="M29" s="648">
        <f t="shared" si="3"/>
        <v>57</v>
      </c>
      <c r="N29" s="648">
        <f t="shared" si="3"/>
        <v>58.3</v>
      </c>
      <c r="O29" s="648">
        <f t="shared" si="3"/>
        <v>52.8</v>
      </c>
      <c r="P29" s="648">
        <f t="shared" si="3"/>
        <v>51.5</v>
      </c>
      <c r="Q29" s="757" t="s">
        <v>76</v>
      </c>
    </row>
    <row r="30" spans="2:18" s="494" customFormat="1" ht="27" customHeight="1">
      <c r="B30" s="599"/>
      <c r="C30" s="610" t="s">
        <v>261</v>
      </c>
      <c r="D30" s="726">
        <f t="shared" ref="D30:P30" si="4">100-D29</f>
        <v>48.8</v>
      </c>
      <c r="E30" s="736">
        <f t="shared" si="4"/>
        <v>47</v>
      </c>
      <c r="F30" s="736">
        <f t="shared" si="4"/>
        <v>49</v>
      </c>
      <c r="G30" s="736">
        <f t="shared" si="4"/>
        <v>57.2</v>
      </c>
      <c r="H30" s="736">
        <f t="shared" si="4"/>
        <v>38.4</v>
      </c>
      <c r="I30" s="736">
        <f t="shared" si="4"/>
        <v>62.3</v>
      </c>
      <c r="J30" s="736">
        <f t="shared" si="4"/>
        <v>53</v>
      </c>
      <c r="K30" s="736">
        <f t="shared" si="4"/>
        <v>34.400000000000006</v>
      </c>
      <c r="L30" s="736">
        <f t="shared" si="4"/>
        <v>56.8</v>
      </c>
      <c r="M30" s="736">
        <f t="shared" si="4"/>
        <v>43</v>
      </c>
      <c r="N30" s="736">
        <f t="shared" si="4"/>
        <v>41.7</v>
      </c>
      <c r="O30" s="649">
        <f t="shared" si="4"/>
        <v>47.2</v>
      </c>
      <c r="P30" s="649">
        <f t="shared" si="4"/>
        <v>48.5</v>
      </c>
      <c r="Q30" s="758" t="s">
        <v>76</v>
      </c>
    </row>
    <row r="31" spans="2:18">
      <c r="D31" s="621"/>
    </row>
  </sheetData>
  <mergeCells count="5">
    <mergeCell ref="B7:C7"/>
    <mergeCell ref="B28:C28"/>
    <mergeCell ref="B5:C6"/>
    <mergeCell ref="Q5:Q6"/>
    <mergeCell ref="B29:B30"/>
  </mergeCells>
  <phoneticPr fontId="4"/>
  <printOptions horizontalCentered="1"/>
  <pageMargins left="0.39370078740157483" right="0.78740157480314943" top="0.78740157480314943" bottom="0.59055118110236215" header="0.19685039370078736" footer="0.39370078740157483"/>
  <pageSetup paperSize="9" scale="95" fitToWidth="1" fitToHeight="1" orientation="portrait" usePrinterDefaults="1" r:id="rId1"/>
  <headerFooter scaleWithDoc="0" alignWithMargins="0">
    <oddFooter>&amp;C&amp;12- 13 -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F0"/>
  </sheetPr>
  <dimension ref="A1:J37"/>
  <sheetViews>
    <sheetView view="pageBreakPreview" zoomScale="120" zoomScaleSheetLayoutView="120" workbookViewId="0">
      <selection activeCell="L9" sqref="L9"/>
    </sheetView>
  </sheetViews>
  <sheetFormatPr defaultRowHeight="13.5"/>
  <cols>
    <col min="1" max="1" width="12" style="493" customWidth="1"/>
    <col min="2" max="2" width="14.5" style="493" customWidth="1"/>
    <col min="3" max="3" width="13.625" style="493" customWidth="1"/>
    <col min="4" max="4" width="11.75" style="518" customWidth="1"/>
    <col min="5" max="5" width="7.625" style="493" customWidth="1"/>
    <col min="6" max="6" width="14.5" style="493" customWidth="1"/>
    <col min="7" max="7" width="7.625" style="493" customWidth="1"/>
    <col min="8" max="8" width="2.625" style="493" customWidth="1"/>
    <col min="9" max="9" width="9.5" style="493" customWidth="1"/>
    <col min="10" max="10" width="10.625" style="493" customWidth="1"/>
    <col min="11" max="253" width="9" style="493" customWidth="1"/>
    <col min="254" max="254" width="11.375" style="493" customWidth="1"/>
    <col min="255" max="255" width="13.75" style="493" customWidth="1"/>
    <col min="256" max="257" width="12.125" style="493" customWidth="1"/>
    <col min="258" max="258" width="7.125" style="493" customWidth="1"/>
    <col min="259" max="259" width="16.375" style="493" customWidth="1"/>
    <col min="260" max="260" width="7.125" style="493" customWidth="1"/>
    <col min="261" max="262" width="7.625" style="493" customWidth="1"/>
    <col min="263" max="263" width="11.625" style="493" customWidth="1"/>
    <col min="264" max="264" width="9.25" style="493" bestFit="1" customWidth="1"/>
    <col min="265" max="509" width="9" style="493" customWidth="1"/>
    <col min="510" max="510" width="11.375" style="493" customWidth="1"/>
    <col min="511" max="511" width="13.75" style="493" customWidth="1"/>
    <col min="512" max="513" width="12.125" style="493" customWidth="1"/>
    <col min="514" max="514" width="7.125" style="493" customWidth="1"/>
    <col min="515" max="515" width="16.375" style="493" customWidth="1"/>
    <col min="516" max="516" width="7.125" style="493" customWidth="1"/>
    <col min="517" max="518" width="7.625" style="493" customWidth="1"/>
    <col min="519" max="519" width="11.625" style="493" customWidth="1"/>
    <col min="520" max="520" width="9.25" style="493" bestFit="1" customWidth="1"/>
    <col min="521" max="765" width="9" style="493" customWidth="1"/>
    <col min="766" max="766" width="11.375" style="493" customWidth="1"/>
    <col min="767" max="767" width="13.75" style="493" customWidth="1"/>
    <col min="768" max="769" width="12.125" style="493" customWidth="1"/>
    <col min="770" max="770" width="7.125" style="493" customWidth="1"/>
    <col min="771" max="771" width="16.375" style="493" customWidth="1"/>
    <col min="772" max="772" width="7.125" style="493" customWidth="1"/>
    <col min="773" max="774" width="7.625" style="493" customWidth="1"/>
    <col min="775" max="775" width="11.625" style="493" customWidth="1"/>
    <col min="776" max="776" width="9.25" style="493" bestFit="1" customWidth="1"/>
    <col min="777" max="1021" width="9" style="493" customWidth="1"/>
    <col min="1022" max="1022" width="11.375" style="493" customWidth="1"/>
    <col min="1023" max="1023" width="13.75" style="493" customWidth="1"/>
    <col min="1024" max="1025" width="12.125" style="493" customWidth="1"/>
    <col min="1026" max="1026" width="7.125" style="493" customWidth="1"/>
    <col min="1027" max="1027" width="16.375" style="493" customWidth="1"/>
    <col min="1028" max="1028" width="7.125" style="493" customWidth="1"/>
    <col min="1029" max="1030" width="7.625" style="493" customWidth="1"/>
    <col min="1031" max="1031" width="11.625" style="493" customWidth="1"/>
    <col min="1032" max="1032" width="9.25" style="493" bestFit="1" customWidth="1"/>
    <col min="1033" max="1277" width="9" style="493" customWidth="1"/>
    <col min="1278" max="1278" width="11.375" style="493" customWidth="1"/>
    <col min="1279" max="1279" width="13.75" style="493" customWidth="1"/>
    <col min="1280" max="1281" width="12.125" style="493" customWidth="1"/>
    <col min="1282" max="1282" width="7.125" style="493" customWidth="1"/>
    <col min="1283" max="1283" width="16.375" style="493" customWidth="1"/>
    <col min="1284" max="1284" width="7.125" style="493" customWidth="1"/>
    <col min="1285" max="1286" width="7.625" style="493" customWidth="1"/>
    <col min="1287" max="1287" width="11.625" style="493" customWidth="1"/>
    <col min="1288" max="1288" width="9.25" style="493" bestFit="1" customWidth="1"/>
    <col min="1289" max="1533" width="9" style="493" customWidth="1"/>
    <col min="1534" max="1534" width="11.375" style="493" customWidth="1"/>
    <col min="1535" max="1535" width="13.75" style="493" customWidth="1"/>
    <col min="1536" max="1537" width="12.125" style="493" customWidth="1"/>
    <col min="1538" max="1538" width="7.125" style="493" customWidth="1"/>
    <col min="1539" max="1539" width="16.375" style="493" customWidth="1"/>
    <col min="1540" max="1540" width="7.125" style="493" customWidth="1"/>
    <col min="1541" max="1542" width="7.625" style="493" customWidth="1"/>
    <col min="1543" max="1543" width="11.625" style="493" customWidth="1"/>
    <col min="1544" max="1544" width="9.25" style="493" bestFit="1" customWidth="1"/>
    <col min="1545" max="1789" width="9" style="493" customWidth="1"/>
    <col min="1790" max="1790" width="11.375" style="493" customWidth="1"/>
    <col min="1791" max="1791" width="13.75" style="493" customWidth="1"/>
    <col min="1792" max="1793" width="12.125" style="493" customWidth="1"/>
    <col min="1794" max="1794" width="7.125" style="493" customWidth="1"/>
    <col min="1795" max="1795" width="16.375" style="493" customWidth="1"/>
    <col min="1796" max="1796" width="7.125" style="493" customWidth="1"/>
    <col min="1797" max="1798" width="7.625" style="493" customWidth="1"/>
    <col min="1799" max="1799" width="11.625" style="493" customWidth="1"/>
    <col min="1800" max="1800" width="9.25" style="493" bestFit="1" customWidth="1"/>
    <col min="1801" max="2045" width="9" style="493" customWidth="1"/>
    <col min="2046" max="2046" width="11.375" style="493" customWidth="1"/>
    <col min="2047" max="2047" width="13.75" style="493" customWidth="1"/>
    <col min="2048" max="2049" width="12.125" style="493" customWidth="1"/>
    <col min="2050" max="2050" width="7.125" style="493" customWidth="1"/>
    <col min="2051" max="2051" width="16.375" style="493" customWidth="1"/>
    <col min="2052" max="2052" width="7.125" style="493" customWidth="1"/>
    <col min="2053" max="2054" width="7.625" style="493" customWidth="1"/>
    <col min="2055" max="2055" width="11.625" style="493" customWidth="1"/>
    <col min="2056" max="2056" width="9.25" style="493" bestFit="1" customWidth="1"/>
    <col min="2057" max="2301" width="9" style="493" customWidth="1"/>
    <col min="2302" max="2302" width="11.375" style="493" customWidth="1"/>
    <col min="2303" max="2303" width="13.75" style="493" customWidth="1"/>
    <col min="2304" max="2305" width="12.125" style="493" customWidth="1"/>
    <col min="2306" max="2306" width="7.125" style="493" customWidth="1"/>
    <col min="2307" max="2307" width="16.375" style="493" customWidth="1"/>
    <col min="2308" max="2308" width="7.125" style="493" customWidth="1"/>
    <col min="2309" max="2310" width="7.625" style="493" customWidth="1"/>
    <col min="2311" max="2311" width="11.625" style="493" customWidth="1"/>
    <col min="2312" max="2312" width="9.25" style="493" bestFit="1" customWidth="1"/>
    <col min="2313" max="2557" width="9" style="493" customWidth="1"/>
    <col min="2558" max="2558" width="11.375" style="493" customWidth="1"/>
    <col min="2559" max="2559" width="13.75" style="493" customWidth="1"/>
    <col min="2560" max="2561" width="12.125" style="493" customWidth="1"/>
    <col min="2562" max="2562" width="7.125" style="493" customWidth="1"/>
    <col min="2563" max="2563" width="16.375" style="493" customWidth="1"/>
    <col min="2564" max="2564" width="7.125" style="493" customWidth="1"/>
    <col min="2565" max="2566" width="7.625" style="493" customWidth="1"/>
    <col min="2567" max="2567" width="11.625" style="493" customWidth="1"/>
    <col min="2568" max="2568" width="9.25" style="493" bestFit="1" customWidth="1"/>
    <col min="2569" max="2813" width="9" style="493" customWidth="1"/>
    <col min="2814" max="2814" width="11.375" style="493" customWidth="1"/>
    <col min="2815" max="2815" width="13.75" style="493" customWidth="1"/>
    <col min="2816" max="2817" width="12.125" style="493" customWidth="1"/>
    <col min="2818" max="2818" width="7.125" style="493" customWidth="1"/>
    <col min="2819" max="2819" width="16.375" style="493" customWidth="1"/>
    <col min="2820" max="2820" width="7.125" style="493" customWidth="1"/>
    <col min="2821" max="2822" width="7.625" style="493" customWidth="1"/>
    <col min="2823" max="2823" width="11.625" style="493" customWidth="1"/>
    <col min="2824" max="2824" width="9.25" style="493" bestFit="1" customWidth="1"/>
    <col min="2825" max="3069" width="9" style="493" customWidth="1"/>
    <col min="3070" max="3070" width="11.375" style="493" customWidth="1"/>
    <col min="3071" max="3071" width="13.75" style="493" customWidth="1"/>
    <col min="3072" max="3073" width="12.125" style="493" customWidth="1"/>
    <col min="3074" max="3074" width="7.125" style="493" customWidth="1"/>
    <col min="3075" max="3075" width="16.375" style="493" customWidth="1"/>
    <col min="3076" max="3076" width="7.125" style="493" customWidth="1"/>
    <col min="3077" max="3078" width="7.625" style="493" customWidth="1"/>
    <col min="3079" max="3079" width="11.625" style="493" customWidth="1"/>
    <col min="3080" max="3080" width="9.25" style="493" bestFit="1" customWidth="1"/>
    <col min="3081" max="3325" width="9" style="493" customWidth="1"/>
    <col min="3326" max="3326" width="11.375" style="493" customWidth="1"/>
    <col min="3327" max="3327" width="13.75" style="493" customWidth="1"/>
    <col min="3328" max="3329" width="12.125" style="493" customWidth="1"/>
    <col min="3330" max="3330" width="7.125" style="493" customWidth="1"/>
    <col min="3331" max="3331" width="16.375" style="493" customWidth="1"/>
    <col min="3332" max="3332" width="7.125" style="493" customWidth="1"/>
    <col min="3333" max="3334" width="7.625" style="493" customWidth="1"/>
    <col min="3335" max="3335" width="11.625" style="493" customWidth="1"/>
    <col min="3336" max="3336" width="9.25" style="493" bestFit="1" customWidth="1"/>
    <col min="3337" max="3581" width="9" style="493" customWidth="1"/>
    <col min="3582" max="3582" width="11.375" style="493" customWidth="1"/>
    <col min="3583" max="3583" width="13.75" style="493" customWidth="1"/>
    <col min="3584" max="3585" width="12.125" style="493" customWidth="1"/>
    <col min="3586" max="3586" width="7.125" style="493" customWidth="1"/>
    <col min="3587" max="3587" width="16.375" style="493" customWidth="1"/>
    <col min="3588" max="3588" width="7.125" style="493" customWidth="1"/>
    <col min="3589" max="3590" width="7.625" style="493" customWidth="1"/>
    <col min="3591" max="3591" width="11.625" style="493" customWidth="1"/>
    <col min="3592" max="3592" width="9.25" style="493" bestFit="1" customWidth="1"/>
    <col min="3593" max="3837" width="9" style="493" customWidth="1"/>
    <col min="3838" max="3838" width="11.375" style="493" customWidth="1"/>
    <col min="3839" max="3839" width="13.75" style="493" customWidth="1"/>
    <col min="3840" max="3841" width="12.125" style="493" customWidth="1"/>
    <col min="3842" max="3842" width="7.125" style="493" customWidth="1"/>
    <col min="3843" max="3843" width="16.375" style="493" customWidth="1"/>
    <col min="3844" max="3844" width="7.125" style="493" customWidth="1"/>
    <col min="3845" max="3846" width="7.625" style="493" customWidth="1"/>
    <col min="3847" max="3847" width="11.625" style="493" customWidth="1"/>
    <col min="3848" max="3848" width="9.25" style="493" bestFit="1" customWidth="1"/>
    <col min="3849" max="4093" width="9" style="493" customWidth="1"/>
    <col min="4094" max="4094" width="11.375" style="493" customWidth="1"/>
    <col min="4095" max="4095" width="13.75" style="493" customWidth="1"/>
    <col min="4096" max="4097" width="12.125" style="493" customWidth="1"/>
    <col min="4098" max="4098" width="7.125" style="493" customWidth="1"/>
    <col min="4099" max="4099" width="16.375" style="493" customWidth="1"/>
    <col min="4100" max="4100" width="7.125" style="493" customWidth="1"/>
    <col min="4101" max="4102" width="7.625" style="493" customWidth="1"/>
    <col min="4103" max="4103" width="11.625" style="493" customWidth="1"/>
    <col min="4104" max="4104" width="9.25" style="493" bestFit="1" customWidth="1"/>
    <col min="4105" max="4349" width="9" style="493" customWidth="1"/>
    <col min="4350" max="4350" width="11.375" style="493" customWidth="1"/>
    <col min="4351" max="4351" width="13.75" style="493" customWidth="1"/>
    <col min="4352" max="4353" width="12.125" style="493" customWidth="1"/>
    <col min="4354" max="4354" width="7.125" style="493" customWidth="1"/>
    <col min="4355" max="4355" width="16.375" style="493" customWidth="1"/>
    <col min="4356" max="4356" width="7.125" style="493" customWidth="1"/>
    <col min="4357" max="4358" width="7.625" style="493" customWidth="1"/>
    <col min="4359" max="4359" width="11.625" style="493" customWidth="1"/>
    <col min="4360" max="4360" width="9.25" style="493" bestFit="1" customWidth="1"/>
    <col min="4361" max="4605" width="9" style="493" customWidth="1"/>
    <col min="4606" max="4606" width="11.375" style="493" customWidth="1"/>
    <col min="4607" max="4607" width="13.75" style="493" customWidth="1"/>
    <col min="4608" max="4609" width="12.125" style="493" customWidth="1"/>
    <col min="4610" max="4610" width="7.125" style="493" customWidth="1"/>
    <col min="4611" max="4611" width="16.375" style="493" customWidth="1"/>
    <col min="4612" max="4612" width="7.125" style="493" customWidth="1"/>
    <col min="4613" max="4614" width="7.625" style="493" customWidth="1"/>
    <col min="4615" max="4615" width="11.625" style="493" customWidth="1"/>
    <col min="4616" max="4616" width="9.25" style="493" bestFit="1" customWidth="1"/>
    <col min="4617" max="4861" width="9" style="493" customWidth="1"/>
    <col min="4862" max="4862" width="11.375" style="493" customWidth="1"/>
    <col min="4863" max="4863" width="13.75" style="493" customWidth="1"/>
    <col min="4864" max="4865" width="12.125" style="493" customWidth="1"/>
    <col min="4866" max="4866" width="7.125" style="493" customWidth="1"/>
    <col min="4867" max="4867" width="16.375" style="493" customWidth="1"/>
    <col min="4868" max="4868" width="7.125" style="493" customWidth="1"/>
    <col min="4869" max="4870" width="7.625" style="493" customWidth="1"/>
    <col min="4871" max="4871" width="11.625" style="493" customWidth="1"/>
    <col min="4872" max="4872" width="9.25" style="493" bestFit="1" customWidth="1"/>
    <col min="4873" max="5117" width="9" style="493" customWidth="1"/>
    <col min="5118" max="5118" width="11.375" style="493" customWidth="1"/>
    <col min="5119" max="5119" width="13.75" style="493" customWidth="1"/>
    <col min="5120" max="5121" width="12.125" style="493" customWidth="1"/>
    <col min="5122" max="5122" width="7.125" style="493" customWidth="1"/>
    <col min="5123" max="5123" width="16.375" style="493" customWidth="1"/>
    <col min="5124" max="5124" width="7.125" style="493" customWidth="1"/>
    <col min="5125" max="5126" width="7.625" style="493" customWidth="1"/>
    <col min="5127" max="5127" width="11.625" style="493" customWidth="1"/>
    <col min="5128" max="5128" width="9.25" style="493" bestFit="1" customWidth="1"/>
    <col min="5129" max="5373" width="9" style="493" customWidth="1"/>
    <col min="5374" max="5374" width="11.375" style="493" customWidth="1"/>
    <col min="5375" max="5375" width="13.75" style="493" customWidth="1"/>
    <col min="5376" max="5377" width="12.125" style="493" customWidth="1"/>
    <col min="5378" max="5378" width="7.125" style="493" customWidth="1"/>
    <col min="5379" max="5379" width="16.375" style="493" customWidth="1"/>
    <col min="5380" max="5380" width="7.125" style="493" customWidth="1"/>
    <col min="5381" max="5382" width="7.625" style="493" customWidth="1"/>
    <col min="5383" max="5383" width="11.625" style="493" customWidth="1"/>
    <col min="5384" max="5384" width="9.25" style="493" bestFit="1" customWidth="1"/>
    <col min="5385" max="5629" width="9" style="493" customWidth="1"/>
    <col min="5630" max="5630" width="11.375" style="493" customWidth="1"/>
    <col min="5631" max="5631" width="13.75" style="493" customWidth="1"/>
    <col min="5632" max="5633" width="12.125" style="493" customWidth="1"/>
    <col min="5634" max="5634" width="7.125" style="493" customWidth="1"/>
    <col min="5635" max="5635" width="16.375" style="493" customWidth="1"/>
    <col min="5636" max="5636" width="7.125" style="493" customWidth="1"/>
    <col min="5637" max="5638" width="7.625" style="493" customWidth="1"/>
    <col min="5639" max="5639" width="11.625" style="493" customWidth="1"/>
    <col min="5640" max="5640" width="9.25" style="493" bestFit="1" customWidth="1"/>
    <col min="5641" max="5885" width="9" style="493" customWidth="1"/>
    <col min="5886" max="5886" width="11.375" style="493" customWidth="1"/>
    <col min="5887" max="5887" width="13.75" style="493" customWidth="1"/>
    <col min="5888" max="5889" width="12.125" style="493" customWidth="1"/>
    <col min="5890" max="5890" width="7.125" style="493" customWidth="1"/>
    <col min="5891" max="5891" width="16.375" style="493" customWidth="1"/>
    <col min="5892" max="5892" width="7.125" style="493" customWidth="1"/>
    <col min="5893" max="5894" width="7.625" style="493" customWidth="1"/>
    <col min="5895" max="5895" width="11.625" style="493" customWidth="1"/>
    <col min="5896" max="5896" width="9.25" style="493" bestFit="1" customWidth="1"/>
    <col min="5897" max="6141" width="9" style="493" customWidth="1"/>
    <col min="6142" max="6142" width="11.375" style="493" customWidth="1"/>
    <col min="6143" max="6143" width="13.75" style="493" customWidth="1"/>
    <col min="6144" max="6145" width="12.125" style="493" customWidth="1"/>
    <col min="6146" max="6146" width="7.125" style="493" customWidth="1"/>
    <col min="6147" max="6147" width="16.375" style="493" customWidth="1"/>
    <col min="6148" max="6148" width="7.125" style="493" customWidth="1"/>
    <col min="6149" max="6150" width="7.625" style="493" customWidth="1"/>
    <col min="6151" max="6151" width="11.625" style="493" customWidth="1"/>
    <col min="6152" max="6152" width="9.25" style="493" bestFit="1" customWidth="1"/>
    <col min="6153" max="6397" width="9" style="493" customWidth="1"/>
    <col min="6398" max="6398" width="11.375" style="493" customWidth="1"/>
    <col min="6399" max="6399" width="13.75" style="493" customWidth="1"/>
    <col min="6400" max="6401" width="12.125" style="493" customWidth="1"/>
    <col min="6402" max="6402" width="7.125" style="493" customWidth="1"/>
    <col min="6403" max="6403" width="16.375" style="493" customWidth="1"/>
    <col min="6404" max="6404" width="7.125" style="493" customWidth="1"/>
    <col min="6405" max="6406" width="7.625" style="493" customWidth="1"/>
    <col min="6407" max="6407" width="11.625" style="493" customWidth="1"/>
    <col min="6408" max="6408" width="9.25" style="493" bestFit="1" customWidth="1"/>
    <col min="6409" max="6653" width="9" style="493" customWidth="1"/>
    <col min="6654" max="6654" width="11.375" style="493" customWidth="1"/>
    <col min="6655" max="6655" width="13.75" style="493" customWidth="1"/>
    <col min="6656" max="6657" width="12.125" style="493" customWidth="1"/>
    <col min="6658" max="6658" width="7.125" style="493" customWidth="1"/>
    <col min="6659" max="6659" width="16.375" style="493" customWidth="1"/>
    <col min="6660" max="6660" width="7.125" style="493" customWidth="1"/>
    <col min="6661" max="6662" width="7.625" style="493" customWidth="1"/>
    <col min="6663" max="6663" width="11.625" style="493" customWidth="1"/>
    <col min="6664" max="6664" width="9.25" style="493" bestFit="1" customWidth="1"/>
    <col min="6665" max="6909" width="9" style="493" customWidth="1"/>
    <col min="6910" max="6910" width="11.375" style="493" customWidth="1"/>
    <col min="6911" max="6911" width="13.75" style="493" customWidth="1"/>
    <col min="6912" max="6913" width="12.125" style="493" customWidth="1"/>
    <col min="6914" max="6914" width="7.125" style="493" customWidth="1"/>
    <col min="6915" max="6915" width="16.375" style="493" customWidth="1"/>
    <col min="6916" max="6916" width="7.125" style="493" customWidth="1"/>
    <col min="6917" max="6918" width="7.625" style="493" customWidth="1"/>
    <col min="6919" max="6919" width="11.625" style="493" customWidth="1"/>
    <col min="6920" max="6920" width="9.25" style="493" bestFit="1" customWidth="1"/>
    <col min="6921" max="7165" width="9" style="493" customWidth="1"/>
    <col min="7166" max="7166" width="11.375" style="493" customWidth="1"/>
    <col min="7167" max="7167" width="13.75" style="493" customWidth="1"/>
    <col min="7168" max="7169" width="12.125" style="493" customWidth="1"/>
    <col min="7170" max="7170" width="7.125" style="493" customWidth="1"/>
    <col min="7171" max="7171" width="16.375" style="493" customWidth="1"/>
    <col min="7172" max="7172" width="7.125" style="493" customWidth="1"/>
    <col min="7173" max="7174" width="7.625" style="493" customWidth="1"/>
    <col min="7175" max="7175" width="11.625" style="493" customWidth="1"/>
    <col min="7176" max="7176" width="9.25" style="493" bestFit="1" customWidth="1"/>
    <col min="7177" max="7421" width="9" style="493" customWidth="1"/>
    <col min="7422" max="7422" width="11.375" style="493" customWidth="1"/>
    <col min="7423" max="7423" width="13.75" style="493" customWidth="1"/>
    <col min="7424" max="7425" width="12.125" style="493" customWidth="1"/>
    <col min="7426" max="7426" width="7.125" style="493" customWidth="1"/>
    <col min="7427" max="7427" width="16.375" style="493" customWidth="1"/>
    <col min="7428" max="7428" width="7.125" style="493" customWidth="1"/>
    <col min="7429" max="7430" width="7.625" style="493" customWidth="1"/>
    <col min="7431" max="7431" width="11.625" style="493" customWidth="1"/>
    <col min="7432" max="7432" width="9.25" style="493" bestFit="1" customWidth="1"/>
    <col min="7433" max="7677" width="9" style="493" customWidth="1"/>
    <col min="7678" max="7678" width="11.375" style="493" customWidth="1"/>
    <col min="7679" max="7679" width="13.75" style="493" customWidth="1"/>
    <col min="7680" max="7681" width="12.125" style="493" customWidth="1"/>
    <col min="7682" max="7682" width="7.125" style="493" customWidth="1"/>
    <col min="7683" max="7683" width="16.375" style="493" customWidth="1"/>
    <col min="7684" max="7684" width="7.125" style="493" customWidth="1"/>
    <col min="7685" max="7686" width="7.625" style="493" customWidth="1"/>
    <col min="7687" max="7687" width="11.625" style="493" customWidth="1"/>
    <col min="7688" max="7688" width="9.25" style="493" bestFit="1" customWidth="1"/>
    <col min="7689" max="7933" width="9" style="493" customWidth="1"/>
    <col min="7934" max="7934" width="11.375" style="493" customWidth="1"/>
    <col min="7935" max="7935" width="13.75" style="493" customWidth="1"/>
    <col min="7936" max="7937" width="12.125" style="493" customWidth="1"/>
    <col min="7938" max="7938" width="7.125" style="493" customWidth="1"/>
    <col min="7939" max="7939" width="16.375" style="493" customWidth="1"/>
    <col min="7940" max="7940" width="7.125" style="493" customWidth="1"/>
    <col min="7941" max="7942" width="7.625" style="493" customWidth="1"/>
    <col min="7943" max="7943" width="11.625" style="493" customWidth="1"/>
    <col min="7944" max="7944" width="9.25" style="493" bestFit="1" customWidth="1"/>
    <col min="7945" max="8189" width="9" style="493" customWidth="1"/>
    <col min="8190" max="8190" width="11.375" style="493" customWidth="1"/>
    <col min="8191" max="8191" width="13.75" style="493" customWidth="1"/>
    <col min="8192" max="8193" width="12.125" style="493" customWidth="1"/>
    <col min="8194" max="8194" width="7.125" style="493" customWidth="1"/>
    <col min="8195" max="8195" width="16.375" style="493" customWidth="1"/>
    <col min="8196" max="8196" width="7.125" style="493" customWidth="1"/>
    <col min="8197" max="8198" width="7.625" style="493" customWidth="1"/>
    <col min="8199" max="8199" width="11.625" style="493" customWidth="1"/>
    <col min="8200" max="8200" width="9.25" style="493" bestFit="1" customWidth="1"/>
    <col min="8201" max="8445" width="9" style="493" customWidth="1"/>
    <col min="8446" max="8446" width="11.375" style="493" customWidth="1"/>
    <col min="8447" max="8447" width="13.75" style="493" customWidth="1"/>
    <col min="8448" max="8449" width="12.125" style="493" customWidth="1"/>
    <col min="8450" max="8450" width="7.125" style="493" customWidth="1"/>
    <col min="8451" max="8451" width="16.375" style="493" customWidth="1"/>
    <col min="8452" max="8452" width="7.125" style="493" customWidth="1"/>
    <col min="8453" max="8454" width="7.625" style="493" customWidth="1"/>
    <col min="8455" max="8455" width="11.625" style="493" customWidth="1"/>
    <col min="8456" max="8456" width="9.25" style="493" bestFit="1" customWidth="1"/>
    <col min="8457" max="8701" width="9" style="493" customWidth="1"/>
    <col min="8702" max="8702" width="11.375" style="493" customWidth="1"/>
    <col min="8703" max="8703" width="13.75" style="493" customWidth="1"/>
    <col min="8704" max="8705" width="12.125" style="493" customWidth="1"/>
    <col min="8706" max="8706" width="7.125" style="493" customWidth="1"/>
    <col min="8707" max="8707" width="16.375" style="493" customWidth="1"/>
    <col min="8708" max="8708" width="7.125" style="493" customWidth="1"/>
    <col min="8709" max="8710" width="7.625" style="493" customWidth="1"/>
    <col min="8711" max="8711" width="11.625" style="493" customWidth="1"/>
    <col min="8712" max="8712" width="9.25" style="493" bestFit="1" customWidth="1"/>
    <col min="8713" max="8957" width="9" style="493" customWidth="1"/>
    <col min="8958" max="8958" width="11.375" style="493" customWidth="1"/>
    <col min="8959" max="8959" width="13.75" style="493" customWidth="1"/>
    <col min="8960" max="8961" width="12.125" style="493" customWidth="1"/>
    <col min="8962" max="8962" width="7.125" style="493" customWidth="1"/>
    <col min="8963" max="8963" width="16.375" style="493" customWidth="1"/>
    <col min="8964" max="8964" width="7.125" style="493" customWidth="1"/>
    <col min="8965" max="8966" width="7.625" style="493" customWidth="1"/>
    <col min="8967" max="8967" width="11.625" style="493" customWidth="1"/>
    <col min="8968" max="8968" width="9.25" style="493" bestFit="1" customWidth="1"/>
    <col min="8969" max="9213" width="9" style="493" customWidth="1"/>
    <col min="9214" max="9214" width="11.375" style="493" customWidth="1"/>
    <col min="9215" max="9215" width="13.75" style="493" customWidth="1"/>
    <col min="9216" max="9217" width="12.125" style="493" customWidth="1"/>
    <col min="9218" max="9218" width="7.125" style="493" customWidth="1"/>
    <col min="9219" max="9219" width="16.375" style="493" customWidth="1"/>
    <col min="9220" max="9220" width="7.125" style="493" customWidth="1"/>
    <col min="9221" max="9222" width="7.625" style="493" customWidth="1"/>
    <col min="9223" max="9223" width="11.625" style="493" customWidth="1"/>
    <col min="9224" max="9224" width="9.25" style="493" bestFit="1" customWidth="1"/>
    <col min="9225" max="9469" width="9" style="493" customWidth="1"/>
    <col min="9470" max="9470" width="11.375" style="493" customWidth="1"/>
    <col min="9471" max="9471" width="13.75" style="493" customWidth="1"/>
    <col min="9472" max="9473" width="12.125" style="493" customWidth="1"/>
    <col min="9474" max="9474" width="7.125" style="493" customWidth="1"/>
    <col min="9475" max="9475" width="16.375" style="493" customWidth="1"/>
    <col min="9476" max="9476" width="7.125" style="493" customWidth="1"/>
    <col min="9477" max="9478" width="7.625" style="493" customWidth="1"/>
    <col min="9479" max="9479" width="11.625" style="493" customWidth="1"/>
    <col min="9480" max="9480" width="9.25" style="493" bestFit="1" customWidth="1"/>
    <col min="9481" max="9725" width="9" style="493" customWidth="1"/>
    <col min="9726" max="9726" width="11.375" style="493" customWidth="1"/>
    <col min="9727" max="9727" width="13.75" style="493" customWidth="1"/>
    <col min="9728" max="9729" width="12.125" style="493" customWidth="1"/>
    <col min="9730" max="9730" width="7.125" style="493" customWidth="1"/>
    <col min="9731" max="9731" width="16.375" style="493" customWidth="1"/>
    <col min="9732" max="9732" width="7.125" style="493" customWidth="1"/>
    <col min="9733" max="9734" width="7.625" style="493" customWidth="1"/>
    <col min="9735" max="9735" width="11.625" style="493" customWidth="1"/>
    <col min="9736" max="9736" width="9.25" style="493" bestFit="1" customWidth="1"/>
    <col min="9737" max="9981" width="9" style="493" customWidth="1"/>
    <col min="9982" max="9982" width="11.375" style="493" customWidth="1"/>
    <col min="9983" max="9983" width="13.75" style="493" customWidth="1"/>
    <col min="9984" max="9985" width="12.125" style="493" customWidth="1"/>
    <col min="9986" max="9986" width="7.125" style="493" customWidth="1"/>
    <col min="9987" max="9987" width="16.375" style="493" customWidth="1"/>
    <col min="9988" max="9988" width="7.125" style="493" customWidth="1"/>
    <col min="9989" max="9990" width="7.625" style="493" customWidth="1"/>
    <col min="9991" max="9991" width="11.625" style="493" customWidth="1"/>
    <col min="9992" max="9992" width="9.25" style="493" bestFit="1" customWidth="1"/>
    <col min="9993" max="10237" width="9" style="493" customWidth="1"/>
    <col min="10238" max="10238" width="11.375" style="493" customWidth="1"/>
    <col min="10239" max="10239" width="13.75" style="493" customWidth="1"/>
    <col min="10240" max="10241" width="12.125" style="493" customWidth="1"/>
    <col min="10242" max="10242" width="7.125" style="493" customWidth="1"/>
    <col min="10243" max="10243" width="16.375" style="493" customWidth="1"/>
    <col min="10244" max="10244" width="7.125" style="493" customWidth="1"/>
    <col min="10245" max="10246" width="7.625" style="493" customWidth="1"/>
    <col min="10247" max="10247" width="11.625" style="493" customWidth="1"/>
    <col min="10248" max="10248" width="9.25" style="493" bestFit="1" customWidth="1"/>
    <col min="10249" max="10493" width="9" style="493" customWidth="1"/>
    <col min="10494" max="10494" width="11.375" style="493" customWidth="1"/>
    <col min="10495" max="10495" width="13.75" style="493" customWidth="1"/>
    <col min="10496" max="10497" width="12.125" style="493" customWidth="1"/>
    <col min="10498" max="10498" width="7.125" style="493" customWidth="1"/>
    <col min="10499" max="10499" width="16.375" style="493" customWidth="1"/>
    <col min="10500" max="10500" width="7.125" style="493" customWidth="1"/>
    <col min="10501" max="10502" width="7.625" style="493" customWidth="1"/>
    <col min="10503" max="10503" width="11.625" style="493" customWidth="1"/>
    <col min="10504" max="10504" width="9.25" style="493" bestFit="1" customWidth="1"/>
    <col min="10505" max="10749" width="9" style="493" customWidth="1"/>
    <col min="10750" max="10750" width="11.375" style="493" customWidth="1"/>
    <col min="10751" max="10751" width="13.75" style="493" customWidth="1"/>
    <col min="10752" max="10753" width="12.125" style="493" customWidth="1"/>
    <col min="10754" max="10754" width="7.125" style="493" customWidth="1"/>
    <col min="10755" max="10755" width="16.375" style="493" customWidth="1"/>
    <col min="10756" max="10756" width="7.125" style="493" customWidth="1"/>
    <col min="10757" max="10758" width="7.625" style="493" customWidth="1"/>
    <col min="10759" max="10759" width="11.625" style="493" customWidth="1"/>
    <col min="10760" max="10760" width="9.25" style="493" bestFit="1" customWidth="1"/>
    <col min="10761" max="11005" width="9" style="493" customWidth="1"/>
    <col min="11006" max="11006" width="11.375" style="493" customWidth="1"/>
    <col min="11007" max="11007" width="13.75" style="493" customWidth="1"/>
    <col min="11008" max="11009" width="12.125" style="493" customWidth="1"/>
    <col min="11010" max="11010" width="7.125" style="493" customWidth="1"/>
    <col min="11011" max="11011" width="16.375" style="493" customWidth="1"/>
    <col min="11012" max="11012" width="7.125" style="493" customWidth="1"/>
    <col min="11013" max="11014" width="7.625" style="493" customWidth="1"/>
    <col min="11015" max="11015" width="11.625" style="493" customWidth="1"/>
    <col min="11016" max="11016" width="9.25" style="493" bestFit="1" customWidth="1"/>
    <col min="11017" max="11261" width="9" style="493" customWidth="1"/>
    <col min="11262" max="11262" width="11.375" style="493" customWidth="1"/>
    <col min="11263" max="11263" width="13.75" style="493" customWidth="1"/>
    <col min="11264" max="11265" width="12.125" style="493" customWidth="1"/>
    <col min="11266" max="11266" width="7.125" style="493" customWidth="1"/>
    <col min="11267" max="11267" width="16.375" style="493" customWidth="1"/>
    <col min="11268" max="11268" width="7.125" style="493" customWidth="1"/>
    <col min="11269" max="11270" width="7.625" style="493" customWidth="1"/>
    <col min="11271" max="11271" width="11.625" style="493" customWidth="1"/>
    <col min="11272" max="11272" width="9.25" style="493" bestFit="1" customWidth="1"/>
    <col min="11273" max="11517" width="9" style="493" customWidth="1"/>
    <col min="11518" max="11518" width="11.375" style="493" customWidth="1"/>
    <col min="11519" max="11519" width="13.75" style="493" customWidth="1"/>
    <col min="11520" max="11521" width="12.125" style="493" customWidth="1"/>
    <col min="11522" max="11522" width="7.125" style="493" customWidth="1"/>
    <col min="11523" max="11523" width="16.375" style="493" customWidth="1"/>
    <col min="11524" max="11524" width="7.125" style="493" customWidth="1"/>
    <col min="11525" max="11526" width="7.625" style="493" customWidth="1"/>
    <col min="11527" max="11527" width="11.625" style="493" customWidth="1"/>
    <col min="11528" max="11528" width="9.25" style="493" bestFit="1" customWidth="1"/>
    <col min="11529" max="11773" width="9" style="493" customWidth="1"/>
    <col min="11774" max="11774" width="11.375" style="493" customWidth="1"/>
    <col min="11775" max="11775" width="13.75" style="493" customWidth="1"/>
    <col min="11776" max="11777" width="12.125" style="493" customWidth="1"/>
    <col min="11778" max="11778" width="7.125" style="493" customWidth="1"/>
    <col min="11779" max="11779" width="16.375" style="493" customWidth="1"/>
    <col min="11780" max="11780" width="7.125" style="493" customWidth="1"/>
    <col min="11781" max="11782" width="7.625" style="493" customWidth="1"/>
    <col min="11783" max="11783" width="11.625" style="493" customWidth="1"/>
    <col min="11784" max="11784" width="9.25" style="493" bestFit="1" customWidth="1"/>
    <col min="11785" max="12029" width="9" style="493" customWidth="1"/>
    <col min="12030" max="12030" width="11.375" style="493" customWidth="1"/>
    <col min="12031" max="12031" width="13.75" style="493" customWidth="1"/>
    <col min="12032" max="12033" width="12.125" style="493" customWidth="1"/>
    <col min="12034" max="12034" width="7.125" style="493" customWidth="1"/>
    <col min="12035" max="12035" width="16.375" style="493" customWidth="1"/>
    <col min="12036" max="12036" width="7.125" style="493" customWidth="1"/>
    <col min="12037" max="12038" width="7.625" style="493" customWidth="1"/>
    <col min="12039" max="12039" width="11.625" style="493" customWidth="1"/>
    <col min="12040" max="12040" width="9.25" style="493" bestFit="1" customWidth="1"/>
    <col min="12041" max="12285" width="9" style="493" customWidth="1"/>
    <col min="12286" max="12286" width="11.375" style="493" customWidth="1"/>
    <col min="12287" max="12287" width="13.75" style="493" customWidth="1"/>
    <col min="12288" max="12289" width="12.125" style="493" customWidth="1"/>
    <col min="12290" max="12290" width="7.125" style="493" customWidth="1"/>
    <col min="12291" max="12291" width="16.375" style="493" customWidth="1"/>
    <col min="12292" max="12292" width="7.125" style="493" customWidth="1"/>
    <col min="12293" max="12294" width="7.625" style="493" customWidth="1"/>
    <col min="12295" max="12295" width="11.625" style="493" customWidth="1"/>
    <col min="12296" max="12296" width="9.25" style="493" bestFit="1" customWidth="1"/>
    <col min="12297" max="12541" width="9" style="493" customWidth="1"/>
    <col min="12542" max="12542" width="11.375" style="493" customWidth="1"/>
    <col min="12543" max="12543" width="13.75" style="493" customWidth="1"/>
    <col min="12544" max="12545" width="12.125" style="493" customWidth="1"/>
    <col min="12546" max="12546" width="7.125" style="493" customWidth="1"/>
    <col min="12547" max="12547" width="16.375" style="493" customWidth="1"/>
    <col min="12548" max="12548" width="7.125" style="493" customWidth="1"/>
    <col min="12549" max="12550" width="7.625" style="493" customWidth="1"/>
    <col min="12551" max="12551" width="11.625" style="493" customWidth="1"/>
    <col min="12552" max="12552" width="9.25" style="493" bestFit="1" customWidth="1"/>
    <col min="12553" max="12797" width="9" style="493" customWidth="1"/>
    <col min="12798" max="12798" width="11.375" style="493" customWidth="1"/>
    <col min="12799" max="12799" width="13.75" style="493" customWidth="1"/>
    <col min="12800" max="12801" width="12.125" style="493" customWidth="1"/>
    <col min="12802" max="12802" width="7.125" style="493" customWidth="1"/>
    <col min="12803" max="12803" width="16.375" style="493" customWidth="1"/>
    <col min="12804" max="12804" width="7.125" style="493" customWidth="1"/>
    <col min="12805" max="12806" width="7.625" style="493" customWidth="1"/>
    <col min="12807" max="12807" width="11.625" style="493" customWidth="1"/>
    <col min="12808" max="12808" width="9.25" style="493" bestFit="1" customWidth="1"/>
    <col min="12809" max="13053" width="9" style="493" customWidth="1"/>
    <col min="13054" max="13054" width="11.375" style="493" customWidth="1"/>
    <col min="13055" max="13055" width="13.75" style="493" customWidth="1"/>
    <col min="13056" max="13057" width="12.125" style="493" customWidth="1"/>
    <col min="13058" max="13058" width="7.125" style="493" customWidth="1"/>
    <col min="13059" max="13059" width="16.375" style="493" customWidth="1"/>
    <col min="13060" max="13060" width="7.125" style="493" customWidth="1"/>
    <col min="13061" max="13062" width="7.625" style="493" customWidth="1"/>
    <col min="13063" max="13063" width="11.625" style="493" customWidth="1"/>
    <col min="13064" max="13064" width="9.25" style="493" bestFit="1" customWidth="1"/>
    <col min="13065" max="13309" width="9" style="493" customWidth="1"/>
    <col min="13310" max="13310" width="11.375" style="493" customWidth="1"/>
    <col min="13311" max="13311" width="13.75" style="493" customWidth="1"/>
    <col min="13312" max="13313" width="12.125" style="493" customWidth="1"/>
    <col min="13314" max="13314" width="7.125" style="493" customWidth="1"/>
    <col min="13315" max="13315" width="16.375" style="493" customWidth="1"/>
    <col min="13316" max="13316" width="7.125" style="493" customWidth="1"/>
    <col min="13317" max="13318" width="7.625" style="493" customWidth="1"/>
    <col min="13319" max="13319" width="11.625" style="493" customWidth="1"/>
    <col min="13320" max="13320" width="9.25" style="493" bestFit="1" customWidth="1"/>
    <col min="13321" max="13565" width="9" style="493" customWidth="1"/>
    <col min="13566" max="13566" width="11.375" style="493" customWidth="1"/>
    <col min="13567" max="13567" width="13.75" style="493" customWidth="1"/>
    <col min="13568" max="13569" width="12.125" style="493" customWidth="1"/>
    <col min="13570" max="13570" width="7.125" style="493" customWidth="1"/>
    <col min="13571" max="13571" width="16.375" style="493" customWidth="1"/>
    <col min="13572" max="13572" width="7.125" style="493" customWidth="1"/>
    <col min="13573" max="13574" width="7.625" style="493" customWidth="1"/>
    <col min="13575" max="13575" width="11.625" style="493" customWidth="1"/>
    <col min="13576" max="13576" width="9.25" style="493" bestFit="1" customWidth="1"/>
    <col min="13577" max="13821" width="9" style="493" customWidth="1"/>
    <col min="13822" max="13822" width="11.375" style="493" customWidth="1"/>
    <col min="13823" max="13823" width="13.75" style="493" customWidth="1"/>
    <col min="13824" max="13825" width="12.125" style="493" customWidth="1"/>
    <col min="13826" max="13826" width="7.125" style="493" customWidth="1"/>
    <col min="13827" max="13827" width="16.375" style="493" customWidth="1"/>
    <col min="13828" max="13828" width="7.125" style="493" customWidth="1"/>
    <col min="13829" max="13830" width="7.625" style="493" customWidth="1"/>
    <col min="13831" max="13831" width="11.625" style="493" customWidth="1"/>
    <col min="13832" max="13832" width="9.25" style="493" bestFit="1" customWidth="1"/>
    <col min="13833" max="14077" width="9" style="493" customWidth="1"/>
    <col min="14078" max="14078" width="11.375" style="493" customWidth="1"/>
    <col min="14079" max="14079" width="13.75" style="493" customWidth="1"/>
    <col min="14080" max="14081" width="12.125" style="493" customWidth="1"/>
    <col min="14082" max="14082" width="7.125" style="493" customWidth="1"/>
    <col min="14083" max="14083" width="16.375" style="493" customWidth="1"/>
    <col min="14084" max="14084" width="7.125" style="493" customWidth="1"/>
    <col min="14085" max="14086" width="7.625" style="493" customWidth="1"/>
    <col min="14087" max="14087" width="11.625" style="493" customWidth="1"/>
    <col min="14088" max="14088" width="9.25" style="493" bestFit="1" customWidth="1"/>
    <col min="14089" max="14333" width="9" style="493" customWidth="1"/>
    <col min="14334" max="14334" width="11.375" style="493" customWidth="1"/>
    <col min="14335" max="14335" width="13.75" style="493" customWidth="1"/>
    <col min="14336" max="14337" width="12.125" style="493" customWidth="1"/>
    <col min="14338" max="14338" width="7.125" style="493" customWidth="1"/>
    <col min="14339" max="14339" width="16.375" style="493" customWidth="1"/>
    <col min="14340" max="14340" width="7.125" style="493" customWidth="1"/>
    <col min="14341" max="14342" width="7.625" style="493" customWidth="1"/>
    <col min="14343" max="14343" width="11.625" style="493" customWidth="1"/>
    <col min="14344" max="14344" width="9.25" style="493" bestFit="1" customWidth="1"/>
    <col min="14345" max="14589" width="9" style="493" customWidth="1"/>
    <col min="14590" max="14590" width="11.375" style="493" customWidth="1"/>
    <col min="14591" max="14591" width="13.75" style="493" customWidth="1"/>
    <col min="14592" max="14593" width="12.125" style="493" customWidth="1"/>
    <col min="14594" max="14594" width="7.125" style="493" customWidth="1"/>
    <col min="14595" max="14595" width="16.375" style="493" customWidth="1"/>
    <col min="14596" max="14596" width="7.125" style="493" customWidth="1"/>
    <col min="14597" max="14598" width="7.625" style="493" customWidth="1"/>
    <col min="14599" max="14599" width="11.625" style="493" customWidth="1"/>
    <col min="14600" max="14600" width="9.25" style="493" bestFit="1" customWidth="1"/>
    <col min="14601" max="14845" width="9" style="493" customWidth="1"/>
    <col min="14846" max="14846" width="11.375" style="493" customWidth="1"/>
    <col min="14847" max="14847" width="13.75" style="493" customWidth="1"/>
    <col min="14848" max="14849" width="12.125" style="493" customWidth="1"/>
    <col min="14850" max="14850" width="7.125" style="493" customWidth="1"/>
    <col min="14851" max="14851" width="16.375" style="493" customWidth="1"/>
    <col min="14852" max="14852" width="7.125" style="493" customWidth="1"/>
    <col min="14853" max="14854" width="7.625" style="493" customWidth="1"/>
    <col min="14855" max="14855" width="11.625" style="493" customWidth="1"/>
    <col min="14856" max="14856" width="9.25" style="493" bestFit="1" customWidth="1"/>
    <col min="14857" max="15101" width="9" style="493" customWidth="1"/>
    <col min="15102" max="15102" width="11.375" style="493" customWidth="1"/>
    <col min="15103" max="15103" width="13.75" style="493" customWidth="1"/>
    <col min="15104" max="15105" width="12.125" style="493" customWidth="1"/>
    <col min="15106" max="15106" width="7.125" style="493" customWidth="1"/>
    <col min="15107" max="15107" width="16.375" style="493" customWidth="1"/>
    <col min="15108" max="15108" width="7.125" style="493" customWidth="1"/>
    <col min="15109" max="15110" width="7.625" style="493" customWidth="1"/>
    <col min="15111" max="15111" width="11.625" style="493" customWidth="1"/>
    <col min="15112" max="15112" width="9.25" style="493" bestFit="1" customWidth="1"/>
    <col min="15113" max="15357" width="9" style="493" customWidth="1"/>
    <col min="15358" max="15358" width="11.375" style="493" customWidth="1"/>
    <col min="15359" max="15359" width="13.75" style="493" customWidth="1"/>
    <col min="15360" max="15361" width="12.125" style="493" customWidth="1"/>
    <col min="15362" max="15362" width="7.125" style="493" customWidth="1"/>
    <col min="15363" max="15363" width="16.375" style="493" customWidth="1"/>
    <col min="15364" max="15364" width="7.125" style="493" customWidth="1"/>
    <col min="15365" max="15366" width="7.625" style="493" customWidth="1"/>
    <col min="15367" max="15367" width="11.625" style="493" customWidth="1"/>
    <col min="15368" max="15368" width="9.25" style="493" bestFit="1" customWidth="1"/>
    <col min="15369" max="15613" width="9" style="493" customWidth="1"/>
    <col min="15614" max="15614" width="11.375" style="493" customWidth="1"/>
    <col min="15615" max="15615" width="13.75" style="493" customWidth="1"/>
    <col min="15616" max="15617" width="12.125" style="493" customWidth="1"/>
    <col min="15618" max="15618" width="7.125" style="493" customWidth="1"/>
    <col min="15619" max="15619" width="16.375" style="493" customWidth="1"/>
    <col min="15620" max="15620" width="7.125" style="493" customWidth="1"/>
    <col min="15621" max="15622" width="7.625" style="493" customWidth="1"/>
    <col min="15623" max="15623" width="11.625" style="493" customWidth="1"/>
    <col min="15624" max="15624" width="9.25" style="493" bestFit="1" customWidth="1"/>
    <col min="15625" max="15869" width="9" style="493" customWidth="1"/>
    <col min="15870" max="15870" width="11.375" style="493" customWidth="1"/>
    <col min="15871" max="15871" width="13.75" style="493" customWidth="1"/>
    <col min="15872" max="15873" width="12.125" style="493" customWidth="1"/>
    <col min="15874" max="15874" width="7.125" style="493" customWidth="1"/>
    <col min="15875" max="15875" width="16.375" style="493" customWidth="1"/>
    <col min="15876" max="15876" width="7.125" style="493" customWidth="1"/>
    <col min="15877" max="15878" width="7.625" style="493" customWidth="1"/>
    <col min="15879" max="15879" width="11.625" style="493" customWidth="1"/>
    <col min="15880" max="15880" width="9.25" style="493" bestFit="1" customWidth="1"/>
    <col min="15881" max="16125" width="9" style="493" customWidth="1"/>
    <col min="16126" max="16126" width="11.375" style="493" customWidth="1"/>
    <col min="16127" max="16127" width="13.75" style="493" customWidth="1"/>
    <col min="16128" max="16129" width="12.125" style="493" customWidth="1"/>
    <col min="16130" max="16130" width="7.125" style="493" customWidth="1"/>
    <col min="16131" max="16131" width="16.375" style="493" customWidth="1"/>
    <col min="16132" max="16132" width="7.125" style="493" customWidth="1"/>
    <col min="16133" max="16134" width="7.625" style="493" customWidth="1"/>
    <col min="16135" max="16135" width="11.625" style="493" customWidth="1"/>
    <col min="16136" max="16136" width="9.25" style="493" bestFit="1" customWidth="1"/>
    <col min="16137" max="16384" width="9" style="493" customWidth="1"/>
  </cols>
  <sheetData>
    <row r="1" spans="1:10" ht="27" customHeight="1">
      <c r="A1" s="201" t="s">
        <v>181</v>
      </c>
    </row>
    <row r="2" spans="1:10" ht="26.25" customHeight="1">
      <c r="A2" s="201"/>
      <c r="F2" s="578"/>
      <c r="G2" s="578" t="s">
        <v>330</v>
      </c>
    </row>
    <row r="3" spans="1:10" s="494" customFormat="1" ht="36" customHeight="1">
      <c r="A3" s="663" t="s">
        <v>268</v>
      </c>
      <c r="B3" s="675"/>
      <c r="C3" s="680" t="s">
        <v>29</v>
      </c>
      <c r="D3" s="686" t="s">
        <v>205</v>
      </c>
      <c r="E3" s="707" t="s">
        <v>174</v>
      </c>
      <c r="F3" s="778" t="s">
        <v>126</v>
      </c>
      <c r="G3" s="707" t="s">
        <v>174</v>
      </c>
      <c r="J3" s="490"/>
    </row>
    <row r="4" spans="1:10" ht="24.75" customHeight="1">
      <c r="A4" s="664" t="s">
        <v>169</v>
      </c>
      <c r="B4" s="676" t="s">
        <v>285</v>
      </c>
      <c r="C4" s="761">
        <v>1282</v>
      </c>
      <c r="D4" s="766">
        <f>ROUND(C4/C30*100,5)</f>
        <v>41.42165</v>
      </c>
      <c r="E4" s="773">
        <f t="shared" ref="E4:E28" si="0">RANK(D4,$D$4:$D$28)</f>
        <v>1</v>
      </c>
      <c r="F4" s="700">
        <v>4.22</v>
      </c>
      <c r="G4" s="708">
        <f t="shared" ref="G4:G28" si="1">RANK(F4,$F$4:$F$28)</f>
        <v>2</v>
      </c>
    </row>
    <row r="5" spans="1:10" ht="24.75" customHeight="1">
      <c r="A5" s="664"/>
      <c r="B5" s="677" t="s">
        <v>130</v>
      </c>
      <c r="C5" s="762">
        <v>144</v>
      </c>
      <c r="D5" s="767">
        <f>ROUND(C5/C30*100,5)</f>
        <v>4.6526699999999996</v>
      </c>
      <c r="E5" s="774">
        <f t="shared" si="0"/>
        <v>6</v>
      </c>
      <c r="F5" s="702">
        <v>2.8828</v>
      </c>
      <c r="G5" s="709">
        <f t="shared" si="1"/>
        <v>8</v>
      </c>
    </row>
    <row r="6" spans="1:10" ht="24.75" customHeight="1">
      <c r="A6" s="664"/>
      <c r="B6" s="677" t="s">
        <v>287</v>
      </c>
      <c r="C6" s="762">
        <v>239</v>
      </c>
      <c r="D6" s="767">
        <f>ROUND(C6/C30*100,5)</f>
        <v>7.7221299999999999</v>
      </c>
      <c r="E6" s="774">
        <f t="shared" si="0"/>
        <v>2</v>
      </c>
      <c r="F6" s="701">
        <v>2.81</v>
      </c>
      <c r="G6" s="709">
        <f t="shared" si="1"/>
        <v>10</v>
      </c>
    </row>
    <row r="7" spans="1:10" ht="24.75" customHeight="1">
      <c r="A7" s="664"/>
      <c r="B7" s="677" t="s">
        <v>288</v>
      </c>
      <c r="C7" s="762">
        <v>205</v>
      </c>
      <c r="D7" s="767">
        <f>ROUND(C7/C30*100,5)</f>
        <v>6.6235900000000001</v>
      </c>
      <c r="E7" s="774">
        <f t="shared" si="0"/>
        <v>5</v>
      </c>
      <c r="F7" s="701">
        <v>2.97</v>
      </c>
      <c r="G7" s="709">
        <f t="shared" si="1"/>
        <v>6</v>
      </c>
    </row>
    <row r="8" spans="1:10" ht="24.75" customHeight="1">
      <c r="A8" s="664"/>
      <c r="B8" s="677" t="s">
        <v>136</v>
      </c>
      <c r="C8" s="762">
        <v>48</v>
      </c>
      <c r="D8" s="767">
        <f>ROUND(C8/C30*100,5)</f>
        <v>1.5508900000000001</v>
      </c>
      <c r="E8" s="774">
        <f t="shared" si="0"/>
        <v>12</v>
      </c>
      <c r="F8" s="701">
        <v>1.92</v>
      </c>
      <c r="G8" s="708">
        <f t="shared" si="1"/>
        <v>22</v>
      </c>
    </row>
    <row r="9" spans="1:10" ht="24.75" customHeight="1">
      <c r="A9" s="664"/>
      <c r="B9" s="677" t="s">
        <v>290</v>
      </c>
      <c r="C9" s="762">
        <v>113</v>
      </c>
      <c r="D9" s="767">
        <f>ROUND(C9/C30*100,5)</f>
        <v>3.6510500000000001</v>
      </c>
      <c r="E9" s="774">
        <f t="shared" si="0"/>
        <v>7</v>
      </c>
      <c r="F9" s="701">
        <v>2.7</v>
      </c>
      <c r="G9" s="708">
        <f t="shared" si="1"/>
        <v>12</v>
      </c>
    </row>
    <row r="10" spans="1:10" ht="24.75" customHeight="1">
      <c r="A10" s="664"/>
      <c r="B10" s="677" t="s">
        <v>291</v>
      </c>
      <c r="C10" s="762">
        <v>66</v>
      </c>
      <c r="D10" s="767">
        <f>ROUND(C10/C30*100,5)</f>
        <v>2.1324700000000001</v>
      </c>
      <c r="E10" s="774">
        <f t="shared" si="0"/>
        <v>11</v>
      </c>
      <c r="F10" s="701">
        <v>2.27</v>
      </c>
      <c r="G10" s="708">
        <f t="shared" si="1"/>
        <v>15</v>
      </c>
    </row>
    <row r="11" spans="1:10" ht="24.75" customHeight="1">
      <c r="A11" s="664"/>
      <c r="B11" s="677" t="s">
        <v>45</v>
      </c>
      <c r="C11" s="762">
        <v>214</v>
      </c>
      <c r="D11" s="767">
        <f>ROUND(C11/C30*100,5)</f>
        <v>6.9143800000000004</v>
      </c>
      <c r="E11" s="774">
        <f t="shared" si="0"/>
        <v>4</v>
      </c>
      <c r="F11" s="702">
        <v>2.8829000000000002</v>
      </c>
      <c r="G11" s="708">
        <f t="shared" si="1"/>
        <v>7</v>
      </c>
    </row>
    <row r="12" spans="1:10" ht="24.75" customHeight="1">
      <c r="A12" s="664"/>
      <c r="B12" s="677" t="s">
        <v>218</v>
      </c>
      <c r="C12" s="762">
        <v>76</v>
      </c>
      <c r="D12" s="767">
        <v>3.1</v>
      </c>
      <c r="E12" s="774">
        <f t="shared" si="0"/>
        <v>8</v>
      </c>
      <c r="F12" s="701">
        <v>2.4</v>
      </c>
      <c r="G12" s="709">
        <f t="shared" si="1"/>
        <v>13</v>
      </c>
    </row>
    <row r="13" spans="1:10" ht="24.75" customHeight="1">
      <c r="A13" s="664"/>
      <c r="B13" s="677" t="s">
        <v>263</v>
      </c>
      <c r="C13" s="762">
        <v>221</v>
      </c>
      <c r="D13" s="767">
        <f>ROUND(C13/C30*100,5)</f>
        <v>7.1405500000000002</v>
      </c>
      <c r="E13" s="774">
        <f t="shared" si="0"/>
        <v>3</v>
      </c>
      <c r="F13" s="702">
        <v>2.8824000000000001</v>
      </c>
      <c r="G13" s="709">
        <f t="shared" si="1"/>
        <v>9</v>
      </c>
    </row>
    <row r="14" spans="1:10" ht="24.75" customHeight="1">
      <c r="A14" s="664"/>
      <c r="B14" s="677" t="s">
        <v>171</v>
      </c>
      <c r="C14" s="762">
        <v>67</v>
      </c>
      <c r="D14" s="767">
        <f>ROUND(C14/C30*100,5)</f>
        <v>2.1647799999999999</v>
      </c>
      <c r="E14" s="774">
        <f t="shared" si="0"/>
        <v>10</v>
      </c>
      <c r="F14" s="701">
        <v>2.2400000000000002</v>
      </c>
      <c r="G14" s="709">
        <f t="shared" si="1"/>
        <v>17</v>
      </c>
    </row>
    <row r="15" spans="1:10" ht="24.75" customHeight="1">
      <c r="A15" s="664"/>
      <c r="B15" s="677" t="s">
        <v>28</v>
      </c>
      <c r="C15" s="762">
        <v>91</v>
      </c>
      <c r="D15" s="767">
        <f>ROUND(C15/C30*100,5)</f>
        <v>2.9402300000000001</v>
      </c>
      <c r="E15" s="774">
        <f t="shared" si="0"/>
        <v>9</v>
      </c>
      <c r="F15" s="701">
        <v>3.92</v>
      </c>
      <c r="G15" s="709">
        <f t="shared" si="1"/>
        <v>3</v>
      </c>
    </row>
    <row r="16" spans="1:10" ht="24.75" customHeight="1">
      <c r="A16" s="665"/>
      <c r="B16" s="677" t="s">
        <v>44</v>
      </c>
      <c r="C16" s="762">
        <v>48</v>
      </c>
      <c r="D16" s="767">
        <f>ROUND(C16/C30*100,5)</f>
        <v>1.5508900000000001</v>
      </c>
      <c r="E16" s="774">
        <f t="shared" si="0"/>
        <v>12</v>
      </c>
      <c r="F16" s="701">
        <v>1.94</v>
      </c>
      <c r="G16" s="709">
        <f t="shared" si="1"/>
        <v>21</v>
      </c>
    </row>
    <row r="17" spans="1:7" ht="24.75" customHeight="1">
      <c r="A17" s="666" t="s">
        <v>267</v>
      </c>
      <c r="B17" s="677" t="s">
        <v>110</v>
      </c>
      <c r="C17" s="762">
        <v>13</v>
      </c>
      <c r="D17" s="767">
        <f>ROUND(C17/C30*100,5)</f>
        <v>0.42003000000000001</v>
      </c>
      <c r="E17" s="774">
        <f t="shared" si="0"/>
        <v>20</v>
      </c>
      <c r="F17" s="701">
        <v>2.75</v>
      </c>
      <c r="G17" s="709">
        <f t="shared" si="1"/>
        <v>11</v>
      </c>
    </row>
    <row r="18" spans="1:7" ht="24.75" customHeight="1">
      <c r="A18" s="667" t="s">
        <v>173</v>
      </c>
      <c r="B18" s="677" t="s">
        <v>142</v>
      </c>
      <c r="C18" s="762">
        <v>1</v>
      </c>
      <c r="D18" s="766">
        <f>ROUND(C18/C30*100,5)</f>
        <v>3.2309999999999998e-002</v>
      </c>
      <c r="E18" s="774">
        <f t="shared" si="0"/>
        <v>25</v>
      </c>
      <c r="F18" s="701">
        <v>0.49</v>
      </c>
      <c r="G18" s="708">
        <f t="shared" si="1"/>
        <v>25</v>
      </c>
    </row>
    <row r="19" spans="1:7" ht="24.75" customHeight="1">
      <c r="A19" s="668" t="s">
        <v>52</v>
      </c>
      <c r="B19" s="676" t="s">
        <v>141</v>
      </c>
      <c r="C19" s="762">
        <v>11</v>
      </c>
      <c r="D19" s="766">
        <f>ROUND(C19/C30*100,5)</f>
        <v>0.35541</v>
      </c>
      <c r="E19" s="774">
        <f t="shared" si="0"/>
        <v>21</v>
      </c>
      <c r="F19" s="701">
        <v>3.78</v>
      </c>
      <c r="G19" s="708">
        <f t="shared" si="1"/>
        <v>4</v>
      </c>
    </row>
    <row r="20" spans="1:7" ht="24.75" customHeight="1">
      <c r="A20" s="669"/>
      <c r="B20" s="677" t="s">
        <v>264</v>
      </c>
      <c r="C20" s="762">
        <v>25</v>
      </c>
      <c r="D20" s="766">
        <f>ROUND(C20/C30*100,5)</f>
        <v>0.80774999999999986</v>
      </c>
      <c r="E20" s="774">
        <f t="shared" si="0"/>
        <v>17</v>
      </c>
      <c r="F20" s="703">
        <v>1.65</v>
      </c>
      <c r="G20" s="708">
        <f t="shared" si="1"/>
        <v>23</v>
      </c>
    </row>
    <row r="21" spans="1:7" ht="24.75" customHeight="1">
      <c r="A21" s="670"/>
      <c r="B21" s="676" t="s">
        <v>265</v>
      </c>
      <c r="C21" s="762">
        <v>20</v>
      </c>
      <c r="D21" s="766">
        <f>ROUND(C21/C30*100,5)</f>
        <v>0.6462</v>
      </c>
      <c r="E21" s="774">
        <f t="shared" si="0"/>
        <v>18</v>
      </c>
      <c r="F21" s="701">
        <v>3.08</v>
      </c>
      <c r="G21" s="710">
        <f t="shared" si="1"/>
        <v>5</v>
      </c>
    </row>
    <row r="22" spans="1:7" ht="24.75" customHeight="1">
      <c r="A22" s="668" t="s">
        <v>175</v>
      </c>
      <c r="B22" s="676" t="s">
        <v>176</v>
      </c>
      <c r="C22" s="762">
        <v>17</v>
      </c>
      <c r="D22" s="766">
        <f>ROUND(C22/C30*100,5)</f>
        <v>0.54927000000000004</v>
      </c>
      <c r="E22" s="773">
        <f t="shared" si="0"/>
        <v>19</v>
      </c>
      <c r="F22" s="700">
        <v>2.0499999999999998</v>
      </c>
      <c r="G22" s="708">
        <f t="shared" si="1"/>
        <v>19</v>
      </c>
    </row>
    <row r="23" spans="1:7" ht="24.75" customHeight="1">
      <c r="A23" s="669"/>
      <c r="B23" s="676" t="s">
        <v>15</v>
      </c>
      <c r="C23" s="762">
        <v>7</v>
      </c>
      <c r="D23" s="766">
        <f>ROUND(C23/C30*100,5)</f>
        <v>0.22617000000000001</v>
      </c>
      <c r="E23" s="773">
        <f t="shared" si="0"/>
        <v>23</v>
      </c>
      <c r="F23" s="701">
        <v>1.28</v>
      </c>
      <c r="G23" s="708">
        <f t="shared" si="1"/>
        <v>24</v>
      </c>
    </row>
    <row r="24" spans="1:7" ht="24.75" customHeight="1">
      <c r="A24" s="669"/>
      <c r="B24" s="676" t="s">
        <v>248</v>
      </c>
      <c r="C24" s="762">
        <v>10</v>
      </c>
      <c r="D24" s="766">
        <f>ROUND(C24/C30*100,5)</f>
        <v>0.3231</v>
      </c>
      <c r="E24" s="773">
        <f t="shared" si="0"/>
        <v>22</v>
      </c>
      <c r="F24" s="701">
        <v>2.2200000000000002</v>
      </c>
      <c r="G24" s="708">
        <f t="shared" si="1"/>
        <v>18</v>
      </c>
    </row>
    <row r="25" spans="1:7" ht="24.75" customHeight="1">
      <c r="A25" s="670"/>
      <c r="B25" s="676" t="s">
        <v>294</v>
      </c>
      <c r="C25" s="762">
        <v>28</v>
      </c>
      <c r="D25" s="766">
        <f>ROUND(C25/C30*100,5)</f>
        <v>0.90468000000000004</v>
      </c>
      <c r="E25" s="773">
        <f t="shared" si="0"/>
        <v>16</v>
      </c>
      <c r="F25" s="701">
        <v>9.2799999999999994</v>
      </c>
      <c r="G25" s="708">
        <f t="shared" si="1"/>
        <v>1</v>
      </c>
    </row>
    <row r="26" spans="1:7" ht="24.75" customHeight="1">
      <c r="A26" s="667" t="s">
        <v>266</v>
      </c>
      <c r="B26" s="676" t="s">
        <v>138</v>
      </c>
      <c r="C26" s="762">
        <v>43</v>
      </c>
      <c r="D26" s="766">
        <f>ROUND(C26/C30*100,5)</f>
        <v>1.38934</v>
      </c>
      <c r="E26" s="773">
        <f t="shared" si="0"/>
        <v>14</v>
      </c>
      <c r="F26" s="701">
        <v>2.31</v>
      </c>
      <c r="G26" s="708">
        <f t="shared" si="1"/>
        <v>14</v>
      </c>
    </row>
    <row r="27" spans="1:7" ht="24.75" customHeight="1">
      <c r="A27" s="668" t="s">
        <v>245</v>
      </c>
      <c r="B27" s="676" t="s">
        <v>254</v>
      </c>
      <c r="C27" s="762">
        <v>31</v>
      </c>
      <c r="D27" s="766">
        <f>ROUND(C27/C30*100,5)</f>
        <v>1.00162</v>
      </c>
      <c r="E27" s="773">
        <f t="shared" si="0"/>
        <v>15</v>
      </c>
      <c r="F27" s="701">
        <v>2.2599999999999998</v>
      </c>
      <c r="G27" s="708">
        <f t="shared" si="1"/>
        <v>16</v>
      </c>
    </row>
    <row r="28" spans="1:7" ht="24.75" customHeight="1">
      <c r="A28" s="670"/>
      <c r="B28" s="676" t="s">
        <v>131</v>
      </c>
      <c r="C28" s="762">
        <v>5</v>
      </c>
      <c r="D28" s="766">
        <f>ROUND(C28/C30*100,5)</f>
        <v>0.16155</v>
      </c>
      <c r="E28" s="773">
        <f t="shared" si="0"/>
        <v>24</v>
      </c>
      <c r="F28" s="701">
        <v>2.0099999999999998</v>
      </c>
      <c r="G28" s="708">
        <f t="shared" si="1"/>
        <v>20</v>
      </c>
    </row>
    <row r="29" spans="1:7" ht="24.75" customHeight="1">
      <c r="A29" s="671" t="s">
        <v>92</v>
      </c>
      <c r="B29" s="678"/>
      <c r="C29" s="763">
        <v>70</v>
      </c>
      <c r="D29" s="768">
        <f>ROUND(C29/C30*100,5)</f>
        <v>2.2617099999999999</v>
      </c>
      <c r="E29" s="775" t="s">
        <v>292</v>
      </c>
      <c r="F29" s="779" t="s">
        <v>293</v>
      </c>
      <c r="G29" s="775" t="s">
        <v>292</v>
      </c>
    </row>
    <row r="30" spans="1:7" ht="24.75" customHeight="1">
      <c r="A30" s="672" t="s">
        <v>84</v>
      </c>
      <c r="B30" s="679"/>
      <c r="C30" s="764">
        <f>SUM(C4:C29)</f>
        <v>3095</v>
      </c>
      <c r="D30" s="769">
        <f>ROUND(C30/C30*100,3)</f>
        <v>100</v>
      </c>
      <c r="E30" s="776" t="s">
        <v>292</v>
      </c>
      <c r="F30" s="780">
        <v>3.25</v>
      </c>
      <c r="G30" s="776" t="s">
        <v>292</v>
      </c>
    </row>
    <row r="31" spans="1:7" ht="9" customHeight="1">
      <c r="A31" s="760"/>
      <c r="B31" s="760"/>
      <c r="C31" s="765"/>
      <c r="D31" s="770">
        <f>SUM(D4:D29)</f>
        <v>100.64441999999998</v>
      </c>
      <c r="E31" s="777"/>
      <c r="F31" s="781"/>
      <c r="G31" s="777"/>
    </row>
    <row r="32" spans="1:7" ht="17.25" customHeight="1">
      <c r="A32" s="673" t="s">
        <v>341</v>
      </c>
      <c r="D32" s="771"/>
    </row>
    <row r="33" spans="1:9" ht="18" customHeight="1">
      <c r="A33" s="674" t="s">
        <v>296</v>
      </c>
    </row>
    <row r="34" spans="1:9">
      <c r="I34" s="713"/>
    </row>
    <row r="37" spans="1:9">
      <c r="D37" s="772"/>
    </row>
  </sheetData>
  <mergeCells count="7">
    <mergeCell ref="A3:B3"/>
    <mergeCell ref="A29:B29"/>
    <mergeCell ref="A30:B30"/>
    <mergeCell ref="A19:A21"/>
    <mergeCell ref="A22:A25"/>
    <mergeCell ref="A27:A28"/>
    <mergeCell ref="A4:A16"/>
  </mergeCells>
  <phoneticPr fontId="4"/>
  <pageMargins left="0.98425196850393681" right="0.78740157480314943" top="0.78740157480314943" bottom="0.78740157480314943" header="0.19685039370078736" footer="0.39370078740157483"/>
  <pageSetup paperSize="9" fitToWidth="1" fitToHeight="1" orientation="portrait" usePrinterDefaults="1" r:id="rId1"/>
  <headerFooter scaleWithDoc="0" alignWithMargins="0">
    <oddFooter>&amp;C&amp;12- 14 -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00B0F0"/>
  </sheetPr>
  <dimension ref="A1:H55"/>
  <sheetViews>
    <sheetView view="pageBreakPreview" topLeftCell="A7" zoomScale="120" zoomScaleSheetLayoutView="120" workbookViewId="0">
      <selection activeCell="B6" sqref="B6"/>
    </sheetView>
  </sheetViews>
  <sheetFormatPr defaultRowHeight="14.25"/>
  <cols>
    <col min="1" max="1" width="2.625" style="165" customWidth="1"/>
    <col min="2" max="2" width="17.625" style="165" customWidth="1"/>
    <col min="3" max="3" width="13.625" style="165" customWidth="1"/>
    <col min="4" max="4" width="8.625" style="165" customWidth="1"/>
    <col min="5" max="5" width="13.625" style="165" customWidth="1"/>
    <col min="6" max="6" width="10.625" style="782" customWidth="1"/>
    <col min="7" max="7" width="10.625" style="165" customWidth="1"/>
    <col min="8" max="8" width="8.5" style="165" customWidth="1"/>
    <col min="9" max="9" width="4.5" style="165" customWidth="1"/>
    <col min="10" max="233" width="9" style="165" customWidth="1"/>
    <col min="234" max="234" width="18.625" style="165" customWidth="1"/>
    <col min="235" max="235" width="13.125" style="165" customWidth="1"/>
    <col min="236" max="237" width="12.375" style="165" customWidth="1"/>
    <col min="238" max="238" width="12.625" style="165" customWidth="1"/>
    <col min="239" max="239" width="13.125" style="165" customWidth="1"/>
    <col min="240" max="240" width="12.375" style="165" customWidth="1"/>
    <col min="241" max="242" width="9" style="165" customWidth="1"/>
    <col min="243" max="243" width="11" style="165" bestFit="1" customWidth="1"/>
    <col min="244" max="244" width="12.75" style="165" bestFit="1" customWidth="1"/>
    <col min="245" max="245" width="9.25" style="165" bestFit="1" customWidth="1"/>
    <col min="246" max="489" width="9" style="165" customWidth="1"/>
    <col min="490" max="490" width="18.625" style="165" customWidth="1"/>
    <col min="491" max="491" width="13.125" style="165" customWidth="1"/>
    <col min="492" max="493" width="12.375" style="165" customWidth="1"/>
    <col min="494" max="494" width="12.625" style="165" customWidth="1"/>
    <col min="495" max="495" width="13.125" style="165" customWidth="1"/>
    <col min="496" max="496" width="12.375" style="165" customWidth="1"/>
    <col min="497" max="498" width="9" style="165" customWidth="1"/>
    <col min="499" max="499" width="11" style="165" bestFit="1" customWidth="1"/>
    <col min="500" max="500" width="12.75" style="165" bestFit="1" customWidth="1"/>
    <col min="501" max="501" width="9.25" style="165" bestFit="1" customWidth="1"/>
    <col min="502" max="745" width="9" style="165" customWidth="1"/>
    <col min="746" max="746" width="18.625" style="165" customWidth="1"/>
    <col min="747" max="747" width="13.125" style="165" customWidth="1"/>
    <col min="748" max="749" width="12.375" style="165" customWidth="1"/>
    <col min="750" max="750" width="12.625" style="165" customWidth="1"/>
    <col min="751" max="751" width="13.125" style="165" customWidth="1"/>
    <col min="752" max="752" width="12.375" style="165" customWidth="1"/>
    <col min="753" max="754" width="9" style="165" customWidth="1"/>
    <col min="755" max="755" width="11" style="165" bestFit="1" customWidth="1"/>
    <col min="756" max="756" width="12.75" style="165" bestFit="1" customWidth="1"/>
    <col min="757" max="757" width="9.25" style="165" bestFit="1" customWidth="1"/>
    <col min="758" max="1001" width="9" style="165" customWidth="1"/>
    <col min="1002" max="1002" width="18.625" style="165" customWidth="1"/>
    <col min="1003" max="1003" width="13.125" style="165" customWidth="1"/>
    <col min="1004" max="1005" width="12.375" style="165" customWidth="1"/>
    <col min="1006" max="1006" width="12.625" style="165" customWidth="1"/>
    <col min="1007" max="1007" width="13.125" style="165" customWidth="1"/>
    <col min="1008" max="1008" width="12.375" style="165" customWidth="1"/>
    <col min="1009" max="1010" width="9" style="165" customWidth="1"/>
    <col min="1011" max="1011" width="11" style="165" bestFit="1" customWidth="1"/>
    <col min="1012" max="1012" width="12.75" style="165" bestFit="1" customWidth="1"/>
    <col min="1013" max="1013" width="9.25" style="165" bestFit="1" customWidth="1"/>
    <col min="1014" max="1257" width="9" style="165" customWidth="1"/>
    <col min="1258" max="1258" width="18.625" style="165" customWidth="1"/>
    <col min="1259" max="1259" width="13.125" style="165" customWidth="1"/>
    <col min="1260" max="1261" width="12.375" style="165" customWidth="1"/>
    <col min="1262" max="1262" width="12.625" style="165" customWidth="1"/>
    <col min="1263" max="1263" width="13.125" style="165" customWidth="1"/>
    <col min="1264" max="1264" width="12.375" style="165" customWidth="1"/>
    <col min="1265" max="1266" width="9" style="165" customWidth="1"/>
    <col min="1267" max="1267" width="11" style="165" bestFit="1" customWidth="1"/>
    <col min="1268" max="1268" width="12.75" style="165" bestFit="1" customWidth="1"/>
    <col min="1269" max="1269" width="9.25" style="165" bestFit="1" customWidth="1"/>
    <col min="1270" max="1513" width="9" style="165" customWidth="1"/>
    <col min="1514" max="1514" width="18.625" style="165" customWidth="1"/>
    <col min="1515" max="1515" width="13.125" style="165" customWidth="1"/>
    <col min="1516" max="1517" width="12.375" style="165" customWidth="1"/>
    <col min="1518" max="1518" width="12.625" style="165" customWidth="1"/>
    <col min="1519" max="1519" width="13.125" style="165" customWidth="1"/>
    <col min="1520" max="1520" width="12.375" style="165" customWidth="1"/>
    <col min="1521" max="1522" width="9" style="165" customWidth="1"/>
    <col min="1523" max="1523" width="11" style="165" bestFit="1" customWidth="1"/>
    <col min="1524" max="1524" width="12.75" style="165" bestFit="1" customWidth="1"/>
    <col min="1525" max="1525" width="9.25" style="165" bestFit="1" customWidth="1"/>
    <col min="1526" max="1769" width="9" style="165" customWidth="1"/>
    <col min="1770" max="1770" width="18.625" style="165" customWidth="1"/>
    <col min="1771" max="1771" width="13.125" style="165" customWidth="1"/>
    <col min="1772" max="1773" width="12.375" style="165" customWidth="1"/>
    <col min="1774" max="1774" width="12.625" style="165" customWidth="1"/>
    <col min="1775" max="1775" width="13.125" style="165" customWidth="1"/>
    <col min="1776" max="1776" width="12.375" style="165" customWidth="1"/>
    <col min="1777" max="1778" width="9" style="165" customWidth="1"/>
    <col min="1779" max="1779" width="11" style="165" bestFit="1" customWidth="1"/>
    <col min="1780" max="1780" width="12.75" style="165" bestFit="1" customWidth="1"/>
    <col min="1781" max="1781" width="9.25" style="165" bestFit="1" customWidth="1"/>
    <col min="1782" max="2025" width="9" style="165" customWidth="1"/>
    <col min="2026" max="2026" width="18.625" style="165" customWidth="1"/>
    <col min="2027" max="2027" width="13.125" style="165" customWidth="1"/>
    <col min="2028" max="2029" width="12.375" style="165" customWidth="1"/>
    <col min="2030" max="2030" width="12.625" style="165" customWidth="1"/>
    <col min="2031" max="2031" width="13.125" style="165" customWidth="1"/>
    <col min="2032" max="2032" width="12.375" style="165" customWidth="1"/>
    <col min="2033" max="2034" width="9" style="165" customWidth="1"/>
    <col min="2035" max="2035" width="11" style="165" bestFit="1" customWidth="1"/>
    <col min="2036" max="2036" width="12.75" style="165" bestFit="1" customWidth="1"/>
    <col min="2037" max="2037" width="9.25" style="165" bestFit="1" customWidth="1"/>
    <col min="2038" max="2281" width="9" style="165" customWidth="1"/>
    <col min="2282" max="2282" width="18.625" style="165" customWidth="1"/>
    <col min="2283" max="2283" width="13.125" style="165" customWidth="1"/>
    <col min="2284" max="2285" width="12.375" style="165" customWidth="1"/>
    <col min="2286" max="2286" width="12.625" style="165" customWidth="1"/>
    <col min="2287" max="2287" width="13.125" style="165" customWidth="1"/>
    <col min="2288" max="2288" width="12.375" style="165" customWidth="1"/>
    <col min="2289" max="2290" width="9" style="165" customWidth="1"/>
    <col min="2291" max="2291" width="11" style="165" bestFit="1" customWidth="1"/>
    <col min="2292" max="2292" width="12.75" style="165" bestFit="1" customWidth="1"/>
    <col min="2293" max="2293" width="9.25" style="165" bestFit="1" customWidth="1"/>
    <col min="2294" max="2537" width="9" style="165" customWidth="1"/>
    <col min="2538" max="2538" width="18.625" style="165" customWidth="1"/>
    <col min="2539" max="2539" width="13.125" style="165" customWidth="1"/>
    <col min="2540" max="2541" width="12.375" style="165" customWidth="1"/>
    <col min="2542" max="2542" width="12.625" style="165" customWidth="1"/>
    <col min="2543" max="2543" width="13.125" style="165" customWidth="1"/>
    <col min="2544" max="2544" width="12.375" style="165" customWidth="1"/>
    <col min="2545" max="2546" width="9" style="165" customWidth="1"/>
    <col min="2547" max="2547" width="11" style="165" bestFit="1" customWidth="1"/>
    <col min="2548" max="2548" width="12.75" style="165" bestFit="1" customWidth="1"/>
    <col min="2549" max="2549" width="9.25" style="165" bestFit="1" customWidth="1"/>
    <col min="2550" max="2793" width="9" style="165" customWidth="1"/>
    <col min="2794" max="2794" width="18.625" style="165" customWidth="1"/>
    <col min="2795" max="2795" width="13.125" style="165" customWidth="1"/>
    <col min="2796" max="2797" width="12.375" style="165" customWidth="1"/>
    <col min="2798" max="2798" width="12.625" style="165" customWidth="1"/>
    <col min="2799" max="2799" width="13.125" style="165" customWidth="1"/>
    <col min="2800" max="2800" width="12.375" style="165" customWidth="1"/>
    <col min="2801" max="2802" width="9" style="165" customWidth="1"/>
    <col min="2803" max="2803" width="11" style="165" bestFit="1" customWidth="1"/>
    <col min="2804" max="2804" width="12.75" style="165" bestFit="1" customWidth="1"/>
    <col min="2805" max="2805" width="9.25" style="165" bestFit="1" customWidth="1"/>
    <col min="2806" max="3049" width="9" style="165" customWidth="1"/>
    <col min="3050" max="3050" width="18.625" style="165" customWidth="1"/>
    <col min="3051" max="3051" width="13.125" style="165" customWidth="1"/>
    <col min="3052" max="3053" width="12.375" style="165" customWidth="1"/>
    <col min="3054" max="3054" width="12.625" style="165" customWidth="1"/>
    <col min="3055" max="3055" width="13.125" style="165" customWidth="1"/>
    <col min="3056" max="3056" width="12.375" style="165" customWidth="1"/>
    <col min="3057" max="3058" width="9" style="165" customWidth="1"/>
    <col min="3059" max="3059" width="11" style="165" bestFit="1" customWidth="1"/>
    <col min="3060" max="3060" width="12.75" style="165" bestFit="1" customWidth="1"/>
    <col min="3061" max="3061" width="9.25" style="165" bestFit="1" customWidth="1"/>
    <col min="3062" max="3305" width="9" style="165" customWidth="1"/>
    <col min="3306" max="3306" width="18.625" style="165" customWidth="1"/>
    <col min="3307" max="3307" width="13.125" style="165" customWidth="1"/>
    <col min="3308" max="3309" width="12.375" style="165" customWidth="1"/>
    <col min="3310" max="3310" width="12.625" style="165" customWidth="1"/>
    <col min="3311" max="3311" width="13.125" style="165" customWidth="1"/>
    <col min="3312" max="3312" width="12.375" style="165" customWidth="1"/>
    <col min="3313" max="3314" width="9" style="165" customWidth="1"/>
    <col min="3315" max="3315" width="11" style="165" bestFit="1" customWidth="1"/>
    <col min="3316" max="3316" width="12.75" style="165" bestFit="1" customWidth="1"/>
    <col min="3317" max="3317" width="9.25" style="165" bestFit="1" customWidth="1"/>
    <col min="3318" max="3561" width="9" style="165" customWidth="1"/>
    <col min="3562" max="3562" width="18.625" style="165" customWidth="1"/>
    <col min="3563" max="3563" width="13.125" style="165" customWidth="1"/>
    <col min="3564" max="3565" width="12.375" style="165" customWidth="1"/>
    <col min="3566" max="3566" width="12.625" style="165" customWidth="1"/>
    <col min="3567" max="3567" width="13.125" style="165" customWidth="1"/>
    <col min="3568" max="3568" width="12.375" style="165" customWidth="1"/>
    <col min="3569" max="3570" width="9" style="165" customWidth="1"/>
    <col min="3571" max="3571" width="11" style="165" bestFit="1" customWidth="1"/>
    <col min="3572" max="3572" width="12.75" style="165" bestFit="1" customWidth="1"/>
    <col min="3573" max="3573" width="9.25" style="165" bestFit="1" customWidth="1"/>
    <col min="3574" max="3817" width="9" style="165" customWidth="1"/>
    <col min="3818" max="3818" width="18.625" style="165" customWidth="1"/>
    <col min="3819" max="3819" width="13.125" style="165" customWidth="1"/>
    <col min="3820" max="3821" width="12.375" style="165" customWidth="1"/>
    <col min="3822" max="3822" width="12.625" style="165" customWidth="1"/>
    <col min="3823" max="3823" width="13.125" style="165" customWidth="1"/>
    <col min="3824" max="3824" width="12.375" style="165" customWidth="1"/>
    <col min="3825" max="3826" width="9" style="165" customWidth="1"/>
    <col min="3827" max="3827" width="11" style="165" bestFit="1" customWidth="1"/>
    <col min="3828" max="3828" width="12.75" style="165" bestFit="1" customWidth="1"/>
    <col min="3829" max="3829" width="9.25" style="165" bestFit="1" customWidth="1"/>
    <col min="3830" max="4073" width="9" style="165" customWidth="1"/>
    <col min="4074" max="4074" width="18.625" style="165" customWidth="1"/>
    <col min="4075" max="4075" width="13.125" style="165" customWidth="1"/>
    <col min="4076" max="4077" width="12.375" style="165" customWidth="1"/>
    <col min="4078" max="4078" width="12.625" style="165" customWidth="1"/>
    <col min="4079" max="4079" width="13.125" style="165" customWidth="1"/>
    <col min="4080" max="4080" width="12.375" style="165" customWidth="1"/>
    <col min="4081" max="4082" width="9" style="165" customWidth="1"/>
    <col min="4083" max="4083" width="11" style="165" bestFit="1" customWidth="1"/>
    <col min="4084" max="4084" width="12.75" style="165" bestFit="1" customWidth="1"/>
    <col min="4085" max="4085" width="9.25" style="165" bestFit="1" customWidth="1"/>
    <col min="4086" max="4329" width="9" style="165" customWidth="1"/>
    <col min="4330" max="4330" width="18.625" style="165" customWidth="1"/>
    <col min="4331" max="4331" width="13.125" style="165" customWidth="1"/>
    <col min="4332" max="4333" width="12.375" style="165" customWidth="1"/>
    <col min="4334" max="4334" width="12.625" style="165" customWidth="1"/>
    <col min="4335" max="4335" width="13.125" style="165" customWidth="1"/>
    <col min="4336" max="4336" width="12.375" style="165" customWidth="1"/>
    <col min="4337" max="4338" width="9" style="165" customWidth="1"/>
    <col min="4339" max="4339" width="11" style="165" bestFit="1" customWidth="1"/>
    <col min="4340" max="4340" width="12.75" style="165" bestFit="1" customWidth="1"/>
    <col min="4341" max="4341" width="9.25" style="165" bestFit="1" customWidth="1"/>
    <col min="4342" max="4585" width="9" style="165" customWidth="1"/>
    <col min="4586" max="4586" width="18.625" style="165" customWidth="1"/>
    <col min="4587" max="4587" width="13.125" style="165" customWidth="1"/>
    <col min="4588" max="4589" width="12.375" style="165" customWidth="1"/>
    <col min="4590" max="4590" width="12.625" style="165" customWidth="1"/>
    <col min="4591" max="4591" width="13.125" style="165" customWidth="1"/>
    <col min="4592" max="4592" width="12.375" style="165" customWidth="1"/>
    <col min="4593" max="4594" width="9" style="165" customWidth="1"/>
    <col min="4595" max="4595" width="11" style="165" bestFit="1" customWidth="1"/>
    <col min="4596" max="4596" width="12.75" style="165" bestFit="1" customWidth="1"/>
    <col min="4597" max="4597" width="9.25" style="165" bestFit="1" customWidth="1"/>
    <col min="4598" max="4841" width="9" style="165" customWidth="1"/>
    <col min="4842" max="4842" width="18.625" style="165" customWidth="1"/>
    <col min="4843" max="4843" width="13.125" style="165" customWidth="1"/>
    <col min="4844" max="4845" width="12.375" style="165" customWidth="1"/>
    <col min="4846" max="4846" width="12.625" style="165" customWidth="1"/>
    <col min="4847" max="4847" width="13.125" style="165" customWidth="1"/>
    <col min="4848" max="4848" width="12.375" style="165" customWidth="1"/>
    <col min="4849" max="4850" width="9" style="165" customWidth="1"/>
    <col min="4851" max="4851" width="11" style="165" bestFit="1" customWidth="1"/>
    <col min="4852" max="4852" width="12.75" style="165" bestFit="1" customWidth="1"/>
    <col min="4853" max="4853" width="9.25" style="165" bestFit="1" customWidth="1"/>
    <col min="4854" max="5097" width="9" style="165" customWidth="1"/>
    <col min="5098" max="5098" width="18.625" style="165" customWidth="1"/>
    <col min="5099" max="5099" width="13.125" style="165" customWidth="1"/>
    <col min="5100" max="5101" width="12.375" style="165" customWidth="1"/>
    <col min="5102" max="5102" width="12.625" style="165" customWidth="1"/>
    <col min="5103" max="5103" width="13.125" style="165" customWidth="1"/>
    <col min="5104" max="5104" width="12.375" style="165" customWidth="1"/>
    <col min="5105" max="5106" width="9" style="165" customWidth="1"/>
    <col min="5107" max="5107" width="11" style="165" bestFit="1" customWidth="1"/>
    <col min="5108" max="5108" width="12.75" style="165" bestFit="1" customWidth="1"/>
    <col min="5109" max="5109" width="9.25" style="165" bestFit="1" customWidth="1"/>
    <col min="5110" max="5353" width="9" style="165" customWidth="1"/>
    <col min="5354" max="5354" width="18.625" style="165" customWidth="1"/>
    <col min="5355" max="5355" width="13.125" style="165" customWidth="1"/>
    <col min="5356" max="5357" width="12.375" style="165" customWidth="1"/>
    <col min="5358" max="5358" width="12.625" style="165" customWidth="1"/>
    <col min="5359" max="5359" width="13.125" style="165" customWidth="1"/>
    <col min="5360" max="5360" width="12.375" style="165" customWidth="1"/>
    <col min="5361" max="5362" width="9" style="165" customWidth="1"/>
    <col min="5363" max="5363" width="11" style="165" bestFit="1" customWidth="1"/>
    <col min="5364" max="5364" width="12.75" style="165" bestFit="1" customWidth="1"/>
    <col min="5365" max="5365" width="9.25" style="165" bestFit="1" customWidth="1"/>
    <col min="5366" max="5609" width="9" style="165" customWidth="1"/>
    <col min="5610" max="5610" width="18.625" style="165" customWidth="1"/>
    <col min="5611" max="5611" width="13.125" style="165" customWidth="1"/>
    <col min="5612" max="5613" width="12.375" style="165" customWidth="1"/>
    <col min="5614" max="5614" width="12.625" style="165" customWidth="1"/>
    <col min="5615" max="5615" width="13.125" style="165" customWidth="1"/>
    <col min="5616" max="5616" width="12.375" style="165" customWidth="1"/>
    <col min="5617" max="5618" width="9" style="165" customWidth="1"/>
    <col min="5619" max="5619" width="11" style="165" bestFit="1" customWidth="1"/>
    <col min="5620" max="5620" width="12.75" style="165" bestFit="1" customWidth="1"/>
    <col min="5621" max="5621" width="9.25" style="165" bestFit="1" customWidth="1"/>
    <col min="5622" max="5865" width="9" style="165" customWidth="1"/>
    <col min="5866" max="5866" width="18.625" style="165" customWidth="1"/>
    <col min="5867" max="5867" width="13.125" style="165" customWidth="1"/>
    <col min="5868" max="5869" width="12.375" style="165" customWidth="1"/>
    <col min="5870" max="5870" width="12.625" style="165" customWidth="1"/>
    <col min="5871" max="5871" width="13.125" style="165" customWidth="1"/>
    <col min="5872" max="5872" width="12.375" style="165" customWidth="1"/>
    <col min="5873" max="5874" width="9" style="165" customWidth="1"/>
    <col min="5875" max="5875" width="11" style="165" bestFit="1" customWidth="1"/>
    <col min="5876" max="5876" width="12.75" style="165" bestFit="1" customWidth="1"/>
    <col min="5877" max="5877" width="9.25" style="165" bestFit="1" customWidth="1"/>
    <col min="5878" max="6121" width="9" style="165" customWidth="1"/>
    <col min="6122" max="6122" width="18.625" style="165" customWidth="1"/>
    <col min="6123" max="6123" width="13.125" style="165" customWidth="1"/>
    <col min="6124" max="6125" width="12.375" style="165" customWidth="1"/>
    <col min="6126" max="6126" width="12.625" style="165" customWidth="1"/>
    <col min="6127" max="6127" width="13.125" style="165" customWidth="1"/>
    <col min="6128" max="6128" width="12.375" style="165" customWidth="1"/>
    <col min="6129" max="6130" width="9" style="165" customWidth="1"/>
    <col min="6131" max="6131" width="11" style="165" bestFit="1" customWidth="1"/>
    <col min="6132" max="6132" width="12.75" style="165" bestFit="1" customWidth="1"/>
    <col min="6133" max="6133" width="9.25" style="165" bestFit="1" customWidth="1"/>
    <col min="6134" max="6377" width="9" style="165" customWidth="1"/>
    <col min="6378" max="6378" width="18.625" style="165" customWidth="1"/>
    <col min="6379" max="6379" width="13.125" style="165" customWidth="1"/>
    <col min="6380" max="6381" width="12.375" style="165" customWidth="1"/>
    <col min="6382" max="6382" width="12.625" style="165" customWidth="1"/>
    <col min="6383" max="6383" width="13.125" style="165" customWidth="1"/>
    <col min="6384" max="6384" width="12.375" style="165" customWidth="1"/>
    <col min="6385" max="6386" width="9" style="165" customWidth="1"/>
    <col min="6387" max="6387" width="11" style="165" bestFit="1" customWidth="1"/>
    <col min="6388" max="6388" width="12.75" style="165" bestFit="1" customWidth="1"/>
    <col min="6389" max="6389" width="9.25" style="165" bestFit="1" customWidth="1"/>
    <col min="6390" max="6633" width="9" style="165" customWidth="1"/>
    <col min="6634" max="6634" width="18.625" style="165" customWidth="1"/>
    <col min="6635" max="6635" width="13.125" style="165" customWidth="1"/>
    <col min="6636" max="6637" width="12.375" style="165" customWidth="1"/>
    <col min="6638" max="6638" width="12.625" style="165" customWidth="1"/>
    <col min="6639" max="6639" width="13.125" style="165" customWidth="1"/>
    <col min="6640" max="6640" width="12.375" style="165" customWidth="1"/>
    <col min="6641" max="6642" width="9" style="165" customWidth="1"/>
    <col min="6643" max="6643" width="11" style="165" bestFit="1" customWidth="1"/>
    <col min="6644" max="6644" width="12.75" style="165" bestFit="1" customWidth="1"/>
    <col min="6645" max="6645" width="9.25" style="165" bestFit="1" customWidth="1"/>
    <col min="6646" max="6889" width="9" style="165" customWidth="1"/>
    <col min="6890" max="6890" width="18.625" style="165" customWidth="1"/>
    <col min="6891" max="6891" width="13.125" style="165" customWidth="1"/>
    <col min="6892" max="6893" width="12.375" style="165" customWidth="1"/>
    <col min="6894" max="6894" width="12.625" style="165" customWidth="1"/>
    <col min="6895" max="6895" width="13.125" style="165" customWidth="1"/>
    <col min="6896" max="6896" width="12.375" style="165" customWidth="1"/>
    <col min="6897" max="6898" width="9" style="165" customWidth="1"/>
    <col min="6899" max="6899" width="11" style="165" bestFit="1" customWidth="1"/>
    <col min="6900" max="6900" width="12.75" style="165" bestFit="1" customWidth="1"/>
    <col min="6901" max="6901" width="9.25" style="165" bestFit="1" customWidth="1"/>
    <col min="6902" max="7145" width="9" style="165" customWidth="1"/>
    <col min="7146" max="7146" width="18.625" style="165" customWidth="1"/>
    <col min="7147" max="7147" width="13.125" style="165" customWidth="1"/>
    <col min="7148" max="7149" width="12.375" style="165" customWidth="1"/>
    <col min="7150" max="7150" width="12.625" style="165" customWidth="1"/>
    <col min="7151" max="7151" width="13.125" style="165" customWidth="1"/>
    <col min="7152" max="7152" width="12.375" style="165" customWidth="1"/>
    <col min="7153" max="7154" width="9" style="165" customWidth="1"/>
    <col min="7155" max="7155" width="11" style="165" bestFit="1" customWidth="1"/>
    <col min="7156" max="7156" width="12.75" style="165" bestFit="1" customWidth="1"/>
    <col min="7157" max="7157" width="9.25" style="165" bestFit="1" customWidth="1"/>
    <col min="7158" max="7401" width="9" style="165" customWidth="1"/>
    <col min="7402" max="7402" width="18.625" style="165" customWidth="1"/>
    <col min="7403" max="7403" width="13.125" style="165" customWidth="1"/>
    <col min="7404" max="7405" width="12.375" style="165" customWidth="1"/>
    <col min="7406" max="7406" width="12.625" style="165" customWidth="1"/>
    <col min="7407" max="7407" width="13.125" style="165" customWidth="1"/>
    <col min="7408" max="7408" width="12.375" style="165" customWidth="1"/>
    <col min="7409" max="7410" width="9" style="165" customWidth="1"/>
    <col min="7411" max="7411" width="11" style="165" bestFit="1" customWidth="1"/>
    <col min="7412" max="7412" width="12.75" style="165" bestFit="1" customWidth="1"/>
    <col min="7413" max="7413" width="9.25" style="165" bestFit="1" customWidth="1"/>
    <col min="7414" max="7657" width="9" style="165" customWidth="1"/>
    <col min="7658" max="7658" width="18.625" style="165" customWidth="1"/>
    <col min="7659" max="7659" width="13.125" style="165" customWidth="1"/>
    <col min="7660" max="7661" width="12.375" style="165" customWidth="1"/>
    <col min="7662" max="7662" width="12.625" style="165" customWidth="1"/>
    <col min="7663" max="7663" width="13.125" style="165" customWidth="1"/>
    <col min="7664" max="7664" width="12.375" style="165" customWidth="1"/>
    <col min="7665" max="7666" width="9" style="165" customWidth="1"/>
    <col min="7667" max="7667" width="11" style="165" bestFit="1" customWidth="1"/>
    <col min="7668" max="7668" width="12.75" style="165" bestFit="1" customWidth="1"/>
    <col min="7669" max="7669" width="9.25" style="165" bestFit="1" customWidth="1"/>
    <col min="7670" max="7913" width="9" style="165" customWidth="1"/>
    <col min="7914" max="7914" width="18.625" style="165" customWidth="1"/>
    <col min="7915" max="7915" width="13.125" style="165" customWidth="1"/>
    <col min="7916" max="7917" width="12.375" style="165" customWidth="1"/>
    <col min="7918" max="7918" width="12.625" style="165" customWidth="1"/>
    <col min="7919" max="7919" width="13.125" style="165" customWidth="1"/>
    <col min="7920" max="7920" width="12.375" style="165" customWidth="1"/>
    <col min="7921" max="7922" width="9" style="165" customWidth="1"/>
    <col min="7923" max="7923" width="11" style="165" bestFit="1" customWidth="1"/>
    <col min="7924" max="7924" width="12.75" style="165" bestFit="1" customWidth="1"/>
    <col min="7925" max="7925" width="9.25" style="165" bestFit="1" customWidth="1"/>
    <col min="7926" max="8169" width="9" style="165" customWidth="1"/>
    <col min="8170" max="8170" width="18.625" style="165" customWidth="1"/>
    <col min="8171" max="8171" width="13.125" style="165" customWidth="1"/>
    <col min="8172" max="8173" width="12.375" style="165" customWidth="1"/>
    <col min="8174" max="8174" width="12.625" style="165" customWidth="1"/>
    <col min="8175" max="8175" width="13.125" style="165" customWidth="1"/>
    <col min="8176" max="8176" width="12.375" style="165" customWidth="1"/>
    <col min="8177" max="8178" width="9" style="165" customWidth="1"/>
    <col min="8179" max="8179" width="11" style="165" bestFit="1" customWidth="1"/>
    <col min="8180" max="8180" width="12.75" style="165" bestFit="1" customWidth="1"/>
    <col min="8181" max="8181" width="9.25" style="165" bestFit="1" customWidth="1"/>
    <col min="8182" max="8425" width="9" style="165" customWidth="1"/>
    <col min="8426" max="8426" width="18.625" style="165" customWidth="1"/>
    <col min="8427" max="8427" width="13.125" style="165" customWidth="1"/>
    <col min="8428" max="8429" width="12.375" style="165" customWidth="1"/>
    <col min="8430" max="8430" width="12.625" style="165" customWidth="1"/>
    <col min="8431" max="8431" width="13.125" style="165" customWidth="1"/>
    <col min="8432" max="8432" width="12.375" style="165" customWidth="1"/>
    <col min="8433" max="8434" width="9" style="165" customWidth="1"/>
    <col min="8435" max="8435" width="11" style="165" bestFit="1" customWidth="1"/>
    <col min="8436" max="8436" width="12.75" style="165" bestFit="1" customWidth="1"/>
    <col min="8437" max="8437" width="9.25" style="165" bestFit="1" customWidth="1"/>
    <col min="8438" max="8681" width="9" style="165" customWidth="1"/>
    <col min="8682" max="8682" width="18.625" style="165" customWidth="1"/>
    <col min="8683" max="8683" width="13.125" style="165" customWidth="1"/>
    <col min="8684" max="8685" width="12.375" style="165" customWidth="1"/>
    <col min="8686" max="8686" width="12.625" style="165" customWidth="1"/>
    <col min="8687" max="8687" width="13.125" style="165" customWidth="1"/>
    <col min="8688" max="8688" width="12.375" style="165" customWidth="1"/>
    <col min="8689" max="8690" width="9" style="165" customWidth="1"/>
    <col min="8691" max="8691" width="11" style="165" bestFit="1" customWidth="1"/>
    <col min="8692" max="8692" width="12.75" style="165" bestFit="1" customWidth="1"/>
    <col min="8693" max="8693" width="9.25" style="165" bestFit="1" customWidth="1"/>
    <col min="8694" max="8937" width="9" style="165" customWidth="1"/>
    <col min="8938" max="8938" width="18.625" style="165" customWidth="1"/>
    <col min="8939" max="8939" width="13.125" style="165" customWidth="1"/>
    <col min="8940" max="8941" width="12.375" style="165" customWidth="1"/>
    <col min="8942" max="8942" width="12.625" style="165" customWidth="1"/>
    <col min="8943" max="8943" width="13.125" style="165" customWidth="1"/>
    <col min="8944" max="8944" width="12.375" style="165" customWidth="1"/>
    <col min="8945" max="8946" width="9" style="165" customWidth="1"/>
    <col min="8947" max="8947" width="11" style="165" bestFit="1" customWidth="1"/>
    <col min="8948" max="8948" width="12.75" style="165" bestFit="1" customWidth="1"/>
    <col min="8949" max="8949" width="9.25" style="165" bestFit="1" customWidth="1"/>
    <col min="8950" max="9193" width="9" style="165" customWidth="1"/>
    <col min="9194" max="9194" width="18.625" style="165" customWidth="1"/>
    <col min="9195" max="9195" width="13.125" style="165" customWidth="1"/>
    <col min="9196" max="9197" width="12.375" style="165" customWidth="1"/>
    <col min="9198" max="9198" width="12.625" style="165" customWidth="1"/>
    <col min="9199" max="9199" width="13.125" style="165" customWidth="1"/>
    <col min="9200" max="9200" width="12.375" style="165" customWidth="1"/>
    <col min="9201" max="9202" width="9" style="165" customWidth="1"/>
    <col min="9203" max="9203" width="11" style="165" bestFit="1" customWidth="1"/>
    <col min="9204" max="9204" width="12.75" style="165" bestFit="1" customWidth="1"/>
    <col min="9205" max="9205" width="9.25" style="165" bestFit="1" customWidth="1"/>
    <col min="9206" max="9449" width="9" style="165" customWidth="1"/>
    <col min="9450" max="9450" width="18.625" style="165" customWidth="1"/>
    <col min="9451" max="9451" width="13.125" style="165" customWidth="1"/>
    <col min="9452" max="9453" width="12.375" style="165" customWidth="1"/>
    <col min="9454" max="9454" width="12.625" style="165" customWidth="1"/>
    <col min="9455" max="9455" width="13.125" style="165" customWidth="1"/>
    <col min="9456" max="9456" width="12.375" style="165" customWidth="1"/>
    <col min="9457" max="9458" width="9" style="165" customWidth="1"/>
    <col min="9459" max="9459" width="11" style="165" bestFit="1" customWidth="1"/>
    <col min="9460" max="9460" width="12.75" style="165" bestFit="1" customWidth="1"/>
    <col min="9461" max="9461" width="9.25" style="165" bestFit="1" customWidth="1"/>
    <col min="9462" max="9705" width="9" style="165" customWidth="1"/>
    <col min="9706" max="9706" width="18.625" style="165" customWidth="1"/>
    <col min="9707" max="9707" width="13.125" style="165" customWidth="1"/>
    <col min="9708" max="9709" width="12.375" style="165" customWidth="1"/>
    <col min="9710" max="9710" width="12.625" style="165" customWidth="1"/>
    <col min="9711" max="9711" width="13.125" style="165" customWidth="1"/>
    <col min="9712" max="9712" width="12.375" style="165" customWidth="1"/>
    <col min="9713" max="9714" width="9" style="165" customWidth="1"/>
    <col min="9715" max="9715" width="11" style="165" bestFit="1" customWidth="1"/>
    <col min="9716" max="9716" width="12.75" style="165" bestFit="1" customWidth="1"/>
    <col min="9717" max="9717" width="9.25" style="165" bestFit="1" customWidth="1"/>
    <col min="9718" max="9961" width="9" style="165" customWidth="1"/>
    <col min="9962" max="9962" width="18.625" style="165" customWidth="1"/>
    <col min="9963" max="9963" width="13.125" style="165" customWidth="1"/>
    <col min="9964" max="9965" width="12.375" style="165" customWidth="1"/>
    <col min="9966" max="9966" width="12.625" style="165" customWidth="1"/>
    <col min="9967" max="9967" width="13.125" style="165" customWidth="1"/>
    <col min="9968" max="9968" width="12.375" style="165" customWidth="1"/>
    <col min="9969" max="9970" width="9" style="165" customWidth="1"/>
    <col min="9971" max="9971" width="11" style="165" bestFit="1" customWidth="1"/>
    <col min="9972" max="9972" width="12.75" style="165" bestFit="1" customWidth="1"/>
    <col min="9973" max="9973" width="9.25" style="165" bestFit="1" customWidth="1"/>
    <col min="9974" max="10217" width="9" style="165" customWidth="1"/>
    <col min="10218" max="10218" width="18.625" style="165" customWidth="1"/>
    <col min="10219" max="10219" width="13.125" style="165" customWidth="1"/>
    <col min="10220" max="10221" width="12.375" style="165" customWidth="1"/>
    <col min="10222" max="10222" width="12.625" style="165" customWidth="1"/>
    <col min="10223" max="10223" width="13.125" style="165" customWidth="1"/>
    <col min="10224" max="10224" width="12.375" style="165" customWidth="1"/>
    <col min="10225" max="10226" width="9" style="165" customWidth="1"/>
    <col min="10227" max="10227" width="11" style="165" bestFit="1" customWidth="1"/>
    <col min="10228" max="10228" width="12.75" style="165" bestFit="1" customWidth="1"/>
    <col min="10229" max="10229" width="9.25" style="165" bestFit="1" customWidth="1"/>
    <col min="10230" max="10473" width="9" style="165" customWidth="1"/>
    <col min="10474" max="10474" width="18.625" style="165" customWidth="1"/>
    <col min="10475" max="10475" width="13.125" style="165" customWidth="1"/>
    <col min="10476" max="10477" width="12.375" style="165" customWidth="1"/>
    <col min="10478" max="10478" width="12.625" style="165" customWidth="1"/>
    <col min="10479" max="10479" width="13.125" style="165" customWidth="1"/>
    <col min="10480" max="10480" width="12.375" style="165" customWidth="1"/>
    <col min="10481" max="10482" width="9" style="165" customWidth="1"/>
    <col min="10483" max="10483" width="11" style="165" bestFit="1" customWidth="1"/>
    <col min="10484" max="10484" width="12.75" style="165" bestFit="1" customWidth="1"/>
    <col min="10485" max="10485" width="9.25" style="165" bestFit="1" customWidth="1"/>
    <col min="10486" max="10729" width="9" style="165" customWidth="1"/>
    <col min="10730" max="10730" width="18.625" style="165" customWidth="1"/>
    <col min="10731" max="10731" width="13.125" style="165" customWidth="1"/>
    <col min="10732" max="10733" width="12.375" style="165" customWidth="1"/>
    <col min="10734" max="10734" width="12.625" style="165" customWidth="1"/>
    <col min="10735" max="10735" width="13.125" style="165" customWidth="1"/>
    <col min="10736" max="10736" width="12.375" style="165" customWidth="1"/>
    <col min="10737" max="10738" width="9" style="165" customWidth="1"/>
    <col min="10739" max="10739" width="11" style="165" bestFit="1" customWidth="1"/>
    <col min="10740" max="10740" width="12.75" style="165" bestFit="1" customWidth="1"/>
    <col min="10741" max="10741" width="9.25" style="165" bestFit="1" customWidth="1"/>
    <col min="10742" max="10985" width="9" style="165" customWidth="1"/>
    <col min="10986" max="10986" width="18.625" style="165" customWidth="1"/>
    <col min="10987" max="10987" width="13.125" style="165" customWidth="1"/>
    <col min="10988" max="10989" width="12.375" style="165" customWidth="1"/>
    <col min="10990" max="10990" width="12.625" style="165" customWidth="1"/>
    <col min="10991" max="10991" width="13.125" style="165" customWidth="1"/>
    <col min="10992" max="10992" width="12.375" style="165" customWidth="1"/>
    <col min="10993" max="10994" width="9" style="165" customWidth="1"/>
    <col min="10995" max="10995" width="11" style="165" bestFit="1" customWidth="1"/>
    <col min="10996" max="10996" width="12.75" style="165" bestFit="1" customWidth="1"/>
    <col min="10997" max="10997" width="9.25" style="165" bestFit="1" customWidth="1"/>
    <col min="10998" max="11241" width="9" style="165" customWidth="1"/>
    <col min="11242" max="11242" width="18.625" style="165" customWidth="1"/>
    <col min="11243" max="11243" width="13.125" style="165" customWidth="1"/>
    <col min="11244" max="11245" width="12.375" style="165" customWidth="1"/>
    <col min="11246" max="11246" width="12.625" style="165" customWidth="1"/>
    <col min="11247" max="11247" width="13.125" style="165" customWidth="1"/>
    <col min="11248" max="11248" width="12.375" style="165" customWidth="1"/>
    <col min="11249" max="11250" width="9" style="165" customWidth="1"/>
    <col min="11251" max="11251" width="11" style="165" bestFit="1" customWidth="1"/>
    <col min="11252" max="11252" width="12.75" style="165" bestFit="1" customWidth="1"/>
    <col min="11253" max="11253" width="9.25" style="165" bestFit="1" customWidth="1"/>
    <col min="11254" max="11497" width="9" style="165" customWidth="1"/>
    <col min="11498" max="11498" width="18.625" style="165" customWidth="1"/>
    <col min="11499" max="11499" width="13.125" style="165" customWidth="1"/>
    <col min="11500" max="11501" width="12.375" style="165" customWidth="1"/>
    <col min="11502" max="11502" width="12.625" style="165" customWidth="1"/>
    <col min="11503" max="11503" width="13.125" style="165" customWidth="1"/>
    <col min="11504" max="11504" width="12.375" style="165" customWidth="1"/>
    <col min="11505" max="11506" width="9" style="165" customWidth="1"/>
    <col min="11507" max="11507" width="11" style="165" bestFit="1" customWidth="1"/>
    <col min="11508" max="11508" width="12.75" style="165" bestFit="1" customWidth="1"/>
    <col min="11509" max="11509" width="9.25" style="165" bestFit="1" customWidth="1"/>
    <col min="11510" max="11753" width="9" style="165" customWidth="1"/>
    <col min="11754" max="11754" width="18.625" style="165" customWidth="1"/>
    <col min="11755" max="11755" width="13.125" style="165" customWidth="1"/>
    <col min="11756" max="11757" width="12.375" style="165" customWidth="1"/>
    <col min="11758" max="11758" width="12.625" style="165" customWidth="1"/>
    <col min="11759" max="11759" width="13.125" style="165" customWidth="1"/>
    <col min="11760" max="11760" width="12.375" style="165" customWidth="1"/>
    <col min="11761" max="11762" width="9" style="165" customWidth="1"/>
    <col min="11763" max="11763" width="11" style="165" bestFit="1" customWidth="1"/>
    <col min="11764" max="11764" width="12.75" style="165" bestFit="1" customWidth="1"/>
    <col min="11765" max="11765" width="9.25" style="165" bestFit="1" customWidth="1"/>
    <col min="11766" max="12009" width="9" style="165" customWidth="1"/>
    <col min="12010" max="12010" width="18.625" style="165" customWidth="1"/>
    <col min="12011" max="12011" width="13.125" style="165" customWidth="1"/>
    <col min="12012" max="12013" width="12.375" style="165" customWidth="1"/>
    <col min="12014" max="12014" width="12.625" style="165" customWidth="1"/>
    <col min="12015" max="12015" width="13.125" style="165" customWidth="1"/>
    <col min="12016" max="12016" width="12.375" style="165" customWidth="1"/>
    <col min="12017" max="12018" width="9" style="165" customWidth="1"/>
    <col min="12019" max="12019" width="11" style="165" bestFit="1" customWidth="1"/>
    <col min="12020" max="12020" width="12.75" style="165" bestFit="1" customWidth="1"/>
    <col min="12021" max="12021" width="9.25" style="165" bestFit="1" customWidth="1"/>
    <col min="12022" max="12265" width="9" style="165" customWidth="1"/>
    <col min="12266" max="12266" width="18.625" style="165" customWidth="1"/>
    <col min="12267" max="12267" width="13.125" style="165" customWidth="1"/>
    <col min="12268" max="12269" width="12.375" style="165" customWidth="1"/>
    <col min="12270" max="12270" width="12.625" style="165" customWidth="1"/>
    <col min="12271" max="12271" width="13.125" style="165" customWidth="1"/>
    <col min="12272" max="12272" width="12.375" style="165" customWidth="1"/>
    <col min="12273" max="12274" width="9" style="165" customWidth="1"/>
    <col min="12275" max="12275" width="11" style="165" bestFit="1" customWidth="1"/>
    <col min="12276" max="12276" width="12.75" style="165" bestFit="1" customWidth="1"/>
    <col min="12277" max="12277" width="9.25" style="165" bestFit="1" customWidth="1"/>
    <col min="12278" max="12521" width="9" style="165" customWidth="1"/>
    <col min="12522" max="12522" width="18.625" style="165" customWidth="1"/>
    <col min="12523" max="12523" width="13.125" style="165" customWidth="1"/>
    <col min="12524" max="12525" width="12.375" style="165" customWidth="1"/>
    <col min="12526" max="12526" width="12.625" style="165" customWidth="1"/>
    <col min="12527" max="12527" width="13.125" style="165" customWidth="1"/>
    <col min="12528" max="12528" width="12.375" style="165" customWidth="1"/>
    <col min="12529" max="12530" width="9" style="165" customWidth="1"/>
    <col min="12531" max="12531" width="11" style="165" bestFit="1" customWidth="1"/>
    <col min="12532" max="12532" width="12.75" style="165" bestFit="1" customWidth="1"/>
    <col min="12533" max="12533" width="9.25" style="165" bestFit="1" customWidth="1"/>
    <col min="12534" max="12777" width="9" style="165" customWidth="1"/>
    <col min="12778" max="12778" width="18.625" style="165" customWidth="1"/>
    <col min="12779" max="12779" width="13.125" style="165" customWidth="1"/>
    <col min="12780" max="12781" width="12.375" style="165" customWidth="1"/>
    <col min="12782" max="12782" width="12.625" style="165" customWidth="1"/>
    <col min="12783" max="12783" width="13.125" style="165" customWidth="1"/>
    <col min="12784" max="12784" width="12.375" style="165" customWidth="1"/>
    <col min="12785" max="12786" width="9" style="165" customWidth="1"/>
    <col min="12787" max="12787" width="11" style="165" bestFit="1" customWidth="1"/>
    <col min="12788" max="12788" width="12.75" style="165" bestFit="1" customWidth="1"/>
    <col min="12789" max="12789" width="9.25" style="165" bestFit="1" customWidth="1"/>
    <col min="12790" max="13033" width="9" style="165" customWidth="1"/>
    <col min="13034" max="13034" width="18.625" style="165" customWidth="1"/>
    <col min="13035" max="13035" width="13.125" style="165" customWidth="1"/>
    <col min="13036" max="13037" width="12.375" style="165" customWidth="1"/>
    <col min="13038" max="13038" width="12.625" style="165" customWidth="1"/>
    <col min="13039" max="13039" width="13.125" style="165" customWidth="1"/>
    <col min="13040" max="13040" width="12.375" style="165" customWidth="1"/>
    <col min="13041" max="13042" width="9" style="165" customWidth="1"/>
    <col min="13043" max="13043" width="11" style="165" bestFit="1" customWidth="1"/>
    <col min="13044" max="13044" width="12.75" style="165" bestFit="1" customWidth="1"/>
    <col min="13045" max="13045" width="9.25" style="165" bestFit="1" customWidth="1"/>
    <col min="13046" max="13289" width="9" style="165" customWidth="1"/>
    <col min="13290" max="13290" width="18.625" style="165" customWidth="1"/>
    <col min="13291" max="13291" width="13.125" style="165" customWidth="1"/>
    <col min="13292" max="13293" width="12.375" style="165" customWidth="1"/>
    <col min="13294" max="13294" width="12.625" style="165" customWidth="1"/>
    <col min="13295" max="13295" width="13.125" style="165" customWidth="1"/>
    <col min="13296" max="13296" width="12.375" style="165" customWidth="1"/>
    <col min="13297" max="13298" width="9" style="165" customWidth="1"/>
    <col min="13299" max="13299" width="11" style="165" bestFit="1" customWidth="1"/>
    <col min="13300" max="13300" width="12.75" style="165" bestFit="1" customWidth="1"/>
    <col min="13301" max="13301" width="9.25" style="165" bestFit="1" customWidth="1"/>
    <col min="13302" max="13545" width="9" style="165" customWidth="1"/>
    <col min="13546" max="13546" width="18.625" style="165" customWidth="1"/>
    <col min="13547" max="13547" width="13.125" style="165" customWidth="1"/>
    <col min="13548" max="13549" width="12.375" style="165" customWidth="1"/>
    <col min="13550" max="13550" width="12.625" style="165" customWidth="1"/>
    <col min="13551" max="13551" width="13.125" style="165" customWidth="1"/>
    <col min="13552" max="13552" width="12.375" style="165" customWidth="1"/>
    <col min="13553" max="13554" width="9" style="165" customWidth="1"/>
    <col min="13555" max="13555" width="11" style="165" bestFit="1" customWidth="1"/>
    <col min="13556" max="13556" width="12.75" style="165" bestFit="1" customWidth="1"/>
    <col min="13557" max="13557" width="9.25" style="165" bestFit="1" customWidth="1"/>
    <col min="13558" max="13801" width="9" style="165" customWidth="1"/>
    <col min="13802" max="13802" width="18.625" style="165" customWidth="1"/>
    <col min="13803" max="13803" width="13.125" style="165" customWidth="1"/>
    <col min="13804" max="13805" width="12.375" style="165" customWidth="1"/>
    <col min="13806" max="13806" width="12.625" style="165" customWidth="1"/>
    <col min="13807" max="13807" width="13.125" style="165" customWidth="1"/>
    <col min="13808" max="13808" width="12.375" style="165" customWidth="1"/>
    <col min="13809" max="13810" width="9" style="165" customWidth="1"/>
    <col min="13811" max="13811" width="11" style="165" bestFit="1" customWidth="1"/>
    <col min="13812" max="13812" width="12.75" style="165" bestFit="1" customWidth="1"/>
    <col min="13813" max="13813" width="9.25" style="165" bestFit="1" customWidth="1"/>
    <col min="13814" max="14057" width="9" style="165" customWidth="1"/>
    <col min="14058" max="14058" width="18.625" style="165" customWidth="1"/>
    <col min="14059" max="14059" width="13.125" style="165" customWidth="1"/>
    <col min="14060" max="14061" width="12.375" style="165" customWidth="1"/>
    <col min="14062" max="14062" width="12.625" style="165" customWidth="1"/>
    <col min="14063" max="14063" width="13.125" style="165" customWidth="1"/>
    <col min="14064" max="14064" width="12.375" style="165" customWidth="1"/>
    <col min="14065" max="14066" width="9" style="165" customWidth="1"/>
    <col min="14067" max="14067" width="11" style="165" bestFit="1" customWidth="1"/>
    <col min="14068" max="14068" width="12.75" style="165" bestFit="1" customWidth="1"/>
    <col min="14069" max="14069" width="9.25" style="165" bestFit="1" customWidth="1"/>
    <col min="14070" max="14313" width="9" style="165" customWidth="1"/>
    <col min="14314" max="14314" width="18.625" style="165" customWidth="1"/>
    <col min="14315" max="14315" width="13.125" style="165" customWidth="1"/>
    <col min="14316" max="14317" width="12.375" style="165" customWidth="1"/>
    <col min="14318" max="14318" width="12.625" style="165" customWidth="1"/>
    <col min="14319" max="14319" width="13.125" style="165" customWidth="1"/>
    <col min="14320" max="14320" width="12.375" style="165" customWidth="1"/>
    <col min="14321" max="14322" width="9" style="165" customWidth="1"/>
    <col min="14323" max="14323" width="11" style="165" bestFit="1" customWidth="1"/>
    <col min="14324" max="14324" width="12.75" style="165" bestFit="1" customWidth="1"/>
    <col min="14325" max="14325" width="9.25" style="165" bestFit="1" customWidth="1"/>
    <col min="14326" max="14569" width="9" style="165" customWidth="1"/>
    <col min="14570" max="14570" width="18.625" style="165" customWidth="1"/>
    <col min="14571" max="14571" width="13.125" style="165" customWidth="1"/>
    <col min="14572" max="14573" width="12.375" style="165" customWidth="1"/>
    <col min="14574" max="14574" width="12.625" style="165" customWidth="1"/>
    <col min="14575" max="14575" width="13.125" style="165" customWidth="1"/>
    <col min="14576" max="14576" width="12.375" style="165" customWidth="1"/>
    <col min="14577" max="14578" width="9" style="165" customWidth="1"/>
    <col min="14579" max="14579" width="11" style="165" bestFit="1" customWidth="1"/>
    <col min="14580" max="14580" width="12.75" style="165" bestFit="1" customWidth="1"/>
    <col min="14581" max="14581" width="9.25" style="165" bestFit="1" customWidth="1"/>
    <col min="14582" max="14825" width="9" style="165" customWidth="1"/>
    <col min="14826" max="14826" width="18.625" style="165" customWidth="1"/>
    <col min="14827" max="14827" width="13.125" style="165" customWidth="1"/>
    <col min="14828" max="14829" width="12.375" style="165" customWidth="1"/>
    <col min="14830" max="14830" width="12.625" style="165" customWidth="1"/>
    <col min="14831" max="14831" width="13.125" style="165" customWidth="1"/>
    <col min="14832" max="14832" width="12.375" style="165" customWidth="1"/>
    <col min="14833" max="14834" width="9" style="165" customWidth="1"/>
    <col min="14835" max="14835" width="11" style="165" bestFit="1" customWidth="1"/>
    <col min="14836" max="14836" width="12.75" style="165" bestFit="1" customWidth="1"/>
    <col min="14837" max="14837" width="9.25" style="165" bestFit="1" customWidth="1"/>
    <col min="14838" max="15081" width="9" style="165" customWidth="1"/>
    <col min="15082" max="15082" width="18.625" style="165" customWidth="1"/>
    <col min="15083" max="15083" width="13.125" style="165" customWidth="1"/>
    <col min="15084" max="15085" width="12.375" style="165" customWidth="1"/>
    <col min="15086" max="15086" width="12.625" style="165" customWidth="1"/>
    <col min="15087" max="15087" width="13.125" style="165" customWidth="1"/>
    <col min="15088" max="15088" width="12.375" style="165" customWidth="1"/>
    <col min="15089" max="15090" width="9" style="165" customWidth="1"/>
    <col min="15091" max="15091" width="11" style="165" bestFit="1" customWidth="1"/>
    <col min="15092" max="15092" width="12.75" style="165" bestFit="1" customWidth="1"/>
    <col min="15093" max="15093" width="9.25" style="165" bestFit="1" customWidth="1"/>
    <col min="15094" max="15337" width="9" style="165" customWidth="1"/>
    <col min="15338" max="15338" width="18.625" style="165" customWidth="1"/>
    <col min="15339" max="15339" width="13.125" style="165" customWidth="1"/>
    <col min="15340" max="15341" width="12.375" style="165" customWidth="1"/>
    <col min="15342" max="15342" width="12.625" style="165" customWidth="1"/>
    <col min="15343" max="15343" width="13.125" style="165" customWidth="1"/>
    <col min="15344" max="15344" width="12.375" style="165" customWidth="1"/>
    <col min="15345" max="15346" width="9" style="165" customWidth="1"/>
    <col min="15347" max="15347" width="11" style="165" bestFit="1" customWidth="1"/>
    <col min="15348" max="15348" width="12.75" style="165" bestFit="1" customWidth="1"/>
    <col min="15349" max="15349" width="9.25" style="165" bestFit="1" customWidth="1"/>
    <col min="15350" max="15593" width="9" style="165" customWidth="1"/>
    <col min="15594" max="15594" width="18.625" style="165" customWidth="1"/>
    <col min="15595" max="15595" width="13.125" style="165" customWidth="1"/>
    <col min="15596" max="15597" width="12.375" style="165" customWidth="1"/>
    <col min="15598" max="15598" width="12.625" style="165" customWidth="1"/>
    <col min="15599" max="15599" width="13.125" style="165" customWidth="1"/>
    <col min="15600" max="15600" width="12.375" style="165" customWidth="1"/>
    <col min="15601" max="15602" width="9" style="165" customWidth="1"/>
    <col min="15603" max="15603" width="11" style="165" bestFit="1" customWidth="1"/>
    <col min="15604" max="15604" width="12.75" style="165" bestFit="1" customWidth="1"/>
    <col min="15605" max="15605" width="9.25" style="165" bestFit="1" customWidth="1"/>
    <col min="15606" max="15849" width="9" style="165" customWidth="1"/>
    <col min="15850" max="15850" width="18.625" style="165" customWidth="1"/>
    <col min="15851" max="15851" width="13.125" style="165" customWidth="1"/>
    <col min="15852" max="15853" width="12.375" style="165" customWidth="1"/>
    <col min="15854" max="15854" width="12.625" style="165" customWidth="1"/>
    <col min="15855" max="15855" width="13.125" style="165" customWidth="1"/>
    <col min="15856" max="15856" width="12.375" style="165" customWidth="1"/>
    <col min="15857" max="15858" width="9" style="165" customWidth="1"/>
    <col min="15859" max="15859" width="11" style="165" bestFit="1" customWidth="1"/>
    <col min="15860" max="15860" width="12.75" style="165" bestFit="1" customWidth="1"/>
    <col min="15861" max="15861" width="9.25" style="165" bestFit="1" customWidth="1"/>
    <col min="15862" max="16105" width="9" style="165" customWidth="1"/>
    <col min="16106" max="16106" width="18.625" style="165" customWidth="1"/>
    <col min="16107" max="16107" width="13.125" style="165" customWidth="1"/>
    <col min="16108" max="16109" width="12.375" style="165" customWidth="1"/>
    <col min="16110" max="16110" width="12.625" style="165" customWidth="1"/>
    <col min="16111" max="16111" width="13.125" style="165" customWidth="1"/>
    <col min="16112" max="16112" width="12.375" style="165" customWidth="1"/>
    <col min="16113" max="16114" width="9" style="165" customWidth="1"/>
    <col min="16115" max="16115" width="11" style="165" bestFit="1" customWidth="1"/>
    <col min="16116" max="16116" width="12.75" style="165" bestFit="1" customWidth="1"/>
    <col min="16117" max="16117" width="9.25" style="165" bestFit="1" customWidth="1"/>
    <col min="16118" max="16384" width="9" style="165" customWidth="1"/>
  </cols>
  <sheetData>
    <row r="1" spans="1:8" ht="18" customHeight="1">
      <c r="B1" s="432" t="s">
        <v>340</v>
      </c>
      <c r="C1" s="441"/>
      <c r="D1" s="441"/>
      <c r="E1" s="441"/>
      <c r="F1" s="441"/>
      <c r="G1" s="441"/>
      <c r="H1" s="442"/>
    </row>
    <row r="2" spans="1:8" ht="15" customHeight="1">
      <c r="C2" s="442"/>
      <c r="D2" s="442"/>
      <c r="E2" s="442"/>
      <c r="H2" s="822" t="s">
        <v>352</v>
      </c>
    </row>
    <row r="3" spans="1:8" ht="15" customHeight="1">
      <c r="B3" s="433" t="s">
        <v>240</v>
      </c>
      <c r="C3" s="443" t="s">
        <v>119</v>
      </c>
      <c r="D3" s="797"/>
      <c r="E3" s="803"/>
      <c r="F3" s="464" t="s">
        <v>188</v>
      </c>
      <c r="G3" s="470" t="s">
        <v>81</v>
      </c>
      <c r="H3" s="480"/>
    </row>
    <row r="4" spans="1:8" ht="15" customHeight="1">
      <c r="B4" s="783" t="s">
        <v>239</v>
      </c>
      <c r="C4" s="791" t="s">
        <v>351</v>
      </c>
      <c r="D4" s="451" t="s">
        <v>241</v>
      </c>
      <c r="E4" s="458" t="s">
        <v>269</v>
      </c>
      <c r="F4" s="465" t="s">
        <v>353</v>
      </c>
      <c r="G4" s="471" t="s">
        <v>60</v>
      </c>
      <c r="H4" s="481" t="s">
        <v>14</v>
      </c>
    </row>
    <row r="5" spans="1:8" ht="15" customHeight="1">
      <c r="A5" s="165">
        <v>1</v>
      </c>
      <c r="B5" s="784" t="s">
        <v>56</v>
      </c>
      <c r="C5" s="792">
        <v>722965</v>
      </c>
      <c r="D5" s="798">
        <f t="shared" ref="D5:D51" si="0">RANK(C5,$C$5:$C$51)</f>
        <v>9</v>
      </c>
      <c r="E5" s="804">
        <v>-68279</v>
      </c>
      <c r="F5" s="810">
        <v>5211</v>
      </c>
      <c r="G5" s="814">
        <f t="shared" ref="G5:G51" si="1">ROUND(F5*1000/C5,5)</f>
        <v>7.2078199999999999</v>
      </c>
      <c r="H5" s="823">
        <f t="shared" ref="H5:H51" si="2">RANK(G5,$G$5:$G$51,1)</f>
        <v>33</v>
      </c>
    </row>
    <row r="6" spans="1:8" ht="15" customHeight="1">
      <c r="A6" s="165">
        <v>2</v>
      </c>
      <c r="B6" s="785" t="s">
        <v>207</v>
      </c>
      <c r="C6" s="793">
        <v>104044</v>
      </c>
      <c r="D6" s="799">
        <f t="shared" si="0"/>
        <v>42</v>
      </c>
      <c r="E6" s="805">
        <v>-11638</v>
      </c>
      <c r="F6" s="811">
        <v>1240</v>
      </c>
      <c r="G6" s="815">
        <f t="shared" si="1"/>
        <v>11.91803</v>
      </c>
      <c r="H6" s="824">
        <f t="shared" si="2"/>
        <v>46</v>
      </c>
    </row>
    <row r="7" spans="1:8" ht="15" customHeight="1">
      <c r="A7" s="165">
        <v>3</v>
      </c>
      <c r="B7" s="785" t="s">
        <v>184</v>
      </c>
      <c r="C7" s="793">
        <v>109872</v>
      </c>
      <c r="D7" s="799">
        <f t="shared" si="0"/>
        <v>41</v>
      </c>
      <c r="E7" s="805">
        <v>-12708</v>
      </c>
      <c r="F7" s="811">
        <v>1219</v>
      </c>
      <c r="G7" s="815">
        <f t="shared" si="1"/>
        <v>11.09473</v>
      </c>
      <c r="H7" s="824">
        <f t="shared" si="2"/>
        <v>45</v>
      </c>
    </row>
    <row r="8" spans="1:8" ht="15" customHeight="1">
      <c r="A8" s="165">
        <v>4</v>
      </c>
      <c r="B8" s="785" t="s">
        <v>35</v>
      </c>
      <c r="C8" s="793">
        <v>332154</v>
      </c>
      <c r="D8" s="799">
        <f t="shared" si="0"/>
        <v>17</v>
      </c>
      <c r="E8" s="805">
        <v>-32116</v>
      </c>
      <c r="F8" s="811">
        <v>2283</v>
      </c>
      <c r="G8" s="815">
        <f t="shared" si="1"/>
        <v>6.8733199999999997</v>
      </c>
      <c r="H8" s="824">
        <f t="shared" si="2"/>
        <v>30</v>
      </c>
    </row>
    <row r="9" spans="1:8" ht="15" customHeight="1">
      <c r="A9" s="165">
        <v>5</v>
      </c>
      <c r="B9" s="786" t="s">
        <v>144</v>
      </c>
      <c r="C9" s="794">
        <v>79980</v>
      </c>
      <c r="D9" s="800">
        <f t="shared" si="0"/>
        <v>44</v>
      </c>
      <c r="E9" s="806">
        <v>-9342</v>
      </c>
      <c r="F9" s="812">
        <v>963</v>
      </c>
      <c r="G9" s="816">
        <f t="shared" si="1"/>
        <v>12.040509999999999</v>
      </c>
      <c r="H9" s="825">
        <f t="shared" si="2"/>
        <v>47</v>
      </c>
    </row>
    <row r="10" spans="1:8" ht="15" customHeight="1">
      <c r="A10" s="165">
        <v>6</v>
      </c>
      <c r="B10" s="785" t="s">
        <v>39</v>
      </c>
      <c r="C10" s="793">
        <v>119445</v>
      </c>
      <c r="D10" s="799">
        <f t="shared" si="0"/>
        <v>40</v>
      </c>
      <c r="E10" s="805">
        <v>-14123</v>
      </c>
      <c r="F10" s="811">
        <v>1070</v>
      </c>
      <c r="G10" s="815">
        <f t="shared" si="1"/>
        <v>8.9581</v>
      </c>
      <c r="H10" s="824">
        <f t="shared" si="2"/>
        <v>42</v>
      </c>
    </row>
    <row r="11" spans="1:8" ht="15" customHeight="1">
      <c r="A11" s="165">
        <v>7</v>
      </c>
      <c r="B11" s="785" t="s">
        <v>204</v>
      </c>
      <c r="C11" s="793">
        <v>228621</v>
      </c>
      <c r="D11" s="799">
        <f t="shared" si="0"/>
        <v>26</v>
      </c>
      <c r="E11" s="805">
        <v>-26926</v>
      </c>
      <c r="F11" s="811">
        <v>1831</v>
      </c>
      <c r="G11" s="815">
        <f t="shared" si="1"/>
        <v>8.0088899999999992</v>
      </c>
      <c r="H11" s="824">
        <f t="shared" si="2"/>
        <v>39</v>
      </c>
    </row>
    <row r="12" spans="1:8" ht="15" customHeight="1">
      <c r="A12" s="165">
        <v>8</v>
      </c>
      <c r="B12" s="785" t="s">
        <v>208</v>
      </c>
      <c r="C12" s="793">
        <v>505940</v>
      </c>
      <c r="D12" s="799">
        <f t="shared" si="0"/>
        <v>12</v>
      </c>
      <c r="E12" s="805">
        <v>-56919</v>
      </c>
      <c r="F12" s="811">
        <v>2810</v>
      </c>
      <c r="G12" s="815">
        <f t="shared" si="1"/>
        <v>5.5540200000000004</v>
      </c>
      <c r="H12" s="824">
        <f t="shared" si="2"/>
        <v>18</v>
      </c>
    </row>
    <row r="13" spans="1:8" ht="15" customHeight="1">
      <c r="A13" s="165">
        <v>9</v>
      </c>
      <c r="B13" s="787" t="s">
        <v>183</v>
      </c>
      <c r="C13" s="793">
        <v>317601</v>
      </c>
      <c r="D13" s="799">
        <f t="shared" si="0"/>
        <v>19</v>
      </c>
      <c r="E13" s="805">
        <v>-34705</v>
      </c>
      <c r="F13" s="811">
        <v>1906</v>
      </c>
      <c r="G13" s="815">
        <f t="shared" si="1"/>
        <v>6.0012400000000001</v>
      </c>
      <c r="H13" s="824">
        <f t="shared" si="2"/>
        <v>24</v>
      </c>
    </row>
    <row r="14" spans="1:8" ht="15" customHeight="1">
      <c r="A14" s="165">
        <v>10</v>
      </c>
      <c r="B14" s="785" t="s">
        <v>210</v>
      </c>
      <c r="C14" s="793">
        <v>315562</v>
      </c>
      <c r="D14" s="799">
        <f t="shared" si="0"/>
        <v>20</v>
      </c>
      <c r="E14" s="805">
        <v>-33486</v>
      </c>
      <c r="F14" s="811">
        <v>1886</v>
      </c>
      <c r="G14" s="815">
        <f t="shared" si="1"/>
        <v>5.9766399999999997</v>
      </c>
      <c r="H14" s="824">
        <f t="shared" si="2"/>
        <v>23</v>
      </c>
    </row>
    <row r="15" spans="1:8" ht="15" customHeight="1">
      <c r="A15" s="165">
        <v>11</v>
      </c>
      <c r="B15" s="785" t="s">
        <v>211</v>
      </c>
      <c r="C15" s="793">
        <v>1619866</v>
      </c>
      <c r="D15" s="799">
        <f t="shared" si="0"/>
        <v>5</v>
      </c>
      <c r="E15" s="805">
        <v>-160508</v>
      </c>
      <c r="F15" s="811">
        <v>7174</v>
      </c>
      <c r="G15" s="815">
        <f t="shared" si="1"/>
        <v>4.4287599999999996</v>
      </c>
      <c r="H15" s="824">
        <f t="shared" si="2"/>
        <v>10</v>
      </c>
    </row>
    <row r="16" spans="1:8" ht="15" customHeight="1">
      <c r="A16" s="165">
        <v>12</v>
      </c>
      <c r="B16" s="785" t="s">
        <v>212</v>
      </c>
      <c r="C16" s="793">
        <v>1546036</v>
      </c>
      <c r="D16" s="799">
        <f t="shared" si="0"/>
        <v>6</v>
      </c>
      <c r="E16" s="805">
        <v>-148089</v>
      </c>
      <c r="F16" s="811">
        <v>6141</v>
      </c>
      <c r="G16" s="817">
        <f t="shared" si="1"/>
        <v>3.9720900000000001</v>
      </c>
      <c r="H16" s="824">
        <f t="shared" si="2"/>
        <v>6</v>
      </c>
    </row>
    <row r="17" spans="1:8" ht="15" customHeight="1">
      <c r="A17" s="165">
        <v>13</v>
      </c>
      <c r="B17" s="785" t="s">
        <v>213</v>
      </c>
      <c r="C17" s="793">
        <v>4714893</v>
      </c>
      <c r="D17" s="799">
        <f t="shared" si="0"/>
        <v>1</v>
      </c>
      <c r="E17" s="805">
        <v>-378093</v>
      </c>
      <c r="F17" s="811">
        <v>13405</v>
      </c>
      <c r="G17" s="815">
        <f t="shared" si="1"/>
        <v>2.8431199999999999</v>
      </c>
      <c r="H17" s="824">
        <f t="shared" si="2"/>
        <v>1</v>
      </c>
    </row>
    <row r="18" spans="1:8" ht="15" customHeight="1">
      <c r="A18" s="165">
        <v>14</v>
      </c>
      <c r="B18" s="785" t="s">
        <v>214</v>
      </c>
      <c r="C18" s="793">
        <v>2660192</v>
      </c>
      <c r="D18" s="799">
        <f t="shared" si="0"/>
        <v>2</v>
      </c>
      <c r="E18" s="805">
        <v>-241160</v>
      </c>
      <c r="F18" s="811">
        <v>8997</v>
      </c>
      <c r="G18" s="815">
        <f t="shared" si="1"/>
        <v>3.3820899999999998</v>
      </c>
      <c r="H18" s="824">
        <f t="shared" si="2"/>
        <v>2</v>
      </c>
    </row>
    <row r="19" spans="1:8" ht="15" customHeight="1">
      <c r="A19" s="165">
        <v>15</v>
      </c>
      <c r="B19" s="785" t="s">
        <v>215</v>
      </c>
      <c r="C19" s="793">
        <v>281906</v>
      </c>
      <c r="D19" s="799">
        <f t="shared" si="0"/>
        <v>24</v>
      </c>
      <c r="E19" s="805">
        <v>-34353</v>
      </c>
      <c r="F19" s="811">
        <v>2206</v>
      </c>
      <c r="G19" s="817">
        <f t="shared" si="1"/>
        <v>7.8253000000000004</v>
      </c>
      <c r="H19" s="824">
        <f t="shared" si="2"/>
        <v>37</v>
      </c>
    </row>
    <row r="20" spans="1:8" ht="15" customHeight="1">
      <c r="A20" s="165">
        <v>16</v>
      </c>
      <c r="B20" s="785" t="s">
        <v>217</v>
      </c>
      <c r="C20" s="793">
        <v>173591</v>
      </c>
      <c r="D20" s="799">
        <f t="shared" si="0"/>
        <v>30</v>
      </c>
      <c r="E20" s="805">
        <v>-17847</v>
      </c>
      <c r="F20" s="811">
        <v>1026</v>
      </c>
      <c r="G20" s="815">
        <f t="shared" si="1"/>
        <v>5.9104400000000004</v>
      </c>
      <c r="H20" s="824">
        <f t="shared" si="2"/>
        <v>21</v>
      </c>
    </row>
    <row r="21" spans="1:8" ht="15" customHeight="1">
      <c r="A21" s="165">
        <v>17</v>
      </c>
      <c r="B21" s="785" t="s">
        <v>219</v>
      </c>
      <c r="C21" s="793">
        <v>207242</v>
      </c>
      <c r="D21" s="799">
        <f t="shared" si="0"/>
        <v>27</v>
      </c>
      <c r="E21" s="807">
        <v>-19785</v>
      </c>
      <c r="F21" s="813">
        <v>1123</v>
      </c>
      <c r="G21" s="818">
        <f t="shared" si="1"/>
        <v>5.4187900000000004</v>
      </c>
      <c r="H21" s="826">
        <f t="shared" si="2"/>
        <v>16</v>
      </c>
    </row>
    <row r="22" spans="1:8" ht="15" customHeight="1">
      <c r="A22" s="165">
        <v>18</v>
      </c>
      <c r="B22" s="785" t="s">
        <v>221</v>
      </c>
      <c r="C22" s="793">
        <v>131183</v>
      </c>
      <c r="D22" s="799">
        <f t="shared" si="0"/>
        <v>37</v>
      </c>
      <c r="E22" s="805">
        <v>-13710</v>
      </c>
      <c r="F22" s="811">
        <v>756</v>
      </c>
      <c r="G22" s="815">
        <f t="shared" si="1"/>
        <v>5.7629400000000004</v>
      </c>
      <c r="H22" s="824">
        <f t="shared" si="2"/>
        <v>20</v>
      </c>
    </row>
    <row r="23" spans="1:8" ht="15" customHeight="1">
      <c r="A23" s="165">
        <v>19</v>
      </c>
      <c r="B23" s="785" t="s">
        <v>222</v>
      </c>
      <c r="C23" s="793">
        <v>146998</v>
      </c>
      <c r="D23" s="799">
        <f t="shared" si="0"/>
        <v>36</v>
      </c>
      <c r="E23" s="805">
        <v>-16284</v>
      </c>
      <c r="F23" s="811">
        <v>798</v>
      </c>
      <c r="G23" s="815">
        <f t="shared" si="1"/>
        <v>5.4286500000000002</v>
      </c>
      <c r="H23" s="824">
        <f t="shared" si="2"/>
        <v>17</v>
      </c>
    </row>
    <row r="24" spans="1:8" ht="15" customHeight="1">
      <c r="A24" s="165">
        <v>20</v>
      </c>
      <c r="B24" s="785" t="s">
        <v>3</v>
      </c>
      <c r="C24" s="793">
        <v>332957</v>
      </c>
      <c r="D24" s="799">
        <f t="shared" si="0"/>
        <v>16</v>
      </c>
      <c r="E24" s="805">
        <v>-34261</v>
      </c>
      <c r="F24" s="811">
        <v>2016</v>
      </c>
      <c r="G24" s="815">
        <f t="shared" si="1"/>
        <v>6.0548400000000004</v>
      </c>
      <c r="H24" s="824">
        <f t="shared" si="2"/>
        <v>25</v>
      </c>
    </row>
    <row r="25" spans="1:8" ht="15" customHeight="1">
      <c r="A25" s="165">
        <v>21</v>
      </c>
      <c r="B25" s="785" t="s">
        <v>59</v>
      </c>
      <c r="C25" s="793">
        <v>390687</v>
      </c>
      <c r="D25" s="799">
        <f t="shared" si="0"/>
        <v>14</v>
      </c>
      <c r="E25" s="805">
        <v>-42965</v>
      </c>
      <c r="F25" s="811">
        <v>1940</v>
      </c>
      <c r="G25" s="815">
        <f t="shared" si="1"/>
        <v>4.9656099999999999</v>
      </c>
      <c r="H25" s="824">
        <f t="shared" si="2"/>
        <v>12</v>
      </c>
    </row>
    <row r="26" spans="1:8" ht="15" customHeight="1">
      <c r="A26" s="165">
        <v>22</v>
      </c>
      <c r="B26" s="785" t="s">
        <v>223</v>
      </c>
      <c r="C26" s="793">
        <v>702942</v>
      </c>
      <c r="D26" s="799">
        <f t="shared" si="0"/>
        <v>10</v>
      </c>
      <c r="E26" s="805">
        <v>-78867</v>
      </c>
      <c r="F26" s="811">
        <v>3557</v>
      </c>
      <c r="G26" s="815">
        <f t="shared" si="1"/>
        <v>5.0601599999999998</v>
      </c>
      <c r="H26" s="824">
        <f t="shared" si="2"/>
        <v>13</v>
      </c>
    </row>
    <row r="27" spans="1:8" ht="15" customHeight="1">
      <c r="A27" s="165">
        <v>23</v>
      </c>
      <c r="B27" s="785" t="s">
        <v>224</v>
      </c>
      <c r="C27" s="793">
        <v>1843991</v>
      </c>
      <c r="D27" s="799">
        <f t="shared" si="0"/>
        <v>4</v>
      </c>
      <c r="E27" s="805">
        <v>-173698</v>
      </c>
      <c r="F27" s="811">
        <v>7316</v>
      </c>
      <c r="G27" s="817">
        <f t="shared" si="1"/>
        <v>3.9674800000000001</v>
      </c>
      <c r="H27" s="824">
        <f t="shared" si="2"/>
        <v>5</v>
      </c>
    </row>
    <row r="28" spans="1:8" ht="15" customHeight="1">
      <c r="A28" s="165">
        <v>24</v>
      </c>
      <c r="B28" s="785" t="s">
        <v>134</v>
      </c>
      <c r="C28" s="793">
        <v>342536</v>
      </c>
      <c r="D28" s="799">
        <f t="shared" si="0"/>
        <v>15</v>
      </c>
      <c r="E28" s="805">
        <v>-35444</v>
      </c>
      <c r="F28" s="811">
        <v>1736</v>
      </c>
      <c r="G28" s="817">
        <f t="shared" si="1"/>
        <v>5.0680800000000001</v>
      </c>
      <c r="H28" s="824">
        <f t="shared" si="2"/>
        <v>14</v>
      </c>
    </row>
    <row r="29" spans="1:8" ht="15" customHeight="1">
      <c r="A29" s="165">
        <v>25</v>
      </c>
      <c r="B29" s="785" t="s">
        <v>7</v>
      </c>
      <c r="C29" s="793">
        <v>323264</v>
      </c>
      <c r="D29" s="799">
        <f t="shared" si="0"/>
        <v>18</v>
      </c>
      <c r="E29" s="805">
        <v>-31875</v>
      </c>
      <c r="F29" s="811">
        <v>1385</v>
      </c>
      <c r="G29" s="815">
        <f t="shared" si="1"/>
        <v>4.2844199999999999</v>
      </c>
      <c r="H29" s="824">
        <f t="shared" si="2"/>
        <v>9</v>
      </c>
    </row>
    <row r="30" spans="1:8" ht="15" customHeight="1">
      <c r="A30" s="165">
        <v>26</v>
      </c>
      <c r="B30" s="785" t="s">
        <v>137</v>
      </c>
      <c r="C30" s="793">
        <v>641646</v>
      </c>
      <c r="D30" s="799">
        <f t="shared" si="0"/>
        <v>11</v>
      </c>
      <c r="E30" s="805">
        <v>-58154</v>
      </c>
      <c r="F30" s="811">
        <v>2527</v>
      </c>
      <c r="G30" s="815">
        <f t="shared" si="1"/>
        <v>3.93831</v>
      </c>
      <c r="H30" s="824">
        <f t="shared" si="2"/>
        <v>4</v>
      </c>
    </row>
    <row r="31" spans="1:8" ht="15" customHeight="1">
      <c r="A31" s="165">
        <v>27</v>
      </c>
      <c r="B31" s="785" t="s">
        <v>145</v>
      </c>
      <c r="C31" s="793">
        <v>2224549</v>
      </c>
      <c r="D31" s="799">
        <f t="shared" si="0"/>
        <v>3</v>
      </c>
      <c r="E31" s="805">
        <v>-192475</v>
      </c>
      <c r="F31" s="811">
        <v>8623</v>
      </c>
      <c r="G31" s="815">
        <f t="shared" si="1"/>
        <v>3.87629</v>
      </c>
      <c r="H31" s="824">
        <f t="shared" si="2"/>
        <v>3</v>
      </c>
    </row>
    <row r="32" spans="1:8" ht="15" customHeight="1">
      <c r="A32" s="165">
        <v>28</v>
      </c>
      <c r="B32" s="785" t="s">
        <v>225</v>
      </c>
      <c r="C32" s="793">
        <v>1325253</v>
      </c>
      <c r="D32" s="799">
        <f t="shared" si="0"/>
        <v>7</v>
      </c>
      <c r="E32" s="805">
        <v>-129667</v>
      </c>
      <c r="F32" s="811">
        <v>5369</v>
      </c>
      <c r="G32" s="815">
        <f t="shared" si="1"/>
        <v>4.0513000000000003</v>
      </c>
      <c r="H32" s="824">
        <f t="shared" si="2"/>
        <v>7</v>
      </c>
    </row>
    <row r="33" spans="1:8" ht="15" customHeight="1">
      <c r="A33" s="165">
        <v>29</v>
      </c>
      <c r="B33" s="785" t="s">
        <v>24</v>
      </c>
      <c r="C33" s="793">
        <v>315207</v>
      </c>
      <c r="D33" s="799">
        <f t="shared" si="0"/>
        <v>21</v>
      </c>
      <c r="E33" s="805">
        <v>-31958</v>
      </c>
      <c r="F33" s="811">
        <v>1319</v>
      </c>
      <c r="G33" s="815">
        <f t="shared" si="1"/>
        <v>4.1845499999999998</v>
      </c>
      <c r="H33" s="824">
        <f t="shared" si="2"/>
        <v>8</v>
      </c>
    </row>
    <row r="34" spans="1:8" ht="15" customHeight="1">
      <c r="A34" s="165">
        <v>30</v>
      </c>
      <c r="B34" s="785" t="s">
        <v>140</v>
      </c>
      <c r="C34" s="793">
        <v>154194</v>
      </c>
      <c r="D34" s="799">
        <f t="shared" si="0"/>
        <v>33</v>
      </c>
      <c r="E34" s="805">
        <v>-17299</v>
      </c>
      <c r="F34" s="811">
        <v>918</v>
      </c>
      <c r="G34" s="815">
        <f t="shared" si="1"/>
        <v>5.9535400000000003</v>
      </c>
      <c r="H34" s="824">
        <f t="shared" si="2"/>
        <v>22</v>
      </c>
    </row>
    <row r="35" spans="1:8" ht="15" customHeight="1">
      <c r="A35" s="165">
        <v>31</v>
      </c>
      <c r="B35" s="785" t="s">
        <v>128</v>
      </c>
      <c r="C35" s="793">
        <v>70795</v>
      </c>
      <c r="D35" s="799">
        <f t="shared" si="0"/>
        <v>46</v>
      </c>
      <c r="E35" s="805">
        <v>-8055</v>
      </c>
      <c r="F35" s="811">
        <v>551</v>
      </c>
      <c r="G35" s="815">
        <f t="shared" si="1"/>
        <v>7.7830399999999997</v>
      </c>
      <c r="H35" s="824">
        <f t="shared" si="2"/>
        <v>36</v>
      </c>
    </row>
    <row r="36" spans="1:8" ht="15" customHeight="1">
      <c r="A36" s="165">
        <v>32</v>
      </c>
      <c r="B36" s="785" t="s">
        <v>227</v>
      </c>
      <c r="C36" s="793">
        <v>67827</v>
      </c>
      <c r="D36" s="799">
        <f t="shared" si="0"/>
        <v>47</v>
      </c>
      <c r="E36" s="805">
        <v>-7550</v>
      </c>
      <c r="F36" s="811">
        <v>665</v>
      </c>
      <c r="G36" s="815">
        <f t="shared" si="1"/>
        <v>9.8043600000000009</v>
      </c>
      <c r="H36" s="824">
        <f t="shared" si="2"/>
        <v>44</v>
      </c>
    </row>
    <row r="37" spans="1:8" ht="15" customHeight="1">
      <c r="A37" s="165">
        <v>33</v>
      </c>
      <c r="B37" s="785" t="s">
        <v>302</v>
      </c>
      <c r="C37" s="793">
        <v>302871</v>
      </c>
      <c r="D37" s="799">
        <f t="shared" si="0"/>
        <v>22</v>
      </c>
      <c r="E37" s="805">
        <v>-28881</v>
      </c>
      <c r="F37" s="811">
        <v>1866</v>
      </c>
      <c r="G37" s="815">
        <f t="shared" si="1"/>
        <v>6.1610399999999998</v>
      </c>
      <c r="H37" s="824">
        <f t="shared" si="2"/>
        <v>26</v>
      </c>
    </row>
    <row r="38" spans="1:8" ht="15" customHeight="1">
      <c r="A38" s="165">
        <v>34</v>
      </c>
      <c r="B38" s="785" t="s">
        <v>228</v>
      </c>
      <c r="C38" s="793">
        <v>486329</v>
      </c>
      <c r="D38" s="799">
        <f t="shared" si="0"/>
        <v>13</v>
      </c>
      <c r="E38" s="805">
        <v>-50226</v>
      </c>
      <c r="F38" s="811">
        <v>2761</v>
      </c>
      <c r="G38" s="815">
        <f t="shared" si="1"/>
        <v>5.6772299999999998</v>
      </c>
      <c r="H38" s="824">
        <f t="shared" si="2"/>
        <v>19</v>
      </c>
    </row>
    <row r="39" spans="1:8" ht="15" customHeight="1">
      <c r="A39" s="165">
        <v>35</v>
      </c>
      <c r="B39" s="785" t="s">
        <v>132</v>
      </c>
      <c r="C39" s="793">
        <v>191165</v>
      </c>
      <c r="D39" s="799">
        <f t="shared" si="0"/>
        <v>28</v>
      </c>
      <c r="E39" s="805">
        <v>-20526</v>
      </c>
      <c r="F39" s="811">
        <v>1340</v>
      </c>
      <c r="G39" s="815">
        <f t="shared" si="1"/>
        <v>7.0096499999999997</v>
      </c>
      <c r="H39" s="824">
        <f t="shared" si="2"/>
        <v>31</v>
      </c>
    </row>
    <row r="40" spans="1:8" ht="15" customHeight="1">
      <c r="A40" s="165">
        <v>36</v>
      </c>
      <c r="B40" s="785" t="s">
        <v>98</v>
      </c>
      <c r="C40" s="793">
        <v>100862</v>
      </c>
      <c r="D40" s="799">
        <f t="shared" si="0"/>
        <v>43</v>
      </c>
      <c r="E40" s="805">
        <v>-12187</v>
      </c>
      <c r="F40" s="811">
        <v>723</v>
      </c>
      <c r="G40" s="815">
        <f t="shared" si="1"/>
        <v>7.1682100000000002</v>
      </c>
      <c r="H40" s="824">
        <f t="shared" si="2"/>
        <v>32</v>
      </c>
    </row>
    <row r="41" spans="1:8" ht="15" customHeight="1">
      <c r="A41" s="165">
        <v>37</v>
      </c>
      <c r="B41" s="785" t="s">
        <v>129</v>
      </c>
      <c r="C41" s="793">
        <v>148874</v>
      </c>
      <c r="D41" s="799">
        <f t="shared" si="0"/>
        <v>35</v>
      </c>
      <c r="E41" s="805">
        <v>-15193</v>
      </c>
      <c r="F41" s="811">
        <v>945</v>
      </c>
      <c r="G41" s="815">
        <f t="shared" si="1"/>
        <v>6.3476499999999998</v>
      </c>
      <c r="H41" s="824">
        <f t="shared" si="2"/>
        <v>27</v>
      </c>
    </row>
    <row r="42" spans="1:8" ht="15" customHeight="1">
      <c r="A42" s="165">
        <v>38</v>
      </c>
      <c r="B42" s="785" t="s">
        <v>229</v>
      </c>
      <c r="C42" s="793">
        <v>169523</v>
      </c>
      <c r="D42" s="799">
        <f t="shared" si="0"/>
        <v>32</v>
      </c>
      <c r="E42" s="805">
        <v>-17876</v>
      </c>
      <c r="F42" s="811">
        <v>1328</v>
      </c>
      <c r="G42" s="817">
        <f t="shared" si="1"/>
        <v>7.8337500000000002</v>
      </c>
      <c r="H42" s="824">
        <f t="shared" si="2"/>
        <v>38</v>
      </c>
    </row>
    <row r="43" spans="1:8" ht="15" customHeight="1">
      <c r="A43" s="165">
        <v>39</v>
      </c>
      <c r="B43" s="785" t="s">
        <v>230</v>
      </c>
      <c r="C43" s="793">
        <v>78872</v>
      </c>
      <c r="D43" s="799">
        <f t="shared" si="0"/>
        <v>45</v>
      </c>
      <c r="E43" s="805">
        <v>-7804</v>
      </c>
      <c r="F43" s="811">
        <v>693</v>
      </c>
      <c r="G43" s="815">
        <f t="shared" si="1"/>
        <v>8.7863900000000008</v>
      </c>
      <c r="H43" s="824">
        <f t="shared" si="2"/>
        <v>40</v>
      </c>
    </row>
    <row r="44" spans="1:8" ht="15" customHeight="1">
      <c r="A44" s="165">
        <v>40</v>
      </c>
      <c r="B44" s="785" t="s">
        <v>153</v>
      </c>
      <c r="C44" s="793">
        <v>1105309</v>
      </c>
      <c r="D44" s="799">
        <f t="shared" si="0"/>
        <v>8</v>
      </c>
      <c r="E44" s="805">
        <v>-103940</v>
      </c>
      <c r="F44" s="811">
        <v>5039</v>
      </c>
      <c r="G44" s="815">
        <f t="shared" si="1"/>
        <v>4.55891</v>
      </c>
      <c r="H44" s="824">
        <f t="shared" si="2"/>
        <v>11</v>
      </c>
    </row>
    <row r="45" spans="1:8" ht="15" customHeight="1">
      <c r="A45" s="165">
        <v>41</v>
      </c>
      <c r="B45" s="785" t="s">
        <v>231</v>
      </c>
      <c r="C45" s="793">
        <v>124083</v>
      </c>
      <c r="D45" s="799">
        <f t="shared" si="0"/>
        <v>38</v>
      </c>
      <c r="E45" s="805">
        <v>-12671</v>
      </c>
      <c r="F45" s="811">
        <v>808</v>
      </c>
      <c r="G45" s="815">
        <f t="shared" si="1"/>
        <v>6.5117700000000003</v>
      </c>
      <c r="H45" s="824">
        <f t="shared" si="2"/>
        <v>28</v>
      </c>
    </row>
    <row r="46" spans="1:8" ht="15" customHeight="1">
      <c r="A46" s="165">
        <v>42</v>
      </c>
      <c r="B46" s="785" t="s">
        <v>232</v>
      </c>
      <c r="C46" s="793">
        <v>171786</v>
      </c>
      <c r="D46" s="799">
        <f t="shared" si="0"/>
        <v>31</v>
      </c>
      <c r="E46" s="805">
        <v>-17976</v>
      </c>
      <c r="F46" s="811">
        <v>1318</v>
      </c>
      <c r="G46" s="815">
        <f t="shared" si="1"/>
        <v>7.6723400000000002</v>
      </c>
      <c r="H46" s="824">
        <f t="shared" si="2"/>
        <v>35</v>
      </c>
    </row>
    <row r="47" spans="1:8" ht="15" customHeight="1">
      <c r="A47" s="165">
        <v>43</v>
      </c>
      <c r="B47" s="785" t="s">
        <v>234</v>
      </c>
      <c r="C47" s="793">
        <v>265148</v>
      </c>
      <c r="D47" s="799">
        <f t="shared" si="0"/>
        <v>25</v>
      </c>
      <c r="E47" s="805">
        <v>-27165</v>
      </c>
      <c r="F47" s="811">
        <v>1731</v>
      </c>
      <c r="G47" s="815">
        <f t="shared" si="1"/>
        <v>6.5284300000000002</v>
      </c>
      <c r="H47" s="824">
        <f t="shared" si="2"/>
        <v>29</v>
      </c>
    </row>
    <row r="48" spans="1:8" ht="15" customHeight="1">
      <c r="A48" s="165">
        <v>44</v>
      </c>
      <c r="B48" s="785" t="s">
        <v>235</v>
      </c>
      <c r="C48" s="793">
        <v>153250</v>
      </c>
      <c r="D48" s="799">
        <f t="shared" si="0"/>
        <v>34</v>
      </c>
      <c r="E48" s="805">
        <v>-15791</v>
      </c>
      <c r="F48" s="811">
        <v>1123</v>
      </c>
      <c r="G48" s="815">
        <f t="shared" si="1"/>
        <v>7.3278999999999996</v>
      </c>
      <c r="H48" s="824">
        <f t="shared" si="2"/>
        <v>34</v>
      </c>
    </row>
    <row r="49" spans="1:8" ht="15" customHeight="1">
      <c r="A49" s="165">
        <v>45</v>
      </c>
      <c r="B49" s="785" t="s">
        <v>236</v>
      </c>
      <c r="C49" s="793">
        <v>120767</v>
      </c>
      <c r="D49" s="799">
        <f t="shared" si="0"/>
        <v>39</v>
      </c>
      <c r="E49" s="805">
        <v>-12173</v>
      </c>
      <c r="F49" s="811">
        <v>1065</v>
      </c>
      <c r="G49" s="815">
        <f t="shared" si="1"/>
        <v>8.8186300000000006</v>
      </c>
      <c r="H49" s="824">
        <f t="shared" si="2"/>
        <v>41</v>
      </c>
    </row>
    <row r="50" spans="1:8" ht="15" customHeight="1">
      <c r="A50" s="165">
        <v>46</v>
      </c>
      <c r="B50" s="785" t="s">
        <v>237</v>
      </c>
      <c r="C50" s="793">
        <v>174406</v>
      </c>
      <c r="D50" s="799">
        <f t="shared" si="0"/>
        <v>29</v>
      </c>
      <c r="E50" s="805">
        <v>-18347</v>
      </c>
      <c r="F50" s="811">
        <v>1589</v>
      </c>
      <c r="G50" s="815">
        <f t="shared" si="1"/>
        <v>9.1109299999999998</v>
      </c>
      <c r="H50" s="824">
        <f t="shared" si="2"/>
        <v>43</v>
      </c>
    </row>
    <row r="51" spans="1:8" ht="15" customHeight="1">
      <c r="A51" s="165">
        <v>47</v>
      </c>
      <c r="B51" s="785" t="s">
        <v>209</v>
      </c>
      <c r="C51" s="793">
        <v>282881</v>
      </c>
      <c r="D51" s="799">
        <f t="shared" si="0"/>
        <v>23</v>
      </c>
      <c r="E51" s="805">
        <v>-19680</v>
      </c>
      <c r="F51" s="811">
        <v>1434</v>
      </c>
      <c r="G51" s="817">
        <f t="shared" si="1"/>
        <v>5.0692700000000004</v>
      </c>
      <c r="H51" s="824">
        <f t="shared" si="2"/>
        <v>15</v>
      </c>
    </row>
    <row r="52" spans="1:8" ht="15" customHeight="1">
      <c r="B52" s="788" t="s">
        <v>310</v>
      </c>
      <c r="C52" s="795">
        <v>741691</v>
      </c>
      <c r="D52" s="801"/>
      <c r="E52" s="808">
        <v>-640</v>
      </c>
      <c r="F52" s="801"/>
      <c r="G52" s="819"/>
      <c r="H52" s="827"/>
    </row>
    <row r="53" spans="1:8" ht="15" customHeight="1">
      <c r="B53" s="789" t="s">
        <v>238</v>
      </c>
      <c r="C53" s="796">
        <v>27671756</v>
      </c>
      <c r="D53" s="802"/>
      <c r="E53" s="809">
        <v>-2553415</v>
      </c>
      <c r="F53" s="802">
        <v>123731</v>
      </c>
      <c r="G53" s="820">
        <f>ROUND(F53*1000/C53,5)</f>
        <v>4.4713799999999999</v>
      </c>
      <c r="H53" s="828"/>
    </row>
    <row r="54" spans="1:8" ht="15" customHeight="1">
      <c r="B54" s="790" t="s">
        <v>356</v>
      </c>
      <c r="G54" s="821"/>
    </row>
    <row r="55" spans="1:8">
      <c r="B55" s="790" t="s">
        <v>345</v>
      </c>
    </row>
  </sheetData>
  <mergeCells count="2">
    <mergeCell ref="C3:E3"/>
    <mergeCell ref="G3:H3"/>
  </mergeCells>
  <phoneticPr fontId="4"/>
  <pageMargins left="0.98425196850393681" right="0.78740157480314965" top="0.59055118110236227" bottom="0.59055118110236227" header="0.19685039370078741" footer="0.39370078740157483"/>
  <pageSetup paperSize="9" fitToWidth="1" fitToHeight="1" orientation="portrait" usePrinterDefaults="1" r:id="rId1"/>
  <headerFooter scaleWithDoc="0" alignWithMargins="0">
    <oddFooter>&amp;C&amp;12- 15 -</oddFooter>
  </headerFooter>
  <colBreaks count="1" manualBreakCount="1">
    <brk id="8" max="54"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00B0F0"/>
  </sheetPr>
  <dimension ref="A1:G55"/>
  <sheetViews>
    <sheetView view="pageBreakPreview" zoomScale="120" zoomScaleSheetLayoutView="120" workbookViewId="0">
      <selection activeCell="C6" sqref="C6"/>
    </sheetView>
  </sheetViews>
  <sheetFormatPr defaultRowHeight="14.25"/>
  <cols>
    <col min="1" max="1" width="2.625" customWidth="1"/>
    <col min="2" max="2" width="17.625" customWidth="1"/>
    <col min="3" max="3" width="16.625" customWidth="1"/>
    <col min="4" max="4" width="10.125" customWidth="1"/>
    <col min="5" max="5" width="13.625" style="431" customWidth="1"/>
    <col min="6" max="6" width="16.125" customWidth="1"/>
    <col min="7" max="7" width="10.125" customWidth="1"/>
    <col min="8" max="8" width="4.5" customWidth="1"/>
    <col min="9" max="246" width="9" customWidth="1"/>
    <col min="247" max="247" width="18.625" customWidth="1"/>
    <col min="248" max="248" width="13.125" customWidth="1"/>
    <col min="249" max="250" width="12.375" customWidth="1"/>
    <col min="251" max="251" width="12.625" customWidth="1"/>
    <col min="252" max="252" width="13.125" customWidth="1"/>
    <col min="253" max="253" width="12.375" customWidth="1"/>
    <col min="254" max="255" width="9" customWidth="1"/>
    <col min="256" max="256" width="11" bestFit="1" customWidth="1"/>
    <col min="257" max="257" width="12.75" bestFit="1" customWidth="1"/>
    <col min="258" max="258" width="9.25" bestFit="1" customWidth="1"/>
    <col min="259" max="502" width="9" customWidth="1"/>
    <col min="503" max="503" width="18.625" customWidth="1"/>
    <col min="504" max="504" width="13.125" customWidth="1"/>
    <col min="505" max="506" width="12.375" customWidth="1"/>
    <col min="507" max="507" width="12.625" customWidth="1"/>
    <col min="508" max="508" width="13.125" customWidth="1"/>
    <col min="509" max="509" width="12.375" customWidth="1"/>
    <col min="510" max="511" width="9" customWidth="1"/>
    <col min="512" max="512" width="11" bestFit="1" customWidth="1"/>
    <col min="513" max="513" width="12.75" bestFit="1" customWidth="1"/>
    <col min="514" max="514" width="9.25" bestFit="1" customWidth="1"/>
    <col min="515" max="758" width="9" customWidth="1"/>
    <col min="759" max="759" width="18.625" customWidth="1"/>
    <col min="760" max="760" width="13.125" customWidth="1"/>
    <col min="761" max="762" width="12.375" customWidth="1"/>
    <col min="763" max="763" width="12.625" customWidth="1"/>
    <col min="764" max="764" width="13.125" customWidth="1"/>
    <col min="765" max="765" width="12.375" customWidth="1"/>
    <col min="766" max="767" width="9" customWidth="1"/>
    <col min="768" max="768" width="11" bestFit="1" customWidth="1"/>
    <col min="769" max="769" width="12.75" bestFit="1" customWidth="1"/>
    <col min="770" max="770" width="9.25" bestFit="1" customWidth="1"/>
    <col min="771" max="1014" width="9" customWidth="1"/>
    <col min="1015" max="1015" width="18.625" customWidth="1"/>
    <col min="1016" max="1016" width="13.125" customWidth="1"/>
    <col min="1017" max="1018" width="12.375" customWidth="1"/>
    <col min="1019" max="1019" width="12.625" customWidth="1"/>
    <col min="1020" max="1020" width="13.125" customWidth="1"/>
    <col min="1021" max="1021" width="12.375" customWidth="1"/>
    <col min="1022" max="1023" width="9" customWidth="1"/>
    <col min="1024" max="1024" width="11" bestFit="1" customWidth="1"/>
    <col min="1025" max="1025" width="12.75" bestFit="1" customWidth="1"/>
    <col min="1026" max="1026" width="9.25" bestFit="1" customWidth="1"/>
    <col min="1027" max="1270" width="9" customWidth="1"/>
    <col min="1271" max="1271" width="18.625" customWidth="1"/>
    <col min="1272" max="1272" width="13.125" customWidth="1"/>
    <col min="1273" max="1274" width="12.375" customWidth="1"/>
    <col min="1275" max="1275" width="12.625" customWidth="1"/>
    <col min="1276" max="1276" width="13.125" customWidth="1"/>
    <col min="1277" max="1277" width="12.375" customWidth="1"/>
    <col min="1278" max="1279" width="9" customWidth="1"/>
    <col min="1280" max="1280" width="11" bestFit="1" customWidth="1"/>
    <col min="1281" max="1281" width="12.75" bestFit="1" customWidth="1"/>
    <col min="1282" max="1282" width="9.25" bestFit="1" customWidth="1"/>
    <col min="1283" max="1526" width="9" customWidth="1"/>
    <col min="1527" max="1527" width="18.625" customWidth="1"/>
    <col min="1528" max="1528" width="13.125" customWidth="1"/>
    <col min="1529" max="1530" width="12.375" customWidth="1"/>
    <col min="1531" max="1531" width="12.625" customWidth="1"/>
    <col min="1532" max="1532" width="13.125" customWidth="1"/>
    <col min="1533" max="1533" width="12.375" customWidth="1"/>
    <col min="1534" max="1535" width="9" customWidth="1"/>
    <col min="1536" max="1536" width="11" bestFit="1" customWidth="1"/>
    <col min="1537" max="1537" width="12.75" bestFit="1" customWidth="1"/>
    <col min="1538" max="1538" width="9.25" bestFit="1" customWidth="1"/>
    <col min="1539" max="1782" width="9" customWidth="1"/>
    <col min="1783" max="1783" width="18.625" customWidth="1"/>
    <col min="1784" max="1784" width="13.125" customWidth="1"/>
    <col min="1785" max="1786" width="12.375" customWidth="1"/>
    <col min="1787" max="1787" width="12.625" customWidth="1"/>
    <col min="1788" max="1788" width="13.125" customWidth="1"/>
    <col min="1789" max="1789" width="12.375" customWidth="1"/>
    <col min="1790" max="1791" width="9" customWidth="1"/>
    <col min="1792" max="1792" width="11" bestFit="1" customWidth="1"/>
    <col min="1793" max="1793" width="12.75" bestFit="1" customWidth="1"/>
    <col min="1794" max="1794" width="9.25" bestFit="1" customWidth="1"/>
    <col min="1795" max="2038" width="9" customWidth="1"/>
    <col min="2039" max="2039" width="18.625" customWidth="1"/>
    <col min="2040" max="2040" width="13.125" customWidth="1"/>
    <col min="2041" max="2042" width="12.375" customWidth="1"/>
    <col min="2043" max="2043" width="12.625" customWidth="1"/>
    <col min="2044" max="2044" width="13.125" customWidth="1"/>
    <col min="2045" max="2045" width="12.375" customWidth="1"/>
    <col min="2046" max="2047" width="9" customWidth="1"/>
    <col min="2048" max="2048" width="11" bestFit="1" customWidth="1"/>
    <col min="2049" max="2049" width="12.75" bestFit="1" customWidth="1"/>
    <col min="2050" max="2050" width="9.25" bestFit="1" customWidth="1"/>
    <col min="2051" max="2294" width="9" customWidth="1"/>
    <col min="2295" max="2295" width="18.625" customWidth="1"/>
    <col min="2296" max="2296" width="13.125" customWidth="1"/>
    <col min="2297" max="2298" width="12.375" customWidth="1"/>
    <col min="2299" max="2299" width="12.625" customWidth="1"/>
    <col min="2300" max="2300" width="13.125" customWidth="1"/>
    <col min="2301" max="2301" width="12.375" customWidth="1"/>
    <col min="2302" max="2303" width="9" customWidth="1"/>
    <col min="2304" max="2304" width="11" bestFit="1" customWidth="1"/>
    <col min="2305" max="2305" width="12.75" bestFit="1" customWidth="1"/>
    <col min="2306" max="2306" width="9.25" bestFit="1" customWidth="1"/>
    <col min="2307" max="2550" width="9" customWidth="1"/>
    <col min="2551" max="2551" width="18.625" customWidth="1"/>
    <col min="2552" max="2552" width="13.125" customWidth="1"/>
    <col min="2553" max="2554" width="12.375" customWidth="1"/>
    <col min="2555" max="2555" width="12.625" customWidth="1"/>
    <col min="2556" max="2556" width="13.125" customWidth="1"/>
    <col min="2557" max="2557" width="12.375" customWidth="1"/>
    <col min="2558" max="2559" width="9" customWidth="1"/>
    <col min="2560" max="2560" width="11" bestFit="1" customWidth="1"/>
    <col min="2561" max="2561" width="12.75" bestFit="1" customWidth="1"/>
    <col min="2562" max="2562" width="9.25" bestFit="1" customWidth="1"/>
    <col min="2563" max="2806" width="9" customWidth="1"/>
    <col min="2807" max="2807" width="18.625" customWidth="1"/>
    <col min="2808" max="2808" width="13.125" customWidth="1"/>
    <col min="2809" max="2810" width="12.375" customWidth="1"/>
    <col min="2811" max="2811" width="12.625" customWidth="1"/>
    <col min="2812" max="2812" width="13.125" customWidth="1"/>
    <col min="2813" max="2813" width="12.375" customWidth="1"/>
    <col min="2814" max="2815" width="9" customWidth="1"/>
    <col min="2816" max="2816" width="11" bestFit="1" customWidth="1"/>
    <col min="2817" max="2817" width="12.75" bestFit="1" customWidth="1"/>
    <col min="2818" max="2818" width="9.25" bestFit="1" customWidth="1"/>
    <col min="2819" max="3062" width="9" customWidth="1"/>
    <col min="3063" max="3063" width="18.625" customWidth="1"/>
    <col min="3064" max="3064" width="13.125" customWidth="1"/>
    <col min="3065" max="3066" width="12.375" customWidth="1"/>
    <col min="3067" max="3067" width="12.625" customWidth="1"/>
    <col min="3068" max="3068" width="13.125" customWidth="1"/>
    <col min="3069" max="3069" width="12.375" customWidth="1"/>
    <col min="3070" max="3071" width="9" customWidth="1"/>
    <col min="3072" max="3072" width="11" bestFit="1" customWidth="1"/>
    <col min="3073" max="3073" width="12.75" bestFit="1" customWidth="1"/>
    <col min="3074" max="3074" width="9.25" bestFit="1" customWidth="1"/>
    <col min="3075" max="3318" width="9" customWidth="1"/>
    <col min="3319" max="3319" width="18.625" customWidth="1"/>
    <col min="3320" max="3320" width="13.125" customWidth="1"/>
    <col min="3321" max="3322" width="12.375" customWidth="1"/>
    <col min="3323" max="3323" width="12.625" customWidth="1"/>
    <col min="3324" max="3324" width="13.125" customWidth="1"/>
    <col min="3325" max="3325" width="12.375" customWidth="1"/>
    <col min="3326" max="3327" width="9" customWidth="1"/>
    <col min="3328" max="3328" width="11" bestFit="1" customWidth="1"/>
    <col min="3329" max="3329" width="12.75" bestFit="1" customWidth="1"/>
    <col min="3330" max="3330" width="9.25" bestFit="1" customWidth="1"/>
    <col min="3331" max="3574" width="9" customWidth="1"/>
    <col min="3575" max="3575" width="18.625" customWidth="1"/>
    <col min="3576" max="3576" width="13.125" customWidth="1"/>
    <col min="3577" max="3578" width="12.375" customWidth="1"/>
    <col min="3579" max="3579" width="12.625" customWidth="1"/>
    <col min="3580" max="3580" width="13.125" customWidth="1"/>
    <col min="3581" max="3581" width="12.375" customWidth="1"/>
    <col min="3582" max="3583" width="9" customWidth="1"/>
    <col min="3584" max="3584" width="11" bestFit="1" customWidth="1"/>
    <col min="3585" max="3585" width="12.75" bestFit="1" customWidth="1"/>
    <col min="3586" max="3586" width="9.25" bestFit="1" customWidth="1"/>
    <col min="3587" max="3830" width="9" customWidth="1"/>
    <col min="3831" max="3831" width="18.625" customWidth="1"/>
    <col min="3832" max="3832" width="13.125" customWidth="1"/>
    <col min="3833" max="3834" width="12.375" customWidth="1"/>
    <col min="3835" max="3835" width="12.625" customWidth="1"/>
    <col min="3836" max="3836" width="13.125" customWidth="1"/>
    <col min="3837" max="3837" width="12.375" customWidth="1"/>
    <col min="3838" max="3839" width="9" customWidth="1"/>
    <col min="3840" max="3840" width="11" bestFit="1" customWidth="1"/>
    <col min="3841" max="3841" width="12.75" bestFit="1" customWidth="1"/>
    <col min="3842" max="3842" width="9.25" bestFit="1" customWidth="1"/>
    <col min="3843" max="4086" width="9" customWidth="1"/>
    <col min="4087" max="4087" width="18.625" customWidth="1"/>
    <col min="4088" max="4088" width="13.125" customWidth="1"/>
    <col min="4089" max="4090" width="12.375" customWidth="1"/>
    <col min="4091" max="4091" width="12.625" customWidth="1"/>
    <col min="4092" max="4092" width="13.125" customWidth="1"/>
    <col min="4093" max="4093" width="12.375" customWidth="1"/>
    <col min="4094" max="4095" width="9" customWidth="1"/>
    <col min="4096" max="4096" width="11" bestFit="1" customWidth="1"/>
    <col min="4097" max="4097" width="12.75" bestFit="1" customWidth="1"/>
    <col min="4098" max="4098" width="9.25" bestFit="1" customWidth="1"/>
    <col min="4099" max="4342" width="9" customWidth="1"/>
    <col min="4343" max="4343" width="18.625" customWidth="1"/>
    <col min="4344" max="4344" width="13.125" customWidth="1"/>
    <col min="4345" max="4346" width="12.375" customWidth="1"/>
    <col min="4347" max="4347" width="12.625" customWidth="1"/>
    <col min="4348" max="4348" width="13.125" customWidth="1"/>
    <col min="4349" max="4349" width="12.375" customWidth="1"/>
    <col min="4350" max="4351" width="9" customWidth="1"/>
    <col min="4352" max="4352" width="11" bestFit="1" customWidth="1"/>
    <col min="4353" max="4353" width="12.75" bestFit="1" customWidth="1"/>
    <col min="4354" max="4354" width="9.25" bestFit="1" customWidth="1"/>
    <col min="4355" max="4598" width="9" customWidth="1"/>
    <col min="4599" max="4599" width="18.625" customWidth="1"/>
    <col min="4600" max="4600" width="13.125" customWidth="1"/>
    <col min="4601" max="4602" width="12.375" customWidth="1"/>
    <col min="4603" max="4603" width="12.625" customWidth="1"/>
    <col min="4604" max="4604" width="13.125" customWidth="1"/>
    <col min="4605" max="4605" width="12.375" customWidth="1"/>
    <col min="4606" max="4607" width="9" customWidth="1"/>
    <col min="4608" max="4608" width="11" bestFit="1" customWidth="1"/>
    <col min="4609" max="4609" width="12.75" bestFit="1" customWidth="1"/>
    <col min="4610" max="4610" width="9.25" bestFit="1" customWidth="1"/>
    <col min="4611" max="4854" width="9" customWidth="1"/>
    <col min="4855" max="4855" width="18.625" customWidth="1"/>
    <col min="4856" max="4856" width="13.125" customWidth="1"/>
    <col min="4857" max="4858" width="12.375" customWidth="1"/>
    <col min="4859" max="4859" width="12.625" customWidth="1"/>
    <col min="4860" max="4860" width="13.125" customWidth="1"/>
    <col min="4861" max="4861" width="12.375" customWidth="1"/>
    <col min="4862" max="4863" width="9" customWidth="1"/>
    <col min="4864" max="4864" width="11" bestFit="1" customWidth="1"/>
    <col min="4865" max="4865" width="12.75" bestFit="1" customWidth="1"/>
    <col min="4866" max="4866" width="9.25" bestFit="1" customWidth="1"/>
    <col min="4867" max="5110" width="9" customWidth="1"/>
    <col min="5111" max="5111" width="18.625" customWidth="1"/>
    <col min="5112" max="5112" width="13.125" customWidth="1"/>
    <col min="5113" max="5114" width="12.375" customWidth="1"/>
    <col min="5115" max="5115" width="12.625" customWidth="1"/>
    <col min="5116" max="5116" width="13.125" customWidth="1"/>
    <col min="5117" max="5117" width="12.375" customWidth="1"/>
    <col min="5118" max="5119" width="9" customWidth="1"/>
    <col min="5120" max="5120" width="11" bestFit="1" customWidth="1"/>
    <col min="5121" max="5121" width="12.75" bestFit="1" customWidth="1"/>
    <col min="5122" max="5122" width="9.25" bestFit="1" customWidth="1"/>
    <col min="5123" max="5366" width="9" customWidth="1"/>
    <col min="5367" max="5367" width="18.625" customWidth="1"/>
    <col min="5368" max="5368" width="13.125" customWidth="1"/>
    <col min="5369" max="5370" width="12.375" customWidth="1"/>
    <col min="5371" max="5371" width="12.625" customWidth="1"/>
    <col min="5372" max="5372" width="13.125" customWidth="1"/>
    <col min="5373" max="5373" width="12.375" customWidth="1"/>
    <col min="5374" max="5375" width="9" customWidth="1"/>
    <col min="5376" max="5376" width="11" bestFit="1" customWidth="1"/>
    <col min="5377" max="5377" width="12.75" bestFit="1" customWidth="1"/>
    <col min="5378" max="5378" width="9.25" bestFit="1" customWidth="1"/>
    <col min="5379" max="5622" width="9" customWidth="1"/>
    <col min="5623" max="5623" width="18.625" customWidth="1"/>
    <col min="5624" max="5624" width="13.125" customWidth="1"/>
    <col min="5625" max="5626" width="12.375" customWidth="1"/>
    <col min="5627" max="5627" width="12.625" customWidth="1"/>
    <col min="5628" max="5628" width="13.125" customWidth="1"/>
    <col min="5629" max="5629" width="12.375" customWidth="1"/>
    <col min="5630" max="5631" width="9" customWidth="1"/>
    <col min="5632" max="5632" width="11" bestFit="1" customWidth="1"/>
    <col min="5633" max="5633" width="12.75" bestFit="1" customWidth="1"/>
    <col min="5634" max="5634" width="9.25" bestFit="1" customWidth="1"/>
    <col min="5635" max="5878" width="9" customWidth="1"/>
    <col min="5879" max="5879" width="18.625" customWidth="1"/>
    <col min="5880" max="5880" width="13.125" customWidth="1"/>
    <col min="5881" max="5882" width="12.375" customWidth="1"/>
    <col min="5883" max="5883" width="12.625" customWidth="1"/>
    <col min="5884" max="5884" width="13.125" customWidth="1"/>
    <col min="5885" max="5885" width="12.375" customWidth="1"/>
    <col min="5886" max="5887" width="9" customWidth="1"/>
    <col min="5888" max="5888" width="11" bestFit="1" customWidth="1"/>
    <col min="5889" max="5889" width="12.75" bestFit="1" customWidth="1"/>
    <col min="5890" max="5890" width="9.25" bestFit="1" customWidth="1"/>
    <col min="5891" max="6134" width="9" customWidth="1"/>
    <col min="6135" max="6135" width="18.625" customWidth="1"/>
    <col min="6136" max="6136" width="13.125" customWidth="1"/>
    <col min="6137" max="6138" width="12.375" customWidth="1"/>
    <col min="6139" max="6139" width="12.625" customWidth="1"/>
    <col min="6140" max="6140" width="13.125" customWidth="1"/>
    <col min="6141" max="6141" width="12.375" customWidth="1"/>
    <col min="6142" max="6143" width="9" customWidth="1"/>
    <col min="6144" max="6144" width="11" bestFit="1" customWidth="1"/>
    <col min="6145" max="6145" width="12.75" bestFit="1" customWidth="1"/>
    <col min="6146" max="6146" width="9.25" bestFit="1" customWidth="1"/>
    <col min="6147" max="6390" width="9" customWidth="1"/>
    <col min="6391" max="6391" width="18.625" customWidth="1"/>
    <col min="6392" max="6392" width="13.125" customWidth="1"/>
    <col min="6393" max="6394" width="12.375" customWidth="1"/>
    <col min="6395" max="6395" width="12.625" customWidth="1"/>
    <col min="6396" max="6396" width="13.125" customWidth="1"/>
    <col min="6397" max="6397" width="12.375" customWidth="1"/>
    <col min="6398" max="6399" width="9" customWidth="1"/>
    <col min="6400" max="6400" width="11" bestFit="1" customWidth="1"/>
    <col min="6401" max="6401" width="12.75" bestFit="1" customWidth="1"/>
    <col min="6402" max="6402" width="9.25" bestFit="1" customWidth="1"/>
    <col min="6403" max="6646" width="9" customWidth="1"/>
    <col min="6647" max="6647" width="18.625" customWidth="1"/>
    <col min="6648" max="6648" width="13.125" customWidth="1"/>
    <col min="6649" max="6650" width="12.375" customWidth="1"/>
    <col min="6651" max="6651" width="12.625" customWidth="1"/>
    <col min="6652" max="6652" width="13.125" customWidth="1"/>
    <col min="6653" max="6653" width="12.375" customWidth="1"/>
    <col min="6654" max="6655" width="9" customWidth="1"/>
    <col min="6656" max="6656" width="11" bestFit="1" customWidth="1"/>
    <col min="6657" max="6657" width="12.75" bestFit="1" customWidth="1"/>
    <col min="6658" max="6658" width="9.25" bestFit="1" customWidth="1"/>
    <col min="6659" max="6902" width="9" customWidth="1"/>
    <col min="6903" max="6903" width="18.625" customWidth="1"/>
    <col min="6904" max="6904" width="13.125" customWidth="1"/>
    <col min="6905" max="6906" width="12.375" customWidth="1"/>
    <col min="6907" max="6907" width="12.625" customWidth="1"/>
    <col min="6908" max="6908" width="13.125" customWidth="1"/>
    <col min="6909" max="6909" width="12.375" customWidth="1"/>
    <col min="6910" max="6911" width="9" customWidth="1"/>
    <col min="6912" max="6912" width="11" bestFit="1" customWidth="1"/>
    <col min="6913" max="6913" width="12.75" bestFit="1" customWidth="1"/>
    <col min="6914" max="6914" width="9.25" bestFit="1" customWidth="1"/>
    <col min="6915" max="7158" width="9" customWidth="1"/>
    <col min="7159" max="7159" width="18.625" customWidth="1"/>
    <col min="7160" max="7160" width="13.125" customWidth="1"/>
    <col min="7161" max="7162" width="12.375" customWidth="1"/>
    <col min="7163" max="7163" width="12.625" customWidth="1"/>
    <col min="7164" max="7164" width="13.125" customWidth="1"/>
    <col min="7165" max="7165" width="12.375" customWidth="1"/>
    <col min="7166" max="7167" width="9" customWidth="1"/>
    <col min="7168" max="7168" width="11" bestFit="1" customWidth="1"/>
    <col min="7169" max="7169" width="12.75" bestFit="1" customWidth="1"/>
    <col min="7170" max="7170" width="9.25" bestFit="1" customWidth="1"/>
    <col min="7171" max="7414" width="9" customWidth="1"/>
    <col min="7415" max="7415" width="18.625" customWidth="1"/>
    <col min="7416" max="7416" width="13.125" customWidth="1"/>
    <col min="7417" max="7418" width="12.375" customWidth="1"/>
    <col min="7419" max="7419" width="12.625" customWidth="1"/>
    <col min="7420" max="7420" width="13.125" customWidth="1"/>
    <col min="7421" max="7421" width="12.375" customWidth="1"/>
    <col min="7422" max="7423" width="9" customWidth="1"/>
    <col min="7424" max="7424" width="11" bestFit="1" customWidth="1"/>
    <col min="7425" max="7425" width="12.75" bestFit="1" customWidth="1"/>
    <col min="7426" max="7426" width="9.25" bestFit="1" customWidth="1"/>
    <col min="7427" max="7670" width="9" customWidth="1"/>
    <col min="7671" max="7671" width="18.625" customWidth="1"/>
    <col min="7672" max="7672" width="13.125" customWidth="1"/>
    <col min="7673" max="7674" width="12.375" customWidth="1"/>
    <col min="7675" max="7675" width="12.625" customWidth="1"/>
    <col min="7676" max="7676" width="13.125" customWidth="1"/>
    <col min="7677" max="7677" width="12.375" customWidth="1"/>
    <col min="7678" max="7679" width="9" customWidth="1"/>
    <col min="7680" max="7680" width="11" bestFit="1" customWidth="1"/>
    <col min="7681" max="7681" width="12.75" bestFit="1" customWidth="1"/>
    <col min="7682" max="7682" width="9.25" bestFit="1" customWidth="1"/>
    <col min="7683" max="7926" width="9" customWidth="1"/>
    <col min="7927" max="7927" width="18.625" customWidth="1"/>
    <col min="7928" max="7928" width="13.125" customWidth="1"/>
    <col min="7929" max="7930" width="12.375" customWidth="1"/>
    <col min="7931" max="7931" width="12.625" customWidth="1"/>
    <col min="7932" max="7932" width="13.125" customWidth="1"/>
    <col min="7933" max="7933" width="12.375" customWidth="1"/>
    <col min="7934" max="7935" width="9" customWidth="1"/>
    <col min="7936" max="7936" width="11" bestFit="1" customWidth="1"/>
    <col min="7937" max="7937" width="12.75" bestFit="1" customWidth="1"/>
    <col min="7938" max="7938" width="9.25" bestFit="1" customWidth="1"/>
    <col min="7939" max="8182" width="9" customWidth="1"/>
    <col min="8183" max="8183" width="18.625" customWidth="1"/>
    <col min="8184" max="8184" width="13.125" customWidth="1"/>
    <col min="8185" max="8186" width="12.375" customWidth="1"/>
    <col min="8187" max="8187" width="12.625" customWidth="1"/>
    <col min="8188" max="8188" width="13.125" customWidth="1"/>
    <col min="8189" max="8189" width="12.375" customWidth="1"/>
    <col min="8190" max="8191" width="9" customWidth="1"/>
    <col min="8192" max="8192" width="11" bestFit="1" customWidth="1"/>
    <col min="8193" max="8193" width="12.75" bestFit="1" customWidth="1"/>
    <col min="8194" max="8194" width="9.25" bestFit="1" customWidth="1"/>
    <col min="8195" max="8438" width="9" customWidth="1"/>
    <col min="8439" max="8439" width="18.625" customWidth="1"/>
    <col min="8440" max="8440" width="13.125" customWidth="1"/>
    <col min="8441" max="8442" width="12.375" customWidth="1"/>
    <col min="8443" max="8443" width="12.625" customWidth="1"/>
    <col min="8444" max="8444" width="13.125" customWidth="1"/>
    <col min="8445" max="8445" width="12.375" customWidth="1"/>
    <col min="8446" max="8447" width="9" customWidth="1"/>
    <col min="8448" max="8448" width="11" bestFit="1" customWidth="1"/>
    <col min="8449" max="8449" width="12.75" bestFit="1" customWidth="1"/>
    <col min="8450" max="8450" width="9.25" bestFit="1" customWidth="1"/>
    <col min="8451" max="8694" width="9" customWidth="1"/>
    <col min="8695" max="8695" width="18.625" customWidth="1"/>
    <col min="8696" max="8696" width="13.125" customWidth="1"/>
    <col min="8697" max="8698" width="12.375" customWidth="1"/>
    <col min="8699" max="8699" width="12.625" customWidth="1"/>
    <col min="8700" max="8700" width="13.125" customWidth="1"/>
    <col min="8701" max="8701" width="12.375" customWidth="1"/>
    <col min="8702" max="8703" width="9" customWidth="1"/>
    <col min="8704" max="8704" width="11" bestFit="1" customWidth="1"/>
    <col min="8705" max="8705" width="12.75" bestFit="1" customWidth="1"/>
    <col min="8706" max="8706" width="9.25" bestFit="1" customWidth="1"/>
    <col min="8707" max="8950" width="9" customWidth="1"/>
    <col min="8951" max="8951" width="18.625" customWidth="1"/>
    <col min="8952" max="8952" width="13.125" customWidth="1"/>
    <col min="8953" max="8954" width="12.375" customWidth="1"/>
    <col min="8955" max="8955" width="12.625" customWidth="1"/>
    <col min="8956" max="8956" width="13.125" customWidth="1"/>
    <col min="8957" max="8957" width="12.375" customWidth="1"/>
    <col min="8958" max="8959" width="9" customWidth="1"/>
    <col min="8960" max="8960" width="11" bestFit="1" customWidth="1"/>
    <col min="8961" max="8961" width="12.75" bestFit="1" customWidth="1"/>
    <col min="8962" max="8962" width="9.25" bestFit="1" customWidth="1"/>
    <col min="8963" max="9206" width="9" customWidth="1"/>
    <col min="9207" max="9207" width="18.625" customWidth="1"/>
    <col min="9208" max="9208" width="13.125" customWidth="1"/>
    <col min="9209" max="9210" width="12.375" customWidth="1"/>
    <col min="9211" max="9211" width="12.625" customWidth="1"/>
    <col min="9212" max="9212" width="13.125" customWidth="1"/>
    <col min="9213" max="9213" width="12.375" customWidth="1"/>
    <col min="9214" max="9215" width="9" customWidth="1"/>
    <col min="9216" max="9216" width="11" bestFit="1" customWidth="1"/>
    <col min="9217" max="9217" width="12.75" bestFit="1" customWidth="1"/>
    <col min="9218" max="9218" width="9.25" bestFit="1" customWidth="1"/>
    <col min="9219" max="9462" width="9" customWidth="1"/>
    <col min="9463" max="9463" width="18.625" customWidth="1"/>
    <col min="9464" max="9464" width="13.125" customWidth="1"/>
    <col min="9465" max="9466" width="12.375" customWidth="1"/>
    <col min="9467" max="9467" width="12.625" customWidth="1"/>
    <col min="9468" max="9468" width="13.125" customWidth="1"/>
    <col min="9469" max="9469" width="12.375" customWidth="1"/>
    <col min="9470" max="9471" width="9" customWidth="1"/>
    <col min="9472" max="9472" width="11" bestFit="1" customWidth="1"/>
    <col min="9473" max="9473" width="12.75" bestFit="1" customWidth="1"/>
    <col min="9474" max="9474" width="9.25" bestFit="1" customWidth="1"/>
    <col min="9475" max="9718" width="9" customWidth="1"/>
    <col min="9719" max="9719" width="18.625" customWidth="1"/>
    <col min="9720" max="9720" width="13.125" customWidth="1"/>
    <col min="9721" max="9722" width="12.375" customWidth="1"/>
    <col min="9723" max="9723" width="12.625" customWidth="1"/>
    <col min="9724" max="9724" width="13.125" customWidth="1"/>
    <col min="9725" max="9725" width="12.375" customWidth="1"/>
    <col min="9726" max="9727" width="9" customWidth="1"/>
    <col min="9728" max="9728" width="11" bestFit="1" customWidth="1"/>
    <col min="9729" max="9729" width="12.75" bestFit="1" customWidth="1"/>
    <col min="9730" max="9730" width="9.25" bestFit="1" customWidth="1"/>
    <col min="9731" max="9974" width="9" customWidth="1"/>
    <col min="9975" max="9975" width="18.625" customWidth="1"/>
    <col min="9976" max="9976" width="13.125" customWidth="1"/>
    <col min="9977" max="9978" width="12.375" customWidth="1"/>
    <col min="9979" max="9979" width="12.625" customWidth="1"/>
    <col min="9980" max="9980" width="13.125" customWidth="1"/>
    <col min="9981" max="9981" width="12.375" customWidth="1"/>
    <col min="9982" max="9983" width="9" customWidth="1"/>
    <col min="9984" max="9984" width="11" bestFit="1" customWidth="1"/>
    <col min="9985" max="9985" width="12.75" bestFit="1" customWidth="1"/>
    <col min="9986" max="9986" width="9.25" bestFit="1" customWidth="1"/>
    <col min="9987" max="10230" width="9" customWidth="1"/>
    <col min="10231" max="10231" width="18.625" customWidth="1"/>
    <col min="10232" max="10232" width="13.125" customWidth="1"/>
    <col min="10233" max="10234" width="12.375" customWidth="1"/>
    <col min="10235" max="10235" width="12.625" customWidth="1"/>
    <col min="10236" max="10236" width="13.125" customWidth="1"/>
    <col min="10237" max="10237" width="12.375" customWidth="1"/>
    <col min="10238" max="10239" width="9" customWidth="1"/>
    <col min="10240" max="10240" width="11" bestFit="1" customWidth="1"/>
    <col min="10241" max="10241" width="12.75" bestFit="1" customWidth="1"/>
    <col min="10242" max="10242" width="9.25" bestFit="1" customWidth="1"/>
    <col min="10243" max="10486" width="9" customWidth="1"/>
    <col min="10487" max="10487" width="18.625" customWidth="1"/>
    <col min="10488" max="10488" width="13.125" customWidth="1"/>
    <col min="10489" max="10490" width="12.375" customWidth="1"/>
    <col min="10491" max="10491" width="12.625" customWidth="1"/>
    <col min="10492" max="10492" width="13.125" customWidth="1"/>
    <col min="10493" max="10493" width="12.375" customWidth="1"/>
    <col min="10494" max="10495" width="9" customWidth="1"/>
    <col min="10496" max="10496" width="11" bestFit="1" customWidth="1"/>
    <col min="10497" max="10497" width="12.75" bestFit="1" customWidth="1"/>
    <col min="10498" max="10498" width="9.25" bestFit="1" customWidth="1"/>
    <col min="10499" max="10742" width="9" customWidth="1"/>
    <col min="10743" max="10743" width="18.625" customWidth="1"/>
    <col min="10744" max="10744" width="13.125" customWidth="1"/>
    <col min="10745" max="10746" width="12.375" customWidth="1"/>
    <col min="10747" max="10747" width="12.625" customWidth="1"/>
    <col min="10748" max="10748" width="13.125" customWidth="1"/>
    <col min="10749" max="10749" width="12.375" customWidth="1"/>
    <col min="10750" max="10751" width="9" customWidth="1"/>
    <col min="10752" max="10752" width="11" bestFit="1" customWidth="1"/>
    <col min="10753" max="10753" width="12.75" bestFit="1" customWidth="1"/>
    <col min="10754" max="10754" width="9.25" bestFit="1" customWidth="1"/>
    <col min="10755" max="10998" width="9" customWidth="1"/>
    <col min="10999" max="10999" width="18.625" customWidth="1"/>
    <col min="11000" max="11000" width="13.125" customWidth="1"/>
    <col min="11001" max="11002" width="12.375" customWidth="1"/>
    <col min="11003" max="11003" width="12.625" customWidth="1"/>
    <col min="11004" max="11004" width="13.125" customWidth="1"/>
    <col min="11005" max="11005" width="12.375" customWidth="1"/>
    <col min="11006" max="11007" width="9" customWidth="1"/>
    <col min="11008" max="11008" width="11" bestFit="1" customWidth="1"/>
    <col min="11009" max="11009" width="12.75" bestFit="1" customWidth="1"/>
    <col min="11010" max="11010" width="9.25" bestFit="1" customWidth="1"/>
    <col min="11011" max="11254" width="9" customWidth="1"/>
    <col min="11255" max="11255" width="18.625" customWidth="1"/>
    <col min="11256" max="11256" width="13.125" customWidth="1"/>
    <col min="11257" max="11258" width="12.375" customWidth="1"/>
    <col min="11259" max="11259" width="12.625" customWidth="1"/>
    <col min="11260" max="11260" width="13.125" customWidth="1"/>
    <col min="11261" max="11261" width="12.375" customWidth="1"/>
    <col min="11262" max="11263" width="9" customWidth="1"/>
    <col min="11264" max="11264" width="11" bestFit="1" customWidth="1"/>
    <col min="11265" max="11265" width="12.75" bestFit="1" customWidth="1"/>
    <col min="11266" max="11266" width="9.25" bestFit="1" customWidth="1"/>
    <col min="11267" max="11510" width="9" customWidth="1"/>
    <col min="11511" max="11511" width="18.625" customWidth="1"/>
    <col min="11512" max="11512" width="13.125" customWidth="1"/>
    <col min="11513" max="11514" width="12.375" customWidth="1"/>
    <col min="11515" max="11515" width="12.625" customWidth="1"/>
    <col min="11516" max="11516" width="13.125" customWidth="1"/>
    <col min="11517" max="11517" width="12.375" customWidth="1"/>
    <col min="11518" max="11519" width="9" customWidth="1"/>
    <col min="11520" max="11520" width="11" bestFit="1" customWidth="1"/>
    <col min="11521" max="11521" width="12.75" bestFit="1" customWidth="1"/>
    <col min="11522" max="11522" width="9.25" bestFit="1" customWidth="1"/>
    <col min="11523" max="11766" width="9" customWidth="1"/>
    <col min="11767" max="11767" width="18.625" customWidth="1"/>
    <col min="11768" max="11768" width="13.125" customWidth="1"/>
    <col min="11769" max="11770" width="12.375" customWidth="1"/>
    <col min="11771" max="11771" width="12.625" customWidth="1"/>
    <col min="11772" max="11772" width="13.125" customWidth="1"/>
    <col min="11773" max="11773" width="12.375" customWidth="1"/>
    <col min="11774" max="11775" width="9" customWidth="1"/>
    <col min="11776" max="11776" width="11" bestFit="1" customWidth="1"/>
    <col min="11777" max="11777" width="12.75" bestFit="1" customWidth="1"/>
    <col min="11778" max="11778" width="9.25" bestFit="1" customWidth="1"/>
    <col min="11779" max="12022" width="9" customWidth="1"/>
    <col min="12023" max="12023" width="18.625" customWidth="1"/>
    <col min="12024" max="12024" width="13.125" customWidth="1"/>
    <col min="12025" max="12026" width="12.375" customWidth="1"/>
    <col min="12027" max="12027" width="12.625" customWidth="1"/>
    <col min="12028" max="12028" width="13.125" customWidth="1"/>
    <col min="12029" max="12029" width="12.375" customWidth="1"/>
    <col min="12030" max="12031" width="9" customWidth="1"/>
    <col min="12032" max="12032" width="11" bestFit="1" customWidth="1"/>
    <col min="12033" max="12033" width="12.75" bestFit="1" customWidth="1"/>
    <col min="12034" max="12034" width="9.25" bestFit="1" customWidth="1"/>
    <col min="12035" max="12278" width="9" customWidth="1"/>
    <col min="12279" max="12279" width="18.625" customWidth="1"/>
    <col min="12280" max="12280" width="13.125" customWidth="1"/>
    <col min="12281" max="12282" width="12.375" customWidth="1"/>
    <col min="12283" max="12283" width="12.625" customWidth="1"/>
    <col min="12284" max="12284" width="13.125" customWidth="1"/>
    <col min="12285" max="12285" width="12.375" customWidth="1"/>
    <col min="12286" max="12287" width="9" customWidth="1"/>
    <col min="12288" max="12288" width="11" bestFit="1" customWidth="1"/>
    <col min="12289" max="12289" width="12.75" bestFit="1" customWidth="1"/>
    <col min="12290" max="12290" width="9.25" bestFit="1" customWidth="1"/>
    <col min="12291" max="12534" width="9" customWidth="1"/>
    <col min="12535" max="12535" width="18.625" customWidth="1"/>
    <col min="12536" max="12536" width="13.125" customWidth="1"/>
    <col min="12537" max="12538" width="12.375" customWidth="1"/>
    <col min="12539" max="12539" width="12.625" customWidth="1"/>
    <col min="12540" max="12540" width="13.125" customWidth="1"/>
    <col min="12541" max="12541" width="12.375" customWidth="1"/>
    <col min="12542" max="12543" width="9" customWidth="1"/>
    <col min="12544" max="12544" width="11" bestFit="1" customWidth="1"/>
    <col min="12545" max="12545" width="12.75" bestFit="1" customWidth="1"/>
    <col min="12546" max="12546" width="9.25" bestFit="1" customWidth="1"/>
    <col min="12547" max="12790" width="9" customWidth="1"/>
    <col min="12791" max="12791" width="18.625" customWidth="1"/>
    <col min="12792" max="12792" width="13.125" customWidth="1"/>
    <col min="12793" max="12794" width="12.375" customWidth="1"/>
    <col min="12795" max="12795" width="12.625" customWidth="1"/>
    <col min="12796" max="12796" width="13.125" customWidth="1"/>
    <col min="12797" max="12797" width="12.375" customWidth="1"/>
    <col min="12798" max="12799" width="9" customWidth="1"/>
    <col min="12800" max="12800" width="11" bestFit="1" customWidth="1"/>
    <col min="12801" max="12801" width="12.75" bestFit="1" customWidth="1"/>
    <col min="12802" max="12802" width="9.25" bestFit="1" customWidth="1"/>
    <col min="12803" max="13046" width="9" customWidth="1"/>
    <col min="13047" max="13047" width="18.625" customWidth="1"/>
    <col min="13048" max="13048" width="13.125" customWidth="1"/>
    <col min="13049" max="13050" width="12.375" customWidth="1"/>
    <col min="13051" max="13051" width="12.625" customWidth="1"/>
    <col min="13052" max="13052" width="13.125" customWidth="1"/>
    <col min="13053" max="13053" width="12.375" customWidth="1"/>
    <col min="13054" max="13055" width="9" customWidth="1"/>
    <col min="13056" max="13056" width="11" bestFit="1" customWidth="1"/>
    <col min="13057" max="13057" width="12.75" bestFit="1" customWidth="1"/>
    <col min="13058" max="13058" width="9.25" bestFit="1" customWidth="1"/>
    <col min="13059" max="13302" width="9" customWidth="1"/>
    <col min="13303" max="13303" width="18.625" customWidth="1"/>
    <col min="13304" max="13304" width="13.125" customWidth="1"/>
    <col min="13305" max="13306" width="12.375" customWidth="1"/>
    <col min="13307" max="13307" width="12.625" customWidth="1"/>
    <col min="13308" max="13308" width="13.125" customWidth="1"/>
    <col min="13309" max="13309" width="12.375" customWidth="1"/>
    <col min="13310" max="13311" width="9" customWidth="1"/>
    <col min="13312" max="13312" width="11" bestFit="1" customWidth="1"/>
    <col min="13313" max="13313" width="12.75" bestFit="1" customWidth="1"/>
    <col min="13314" max="13314" width="9.25" bestFit="1" customWidth="1"/>
    <col min="13315" max="13558" width="9" customWidth="1"/>
    <col min="13559" max="13559" width="18.625" customWidth="1"/>
    <col min="13560" max="13560" width="13.125" customWidth="1"/>
    <col min="13561" max="13562" width="12.375" customWidth="1"/>
    <col min="13563" max="13563" width="12.625" customWidth="1"/>
    <col min="13564" max="13564" width="13.125" customWidth="1"/>
    <col min="13565" max="13565" width="12.375" customWidth="1"/>
    <col min="13566" max="13567" width="9" customWidth="1"/>
    <col min="13568" max="13568" width="11" bestFit="1" customWidth="1"/>
    <col min="13569" max="13569" width="12.75" bestFit="1" customWidth="1"/>
    <col min="13570" max="13570" width="9.25" bestFit="1" customWidth="1"/>
    <col min="13571" max="13814" width="9" customWidth="1"/>
    <col min="13815" max="13815" width="18.625" customWidth="1"/>
    <col min="13816" max="13816" width="13.125" customWidth="1"/>
    <col min="13817" max="13818" width="12.375" customWidth="1"/>
    <col min="13819" max="13819" width="12.625" customWidth="1"/>
    <col min="13820" max="13820" width="13.125" customWidth="1"/>
    <col min="13821" max="13821" width="12.375" customWidth="1"/>
    <col min="13822" max="13823" width="9" customWidth="1"/>
    <col min="13824" max="13824" width="11" bestFit="1" customWidth="1"/>
    <col min="13825" max="13825" width="12.75" bestFit="1" customWidth="1"/>
    <col min="13826" max="13826" width="9.25" bestFit="1" customWidth="1"/>
    <col min="13827" max="14070" width="9" customWidth="1"/>
    <col min="14071" max="14071" width="18.625" customWidth="1"/>
    <col min="14072" max="14072" width="13.125" customWidth="1"/>
    <col min="14073" max="14074" width="12.375" customWidth="1"/>
    <col min="14075" max="14075" width="12.625" customWidth="1"/>
    <col min="14076" max="14076" width="13.125" customWidth="1"/>
    <col min="14077" max="14077" width="12.375" customWidth="1"/>
    <col min="14078" max="14079" width="9" customWidth="1"/>
    <col min="14080" max="14080" width="11" bestFit="1" customWidth="1"/>
    <col min="14081" max="14081" width="12.75" bestFit="1" customWidth="1"/>
    <col min="14082" max="14082" width="9.25" bestFit="1" customWidth="1"/>
    <col min="14083" max="14326" width="9" customWidth="1"/>
    <col min="14327" max="14327" width="18.625" customWidth="1"/>
    <col min="14328" max="14328" width="13.125" customWidth="1"/>
    <col min="14329" max="14330" width="12.375" customWidth="1"/>
    <col min="14331" max="14331" width="12.625" customWidth="1"/>
    <col min="14332" max="14332" width="13.125" customWidth="1"/>
    <col min="14333" max="14333" width="12.375" customWidth="1"/>
    <col min="14334" max="14335" width="9" customWidth="1"/>
    <col min="14336" max="14336" width="11" bestFit="1" customWidth="1"/>
    <col min="14337" max="14337" width="12.75" bestFit="1" customWidth="1"/>
    <col min="14338" max="14338" width="9.25" bestFit="1" customWidth="1"/>
    <col min="14339" max="14582" width="9" customWidth="1"/>
    <col min="14583" max="14583" width="18.625" customWidth="1"/>
    <col min="14584" max="14584" width="13.125" customWidth="1"/>
    <col min="14585" max="14586" width="12.375" customWidth="1"/>
    <col min="14587" max="14587" width="12.625" customWidth="1"/>
    <col min="14588" max="14588" width="13.125" customWidth="1"/>
    <col min="14589" max="14589" width="12.375" customWidth="1"/>
    <col min="14590" max="14591" width="9" customWidth="1"/>
    <col min="14592" max="14592" width="11" bestFit="1" customWidth="1"/>
    <col min="14593" max="14593" width="12.75" bestFit="1" customWidth="1"/>
    <col min="14594" max="14594" width="9.25" bestFit="1" customWidth="1"/>
    <col min="14595" max="14838" width="9" customWidth="1"/>
    <col min="14839" max="14839" width="18.625" customWidth="1"/>
    <col min="14840" max="14840" width="13.125" customWidth="1"/>
    <col min="14841" max="14842" width="12.375" customWidth="1"/>
    <col min="14843" max="14843" width="12.625" customWidth="1"/>
    <col min="14844" max="14844" width="13.125" customWidth="1"/>
    <col min="14845" max="14845" width="12.375" customWidth="1"/>
    <col min="14846" max="14847" width="9" customWidth="1"/>
    <col min="14848" max="14848" width="11" bestFit="1" customWidth="1"/>
    <col min="14849" max="14849" width="12.75" bestFit="1" customWidth="1"/>
    <col min="14850" max="14850" width="9.25" bestFit="1" customWidth="1"/>
    <col min="14851" max="15094" width="9" customWidth="1"/>
    <col min="15095" max="15095" width="18.625" customWidth="1"/>
    <col min="15096" max="15096" width="13.125" customWidth="1"/>
    <col min="15097" max="15098" width="12.375" customWidth="1"/>
    <col min="15099" max="15099" width="12.625" customWidth="1"/>
    <col min="15100" max="15100" width="13.125" customWidth="1"/>
    <col min="15101" max="15101" width="12.375" customWidth="1"/>
    <col min="15102" max="15103" width="9" customWidth="1"/>
    <col min="15104" max="15104" width="11" bestFit="1" customWidth="1"/>
    <col min="15105" max="15105" width="12.75" bestFit="1" customWidth="1"/>
    <col min="15106" max="15106" width="9.25" bestFit="1" customWidth="1"/>
    <col min="15107" max="15350" width="9" customWidth="1"/>
    <col min="15351" max="15351" width="18.625" customWidth="1"/>
    <col min="15352" max="15352" width="13.125" customWidth="1"/>
    <col min="15353" max="15354" width="12.375" customWidth="1"/>
    <col min="15355" max="15355" width="12.625" customWidth="1"/>
    <col min="15356" max="15356" width="13.125" customWidth="1"/>
    <col min="15357" max="15357" width="12.375" customWidth="1"/>
    <col min="15358" max="15359" width="9" customWidth="1"/>
    <col min="15360" max="15360" width="11" bestFit="1" customWidth="1"/>
    <col min="15361" max="15361" width="12.75" bestFit="1" customWidth="1"/>
    <col min="15362" max="15362" width="9.25" bestFit="1" customWidth="1"/>
    <col min="15363" max="15606" width="9" customWidth="1"/>
    <col min="15607" max="15607" width="18.625" customWidth="1"/>
    <col min="15608" max="15608" width="13.125" customWidth="1"/>
    <col min="15609" max="15610" width="12.375" customWidth="1"/>
    <col min="15611" max="15611" width="12.625" customWidth="1"/>
    <col min="15612" max="15612" width="13.125" customWidth="1"/>
    <col min="15613" max="15613" width="12.375" customWidth="1"/>
    <col min="15614" max="15615" width="9" customWidth="1"/>
    <col min="15616" max="15616" width="11" bestFit="1" customWidth="1"/>
    <col min="15617" max="15617" width="12.75" bestFit="1" customWidth="1"/>
    <col min="15618" max="15618" width="9.25" bestFit="1" customWidth="1"/>
    <col min="15619" max="15862" width="9" customWidth="1"/>
    <col min="15863" max="15863" width="18.625" customWidth="1"/>
    <col min="15864" max="15864" width="13.125" customWidth="1"/>
    <col min="15865" max="15866" width="12.375" customWidth="1"/>
    <col min="15867" max="15867" width="12.625" customWidth="1"/>
    <col min="15868" max="15868" width="13.125" customWidth="1"/>
    <col min="15869" max="15869" width="12.375" customWidth="1"/>
    <col min="15870" max="15871" width="9" customWidth="1"/>
    <col min="15872" max="15872" width="11" bestFit="1" customWidth="1"/>
    <col min="15873" max="15873" width="12.75" bestFit="1" customWidth="1"/>
    <col min="15874" max="15874" width="9.25" bestFit="1" customWidth="1"/>
    <col min="15875" max="16118" width="9" customWidth="1"/>
    <col min="16119" max="16119" width="18.625" customWidth="1"/>
    <col min="16120" max="16120" width="13.125" customWidth="1"/>
    <col min="16121" max="16122" width="12.375" customWidth="1"/>
    <col min="16123" max="16123" width="12.625" customWidth="1"/>
    <col min="16124" max="16124" width="13.125" customWidth="1"/>
    <col min="16125" max="16125" width="12.375" customWidth="1"/>
    <col min="16126" max="16127" width="9" customWidth="1"/>
    <col min="16128" max="16128" width="11" bestFit="1" customWidth="1"/>
    <col min="16129" max="16129" width="12.75" bestFit="1" customWidth="1"/>
    <col min="16130" max="16130" width="9.25" bestFit="1" customWidth="1"/>
    <col min="16131" max="16384" width="9" customWidth="1"/>
  </cols>
  <sheetData>
    <row r="1" spans="1:7" ht="20.25" customHeight="1">
      <c r="B1" s="432" t="s">
        <v>85</v>
      </c>
      <c r="C1" s="441"/>
      <c r="D1" s="441"/>
      <c r="E1" s="441"/>
      <c r="F1" s="441"/>
      <c r="G1" s="442"/>
    </row>
    <row r="2" spans="1:7" ht="15" customHeight="1">
      <c r="C2" s="442"/>
      <c r="D2" s="442"/>
      <c r="G2" s="248"/>
    </row>
    <row r="3" spans="1:7" ht="15" customHeight="1">
      <c r="B3" s="433" t="s">
        <v>240</v>
      </c>
      <c r="C3" s="443" t="s">
        <v>311</v>
      </c>
      <c r="D3" s="450"/>
      <c r="E3" s="464" t="s">
        <v>188</v>
      </c>
      <c r="F3" s="470" t="s">
        <v>33</v>
      </c>
      <c r="G3" s="480"/>
    </row>
    <row r="4" spans="1:7" ht="15" customHeight="1">
      <c r="B4" s="434" t="s">
        <v>239</v>
      </c>
      <c r="C4" s="444" t="s">
        <v>71</v>
      </c>
      <c r="D4" s="451" t="s">
        <v>241</v>
      </c>
      <c r="E4" s="465" t="s">
        <v>312</v>
      </c>
      <c r="F4" s="471" t="s">
        <v>262</v>
      </c>
      <c r="G4" s="481" t="s">
        <v>14</v>
      </c>
    </row>
    <row r="5" spans="1:7" ht="15" customHeight="1">
      <c r="A5">
        <v>1</v>
      </c>
      <c r="B5" s="435" t="s">
        <v>56</v>
      </c>
      <c r="C5" s="445">
        <v>381190</v>
      </c>
      <c r="D5" s="452">
        <f t="shared" ref="D5:D51" si="0">RANK(C5,$C$5:$C$51)</f>
        <v>11</v>
      </c>
      <c r="E5" s="466">
        <v>5211</v>
      </c>
      <c r="F5" s="835">
        <f t="shared" ref="F5:F51" si="1">ROUND(C5/E5/10,5)</f>
        <v>7.3151000000000002</v>
      </c>
      <c r="G5" s="482">
        <f t="shared" ref="G5:G51" si="2">RANK(F5,$F$5:$F$51,0)</f>
        <v>34</v>
      </c>
    </row>
    <row r="6" spans="1:7" ht="15" customHeight="1">
      <c r="A6">
        <v>2</v>
      </c>
      <c r="B6" s="436" t="s">
        <v>207</v>
      </c>
      <c r="C6" s="446">
        <v>46765</v>
      </c>
      <c r="D6" s="453">
        <f t="shared" si="0"/>
        <v>43</v>
      </c>
      <c r="E6" s="467">
        <v>1240</v>
      </c>
      <c r="F6" s="836">
        <f t="shared" si="1"/>
        <v>3.7713700000000001</v>
      </c>
      <c r="G6" s="483">
        <f t="shared" si="2"/>
        <v>47</v>
      </c>
    </row>
    <row r="7" spans="1:7" ht="15" customHeight="1">
      <c r="A7">
        <v>3</v>
      </c>
      <c r="B7" s="436" t="s">
        <v>184</v>
      </c>
      <c r="C7" s="446">
        <v>51484</v>
      </c>
      <c r="D7" s="453">
        <f t="shared" si="0"/>
        <v>42</v>
      </c>
      <c r="E7" s="467">
        <v>1219</v>
      </c>
      <c r="F7" s="836">
        <f t="shared" si="1"/>
        <v>4.2234600000000002</v>
      </c>
      <c r="G7" s="483">
        <f t="shared" si="2"/>
        <v>45</v>
      </c>
    </row>
    <row r="8" spans="1:7" ht="15" customHeight="1">
      <c r="A8">
        <v>4</v>
      </c>
      <c r="B8" s="436" t="s">
        <v>35</v>
      </c>
      <c r="C8" s="446">
        <v>174338</v>
      </c>
      <c r="D8" s="453">
        <f t="shared" si="0"/>
        <v>22</v>
      </c>
      <c r="E8" s="467">
        <v>2283</v>
      </c>
      <c r="F8" s="836">
        <f t="shared" si="1"/>
        <v>7.6363599999999998</v>
      </c>
      <c r="G8" s="483">
        <f t="shared" si="2"/>
        <v>32</v>
      </c>
    </row>
    <row r="9" spans="1:7" ht="15" customHeight="1">
      <c r="A9">
        <v>5</v>
      </c>
      <c r="B9" s="437" t="s">
        <v>144</v>
      </c>
      <c r="C9" s="447">
        <v>36719</v>
      </c>
      <c r="D9" s="454">
        <f t="shared" si="0"/>
        <v>46</v>
      </c>
      <c r="E9" s="468">
        <v>963</v>
      </c>
      <c r="F9" s="837">
        <f t="shared" si="1"/>
        <v>3.81298</v>
      </c>
      <c r="G9" s="484">
        <f t="shared" si="2"/>
        <v>46</v>
      </c>
    </row>
    <row r="10" spans="1:7" ht="15" customHeight="1">
      <c r="A10">
        <v>6</v>
      </c>
      <c r="B10" s="436" t="s">
        <v>39</v>
      </c>
      <c r="C10" s="446">
        <v>55789</v>
      </c>
      <c r="D10" s="453">
        <f t="shared" si="0"/>
        <v>40</v>
      </c>
      <c r="E10" s="467">
        <v>1070</v>
      </c>
      <c r="F10" s="836">
        <f t="shared" si="1"/>
        <v>5.2139300000000004</v>
      </c>
      <c r="G10" s="483">
        <f t="shared" si="2"/>
        <v>43</v>
      </c>
    </row>
    <row r="11" spans="1:7" ht="15" customHeight="1">
      <c r="A11">
        <v>7</v>
      </c>
      <c r="B11" s="436" t="s">
        <v>204</v>
      </c>
      <c r="C11" s="446">
        <v>106725</v>
      </c>
      <c r="D11" s="453">
        <f t="shared" si="0"/>
        <v>27</v>
      </c>
      <c r="E11" s="467">
        <v>1831</v>
      </c>
      <c r="F11" s="836">
        <f t="shared" si="1"/>
        <v>5.8287800000000001</v>
      </c>
      <c r="G11" s="483">
        <f t="shared" si="2"/>
        <v>39</v>
      </c>
    </row>
    <row r="12" spans="1:7" ht="15" customHeight="1">
      <c r="A12">
        <v>8</v>
      </c>
      <c r="B12" s="436" t="s">
        <v>208</v>
      </c>
      <c r="C12" s="446">
        <v>307911</v>
      </c>
      <c r="D12" s="453">
        <f t="shared" si="0"/>
        <v>12</v>
      </c>
      <c r="E12" s="467">
        <v>2810</v>
      </c>
      <c r="F12" s="836">
        <f t="shared" si="1"/>
        <v>10.957689999999999</v>
      </c>
      <c r="G12" s="483">
        <f t="shared" si="2"/>
        <v>16</v>
      </c>
    </row>
    <row r="13" spans="1:7" ht="15" customHeight="1">
      <c r="A13">
        <v>9</v>
      </c>
      <c r="B13" s="438" t="s">
        <v>183</v>
      </c>
      <c r="C13" s="446">
        <v>195238</v>
      </c>
      <c r="D13" s="453">
        <f t="shared" si="0"/>
        <v>18</v>
      </c>
      <c r="E13" s="467">
        <v>1906</v>
      </c>
      <c r="F13" s="836">
        <f t="shared" si="1"/>
        <v>10.24334</v>
      </c>
      <c r="G13" s="483">
        <f t="shared" si="2"/>
        <v>19</v>
      </c>
    </row>
    <row r="14" spans="1:7" ht="15" customHeight="1">
      <c r="A14">
        <v>10</v>
      </c>
      <c r="B14" s="436" t="s">
        <v>210</v>
      </c>
      <c r="C14" s="446">
        <v>179896</v>
      </c>
      <c r="D14" s="453">
        <f t="shared" si="0"/>
        <v>20</v>
      </c>
      <c r="E14" s="467">
        <v>1886</v>
      </c>
      <c r="F14" s="836">
        <f t="shared" si="1"/>
        <v>9.5384899999999995</v>
      </c>
      <c r="G14" s="483">
        <f t="shared" si="2"/>
        <v>23</v>
      </c>
    </row>
    <row r="15" spans="1:7" ht="15" customHeight="1">
      <c r="A15">
        <v>11</v>
      </c>
      <c r="B15" s="436" t="s">
        <v>211</v>
      </c>
      <c r="C15" s="446">
        <v>1093473</v>
      </c>
      <c r="D15" s="453">
        <f t="shared" si="0"/>
        <v>6</v>
      </c>
      <c r="E15" s="467">
        <v>7174</v>
      </c>
      <c r="F15" s="836">
        <f t="shared" si="1"/>
        <v>15.24217</v>
      </c>
      <c r="G15" s="483">
        <f t="shared" si="2"/>
        <v>10</v>
      </c>
    </row>
    <row r="16" spans="1:7" ht="15" customHeight="1">
      <c r="A16">
        <v>12</v>
      </c>
      <c r="B16" s="436" t="s">
        <v>212</v>
      </c>
      <c r="C16" s="446">
        <v>1102145</v>
      </c>
      <c r="D16" s="453">
        <f t="shared" si="0"/>
        <v>5</v>
      </c>
      <c r="E16" s="467">
        <v>6141</v>
      </c>
      <c r="F16" s="836">
        <f t="shared" si="1"/>
        <v>17.947320000000001</v>
      </c>
      <c r="G16" s="483">
        <f t="shared" si="2"/>
        <v>6</v>
      </c>
    </row>
    <row r="17" spans="1:7" ht="15" customHeight="1">
      <c r="A17">
        <v>13</v>
      </c>
      <c r="B17" s="436" t="s">
        <v>213</v>
      </c>
      <c r="C17" s="446">
        <v>4258869</v>
      </c>
      <c r="D17" s="453">
        <f t="shared" si="0"/>
        <v>1</v>
      </c>
      <c r="E17" s="467">
        <v>13405</v>
      </c>
      <c r="F17" s="836">
        <f t="shared" si="1"/>
        <v>31.77075</v>
      </c>
      <c r="G17" s="483">
        <f t="shared" si="2"/>
        <v>1</v>
      </c>
    </row>
    <row r="18" spans="1:7" ht="15" customHeight="1">
      <c r="A18">
        <v>14</v>
      </c>
      <c r="B18" s="436" t="s">
        <v>214</v>
      </c>
      <c r="C18" s="446">
        <v>2037064</v>
      </c>
      <c r="D18" s="453">
        <f t="shared" si="0"/>
        <v>2</v>
      </c>
      <c r="E18" s="467">
        <v>8997</v>
      </c>
      <c r="F18" s="836">
        <f t="shared" si="1"/>
        <v>22.641590000000001</v>
      </c>
      <c r="G18" s="483">
        <f t="shared" si="2"/>
        <v>2</v>
      </c>
    </row>
    <row r="19" spans="1:7" ht="15" customHeight="1">
      <c r="A19">
        <v>15</v>
      </c>
      <c r="B19" s="436" t="s">
        <v>215</v>
      </c>
      <c r="C19" s="446">
        <v>139332</v>
      </c>
      <c r="D19" s="453">
        <f t="shared" si="0"/>
        <v>25</v>
      </c>
      <c r="E19" s="467">
        <v>2206</v>
      </c>
      <c r="F19" s="836">
        <f t="shared" si="1"/>
        <v>6.3160499999999997</v>
      </c>
      <c r="G19" s="483">
        <f t="shared" si="2"/>
        <v>38</v>
      </c>
    </row>
    <row r="20" spans="1:7" ht="15" customHeight="1">
      <c r="A20">
        <v>16</v>
      </c>
      <c r="B20" s="436" t="s">
        <v>217</v>
      </c>
      <c r="C20" s="446">
        <v>88889</v>
      </c>
      <c r="D20" s="453">
        <f t="shared" si="0"/>
        <v>32</v>
      </c>
      <c r="E20" s="467">
        <v>1026</v>
      </c>
      <c r="F20" s="836">
        <f t="shared" si="1"/>
        <v>8.6636500000000005</v>
      </c>
      <c r="G20" s="483">
        <f t="shared" si="2"/>
        <v>29</v>
      </c>
    </row>
    <row r="21" spans="1:7" ht="15" customHeight="1">
      <c r="A21">
        <v>17</v>
      </c>
      <c r="B21" s="436" t="s">
        <v>219</v>
      </c>
      <c r="C21" s="446">
        <v>113417</v>
      </c>
      <c r="D21" s="453">
        <f t="shared" si="0"/>
        <v>26</v>
      </c>
      <c r="E21" s="833">
        <v>1123</v>
      </c>
      <c r="F21" s="838">
        <f t="shared" si="1"/>
        <v>10.09947</v>
      </c>
      <c r="G21" s="841">
        <f t="shared" si="2"/>
        <v>21</v>
      </c>
    </row>
    <row r="22" spans="1:7" ht="15" customHeight="1">
      <c r="A22">
        <v>18</v>
      </c>
      <c r="B22" s="436" t="s">
        <v>221</v>
      </c>
      <c r="C22" s="446">
        <v>71842</v>
      </c>
      <c r="D22" s="453">
        <f t="shared" si="0"/>
        <v>37</v>
      </c>
      <c r="E22" s="467">
        <v>756</v>
      </c>
      <c r="F22" s="835">
        <f t="shared" si="1"/>
        <v>9.50291</v>
      </c>
      <c r="G22" s="483">
        <f t="shared" si="2"/>
        <v>24</v>
      </c>
    </row>
    <row r="23" spans="1:7" ht="15" customHeight="1">
      <c r="A23">
        <v>19</v>
      </c>
      <c r="B23" s="436" t="s">
        <v>222</v>
      </c>
      <c r="C23" s="446">
        <v>84158</v>
      </c>
      <c r="D23" s="453">
        <f t="shared" si="0"/>
        <v>34</v>
      </c>
      <c r="E23" s="467">
        <v>798</v>
      </c>
      <c r="F23" s="836">
        <f t="shared" si="1"/>
        <v>10.54612</v>
      </c>
      <c r="G23" s="483">
        <f t="shared" si="2"/>
        <v>17</v>
      </c>
    </row>
    <row r="24" spans="1:7" ht="15" customHeight="1">
      <c r="A24">
        <v>20</v>
      </c>
      <c r="B24" s="436" t="s">
        <v>3</v>
      </c>
      <c r="C24" s="446">
        <v>180446</v>
      </c>
      <c r="D24" s="453">
        <f t="shared" si="0"/>
        <v>19</v>
      </c>
      <c r="E24" s="467">
        <v>2016</v>
      </c>
      <c r="F24" s="836">
        <f t="shared" si="1"/>
        <v>8.9506899999999998</v>
      </c>
      <c r="G24" s="483">
        <f t="shared" si="2"/>
        <v>25</v>
      </c>
    </row>
    <row r="25" spans="1:7" ht="15" customHeight="1">
      <c r="A25">
        <v>21</v>
      </c>
      <c r="B25" s="436" t="s">
        <v>59</v>
      </c>
      <c r="C25" s="446">
        <v>241446</v>
      </c>
      <c r="D25" s="453">
        <f t="shared" si="0"/>
        <v>14</v>
      </c>
      <c r="E25" s="467">
        <v>1940</v>
      </c>
      <c r="F25" s="836">
        <f t="shared" si="1"/>
        <v>12.44567</v>
      </c>
      <c r="G25" s="483">
        <f t="shared" si="2"/>
        <v>12</v>
      </c>
    </row>
    <row r="26" spans="1:7" ht="15" customHeight="1">
      <c r="A26">
        <v>22</v>
      </c>
      <c r="B26" s="436" t="s">
        <v>223</v>
      </c>
      <c r="C26" s="446">
        <v>429821</v>
      </c>
      <c r="D26" s="453">
        <f t="shared" si="0"/>
        <v>10</v>
      </c>
      <c r="E26" s="467">
        <v>3557</v>
      </c>
      <c r="F26" s="836">
        <f t="shared" si="1"/>
        <v>12.08381</v>
      </c>
      <c r="G26" s="483">
        <f t="shared" si="2"/>
        <v>14</v>
      </c>
    </row>
    <row r="27" spans="1:7" ht="15" customHeight="1">
      <c r="A27">
        <v>23</v>
      </c>
      <c r="B27" s="436" t="s">
        <v>224</v>
      </c>
      <c r="C27" s="446">
        <v>1298989</v>
      </c>
      <c r="D27" s="453">
        <f t="shared" si="0"/>
        <v>4</v>
      </c>
      <c r="E27" s="467">
        <v>7316</v>
      </c>
      <c r="F27" s="836">
        <f t="shared" si="1"/>
        <v>17.75545</v>
      </c>
      <c r="G27" s="483">
        <f t="shared" si="2"/>
        <v>7</v>
      </c>
    </row>
    <row r="28" spans="1:7" ht="15" customHeight="1">
      <c r="A28">
        <v>24</v>
      </c>
      <c r="B28" s="436" t="s">
        <v>134</v>
      </c>
      <c r="C28" s="446">
        <v>212773</v>
      </c>
      <c r="D28" s="453">
        <f t="shared" si="0"/>
        <v>17</v>
      </c>
      <c r="E28" s="467">
        <v>1736</v>
      </c>
      <c r="F28" s="836">
        <f t="shared" si="1"/>
        <v>12.25651</v>
      </c>
      <c r="G28" s="483">
        <f t="shared" si="2"/>
        <v>13</v>
      </c>
    </row>
    <row r="29" spans="1:7" ht="15" customHeight="1">
      <c r="A29">
        <v>25</v>
      </c>
      <c r="B29" s="436" t="s">
        <v>7</v>
      </c>
      <c r="C29" s="446">
        <v>225971</v>
      </c>
      <c r="D29" s="453">
        <f t="shared" si="0"/>
        <v>15</v>
      </c>
      <c r="E29" s="467">
        <v>1385</v>
      </c>
      <c r="F29" s="836">
        <f t="shared" si="1"/>
        <v>16.3156</v>
      </c>
      <c r="G29" s="483">
        <f t="shared" si="2"/>
        <v>9</v>
      </c>
    </row>
    <row r="30" spans="1:7" ht="15" customHeight="1">
      <c r="A30">
        <v>26</v>
      </c>
      <c r="B30" s="436" t="s">
        <v>137</v>
      </c>
      <c r="C30" s="446">
        <v>478234</v>
      </c>
      <c r="D30" s="453">
        <f t="shared" si="0"/>
        <v>9</v>
      </c>
      <c r="E30" s="467">
        <v>2527</v>
      </c>
      <c r="F30" s="836">
        <f t="shared" si="1"/>
        <v>18.924969999999998</v>
      </c>
      <c r="G30" s="483">
        <f t="shared" si="2"/>
        <v>4</v>
      </c>
    </row>
    <row r="31" spans="1:7" ht="15" customHeight="1">
      <c r="A31">
        <v>27</v>
      </c>
      <c r="B31" s="436" t="s">
        <v>145</v>
      </c>
      <c r="C31" s="446">
        <v>1703734</v>
      </c>
      <c r="D31" s="453">
        <f t="shared" si="0"/>
        <v>3</v>
      </c>
      <c r="E31" s="467">
        <v>8623</v>
      </c>
      <c r="F31" s="836">
        <f t="shared" si="1"/>
        <v>19.758019999999998</v>
      </c>
      <c r="G31" s="483">
        <f t="shared" si="2"/>
        <v>3</v>
      </c>
    </row>
    <row r="32" spans="1:7" ht="15" customHeight="1">
      <c r="A32">
        <v>28</v>
      </c>
      <c r="B32" s="436" t="s">
        <v>225</v>
      </c>
      <c r="C32" s="446">
        <v>989089</v>
      </c>
      <c r="D32" s="453">
        <f t="shared" si="0"/>
        <v>7</v>
      </c>
      <c r="E32" s="467">
        <v>5369</v>
      </c>
      <c r="F32" s="836">
        <f t="shared" si="1"/>
        <v>18.422219999999999</v>
      </c>
      <c r="G32" s="483">
        <f t="shared" si="2"/>
        <v>5</v>
      </c>
    </row>
    <row r="33" spans="1:7" ht="15" customHeight="1">
      <c r="A33">
        <v>29</v>
      </c>
      <c r="B33" s="436" t="s">
        <v>24</v>
      </c>
      <c r="C33" s="446">
        <v>221482</v>
      </c>
      <c r="D33" s="453">
        <f t="shared" si="0"/>
        <v>16</v>
      </c>
      <c r="E33" s="467">
        <v>1319</v>
      </c>
      <c r="F33" s="836">
        <f t="shared" si="1"/>
        <v>16.79166</v>
      </c>
      <c r="G33" s="483">
        <f t="shared" si="2"/>
        <v>8</v>
      </c>
    </row>
    <row r="34" spans="1:7" ht="15" customHeight="1">
      <c r="A34">
        <v>30</v>
      </c>
      <c r="B34" s="436" t="s">
        <v>140</v>
      </c>
      <c r="C34" s="446">
        <v>92822</v>
      </c>
      <c r="D34" s="453">
        <f t="shared" si="0"/>
        <v>31</v>
      </c>
      <c r="E34" s="467">
        <v>918</v>
      </c>
      <c r="F34" s="836">
        <f t="shared" si="1"/>
        <v>10.111330000000001</v>
      </c>
      <c r="G34" s="483">
        <f t="shared" si="2"/>
        <v>20</v>
      </c>
    </row>
    <row r="35" spans="1:7" ht="15" customHeight="1">
      <c r="A35">
        <v>31</v>
      </c>
      <c r="B35" s="436" t="s">
        <v>128</v>
      </c>
      <c r="C35" s="446">
        <v>37806</v>
      </c>
      <c r="D35" s="453">
        <f t="shared" si="0"/>
        <v>45</v>
      </c>
      <c r="E35" s="467">
        <v>551</v>
      </c>
      <c r="F35" s="836">
        <f t="shared" si="1"/>
        <v>6.8613400000000002</v>
      </c>
      <c r="G35" s="483">
        <f t="shared" si="2"/>
        <v>37</v>
      </c>
    </row>
    <row r="36" spans="1:7" ht="15" customHeight="1">
      <c r="A36">
        <v>32</v>
      </c>
      <c r="B36" s="436" t="s">
        <v>227</v>
      </c>
      <c r="C36" s="446">
        <v>32316</v>
      </c>
      <c r="D36" s="453">
        <f t="shared" si="0"/>
        <v>47</v>
      </c>
      <c r="E36" s="467">
        <v>665</v>
      </c>
      <c r="F36" s="836">
        <f t="shared" si="1"/>
        <v>4.8595499999999996</v>
      </c>
      <c r="G36" s="483">
        <f t="shared" si="2"/>
        <v>44</v>
      </c>
    </row>
    <row r="37" spans="1:7" ht="15" customHeight="1">
      <c r="A37">
        <v>33</v>
      </c>
      <c r="B37" s="436" t="s">
        <v>302</v>
      </c>
      <c r="C37" s="446">
        <v>179801</v>
      </c>
      <c r="D37" s="453">
        <f t="shared" si="0"/>
        <v>21</v>
      </c>
      <c r="E37" s="467">
        <v>1866</v>
      </c>
      <c r="F37" s="836">
        <f t="shared" si="1"/>
        <v>9.6356400000000004</v>
      </c>
      <c r="G37" s="483">
        <f t="shared" si="2"/>
        <v>22</v>
      </c>
    </row>
    <row r="38" spans="1:7" ht="15" customHeight="1">
      <c r="A38">
        <v>34</v>
      </c>
      <c r="B38" s="436" t="s">
        <v>228</v>
      </c>
      <c r="C38" s="446">
        <v>285325</v>
      </c>
      <c r="D38" s="453">
        <f t="shared" si="0"/>
        <v>13</v>
      </c>
      <c r="E38" s="467">
        <v>2761</v>
      </c>
      <c r="F38" s="836">
        <f t="shared" si="1"/>
        <v>10.33412</v>
      </c>
      <c r="G38" s="483">
        <f t="shared" si="2"/>
        <v>18</v>
      </c>
    </row>
    <row r="39" spans="1:7" ht="15" customHeight="1">
      <c r="A39">
        <v>35</v>
      </c>
      <c r="B39" s="436" t="s">
        <v>132</v>
      </c>
      <c r="C39" s="446">
        <v>105829</v>
      </c>
      <c r="D39" s="453">
        <f t="shared" si="0"/>
        <v>28</v>
      </c>
      <c r="E39" s="467">
        <v>1340</v>
      </c>
      <c r="F39" s="836">
        <f t="shared" si="1"/>
        <v>7.8976899999999999</v>
      </c>
      <c r="G39" s="483">
        <f t="shared" si="2"/>
        <v>30</v>
      </c>
    </row>
    <row r="40" spans="1:7" ht="15" customHeight="1">
      <c r="A40">
        <v>36</v>
      </c>
      <c r="B40" s="436" t="s">
        <v>98</v>
      </c>
      <c r="C40" s="446">
        <v>55609</v>
      </c>
      <c r="D40" s="453">
        <f t="shared" si="0"/>
        <v>41</v>
      </c>
      <c r="E40" s="467">
        <v>723</v>
      </c>
      <c r="F40" s="836">
        <f t="shared" si="1"/>
        <v>7.6914199999999999</v>
      </c>
      <c r="G40" s="483">
        <f t="shared" si="2"/>
        <v>31</v>
      </c>
    </row>
    <row r="41" spans="1:7" ht="15" customHeight="1">
      <c r="A41">
        <v>37</v>
      </c>
      <c r="B41" s="436" t="s">
        <v>129</v>
      </c>
      <c r="C41" s="446">
        <v>82147</v>
      </c>
      <c r="D41" s="453">
        <f t="shared" si="0"/>
        <v>36</v>
      </c>
      <c r="E41" s="467">
        <v>945</v>
      </c>
      <c r="F41" s="836">
        <f t="shared" si="1"/>
        <v>8.6928000000000001</v>
      </c>
      <c r="G41" s="483">
        <f t="shared" si="2"/>
        <v>28</v>
      </c>
    </row>
    <row r="42" spans="1:7" ht="15" customHeight="1">
      <c r="A42">
        <v>38</v>
      </c>
      <c r="B42" s="436" t="s">
        <v>229</v>
      </c>
      <c r="C42" s="446">
        <v>94863</v>
      </c>
      <c r="D42" s="453">
        <f t="shared" si="0"/>
        <v>30</v>
      </c>
      <c r="E42" s="467">
        <v>1328</v>
      </c>
      <c r="F42" s="836">
        <f t="shared" si="1"/>
        <v>7.1433</v>
      </c>
      <c r="G42" s="483">
        <f t="shared" si="2"/>
        <v>36</v>
      </c>
    </row>
    <row r="43" spans="1:7" ht="15" customHeight="1">
      <c r="A43">
        <v>39</v>
      </c>
      <c r="B43" s="436" t="s">
        <v>230</v>
      </c>
      <c r="C43" s="446">
        <v>39888</v>
      </c>
      <c r="D43" s="453">
        <f t="shared" si="0"/>
        <v>44</v>
      </c>
      <c r="E43" s="467">
        <v>693</v>
      </c>
      <c r="F43" s="836">
        <f t="shared" si="1"/>
        <v>5.7558400000000001</v>
      </c>
      <c r="G43" s="483">
        <f t="shared" si="2"/>
        <v>40</v>
      </c>
    </row>
    <row r="44" spans="1:7" ht="15" customHeight="1">
      <c r="A44">
        <v>40</v>
      </c>
      <c r="B44" s="436" t="s">
        <v>153</v>
      </c>
      <c r="C44" s="446">
        <v>728740</v>
      </c>
      <c r="D44" s="453">
        <f t="shared" si="0"/>
        <v>8</v>
      </c>
      <c r="E44" s="467">
        <v>5039</v>
      </c>
      <c r="F44" s="836">
        <f t="shared" si="1"/>
        <v>14.462</v>
      </c>
      <c r="G44" s="483">
        <f t="shared" si="2"/>
        <v>11</v>
      </c>
    </row>
    <row r="45" spans="1:7" ht="15" customHeight="1">
      <c r="A45">
        <v>41</v>
      </c>
      <c r="B45" s="436" t="s">
        <v>231</v>
      </c>
      <c r="C45" s="446">
        <v>71500</v>
      </c>
      <c r="D45" s="453">
        <f t="shared" si="0"/>
        <v>38</v>
      </c>
      <c r="E45" s="467">
        <v>808</v>
      </c>
      <c r="F45" s="836">
        <f t="shared" si="1"/>
        <v>8.8490099999999998</v>
      </c>
      <c r="G45" s="483">
        <f t="shared" si="2"/>
        <v>26</v>
      </c>
    </row>
    <row r="46" spans="1:7" ht="15" customHeight="1">
      <c r="A46">
        <v>42</v>
      </c>
      <c r="B46" s="436" t="s">
        <v>232</v>
      </c>
      <c r="C46" s="446">
        <v>96232</v>
      </c>
      <c r="D46" s="453">
        <f t="shared" si="0"/>
        <v>29</v>
      </c>
      <c r="E46" s="467">
        <v>1318</v>
      </c>
      <c r="F46" s="836">
        <f t="shared" si="1"/>
        <v>7.3013700000000004</v>
      </c>
      <c r="G46" s="483">
        <f t="shared" si="2"/>
        <v>35</v>
      </c>
    </row>
    <row r="47" spans="1:7" ht="15" customHeight="1">
      <c r="A47">
        <v>43</v>
      </c>
      <c r="B47" s="436" t="s">
        <v>234</v>
      </c>
      <c r="C47" s="446">
        <v>151377</v>
      </c>
      <c r="D47" s="453">
        <f t="shared" si="0"/>
        <v>24</v>
      </c>
      <c r="E47" s="467">
        <v>1731</v>
      </c>
      <c r="F47" s="836">
        <f t="shared" si="1"/>
        <v>8.7450600000000005</v>
      </c>
      <c r="G47" s="483">
        <f t="shared" si="2"/>
        <v>27</v>
      </c>
    </row>
    <row r="48" spans="1:7" ht="15" customHeight="1">
      <c r="A48">
        <v>44</v>
      </c>
      <c r="B48" s="436" t="s">
        <v>235</v>
      </c>
      <c r="C48" s="446">
        <v>84294</v>
      </c>
      <c r="D48" s="453">
        <f t="shared" si="0"/>
        <v>33</v>
      </c>
      <c r="E48" s="467">
        <v>1123</v>
      </c>
      <c r="F48" s="836">
        <f t="shared" si="1"/>
        <v>7.5061400000000003</v>
      </c>
      <c r="G48" s="483">
        <f t="shared" si="2"/>
        <v>33</v>
      </c>
    </row>
    <row r="49" spans="1:7" ht="15" customHeight="1">
      <c r="A49">
        <v>45</v>
      </c>
      <c r="B49" s="436" t="s">
        <v>236</v>
      </c>
      <c r="C49" s="446">
        <v>57607</v>
      </c>
      <c r="D49" s="453">
        <f t="shared" si="0"/>
        <v>39</v>
      </c>
      <c r="E49" s="467">
        <v>1065</v>
      </c>
      <c r="F49" s="836">
        <f t="shared" si="1"/>
        <v>5.4091100000000001</v>
      </c>
      <c r="G49" s="483">
        <f t="shared" si="2"/>
        <v>41</v>
      </c>
    </row>
    <row r="50" spans="1:7" ht="15" customHeight="1">
      <c r="A50">
        <v>46</v>
      </c>
      <c r="B50" s="436" t="s">
        <v>237</v>
      </c>
      <c r="C50" s="446">
        <v>83241</v>
      </c>
      <c r="D50" s="453">
        <f t="shared" si="0"/>
        <v>35</v>
      </c>
      <c r="E50" s="467">
        <v>1589</v>
      </c>
      <c r="F50" s="836">
        <f t="shared" si="1"/>
        <v>5.2385799999999998</v>
      </c>
      <c r="G50" s="483">
        <f t="shared" si="2"/>
        <v>42</v>
      </c>
    </row>
    <row r="51" spans="1:7" ht="15" customHeight="1">
      <c r="A51">
        <v>47</v>
      </c>
      <c r="B51" s="436" t="s">
        <v>209</v>
      </c>
      <c r="C51" s="446">
        <v>162266</v>
      </c>
      <c r="D51" s="453">
        <f t="shared" si="0"/>
        <v>23</v>
      </c>
      <c r="E51" s="467">
        <v>1434</v>
      </c>
      <c r="F51" s="836">
        <f t="shared" si="1"/>
        <v>11.315619999999999</v>
      </c>
      <c r="G51" s="483">
        <f t="shared" si="2"/>
        <v>15</v>
      </c>
    </row>
    <row r="52" spans="1:7" ht="15" customHeight="1">
      <c r="B52" s="829" t="s">
        <v>124</v>
      </c>
      <c r="C52" s="830">
        <v>1131777</v>
      </c>
      <c r="D52" s="455"/>
      <c r="E52" s="455"/>
      <c r="F52" s="839"/>
      <c r="G52" s="485"/>
    </row>
    <row r="53" spans="1:7" ht="15" customHeight="1">
      <c r="B53" s="789" t="s">
        <v>238</v>
      </c>
      <c r="C53" s="831">
        <f>SUM(C5:C52)</f>
        <v>20080669</v>
      </c>
      <c r="D53" s="832"/>
      <c r="E53" s="832">
        <v>123731</v>
      </c>
      <c r="F53" s="840">
        <f>ROUND(C53/E53/10,5)</f>
        <v>16.229299999999999</v>
      </c>
      <c r="G53" s="842"/>
    </row>
    <row r="54" spans="1:7" ht="15" customHeight="1">
      <c r="B54" s="440" t="s">
        <v>303</v>
      </c>
      <c r="E54" s="834"/>
      <c r="F54" s="479"/>
    </row>
    <row r="55" spans="1:7">
      <c r="B55" s="440" t="s">
        <v>5</v>
      </c>
    </row>
  </sheetData>
  <mergeCells count="2">
    <mergeCell ref="C3:D3"/>
    <mergeCell ref="F3:G3"/>
  </mergeCells>
  <phoneticPr fontId="4"/>
  <pageMargins left="0.78740157480314965" right="0.98425196850393681" top="0.59055118110236227" bottom="0.59055118110236227" header="0.19685039370078741" footer="0.39370078740157483"/>
  <pageSetup paperSize="9" fitToWidth="1" fitToHeight="1" orientation="portrait" usePrinterDefaults="1" r:id="rId1"/>
  <headerFooter scaleWithDoc="0" alignWithMargins="0">
    <oddFooter>&amp;C&amp;12- 16 -</oddFooter>
  </headerFooter>
  <colBreaks count="1" manualBreakCount="1">
    <brk id="7" max="54"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00B0F0"/>
  </sheetPr>
  <dimension ref="A2:H29"/>
  <sheetViews>
    <sheetView view="pageBreakPreview" zoomScale="120" zoomScaleSheetLayoutView="120" workbookViewId="0">
      <selection activeCell="C9" sqref="C9"/>
    </sheetView>
  </sheetViews>
  <sheetFormatPr defaultRowHeight="21" customHeight="1"/>
  <cols>
    <col min="1" max="1" width="14.125" style="843" customWidth="1"/>
    <col min="2" max="2" width="14.5" style="843" customWidth="1"/>
    <col min="3" max="3" width="10.125" style="843" customWidth="1"/>
    <col min="4" max="4" width="11.5" style="843" customWidth="1"/>
    <col min="5" max="5" width="10.125" style="843" customWidth="1"/>
    <col min="6" max="6" width="8.625" style="843" customWidth="1"/>
    <col min="7" max="7" width="12.875" style="843" customWidth="1"/>
    <col min="8" max="8" width="1" style="843" customWidth="1"/>
    <col min="9" max="241" width="9" style="843" customWidth="1"/>
    <col min="242" max="242" width="14.125" style="843" customWidth="1"/>
    <col min="243" max="243" width="14.875" style="843" customWidth="1"/>
    <col min="244" max="244" width="10.5" style="843" customWidth="1"/>
    <col min="245" max="245" width="12" style="843" customWidth="1"/>
    <col min="246" max="246" width="3.625" style="843" customWidth="1"/>
    <col min="247" max="247" width="3.75" style="843" customWidth="1"/>
    <col min="248" max="248" width="3.625" style="843" customWidth="1"/>
    <col min="249" max="249" width="4.875" style="843" customWidth="1"/>
    <col min="250" max="250" width="3.625" style="843" customWidth="1"/>
    <col min="251" max="251" width="3.75" style="843" customWidth="1"/>
    <col min="252" max="252" width="6.75" style="843" customWidth="1"/>
    <col min="253" max="253" width="7" style="843" customWidth="1"/>
    <col min="254" max="258" width="9" style="843" customWidth="1"/>
    <col min="259" max="259" width="9.25" style="843" bestFit="1" customWidth="1"/>
    <col min="260" max="260" width="9" style="843" customWidth="1"/>
    <col min="261" max="261" width="10.625" style="843" customWidth="1"/>
    <col min="262" max="497" width="9" style="843" customWidth="1"/>
    <col min="498" max="498" width="14.125" style="843" customWidth="1"/>
    <col min="499" max="499" width="14.875" style="843" customWidth="1"/>
    <col min="500" max="500" width="10.5" style="843" customWidth="1"/>
    <col min="501" max="501" width="12" style="843" customWidth="1"/>
    <col min="502" max="502" width="3.625" style="843" customWidth="1"/>
    <col min="503" max="503" width="3.75" style="843" customWidth="1"/>
    <col min="504" max="504" width="3.625" style="843" customWidth="1"/>
    <col min="505" max="505" width="4.875" style="843" customWidth="1"/>
    <col min="506" max="506" width="3.625" style="843" customWidth="1"/>
    <col min="507" max="507" width="3.75" style="843" customWidth="1"/>
    <col min="508" max="508" width="6.75" style="843" customWidth="1"/>
    <col min="509" max="509" width="7" style="843" customWidth="1"/>
    <col min="510" max="514" width="9" style="843" customWidth="1"/>
    <col min="515" max="515" width="9.25" style="843" bestFit="1" customWidth="1"/>
    <col min="516" max="516" width="9" style="843" customWidth="1"/>
    <col min="517" max="517" width="10.625" style="843" customWidth="1"/>
    <col min="518" max="753" width="9" style="843" customWidth="1"/>
    <col min="754" max="754" width="14.125" style="843" customWidth="1"/>
    <col min="755" max="755" width="14.875" style="843" customWidth="1"/>
    <col min="756" max="756" width="10.5" style="843" customWidth="1"/>
    <col min="757" max="757" width="12" style="843" customWidth="1"/>
    <col min="758" max="758" width="3.625" style="843" customWidth="1"/>
    <col min="759" max="759" width="3.75" style="843" customWidth="1"/>
    <col min="760" max="760" width="3.625" style="843" customWidth="1"/>
    <col min="761" max="761" width="4.875" style="843" customWidth="1"/>
    <col min="762" max="762" width="3.625" style="843" customWidth="1"/>
    <col min="763" max="763" width="3.75" style="843" customWidth="1"/>
    <col min="764" max="764" width="6.75" style="843" customWidth="1"/>
    <col min="765" max="765" width="7" style="843" customWidth="1"/>
    <col min="766" max="770" width="9" style="843" customWidth="1"/>
    <col min="771" max="771" width="9.25" style="843" bestFit="1" customWidth="1"/>
    <col min="772" max="772" width="9" style="843" customWidth="1"/>
    <col min="773" max="773" width="10.625" style="843" customWidth="1"/>
    <col min="774" max="1009" width="9" style="843" customWidth="1"/>
    <col min="1010" max="1010" width="14.125" style="843" customWidth="1"/>
    <col min="1011" max="1011" width="14.875" style="843" customWidth="1"/>
    <col min="1012" max="1012" width="10.5" style="843" customWidth="1"/>
    <col min="1013" max="1013" width="12" style="843" customWidth="1"/>
    <col min="1014" max="1014" width="3.625" style="843" customWidth="1"/>
    <col min="1015" max="1015" width="3.75" style="843" customWidth="1"/>
    <col min="1016" max="1016" width="3.625" style="843" customWidth="1"/>
    <col min="1017" max="1017" width="4.875" style="843" customWidth="1"/>
    <col min="1018" max="1018" width="3.625" style="843" customWidth="1"/>
    <col min="1019" max="1019" width="3.75" style="843" customWidth="1"/>
    <col min="1020" max="1020" width="6.75" style="843" customWidth="1"/>
    <col min="1021" max="1021" width="7" style="843" customWidth="1"/>
    <col min="1022" max="1026" width="9" style="843" customWidth="1"/>
    <col min="1027" max="1027" width="9.25" style="843" bestFit="1" customWidth="1"/>
    <col min="1028" max="1028" width="9" style="843" customWidth="1"/>
    <col min="1029" max="1029" width="10.625" style="843" customWidth="1"/>
    <col min="1030" max="1265" width="9" style="843" customWidth="1"/>
    <col min="1266" max="1266" width="14.125" style="843" customWidth="1"/>
    <col min="1267" max="1267" width="14.875" style="843" customWidth="1"/>
    <col min="1268" max="1268" width="10.5" style="843" customWidth="1"/>
    <col min="1269" max="1269" width="12" style="843" customWidth="1"/>
    <col min="1270" max="1270" width="3.625" style="843" customWidth="1"/>
    <col min="1271" max="1271" width="3.75" style="843" customWidth="1"/>
    <col min="1272" max="1272" width="3.625" style="843" customWidth="1"/>
    <col min="1273" max="1273" width="4.875" style="843" customWidth="1"/>
    <col min="1274" max="1274" width="3.625" style="843" customWidth="1"/>
    <col min="1275" max="1275" width="3.75" style="843" customWidth="1"/>
    <col min="1276" max="1276" width="6.75" style="843" customWidth="1"/>
    <col min="1277" max="1277" width="7" style="843" customWidth="1"/>
    <col min="1278" max="1282" width="9" style="843" customWidth="1"/>
    <col min="1283" max="1283" width="9.25" style="843" bestFit="1" customWidth="1"/>
    <col min="1284" max="1284" width="9" style="843" customWidth="1"/>
    <col min="1285" max="1285" width="10.625" style="843" customWidth="1"/>
    <col min="1286" max="1521" width="9" style="843" customWidth="1"/>
    <col min="1522" max="1522" width="14.125" style="843" customWidth="1"/>
    <col min="1523" max="1523" width="14.875" style="843" customWidth="1"/>
    <col min="1524" max="1524" width="10.5" style="843" customWidth="1"/>
    <col min="1525" max="1525" width="12" style="843" customWidth="1"/>
    <col min="1526" max="1526" width="3.625" style="843" customWidth="1"/>
    <col min="1527" max="1527" width="3.75" style="843" customWidth="1"/>
    <col min="1528" max="1528" width="3.625" style="843" customWidth="1"/>
    <col min="1529" max="1529" width="4.875" style="843" customWidth="1"/>
    <col min="1530" max="1530" width="3.625" style="843" customWidth="1"/>
    <col min="1531" max="1531" width="3.75" style="843" customWidth="1"/>
    <col min="1532" max="1532" width="6.75" style="843" customWidth="1"/>
    <col min="1533" max="1533" width="7" style="843" customWidth="1"/>
    <col min="1534" max="1538" width="9" style="843" customWidth="1"/>
    <col min="1539" max="1539" width="9.25" style="843" bestFit="1" customWidth="1"/>
    <col min="1540" max="1540" width="9" style="843" customWidth="1"/>
    <col min="1541" max="1541" width="10.625" style="843" customWidth="1"/>
    <col min="1542" max="1777" width="9" style="843" customWidth="1"/>
    <col min="1778" max="1778" width="14.125" style="843" customWidth="1"/>
    <col min="1779" max="1779" width="14.875" style="843" customWidth="1"/>
    <col min="1780" max="1780" width="10.5" style="843" customWidth="1"/>
    <col min="1781" max="1781" width="12" style="843" customWidth="1"/>
    <col min="1782" max="1782" width="3.625" style="843" customWidth="1"/>
    <col min="1783" max="1783" width="3.75" style="843" customWidth="1"/>
    <col min="1784" max="1784" width="3.625" style="843" customWidth="1"/>
    <col min="1785" max="1785" width="4.875" style="843" customWidth="1"/>
    <col min="1786" max="1786" width="3.625" style="843" customWidth="1"/>
    <col min="1787" max="1787" width="3.75" style="843" customWidth="1"/>
    <col min="1788" max="1788" width="6.75" style="843" customWidth="1"/>
    <col min="1789" max="1789" width="7" style="843" customWidth="1"/>
    <col min="1790" max="1794" width="9" style="843" customWidth="1"/>
    <col min="1795" max="1795" width="9.25" style="843" bestFit="1" customWidth="1"/>
    <col min="1796" max="1796" width="9" style="843" customWidth="1"/>
    <col min="1797" max="1797" width="10.625" style="843" customWidth="1"/>
    <col min="1798" max="2033" width="9" style="843" customWidth="1"/>
    <col min="2034" max="2034" width="14.125" style="843" customWidth="1"/>
    <col min="2035" max="2035" width="14.875" style="843" customWidth="1"/>
    <col min="2036" max="2036" width="10.5" style="843" customWidth="1"/>
    <col min="2037" max="2037" width="12" style="843" customWidth="1"/>
    <col min="2038" max="2038" width="3.625" style="843" customWidth="1"/>
    <col min="2039" max="2039" width="3.75" style="843" customWidth="1"/>
    <col min="2040" max="2040" width="3.625" style="843" customWidth="1"/>
    <col min="2041" max="2041" width="4.875" style="843" customWidth="1"/>
    <col min="2042" max="2042" width="3.625" style="843" customWidth="1"/>
    <col min="2043" max="2043" width="3.75" style="843" customWidth="1"/>
    <col min="2044" max="2044" width="6.75" style="843" customWidth="1"/>
    <col min="2045" max="2045" width="7" style="843" customWidth="1"/>
    <col min="2046" max="2050" width="9" style="843" customWidth="1"/>
    <col min="2051" max="2051" width="9.25" style="843" bestFit="1" customWidth="1"/>
    <col min="2052" max="2052" width="9" style="843" customWidth="1"/>
    <col min="2053" max="2053" width="10.625" style="843" customWidth="1"/>
    <col min="2054" max="2289" width="9" style="843" customWidth="1"/>
    <col min="2290" max="2290" width="14.125" style="843" customWidth="1"/>
    <col min="2291" max="2291" width="14.875" style="843" customWidth="1"/>
    <col min="2292" max="2292" width="10.5" style="843" customWidth="1"/>
    <col min="2293" max="2293" width="12" style="843" customWidth="1"/>
    <col min="2294" max="2294" width="3.625" style="843" customWidth="1"/>
    <col min="2295" max="2295" width="3.75" style="843" customWidth="1"/>
    <col min="2296" max="2296" width="3.625" style="843" customWidth="1"/>
    <col min="2297" max="2297" width="4.875" style="843" customWidth="1"/>
    <col min="2298" max="2298" width="3.625" style="843" customWidth="1"/>
    <col min="2299" max="2299" width="3.75" style="843" customWidth="1"/>
    <col min="2300" max="2300" width="6.75" style="843" customWidth="1"/>
    <col min="2301" max="2301" width="7" style="843" customWidth="1"/>
    <col min="2302" max="2306" width="9" style="843" customWidth="1"/>
    <col min="2307" max="2307" width="9.25" style="843" bestFit="1" customWidth="1"/>
    <col min="2308" max="2308" width="9" style="843" customWidth="1"/>
    <col min="2309" max="2309" width="10.625" style="843" customWidth="1"/>
    <col min="2310" max="2545" width="9" style="843" customWidth="1"/>
    <col min="2546" max="2546" width="14.125" style="843" customWidth="1"/>
    <col min="2547" max="2547" width="14.875" style="843" customWidth="1"/>
    <col min="2548" max="2548" width="10.5" style="843" customWidth="1"/>
    <col min="2549" max="2549" width="12" style="843" customWidth="1"/>
    <col min="2550" max="2550" width="3.625" style="843" customWidth="1"/>
    <col min="2551" max="2551" width="3.75" style="843" customWidth="1"/>
    <col min="2552" max="2552" width="3.625" style="843" customWidth="1"/>
    <col min="2553" max="2553" width="4.875" style="843" customWidth="1"/>
    <col min="2554" max="2554" width="3.625" style="843" customWidth="1"/>
    <col min="2555" max="2555" width="3.75" style="843" customWidth="1"/>
    <col min="2556" max="2556" width="6.75" style="843" customWidth="1"/>
    <col min="2557" max="2557" width="7" style="843" customWidth="1"/>
    <col min="2558" max="2562" width="9" style="843" customWidth="1"/>
    <col min="2563" max="2563" width="9.25" style="843" bestFit="1" customWidth="1"/>
    <col min="2564" max="2564" width="9" style="843" customWidth="1"/>
    <col min="2565" max="2565" width="10.625" style="843" customWidth="1"/>
    <col min="2566" max="2801" width="9" style="843" customWidth="1"/>
    <col min="2802" max="2802" width="14.125" style="843" customWidth="1"/>
    <col min="2803" max="2803" width="14.875" style="843" customWidth="1"/>
    <col min="2804" max="2804" width="10.5" style="843" customWidth="1"/>
    <col min="2805" max="2805" width="12" style="843" customWidth="1"/>
    <col min="2806" max="2806" width="3.625" style="843" customWidth="1"/>
    <col min="2807" max="2807" width="3.75" style="843" customWidth="1"/>
    <col min="2808" max="2808" width="3.625" style="843" customWidth="1"/>
    <col min="2809" max="2809" width="4.875" style="843" customWidth="1"/>
    <col min="2810" max="2810" width="3.625" style="843" customWidth="1"/>
    <col min="2811" max="2811" width="3.75" style="843" customWidth="1"/>
    <col min="2812" max="2812" width="6.75" style="843" customWidth="1"/>
    <col min="2813" max="2813" width="7" style="843" customWidth="1"/>
    <col min="2814" max="2818" width="9" style="843" customWidth="1"/>
    <col min="2819" max="2819" width="9.25" style="843" bestFit="1" customWidth="1"/>
    <col min="2820" max="2820" width="9" style="843" customWidth="1"/>
    <col min="2821" max="2821" width="10.625" style="843" customWidth="1"/>
    <col min="2822" max="3057" width="9" style="843" customWidth="1"/>
    <col min="3058" max="3058" width="14.125" style="843" customWidth="1"/>
    <col min="3059" max="3059" width="14.875" style="843" customWidth="1"/>
    <col min="3060" max="3060" width="10.5" style="843" customWidth="1"/>
    <col min="3061" max="3061" width="12" style="843" customWidth="1"/>
    <col min="3062" max="3062" width="3.625" style="843" customWidth="1"/>
    <col min="3063" max="3063" width="3.75" style="843" customWidth="1"/>
    <col min="3064" max="3064" width="3.625" style="843" customWidth="1"/>
    <col min="3065" max="3065" width="4.875" style="843" customWidth="1"/>
    <col min="3066" max="3066" width="3.625" style="843" customWidth="1"/>
    <col min="3067" max="3067" width="3.75" style="843" customWidth="1"/>
    <col min="3068" max="3068" width="6.75" style="843" customWidth="1"/>
    <col min="3069" max="3069" width="7" style="843" customWidth="1"/>
    <col min="3070" max="3074" width="9" style="843" customWidth="1"/>
    <col min="3075" max="3075" width="9.25" style="843" bestFit="1" customWidth="1"/>
    <col min="3076" max="3076" width="9" style="843" customWidth="1"/>
    <col min="3077" max="3077" width="10.625" style="843" customWidth="1"/>
    <col min="3078" max="3313" width="9" style="843" customWidth="1"/>
    <col min="3314" max="3314" width="14.125" style="843" customWidth="1"/>
    <col min="3315" max="3315" width="14.875" style="843" customWidth="1"/>
    <col min="3316" max="3316" width="10.5" style="843" customWidth="1"/>
    <col min="3317" max="3317" width="12" style="843" customWidth="1"/>
    <col min="3318" max="3318" width="3.625" style="843" customWidth="1"/>
    <col min="3319" max="3319" width="3.75" style="843" customWidth="1"/>
    <col min="3320" max="3320" width="3.625" style="843" customWidth="1"/>
    <col min="3321" max="3321" width="4.875" style="843" customWidth="1"/>
    <col min="3322" max="3322" width="3.625" style="843" customWidth="1"/>
    <col min="3323" max="3323" width="3.75" style="843" customWidth="1"/>
    <col min="3324" max="3324" width="6.75" style="843" customWidth="1"/>
    <col min="3325" max="3325" width="7" style="843" customWidth="1"/>
    <col min="3326" max="3330" width="9" style="843" customWidth="1"/>
    <col min="3331" max="3331" width="9.25" style="843" bestFit="1" customWidth="1"/>
    <col min="3332" max="3332" width="9" style="843" customWidth="1"/>
    <col min="3333" max="3333" width="10.625" style="843" customWidth="1"/>
    <col min="3334" max="3569" width="9" style="843" customWidth="1"/>
    <col min="3570" max="3570" width="14.125" style="843" customWidth="1"/>
    <col min="3571" max="3571" width="14.875" style="843" customWidth="1"/>
    <col min="3572" max="3572" width="10.5" style="843" customWidth="1"/>
    <col min="3573" max="3573" width="12" style="843" customWidth="1"/>
    <col min="3574" max="3574" width="3.625" style="843" customWidth="1"/>
    <col min="3575" max="3575" width="3.75" style="843" customWidth="1"/>
    <col min="3576" max="3576" width="3.625" style="843" customWidth="1"/>
    <col min="3577" max="3577" width="4.875" style="843" customWidth="1"/>
    <col min="3578" max="3578" width="3.625" style="843" customWidth="1"/>
    <col min="3579" max="3579" width="3.75" style="843" customWidth="1"/>
    <col min="3580" max="3580" width="6.75" style="843" customWidth="1"/>
    <col min="3581" max="3581" width="7" style="843" customWidth="1"/>
    <col min="3582" max="3586" width="9" style="843" customWidth="1"/>
    <col min="3587" max="3587" width="9.25" style="843" bestFit="1" customWidth="1"/>
    <col min="3588" max="3588" width="9" style="843" customWidth="1"/>
    <col min="3589" max="3589" width="10.625" style="843" customWidth="1"/>
    <col min="3590" max="3825" width="9" style="843" customWidth="1"/>
    <col min="3826" max="3826" width="14.125" style="843" customWidth="1"/>
    <col min="3827" max="3827" width="14.875" style="843" customWidth="1"/>
    <col min="3828" max="3828" width="10.5" style="843" customWidth="1"/>
    <col min="3829" max="3829" width="12" style="843" customWidth="1"/>
    <col min="3830" max="3830" width="3.625" style="843" customWidth="1"/>
    <col min="3831" max="3831" width="3.75" style="843" customWidth="1"/>
    <col min="3832" max="3832" width="3.625" style="843" customWidth="1"/>
    <col min="3833" max="3833" width="4.875" style="843" customWidth="1"/>
    <col min="3834" max="3834" width="3.625" style="843" customWidth="1"/>
    <col min="3835" max="3835" width="3.75" style="843" customWidth="1"/>
    <col min="3836" max="3836" width="6.75" style="843" customWidth="1"/>
    <col min="3837" max="3837" width="7" style="843" customWidth="1"/>
    <col min="3838" max="3842" width="9" style="843" customWidth="1"/>
    <col min="3843" max="3843" width="9.25" style="843" bestFit="1" customWidth="1"/>
    <col min="3844" max="3844" width="9" style="843" customWidth="1"/>
    <col min="3845" max="3845" width="10.625" style="843" customWidth="1"/>
    <col min="3846" max="4081" width="9" style="843" customWidth="1"/>
    <col min="4082" max="4082" width="14.125" style="843" customWidth="1"/>
    <col min="4083" max="4083" width="14.875" style="843" customWidth="1"/>
    <col min="4084" max="4084" width="10.5" style="843" customWidth="1"/>
    <col min="4085" max="4085" width="12" style="843" customWidth="1"/>
    <col min="4086" max="4086" width="3.625" style="843" customWidth="1"/>
    <col min="4087" max="4087" width="3.75" style="843" customWidth="1"/>
    <col min="4088" max="4088" width="3.625" style="843" customWidth="1"/>
    <col min="4089" max="4089" width="4.875" style="843" customWidth="1"/>
    <col min="4090" max="4090" width="3.625" style="843" customWidth="1"/>
    <col min="4091" max="4091" width="3.75" style="843" customWidth="1"/>
    <col min="4092" max="4092" width="6.75" style="843" customWidth="1"/>
    <col min="4093" max="4093" width="7" style="843" customWidth="1"/>
    <col min="4094" max="4098" width="9" style="843" customWidth="1"/>
    <col min="4099" max="4099" width="9.25" style="843" bestFit="1" customWidth="1"/>
    <col min="4100" max="4100" width="9" style="843" customWidth="1"/>
    <col min="4101" max="4101" width="10.625" style="843" customWidth="1"/>
    <col min="4102" max="4337" width="9" style="843" customWidth="1"/>
    <col min="4338" max="4338" width="14.125" style="843" customWidth="1"/>
    <col min="4339" max="4339" width="14.875" style="843" customWidth="1"/>
    <col min="4340" max="4340" width="10.5" style="843" customWidth="1"/>
    <col min="4341" max="4341" width="12" style="843" customWidth="1"/>
    <col min="4342" max="4342" width="3.625" style="843" customWidth="1"/>
    <col min="4343" max="4343" width="3.75" style="843" customWidth="1"/>
    <col min="4344" max="4344" width="3.625" style="843" customWidth="1"/>
    <col min="4345" max="4345" width="4.875" style="843" customWidth="1"/>
    <col min="4346" max="4346" width="3.625" style="843" customWidth="1"/>
    <col min="4347" max="4347" width="3.75" style="843" customWidth="1"/>
    <col min="4348" max="4348" width="6.75" style="843" customWidth="1"/>
    <col min="4349" max="4349" width="7" style="843" customWidth="1"/>
    <col min="4350" max="4354" width="9" style="843" customWidth="1"/>
    <col min="4355" max="4355" width="9.25" style="843" bestFit="1" customWidth="1"/>
    <col min="4356" max="4356" width="9" style="843" customWidth="1"/>
    <col min="4357" max="4357" width="10.625" style="843" customWidth="1"/>
    <col min="4358" max="4593" width="9" style="843" customWidth="1"/>
    <col min="4594" max="4594" width="14.125" style="843" customWidth="1"/>
    <col min="4595" max="4595" width="14.875" style="843" customWidth="1"/>
    <col min="4596" max="4596" width="10.5" style="843" customWidth="1"/>
    <col min="4597" max="4597" width="12" style="843" customWidth="1"/>
    <col min="4598" max="4598" width="3.625" style="843" customWidth="1"/>
    <col min="4599" max="4599" width="3.75" style="843" customWidth="1"/>
    <col min="4600" max="4600" width="3.625" style="843" customWidth="1"/>
    <col min="4601" max="4601" width="4.875" style="843" customWidth="1"/>
    <col min="4602" max="4602" width="3.625" style="843" customWidth="1"/>
    <col min="4603" max="4603" width="3.75" style="843" customWidth="1"/>
    <col min="4604" max="4604" width="6.75" style="843" customWidth="1"/>
    <col min="4605" max="4605" width="7" style="843" customWidth="1"/>
    <col min="4606" max="4610" width="9" style="843" customWidth="1"/>
    <col min="4611" max="4611" width="9.25" style="843" bestFit="1" customWidth="1"/>
    <col min="4612" max="4612" width="9" style="843" customWidth="1"/>
    <col min="4613" max="4613" width="10.625" style="843" customWidth="1"/>
    <col min="4614" max="4849" width="9" style="843" customWidth="1"/>
    <col min="4850" max="4850" width="14.125" style="843" customWidth="1"/>
    <col min="4851" max="4851" width="14.875" style="843" customWidth="1"/>
    <col min="4852" max="4852" width="10.5" style="843" customWidth="1"/>
    <col min="4853" max="4853" width="12" style="843" customWidth="1"/>
    <col min="4854" max="4854" width="3.625" style="843" customWidth="1"/>
    <col min="4855" max="4855" width="3.75" style="843" customWidth="1"/>
    <col min="4856" max="4856" width="3.625" style="843" customWidth="1"/>
    <col min="4857" max="4857" width="4.875" style="843" customWidth="1"/>
    <col min="4858" max="4858" width="3.625" style="843" customWidth="1"/>
    <col min="4859" max="4859" width="3.75" style="843" customWidth="1"/>
    <col min="4860" max="4860" width="6.75" style="843" customWidth="1"/>
    <col min="4861" max="4861" width="7" style="843" customWidth="1"/>
    <col min="4862" max="4866" width="9" style="843" customWidth="1"/>
    <col min="4867" max="4867" width="9.25" style="843" bestFit="1" customWidth="1"/>
    <col min="4868" max="4868" width="9" style="843" customWidth="1"/>
    <col min="4869" max="4869" width="10.625" style="843" customWidth="1"/>
    <col min="4870" max="5105" width="9" style="843" customWidth="1"/>
    <col min="5106" max="5106" width="14.125" style="843" customWidth="1"/>
    <col min="5107" max="5107" width="14.875" style="843" customWidth="1"/>
    <col min="5108" max="5108" width="10.5" style="843" customWidth="1"/>
    <col min="5109" max="5109" width="12" style="843" customWidth="1"/>
    <col min="5110" max="5110" width="3.625" style="843" customWidth="1"/>
    <col min="5111" max="5111" width="3.75" style="843" customWidth="1"/>
    <col min="5112" max="5112" width="3.625" style="843" customWidth="1"/>
    <col min="5113" max="5113" width="4.875" style="843" customWidth="1"/>
    <col min="5114" max="5114" width="3.625" style="843" customWidth="1"/>
    <col min="5115" max="5115" width="3.75" style="843" customWidth="1"/>
    <col min="5116" max="5116" width="6.75" style="843" customWidth="1"/>
    <col min="5117" max="5117" width="7" style="843" customWidth="1"/>
    <col min="5118" max="5122" width="9" style="843" customWidth="1"/>
    <col min="5123" max="5123" width="9.25" style="843" bestFit="1" customWidth="1"/>
    <col min="5124" max="5124" width="9" style="843" customWidth="1"/>
    <col min="5125" max="5125" width="10.625" style="843" customWidth="1"/>
    <col min="5126" max="5361" width="9" style="843" customWidth="1"/>
    <col min="5362" max="5362" width="14.125" style="843" customWidth="1"/>
    <col min="5363" max="5363" width="14.875" style="843" customWidth="1"/>
    <col min="5364" max="5364" width="10.5" style="843" customWidth="1"/>
    <col min="5365" max="5365" width="12" style="843" customWidth="1"/>
    <col min="5366" max="5366" width="3.625" style="843" customWidth="1"/>
    <col min="5367" max="5367" width="3.75" style="843" customWidth="1"/>
    <col min="5368" max="5368" width="3.625" style="843" customWidth="1"/>
    <col min="5369" max="5369" width="4.875" style="843" customWidth="1"/>
    <col min="5370" max="5370" width="3.625" style="843" customWidth="1"/>
    <col min="5371" max="5371" width="3.75" style="843" customWidth="1"/>
    <col min="5372" max="5372" width="6.75" style="843" customWidth="1"/>
    <col min="5373" max="5373" width="7" style="843" customWidth="1"/>
    <col min="5374" max="5378" width="9" style="843" customWidth="1"/>
    <col min="5379" max="5379" width="9.25" style="843" bestFit="1" customWidth="1"/>
    <col min="5380" max="5380" width="9" style="843" customWidth="1"/>
    <col min="5381" max="5381" width="10.625" style="843" customWidth="1"/>
    <col min="5382" max="5617" width="9" style="843" customWidth="1"/>
    <col min="5618" max="5618" width="14.125" style="843" customWidth="1"/>
    <col min="5619" max="5619" width="14.875" style="843" customWidth="1"/>
    <col min="5620" max="5620" width="10.5" style="843" customWidth="1"/>
    <col min="5621" max="5621" width="12" style="843" customWidth="1"/>
    <col min="5622" max="5622" width="3.625" style="843" customWidth="1"/>
    <col min="5623" max="5623" width="3.75" style="843" customWidth="1"/>
    <col min="5624" max="5624" width="3.625" style="843" customWidth="1"/>
    <col min="5625" max="5625" width="4.875" style="843" customWidth="1"/>
    <col min="5626" max="5626" width="3.625" style="843" customWidth="1"/>
    <col min="5627" max="5627" width="3.75" style="843" customWidth="1"/>
    <col min="5628" max="5628" width="6.75" style="843" customWidth="1"/>
    <col min="5629" max="5629" width="7" style="843" customWidth="1"/>
    <col min="5630" max="5634" width="9" style="843" customWidth="1"/>
    <col min="5635" max="5635" width="9.25" style="843" bestFit="1" customWidth="1"/>
    <col min="5636" max="5636" width="9" style="843" customWidth="1"/>
    <col min="5637" max="5637" width="10.625" style="843" customWidth="1"/>
    <col min="5638" max="5873" width="9" style="843" customWidth="1"/>
    <col min="5874" max="5874" width="14.125" style="843" customWidth="1"/>
    <col min="5875" max="5875" width="14.875" style="843" customWidth="1"/>
    <col min="5876" max="5876" width="10.5" style="843" customWidth="1"/>
    <col min="5877" max="5877" width="12" style="843" customWidth="1"/>
    <col min="5878" max="5878" width="3.625" style="843" customWidth="1"/>
    <col min="5879" max="5879" width="3.75" style="843" customWidth="1"/>
    <col min="5880" max="5880" width="3.625" style="843" customWidth="1"/>
    <col min="5881" max="5881" width="4.875" style="843" customWidth="1"/>
    <col min="5882" max="5882" width="3.625" style="843" customWidth="1"/>
    <col min="5883" max="5883" width="3.75" style="843" customWidth="1"/>
    <col min="5884" max="5884" width="6.75" style="843" customWidth="1"/>
    <col min="5885" max="5885" width="7" style="843" customWidth="1"/>
    <col min="5886" max="5890" width="9" style="843" customWidth="1"/>
    <col min="5891" max="5891" width="9.25" style="843" bestFit="1" customWidth="1"/>
    <col min="5892" max="5892" width="9" style="843" customWidth="1"/>
    <col min="5893" max="5893" width="10.625" style="843" customWidth="1"/>
    <col min="5894" max="6129" width="9" style="843" customWidth="1"/>
    <col min="6130" max="6130" width="14.125" style="843" customWidth="1"/>
    <col min="6131" max="6131" width="14.875" style="843" customWidth="1"/>
    <col min="6132" max="6132" width="10.5" style="843" customWidth="1"/>
    <col min="6133" max="6133" width="12" style="843" customWidth="1"/>
    <col min="6134" max="6134" width="3.625" style="843" customWidth="1"/>
    <col min="6135" max="6135" width="3.75" style="843" customWidth="1"/>
    <col min="6136" max="6136" width="3.625" style="843" customWidth="1"/>
    <col min="6137" max="6137" width="4.875" style="843" customWidth="1"/>
    <col min="6138" max="6138" width="3.625" style="843" customWidth="1"/>
    <col min="6139" max="6139" width="3.75" style="843" customWidth="1"/>
    <col min="6140" max="6140" width="6.75" style="843" customWidth="1"/>
    <col min="6141" max="6141" width="7" style="843" customWidth="1"/>
    <col min="6142" max="6146" width="9" style="843" customWidth="1"/>
    <col min="6147" max="6147" width="9.25" style="843" bestFit="1" customWidth="1"/>
    <col min="6148" max="6148" width="9" style="843" customWidth="1"/>
    <col min="6149" max="6149" width="10.625" style="843" customWidth="1"/>
    <col min="6150" max="6385" width="9" style="843" customWidth="1"/>
    <col min="6386" max="6386" width="14.125" style="843" customWidth="1"/>
    <col min="6387" max="6387" width="14.875" style="843" customWidth="1"/>
    <col min="6388" max="6388" width="10.5" style="843" customWidth="1"/>
    <col min="6389" max="6389" width="12" style="843" customWidth="1"/>
    <col min="6390" max="6390" width="3.625" style="843" customWidth="1"/>
    <col min="6391" max="6391" width="3.75" style="843" customWidth="1"/>
    <col min="6392" max="6392" width="3.625" style="843" customWidth="1"/>
    <col min="6393" max="6393" width="4.875" style="843" customWidth="1"/>
    <col min="6394" max="6394" width="3.625" style="843" customWidth="1"/>
    <col min="6395" max="6395" width="3.75" style="843" customWidth="1"/>
    <col min="6396" max="6396" width="6.75" style="843" customWidth="1"/>
    <col min="6397" max="6397" width="7" style="843" customWidth="1"/>
    <col min="6398" max="6402" width="9" style="843" customWidth="1"/>
    <col min="6403" max="6403" width="9.25" style="843" bestFit="1" customWidth="1"/>
    <col min="6404" max="6404" width="9" style="843" customWidth="1"/>
    <col min="6405" max="6405" width="10.625" style="843" customWidth="1"/>
    <col min="6406" max="6641" width="9" style="843" customWidth="1"/>
    <col min="6642" max="6642" width="14.125" style="843" customWidth="1"/>
    <col min="6643" max="6643" width="14.875" style="843" customWidth="1"/>
    <col min="6644" max="6644" width="10.5" style="843" customWidth="1"/>
    <col min="6645" max="6645" width="12" style="843" customWidth="1"/>
    <col min="6646" max="6646" width="3.625" style="843" customWidth="1"/>
    <col min="6647" max="6647" width="3.75" style="843" customWidth="1"/>
    <col min="6648" max="6648" width="3.625" style="843" customWidth="1"/>
    <col min="6649" max="6649" width="4.875" style="843" customWidth="1"/>
    <col min="6650" max="6650" width="3.625" style="843" customWidth="1"/>
    <col min="6651" max="6651" width="3.75" style="843" customWidth="1"/>
    <col min="6652" max="6652" width="6.75" style="843" customWidth="1"/>
    <col min="6653" max="6653" width="7" style="843" customWidth="1"/>
    <col min="6654" max="6658" width="9" style="843" customWidth="1"/>
    <col min="6659" max="6659" width="9.25" style="843" bestFit="1" customWidth="1"/>
    <col min="6660" max="6660" width="9" style="843" customWidth="1"/>
    <col min="6661" max="6661" width="10.625" style="843" customWidth="1"/>
    <col min="6662" max="6897" width="9" style="843" customWidth="1"/>
    <col min="6898" max="6898" width="14.125" style="843" customWidth="1"/>
    <col min="6899" max="6899" width="14.875" style="843" customWidth="1"/>
    <col min="6900" max="6900" width="10.5" style="843" customWidth="1"/>
    <col min="6901" max="6901" width="12" style="843" customWidth="1"/>
    <col min="6902" max="6902" width="3.625" style="843" customWidth="1"/>
    <col min="6903" max="6903" width="3.75" style="843" customWidth="1"/>
    <col min="6904" max="6904" width="3.625" style="843" customWidth="1"/>
    <col min="6905" max="6905" width="4.875" style="843" customWidth="1"/>
    <col min="6906" max="6906" width="3.625" style="843" customWidth="1"/>
    <col min="6907" max="6907" width="3.75" style="843" customWidth="1"/>
    <col min="6908" max="6908" width="6.75" style="843" customWidth="1"/>
    <col min="6909" max="6909" width="7" style="843" customWidth="1"/>
    <col min="6910" max="6914" width="9" style="843" customWidth="1"/>
    <col min="6915" max="6915" width="9.25" style="843" bestFit="1" customWidth="1"/>
    <col min="6916" max="6916" width="9" style="843" customWidth="1"/>
    <col min="6917" max="6917" width="10.625" style="843" customWidth="1"/>
    <col min="6918" max="7153" width="9" style="843" customWidth="1"/>
    <col min="7154" max="7154" width="14.125" style="843" customWidth="1"/>
    <col min="7155" max="7155" width="14.875" style="843" customWidth="1"/>
    <col min="7156" max="7156" width="10.5" style="843" customWidth="1"/>
    <col min="7157" max="7157" width="12" style="843" customWidth="1"/>
    <col min="7158" max="7158" width="3.625" style="843" customWidth="1"/>
    <col min="7159" max="7159" width="3.75" style="843" customWidth="1"/>
    <col min="7160" max="7160" width="3.625" style="843" customWidth="1"/>
    <col min="7161" max="7161" width="4.875" style="843" customWidth="1"/>
    <col min="7162" max="7162" width="3.625" style="843" customWidth="1"/>
    <col min="7163" max="7163" width="3.75" style="843" customWidth="1"/>
    <col min="7164" max="7164" width="6.75" style="843" customWidth="1"/>
    <col min="7165" max="7165" width="7" style="843" customWidth="1"/>
    <col min="7166" max="7170" width="9" style="843" customWidth="1"/>
    <col min="7171" max="7171" width="9.25" style="843" bestFit="1" customWidth="1"/>
    <col min="7172" max="7172" width="9" style="843" customWidth="1"/>
    <col min="7173" max="7173" width="10.625" style="843" customWidth="1"/>
    <col min="7174" max="7409" width="9" style="843" customWidth="1"/>
    <col min="7410" max="7410" width="14.125" style="843" customWidth="1"/>
    <col min="7411" max="7411" width="14.875" style="843" customWidth="1"/>
    <col min="7412" max="7412" width="10.5" style="843" customWidth="1"/>
    <col min="7413" max="7413" width="12" style="843" customWidth="1"/>
    <col min="7414" max="7414" width="3.625" style="843" customWidth="1"/>
    <col min="7415" max="7415" width="3.75" style="843" customWidth="1"/>
    <col min="7416" max="7416" width="3.625" style="843" customWidth="1"/>
    <col min="7417" max="7417" width="4.875" style="843" customWidth="1"/>
    <col min="7418" max="7418" width="3.625" style="843" customWidth="1"/>
    <col min="7419" max="7419" width="3.75" style="843" customWidth="1"/>
    <col min="7420" max="7420" width="6.75" style="843" customWidth="1"/>
    <col min="7421" max="7421" width="7" style="843" customWidth="1"/>
    <col min="7422" max="7426" width="9" style="843" customWidth="1"/>
    <col min="7427" max="7427" width="9.25" style="843" bestFit="1" customWidth="1"/>
    <col min="7428" max="7428" width="9" style="843" customWidth="1"/>
    <col min="7429" max="7429" width="10.625" style="843" customWidth="1"/>
    <col min="7430" max="7665" width="9" style="843" customWidth="1"/>
    <col min="7666" max="7666" width="14.125" style="843" customWidth="1"/>
    <col min="7667" max="7667" width="14.875" style="843" customWidth="1"/>
    <col min="7668" max="7668" width="10.5" style="843" customWidth="1"/>
    <col min="7669" max="7669" width="12" style="843" customWidth="1"/>
    <col min="7670" max="7670" width="3.625" style="843" customWidth="1"/>
    <col min="7671" max="7671" width="3.75" style="843" customWidth="1"/>
    <col min="7672" max="7672" width="3.625" style="843" customWidth="1"/>
    <col min="7673" max="7673" width="4.875" style="843" customWidth="1"/>
    <col min="7674" max="7674" width="3.625" style="843" customWidth="1"/>
    <col min="7675" max="7675" width="3.75" style="843" customWidth="1"/>
    <col min="7676" max="7676" width="6.75" style="843" customWidth="1"/>
    <col min="7677" max="7677" width="7" style="843" customWidth="1"/>
    <col min="7678" max="7682" width="9" style="843" customWidth="1"/>
    <col min="7683" max="7683" width="9.25" style="843" bestFit="1" customWidth="1"/>
    <col min="7684" max="7684" width="9" style="843" customWidth="1"/>
    <col min="7685" max="7685" width="10.625" style="843" customWidth="1"/>
    <col min="7686" max="7921" width="9" style="843" customWidth="1"/>
    <col min="7922" max="7922" width="14.125" style="843" customWidth="1"/>
    <col min="7923" max="7923" width="14.875" style="843" customWidth="1"/>
    <col min="7924" max="7924" width="10.5" style="843" customWidth="1"/>
    <col min="7925" max="7925" width="12" style="843" customWidth="1"/>
    <col min="7926" max="7926" width="3.625" style="843" customWidth="1"/>
    <col min="7927" max="7927" width="3.75" style="843" customWidth="1"/>
    <col min="7928" max="7928" width="3.625" style="843" customWidth="1"/>
    <col min="7929" max="7929" width="4.875" style="843" customWidth="1"/>
    <col min="7930" max="7930" width="3.625" style="843" customWidth="1"/>
    <col min="7931" max="7931" width="3.75" style="843" customWidth="1"/>
    <col min="7932" max="7932" width="6.75" style="843" customWidth="1"/>
    <col min="7933" max="7933" width="7" style="843" customWidth="1"/>
    <col min="7934" max="7938" width="9" style="843" customWidth="1"/>
    <col min="7939" max="7939" width="9.25" style="843" bestFit="1" customWidth="1"/>
    <col min="7940" max="7940" width="9" style="843" customWidth="1"/>
    <col min="7941" max="7941" width="10.625" style="843" customWidth="1"/>
    <col min="7942" max="8177" width="9" style="843" customWidth="1"/>
    <col min="8178" max="8178" width="14.125" style="843" customWidth="1"/>
    <col min="8179" max="8179" width="14.875" style="843" customWidth="1"/>
    <col min="8180" max="8180" width="10.5" style="843" customWidth="1"/>
    <col min="8181" max="8181" width="12" style="843" customWidth="1"/>
    <col min="8182" max="8182" width="3.625" style="843" customWidth="1"/>
    <col min="8183" max="8183" width="3.75" style="843" customWidth="1"/>
    <col min="8184" max="8184" width="3.625" style="843" customWidth="1"/>
    <col min="8185" max="8185" width="4.875" style="843" customWidth="1"/>
    <col min="8186" max="8186" width="3.625" style="843" customWidth="1"/>
    <col min="8187" max="8187" width="3.75" style="843" customWidth="1"/>
    <col min="8188" max="8188" width="6.75" style="843" customWidth="1"/>
    <col min="8189" max="8189" width="7" style="843" customWidth="1"/>
    <col min="8190" max="8194" width="9" style="843" customWidth="1"/>
    <col min="8195" max="8195" width="9.25" style="843" bestFit="1" customWidth="1"/>
    <col min="8196" max="8196" width="9" style="843" customWidth="1"/>
    <col min="8197" max="8197" width="10.625" style="843" customWidth="1"/>
    <col min="8198" max="8433" width="9" style="843" customWidth="1"/>
    <col min="8434" max="8434" width="14.125" style="843" customWidth="1"/>
    <col min="8435" max="8435" width="14.875" style="843" customWidth="1"/>
    <col min="8436" max="8436" width="10.5" style="843" customWidth="1"/>
    <col min="8437" max="8437" width="12" style="843" customWidth="1"/>
    <col min="8438" max="8438" width="3.625" style="843" customWidth="1"/>
    <col min="8439" max="8439" width="3.75" style="843" customWidth="1"/>
    <col min="8440" max="8440" width="3.625" style="843" customWidth="1"/>
    <col min="8441" max="8441" width="4.875" style="843" customWidth="1"/>
    <col min="8442" max="8442" width="3.625" style="843" customWidth="1"/>
    <col min="8443" max="8443" width="3.75" style="843" customWidth="1"/>
    <col min="8444" max="8444" width="6.75" style="843" customWidth="1"/>
    <col min="8445" max="8445" width="7" style="843" customWidth="1"/>
    <col min="8446" max="8450" width="9" style="843" customWidth="1"/>
    <col min="8451" max="8451" width="9.25" style="843" bestFit="1" customWidth="1"/>
    <col min="8452" max="8452" width="9" style="843" customWidth="1"/>
    <col min="8453" max="8453" width="10.625" style="843" customWidth="1"/>
    <col min="8454" max="8689" width="9" style="843" customWidth="1"/>
    <col min="8690" max="8690" width="14.125" style="843" customWidth="1"/>
    <col min="8691" max="8691" width="14.875" style="843" customWidth="1"/>
    <col min="8692" max="8692" width="10.5" style="843" customWidth="1"/>
    <col min="8693" max="8693" width="12" style="843" customWidth="1"/>
    <col min="8694" max="8694" width="3.625" style="843" customWidth="1"/>
    <col min="8695" max="8695" width="3.75" style="843" customWidth="1"/>
    <col min="8696" max="8696" width="3.625" style="843" customWidth="1"/>
    <col min="8697" max="8697" width="4.875" style="843" customWidth="1"/>
    <col min="8698" max="8698" width="3.625" style="843" customWidth="1"/>
    <col min="8699" max="8699" width="3.75" style="843" customWidth="1"/>
    <col min="8700" max="8700" width="6.75" style="843" customWidth="1"/>
    <col min="8701" max="8701" width="7" style="843" customWidth="1"/>
    <col min="8702" max="8706" width="9" style="843" customWidth="1"/>
    <col min="8707" max="8707" width="9.25" style="843" bestFit="1" customWidth="1"/>
    <col min="8708" max="8708" width="9" style="843" customWidth="1"/>
    <col min="8709" max="8709" width="10.625" style="843" customWidth="1"/>
    <col min="8710" max="8945" width="9" style="843" customWidth="1"/>
    <col min="8946" max="8946" width="14.125" style="843" customWidth="1"/>
    <col min="8947" max="8947" width="14.875" style="843" customWidth="1"/>
    <col min="8948" max="8948" width="10.5" style="843" customWidth="1"/>
    <col min="8949" max="8949" width="12" style="843" customWidth="1"/>
    <col min="8950" max="8950" width="3.625" style="843" customWidth="1"/>
    <col min="8951" max="8951" width="3.75" style="843" customWidth="1"/>
    <col min="8952" max="8952" width="3.625" style="843" customWidth="1"/>
    <col min="8953" max="8953" width="4.875" style="843" customWidth="1"/>
    <col min="8954" max="8954" width="3.625" style="843" customWidth="1"/>
    <col min="8955" max="8955" width="3.75" style="843" customWidth="1"/>
    <col min="8956" max="8956" width="6.75" style="843" customWidth="1"/>
    <col min="8957" max="8957" width="7" style="843" customWidth="1"/>
    <col min="8958" max="8962" width="9" style="843" customWidth="1"/>
    <col min="8963" max="8963" width="9.25" style="843" bestFit="1" customWidth="1"/>
    <col min="8964" max="8964" width="9" style="843" customWidth="1"/>
    <col min="8965" max="8965" width="10.625" style="843" customWidth="1"/>
    <col min="8966" max="9201" width="9" style="843" customWidth="1"/>
    <col min="9202" max="9202" width="14.125" style="843" customWidth="1"/>
    <col min="9203" max="9203" width="14.875" style="843" customWidth="1"/>
    <col min="9204" max="9204" width="10.5" style="843" customWidth="1"/>
    <col min="9205" max="9205" width="12" style="843" customWidth="1"/>
    <col min="9206" max="9206" width="3.625" style="843" customWidth="1"/>
    <col min="9207" max="9207" width="3.75" style="843" customWidth="1"/>
    <col min="9208" max="9208" width="3.625" style="843" customWidth="1"/>
    <col min="9209" max="9209" width="4.875" style="843" customWidth="1"/>
    <col min="9210" max="9210" width="3.625" style="843" customWidth="1"/>
    <col min="9211" max="9211" width="3.75" style="843" customWidth="1"/>
    <col min="9212" max="9212" width="6.75" style="843" customWidth="1"/>
    <col min="9213" max="9213" width="7" style="843" customWidth="1"/>
    <col min="9214" max="9218" width="9" style="843" customWidth="1"/>
    <col min="9219" max="9219" width="9.25" style="843" bestFit="1" customWidth="1"/>
    <col min="9220" max="9220" width="9" style="843" customWidth="1"/>
    <col min="9221" max="9221" width="10.625" style="843" customWidth="1"/>
    <col min="9222" max="9457" width="9" style="843" customWidth="1"/>
    <col min="9458" max="9458" width="14.125" style="843" customWidth="1"/>
    <col min="9459" max="9459" width="14.875" style="843" customWidth="1"/>
    <col min="9460" max="9460" width="10.5" style="843" customWidth="1"/>
    <col min="9461" max="9461" width="12" style="843" customWidth="1"/>
    <col min="9462" max="9462" width="3.625" style="843" customWidth="1"/>
    <col min="9463" max="9463" width="3.75" style="843" customWidth="1"/>
    <col min="9464" max="9464" width="3.625" style="843" customWidth="1"/>
    <col min="9465" max="9465" width="4.875" style="843" customWidth="1"/>
    <col min="9466" max="9466" width="3.625" style="843" customWidth="1"/>
    <col min="9467" max="9467" width="3.75" style="843" customWidth="1"/>
    <col min="9468" max="9468" width="6.75" style="843" customWidth="1"/>
    <col min="9469" max="9469" width="7" style="843" customWidth="1"/>
    <col min="9470" max="9474" width="9" style="843" customWidth="1"/>
    <col min="9475" max="9475" width="9.25" style="843" bestFit="1" customWidth="1"/>
    <col min="9476" max="9476" width="9" style="843" customWidth="1"/>
    <col min="9477" max="9477" width="10.625" style="843" customWidth="1"/>
    <col min="9478" max="9713" width="9" style="843" customWidth="1"/>
    <col min="9714" max="9714" width="14.125" style="843" customWidth="1"/>
    <col min="9715" max="9715" width="14.875" style="843" customWidth="1"/>
    <col min="9716" max="9716" width="10.5" style="843" customWidth="1"/>
    <col min="9717" max="9717" width="12" style="843" customWidth="1"/>
    <col min="9718" max="9718" width="3.625" style="843" customWidth="1"/>
    <col min="9719" max="9719" width="3.75" style="843" customWidth="1"/>
    <col min="9720" max="9720" width="3.625" style="843" customWidth="1"/>
    <col min="9721" max="9721" width="4.875" style="843" customWidth="1"/>
    <col min="9722" max="9722" width="3.625" style="843" customWidth="1"/>
    <col min="9723" max="9723" width="3.75" style="843" customWidth="1"/>
    <col min="9724" max="9724" width="6.75" style="843" customWidth="1"/>
    <col min="9725" max="9725" width="7" style="843" customWidth="1"/>
    <col min="9726" max="9730" width="9" style="843" customWidth="1"/>
    <col min="9731" max="9731" width="9.25" style="843" bestFit="1" customWidth="1"/>
    <col min="9732" max="9732" width="9" style="843" customWidth="1"/>
    <col min="9733" max="9733" width="10.625" style="843" customWidth="1"/>
    <col min="9734" max="9969" width="9" style="843" customWidth="1"/>
    <col min="9970" max="9970" width="14.125" style="843" customWidth="1"/>
    <col min="9971" max="9971" width="14.875" style="843" customWidth="1"/>
    <col min="9972" max="9972" width="10.5" style="843" customWidth="1"/>
    <col min="9973" max="9973" width="12" style="843" customWidth="1"/>
    <col min="9974" max="9974" width="3.625" style="843" customWidth="1"/>
    <col min="9975" max="9975" width="3.75" style="843" customWidth="1"/>
    <col min="9976" max="9976" width="3.625" style="843" customWidth="1"/>
    <col min="9977" max="9977" width="4.875" style="843" customWidth="1"/>
    <col min="9978" max="9978" width="3.625" style="843" customWidth="1"/>
    <col min="9979" max="9979" width="3.75" style="843" customWidth="1"/>
    <col min="9980" max="9980" width="6.75" style="843" customWidth="1"/>
    <col min="9981" max="9981" width="7" style="843" customWidth="1"/>
    <col min="9982" max="9986" width="9" style="843" customWidth="1"/>
    <col min="9987" max="9987" width="9.25" style="843" bestFit="1" customWidth="1"/>
    <col min="9988" max="9988" width="9" style="843" customWidth="1"/>
    <col min="9989" max="9989" width="10.625" style="843" customWidth="1"/>
    <col min="9990" max="10225" width="9" style="843" customWidth="1"/>
    <col min="10226" max="10226" width="14.125" style="843" customWidth="1"/>
    <col min="10227" max="10227" width="14.875" style="843" customWidth="1"/>
    <col min="10228" max="10228" width="10.5" style="843" customWidth="1"/>
    <col min="10229" max="10229" width="12" style="843" customWidth="1"/>
    <col min="10230" max="10230" width="3.625" style="843" customWidth="1"/>
    <col min="10231" max="10231" width="3.75" style="843" customWidth="1"/>
    <col min="10232" max="10232" width="3.625" style="843" customWidth="1"/>
    <col min="10233" max="10233" width="4.875" style="843" customWidth="1"/>
    <col min="10234" max="10234" width="3.625" style="843" customWidth="1"/>
    <col min="10235" max="10235" width="3.75" style="843" customWidth="1"/>
    <col min="10236" max="10236" width="6.75" style="843" customWidth="1"/>
    <col min="10237" max="10237" width="7" style="843" customWidth="1"/>
    <col min="10238" max="10242" width="9" style="843" customWidth="1"/>
    <col min="10243" max="10243" width="9.25" style="843" bestFit="1" customWidth="1"/>
    <col min="10244" max="10244" width="9" style="843" customWidth="1"/>
    <col min="10245" max="10245" width="10.625" style="843" customWidth="1"/>
    <col min="10246" max="10481" width="9" style="843" customWidth="1"/>
    <col min="10482" max="10482" width="14.125" style="843" customWidth="1"/>
    <col min="10483" max="10483" width="14.875" style="843" customWidth="1"/>
    <col min="10484" max="10484" width="10.5" style="843" customWidth="1"/>
    <col min="10485" max="10485" width="12" style="843" customWidth="1"/>
    <col min="10486" max="10486" width="3.625" style="843" customWidth="1"/>
    <col min="10487" max="10487" width="3.75" style="843" customWidth="1"/>
    <col min="10488" max="10488" width="3.625" style="843" customWidth="1"/>
    <col min="10489" max="10489" width="4.875" style="843" customWidth="1"/>
    <col min="10490" max="10490" width="3.625" style="843" customWidth="1"/>
    <col min="10491" max="10491" width="3.75" style="843" customWidth="1"/>
    <col min="10492" max="10492" width="6.75" style="843" customWidth="1"/>
    <col min="10493" max="10493" width="7" style="843" customWidth="1"/>
    <col min="10494" max="10498" width="9" style="843" customWidth="1"/>
    <col min="10499" max="10499" width="9.25" style="843" bestFit="1" customWidth="1"/>
    <col min="10500" max="10500" width="9" style="843" customWidth="1"/>
    <col min="10501" max="10501" width="10.625" style="843" customWidth="1"/>
    <col min="10502" max="10737" width="9" style="843" customWidth="1"/>
    <col min="10738" max="10738" width="14.125" style="843" customWidth="1"/>
    <col min="10739" max="10739" width="14.875" style="843" customWidth="1"/>
    <col min="10740" max="10740" width="10.5" style="843" customWidth="1"/>
    <col min="10741" max="10741" width="12" style="843" customWidth="1"/>
    <col min="10742" max="10742" width="3.625" style="843" customWidth="1"/>
    <col min="10743" max="10743" width="3.75" style="843" customWidth="1"/>
    <col min="10744" max="10744" width="3.625" style="843" customWidth="1"/>
    <col min="10745" max="10745" width="4.875" style="843" customWidth="1"/>
    <col min="10746" max="10746" width="3.625" style="843" customWidth="1"/>
    <col min="10747" max="10747" width="3.75" style="843" customWidth="1"/>
    <col min="10748" max="10748" width="6.75" style="843" customWidth="1"/>
    <col min="10749" max="10749" width="7" style="843" customWidth="1"/>
    <col min="10750" max="10754" width="9" style="843" customWidth="1"/>
    <col min="10755" max="10755" width="9.25" style="843" bestFit="1" customWidth="1"/>
    <col min="10756" max="10756" width="9" style="843" customWidth="1"/>
    <col min="10757" max="10757" width="10.625" style="843" customWidth="1"/>
    <col min="10758" max="10993" width="9" style="843" customWidth="1"/>
    <col min="10994" max="10994" width="14.125" style="843" customWidth="1"/>
    <col min="10995" max="10995" width="14.875" style="843" customWidth="1"/>
    <col min="10996" max="10996" width="10.5" style="843" customWidth="1"/>
    <col min="10997" max="10997" width="12" style="843" customWidth="1"/>
    <col min="10998" max="10998" width="3.625" style="843" customWidth="1"/>
    <col min="10999" max="10999" width="3.75" style="843" customWidth="1"/>
    <col min="11000" max="11000" width="3.625" style="843" customWidth="1"/>
    <col min="11001" max="11001" width="4.875" style="843" customWidth="1"/>
    <col min="11002" max="11002" width="3.625" style="843" customWidth="1"/>
    <col min="11003" max="11003" width="3.75" style="843" customWidth="1"/>
    <col min="11004" max="11004" width="6.75" style="843" customWidth="1"/>
    <col min="11005" max="11005" width="7" style="843" customWidth="1"/>
    <col min="11006" max="11010" width="9" style="843" customWidth="1"/>
    <col min="11011" max="11011" width="9.25" style="843" bestFit="1" customWidth="1"/>
    <col min="11012" max="11012" width="9" style="843" customWidth="1"/>
    <col min="11013" max="11013" width="10.625" style="843" customWidth="1"/>
    <col min="11014" max="11249" width="9" style="843" customWidth="1"/>
    <col min="11250" max="11250" width="14.125" style="843" customWidth="1"/>
    <col min="11251" max="11251" width="14.875" style="843" customWidth="1"/>
    <col min="11252" max="11252" width="10.5" style="843" customWidth="1"/>
    <col min="11253" max="11253" width="12" style="843" customWidth="1"/>
    <col min="11254" max="11254" width="3.625" style="843" customWidth="1"/>
    <col min="11255" max="11255" width="3.75" style="843" customWidth="1"/>
    <col min="11256" max="11256" width="3.625" style="843" customWidth="1"/>
    <col min="11257" max="11257" width="4.875" style="843" customWidth="1"/>
    <col min="11258" max="11258" width="3.625" style="843" customWidth="1"/>
    <col min="11259" max="11259" width="3.75" style="843" customWidth="1"/>
    <col min="11260" max="11260" width="6.75" style="843" customWidth="1"/>
    <col min="11261" max="11261" width="7" style="843" customWidth="1"/>
    <col min="11262" max="11266" width="9" style="843" customWidth="1"/>
    <col min="11267" max="11267" width="9.25" style="843" bestFit="1" customWidth="1"/>
    <col min="11268" max="11268" width="9" style="843" customWidth="1"/>
    <col min="11269" max="11269" width="10.625" style="843" customWidth="1"/>
    <col min="11270" max="11505" width="9" style="843" customWidth="1"/>
    <col min="11506" max="11506" width="14.125" style="843" customWidth="1"/>
    <col min="11507" max="11507" width="14.875" style="843" customWidth="1"/>
    <col min="11508" max="11508" width="10.5" style="843" customWidth="1"/>
    <col min="11509" max="11509" width="12" style="843" customWidth="1"/>
    <col min="11510" max="11510" width="3.625" style="843" customWidth="1"/>
    <col min="11511" max="11511" width="3.75" style="843" customWidth="1"/>
    <col min="11512" max="11512" width="3.625" style="843" customWidth="1"/>
    <col min="11513" max="11513" width="4.875" style="843" customWidth="1"/>
    <col min="11514" max="11514" width="3.625" style="843" customWidth="1"/>
    <col min="11515" max="11515" width="3.75" style="843" customWidth="1"/>
    <col min="11516" max="11516" width="6.75" style="843" customWidth="1"/>
    <col min="11517" max="11517" width="7" style="843" customWidth="1"/>
    <col min="11518" max="11522" width="9" style="843" customWidth="1"/>
    <col min="11523" max="11523" width="9.25" style="843" bestFit="1" customWidth="1"/>
    <col min="11524" max="11524" width="9" style="843" customWidth="1"/>
    <col min="11525" max="11525" width="10.625" style="843" customWidth="1"/>
    <col min="11526" max="11761" width="9" style="843" customWidth="1"/>
    <col min="11762" max="11762" width="14.125" style="843" customWidth="1"/>
    <col min="11763" max="11763" width="14.875" style="843" customWidth="1"/>
    <col min="11764" max="11764" width="10.5" style="843" customWidth="1"/>
    <col min="11765" max="11765" width="12" style="843" customWidth="1"/>
    <col min="11766" max="11766" width="3.625" style="843" customWidth="1"/>
    <col min="11767" max="11767" width="3.75" style="843" customWidth="1"/>
    <col min="11768" max="11768" width="3.625" style="843" customWidth="1"/>
    <col min="11769" max="11769" width="4.875" style="843" customWidth="1"/>
    <col min="11770" max="11770" width="3.625" style="843" customWidth="1"/>
    <col min="11771" max="11771" width="3.75" style="843" customWidth="1"/>
    <col min="11772" max="11772" width="6.75" style="843" customWidth="1"/>
    <col min="11773" max="11773" width="7" style="843" customWidth="1"/>
    <col min="11774" max="11778" width="9" style="843" customWidth="1"/>
    <col min="11779" max="11779" width="9.25" style="843" bestFit="1" customWidth="1"/>
    <col min="11780" max="11780" width="9" style="843" customWidth="1"/>
    <col min="11781" max="11781" width="10.625" style="843" customWidth="1"/>
    <col min="11782" max="12017" width="9" style="843" customWidth="1"/>
    <col min="12018" max="12018" width="14.125" style="843" customWidth="1"/>
    <col min="12019" max="12019" width="14.875" style="843" customWidth="1"/>
    <col min="12020" max="12020" width="10.5" style="843" customWidth="1"/>
    <col min="12021" max="12021" width="12" style="843" customWidth="1"/>
    <col min="12022" max="12022" width="3.625" style="843" customWidth="1"/>
    <col min="12023" max="12023" width="3.75" style="843" customWidth="1"/>
    <col min="12024" max="12024" width="3.625" style="843" customWidth="1"/>
    <col min="12025" max="12025" width="4.875" style="843" customWidth="1"/>
    <col min="12026" max="12026" width="3.625" style="843" customWidth="1"/>
    <col min="12027" max="12027" width="3.75" style="843" customWidth="1"/>
    <col min="12028" max="12028" width="6.75" style="843" customWidth="1"/>
    <col min="12029" max="12029" width="7" style="843" customWidth="1"/>
    <col min="12030" max="12034" width="9" style="843" customWidth="1"/>
    <col min="12035" max="12035" width="9.25" style="843" bestFit="1" customWidth="1"/>
    <col min="12036" max="12036" width="9" style="843" customWidth="1"/>
    <col min="12037" max="12037" width="10.625" style="843" customWidth="1"/>
    <col min="12038" max="12273" width="9" style="843" customWidth="1"/>
    <col min="12274" max="12274" width="14.125" style="843" customWidth="1"/>
    <col min="12275" max="12275" width="14.875" style="843" customWidth="1"/>
    <col min="12276" max="12276" width="10.5" style="843" customWidth="1"/>
    <col min="12277" max="12277" width="12" style="843" customWidth="1"/>
    <col min="12278" max="12278" width="3.625" style="843" customWidth="1"/>
    <col min="12279" max="12279" width="3.75" style="843" customWidth="1"/>
    <col min="12280" max="12280" width="3.625" style="843" customWidth="1"/>
    <col min="12281" max="12281" width="4.875" style="843" customWidth="1"/>
    <col min="12282" max="12282" width="3.625" style="843" customWidth="1"/>
    <col min="12283" max="12283" width="3.75" style="843" customWidth="1"/>
    <col min="12284" max="12284" width="6.75" style="843" customWidth="1"/>
    <col min="12285" max="12285" width="7" style="843" customWidth="1"/>
    <col min="12286" max="12290" width="9" style="843" customWidth="1"/>
    <col min="12291" max="12291" width="9.25" style="843" bestFit="1" customWidth="1"/>
    <col min="12292" max="12292" width="9" style="843" customWidth="1"/>
    <col min="12293" max="12293" width="10.625" style="843" customWidth="1"/>
    <col min="12294" max="12529" width="9" style="843" customWidth="1"/>
    <col min="12530" max="12530" width="14.125" style="843" customWidth="1"/>
    <col min="12531" max="12531" width="14.875" style="843" customWidth="1"/>
    <col min="12532" max="12532" width="10.5" style="843" customWidth="1"/>
    <col min="12533" max="12533" width="12" style="843" customWidth="1"/>
    <col min="12534" max="12534" width="3.625" style="843" customWidth="1"/>
    <col min="12535" max="12535" width="3.75" style="843" customWidth="1"/>
    <col min="12536" max="12536" width="3.625" style="843" customWidth="1"/>
    <col min="12537" max="12537" width="4.875" style="843" customWidth="1"/>
    <col min="12538" max="12538" width="3.625" style="843" customWidth="1"/>
    <col min="12539" max="12539" width="3.75" style="843" customWidth="1"/>
    <col min="12540" max="12540" width="6.75" style="843" customWidth="1"/>
    <col min="12541" max="12541" width="7" style="843" customWidth="1"/>
    <col min="12542" max="12546" width="9" style="843" customWidth="1"/>
    <col min="12547" max="12547" width="9.25" style="843" bestFit="1" customWidth="1"/>
    <col min="12548" max="12548" width="9" style="843" customWidth="1"/>
    <col min="12549" max="12549" width="10.625" style="843" customWidth="1"/>
    <col min="12550" max="12785" width="9" style="843" customWidth="1"/>
    <col min="12786" max="12786" width="14.125" style="843" customWidth="1"/>
    <col min="12787" max="12787" width="14.875" style="843" customWidth="1"/>
    <col min="12788" max="12788" width="10.5" style="843" customWidth="1"/>
    <col min="12789" max="12789" width="12" style="843" customWidth="1"/>
    <col min="12790" max="12790" width="3.625" style="843" customWidth="1"/>
    <col min="12791" max="12791" width="3.75" style="843" customWidth="1"/>
    <col min="12792" max="12792" width="3.625" style="843" customWidth="1"/>
    <col min="12793" max="12793" width="4.875" style="843" customWidth="1"/>
    <col min="12794" max="12794" width="3.625" style="843" customWidth="1"/>
    <col min="12795" max="12795" width="3.75" style="843" customWidth="1"/>
    <col min="12796" max="12796" width="6.75" style="843" customWidth="1"/>
    <col min="12797" max="12797" width="7" style="843" customWidth="1"/>
    <col min="12798" max="12802" width="9" style="843" customWidth="1"/>
    <col min="12803" max="12803" width="9.25" style="843" bestFit="1" customWidth="1"/>
    <col min="12804" max="12804" width="9" style="843" customWidth="1"/>
    <col min="12805" max="12805" width="10.625" style="843" customWidth="1"/>
    <col min="12806" max="13041" width="9" style="843" customWidth="1"/>
    <col min="13042" max="13042" width="14.125" style="843" customWidth="1"/>
    <col min="13043" max="13043" width="14.875" style="843" customWidth="1"/>
    <col min="13044" max="13044" width="10.5" style="843" customWidth="1"/>
    <col min="13045" max="13045" width="12" style="843" customWidth="1"/>
    <col min="13046" max="13046" width="3.625" style="843" customWidth="1"/>
    <col min="13047" max="13047" width="3.75" style="843" customWidth="1"/>
    <col min="13048" max="13048" width="3.625" style="843" customWidth="1"/>
    <col min="13049" max="13049" width="4.875" style="843" customWidth="1"/>
    <col min="13050" max="13050" width="3.625" style="843" customWidth="1"/>
    <col min="13051" max="13051" width="3.75" style="843" customWidth="1"/>
    <col min="13052" max="13052" width="6.75" style="843" customWidth="1"/>
    <col min="13053" max="13053" width="7" style="843" customWidth="1"/>
    <col min="13054" max="13058" width="9" style="843" customWidth="1"/>
    <col min="13059" max="13059" width="9.25" style="843" bestFit="1" customWidth="1"/>
    <col min="13060" max="13060" width="9" style="843" customWidth="1"/>
    <col min="13061" max="13061" width="10.625" style="843" customWidth="1"/>
    <col min="13062" max="13297" width="9" style="843" customWidth="1"/>
    <col min="13298" max="13298" width="14.125" style="843" customWidth="1"/>
    <col min="13299" max="13299" width="14.875" style="843" customWidth="1"/>
    <col min="13300" max="13300" width="10.5" style="843" customWidth="1"/>
    <col min="13301" max="13301" width="12" style="843" customWidth="1"/>
    <col min="13302" max="13302" width="3.625" style="843" customWidth="1"/>
    <col min="13303" max="13303" width="3.75" style="843" customWidth="1"/>
    <col min="13304" max="13304" width="3.625" style="843" customWidth="1"/>
    <col min="13305" max="13305" width="4.875" style="843" customWidth="1"/>
    <col min="13306" max="13306" width="3.625" style="843" customWidth="1"/>
    <col min="13307" max="13307" width="3.75" style="843" customWidth="1"/>
    <col min="13308" max="13308" width="6.75" style="843" customWidth="1"/>
    <col min="13309" max="13309" width="7" style="843" customWidth="1"/>
    <col min="13310" max="13314" width="9" style="843" customWidth="1"/>
    <col min="13315" max="13315" width="9.25" style="843" bestFit="1" customWidth="1"/>
    <col min="13316" max="13316" width="9" style="843" customWidth="1"/>
    <col min="13317" max="13317" width="10.625" style="843" customWidth="1"/>
    <col min="13318" max="13553" width="9" style="843" customWidth="1"/>
    <col min="13554" max="13554" width="14.125" style="843" customWidth="1"/>
    <col min="13555" max="13555" width="14.875" style="843" customWidth="1"/>
    <col min="13556" max="13556" width="10.5" style="843" customWidth="1"/>
    <col min="13557" max="13557" width="12" style="843" customWidth="1"/>
    <col min="13558" max="13558" width="3.625" style="843" customWidth="1"/>
    <col min="13559" max="13559" width="3.75" style="843" customWidth="1"/>
    <col min="13560" max="13560" width="3.625" style="843" customWidth="1"/>
    <col min="13561" max="13561" width="4.875" style="843" customWidth="1"/>
    <col min="13562" max="13562" width="3.625" style="843" customWidth="1"/>
    <col min="13563" max="13563" width="3.75" style="843" customWidth="1"/>
    <col min="13564" max="13564" width="6.75" style="843" customWidth="1"/>
    <col min="13565" max="13565" width="7" style="843" customWidth="1"/>
    <col min="13566" max="13570" width="9" style="843" customWidth="1"/>
    <col min="13571" max="13571" width="9.25" style="843" bestFit="1" customWidth="1"/>
    <col min="13572" max="13572" width="9" style="843" customWidth="1"/>
    <col min="13573" max="13573" width="10.625" style="843" customWidth="1"/>
    <col min="13574" max="13809" width="9" style="843" customWidth="1"/>
    <col min="13810" max="13810" width="14.125" style="843" customWidth="1"/>
    <col min="13811" max="13811" width="14.875" style="843" customWidth="1"/>
    <col min="13812" max="13812" width="10.5" style="843" customWidth="1"/>
    <col min="13813" max="13813" width="12" style="843" customWidth="1"/>
    <col min="13814" max="13814" width="3.625" style="843" customWidth="1"/>
    <col min="13815" max="13815" width="3.75" style="843" customWidth="1"/>
    <col min="13816" max="13816" width="3.625" style="843" customWidth="1"/>
    <col min="13817" max="13817" width="4.875" style="843" customWidth="1"/>
    <col min="13818" max="13818" width="3.625" style="843" customWidth="1"/>
    <col min="13819" max="13819" width="3.75" style="843" customWidth="1"/>
    <col min="13820" max="13820" width="6.75" style="843" customWidth="1"/>
    <col min="13821" max="13821" width="7" style="843" customWidth="1"/>
    <col min="13822" max="13826" width="9" style="843" customWidth="1"/>
    <col min="13827" max="13827" width="9.25" style="843" bestFit="1" customWidth="1"/>
    <col min="13828" max="13828" width="9" style="843" customWidth="1"/>
    <col min="13829" max="13829" width="10.625" style="843" customWidth="1"/>
    <col min="13830" max="14065" width="9" style="843" customWidth="1"/>
    <col min="14066" max="14066" width="14.125" style="843" customWidth="1"/>
    <col min="14067" max="14067" width="14.875" style="843" customWidth="1"/>
    <col min="14068" max="14068" width="10.5" style="843" customWidth="1"/>
    <col min="14069" max="14069" width="12" style="843" customWidth="1"/>
    <col min="14070" max="14070" width="3.625" style="843" customWidth="1"/>
    <col min="14071" max="14071" width="3.75" style="843" customWidth="1"/>
    <col min="14072" max="14072" width="3.625" style="843" customWidth="1"/>
    <col min="14073" max="14073" width="4.875" style="843" customWidth="1"/>
    <col min="14074" max="14074" width="3.625" style="843" customWidth="1"/>
    <col min="14075" max="14075" width="3.75" style="843" customWidth="1"/>
    <col min="14076" max="14076" width="6.75" style="843" customWidth="1"/>
    <col min="14077" max="14077" width="7" style="843" customWidth="1"/>
    <col min="14078" max="14082" width="9" style="843" customWidth="1"/>
    <col min="14083" max="14083" width="9.25" style="843" bestFit="1" customWidth="1"/>
    <col min="14084" max="14084" width="9" style="843" customWidth="1"/>
    <col min="14085" max="14085" width="10.625" style="843" customWidth="1"/>
    <col min="14086" max="14321" width="9" style="843" customWidth="1"/>
    <col min="14322" max="14322" width="14.125" style="843" customWidth="1"/>
    <col min="14323" max="14323" width="14.875" style="843" customWidth="1"/>
    <col min="14324" max="14324" width="10.5" style="843" customWidth="1"/>
    <col min="14325" max="14325" width="12" style="843" customWidth="1"/>
    <col min="14326" max="14326" width="3.625" style="843" customWidth="1"/>
    <col min="14327" max="14327" width="3.75" style="843" customWidth="1"/>
    <col min="14328" max="14328" width="3.625" style="843" customWidth="1"/>
    <col min="14329" max="14329" width="4.875" style="843" customWidth="1"/>
    <col min="14330" max="14330" width="3.625" style="843" customWidth="1"/>
    <col min="14331" max="14331" width="3.75" style="843" customWidth="1"/>
    <col min="14332" max="14332" width="6.75" style="843" customWidth="1"/>
    <col min="14333" max="14333" width="7" style="843" customWidth="1"/>
    <col min="14334" max="14338" width="9" style="843" customWidth="1"/>
    <col min="14339" max="14339" width="9.25" style="843" bestFit="1" customWidth="1"/>
    <col min="14340" max="14340" width="9" style="843" customWidth="1"/>
    <col min="14341" max="14341" width="10.625" style="843" customWidth="1"/>
    <col min="14342" max="14577" width="9" style="843" customWidth="1"/>
    <col min="14578" max="14578" width="14.125" style="843" customWidth="1"/>
    <col min="14579" max="14579" width="14.875" style="843" customWidth="1"/>
    <col min="14580" max="14580" width="10.5" style="843" customWidth="1"/>
    <col min="14581" max="14581" width="12" style="843" customWidth="1"/>
    <col min="14582" max="14582" width="3.625" style="843" customWidth="1"/>
    <col min="14583" max="14583" width="3.75" style="843" customWidth="1"/>
    <col min="14584" max="14584" width="3.625" style="843" customWidth="1"/>
    <col min="14585" max="14585" width="4.875" style="843" customWidth="1"/>
    <col min="14586" max="14586" width="3.625" style="843" customWidth="1"/>
    <col min="14587" max="14587" width="3.75" style="843" customWidth="1"/>
    <col min="14588" max="14588" width="6.75" style="843" customWidth="1"/>
    <col min="14589" max="14589" width="7" style="843" customWidth="1"/>
    <col min="14590" max="14594" width="9" style="843" customWidth="1"/>
    <col min="14595" max="14595" width="9.25" style="843" bestFit="1" customWidth="1"/>
    <col min="14596" max="14596" width="9" style="843" customWidth="1"/>
    <col min="14597" max="14597" width="10.625" style="843" customWidth="1"/>
    <col min="14598" max="14833" width="9" style="843" customWidth="1"/>
    <col min="14834" max="14834" width="14.125" style="843" customWidth="1"/>
    <col min="14835" max="14835" width="14.875" style="843" customWidth="1"/>
    <col min="14836" max="14836" width="10.5" style="843" customWidth="1"/>
    <col min="14837" max="14837" width="12" style="843" customWidth="1"/>
    <col min="14838" max="14838" width="3.625" style="843" customWidth="1"/>
    <col min="14839" max="14839" width="3.75" style="843" customWidth="1"/>
    <col min="14840" max="14840" width="3.625" style="843" customWidth="1"/>
    <col min="14841" max="14841" width="4.875" style="843" customWidth="1"/>
    <col min="14842" max="14842" width="3.625" style="843" customWidth="1"/>
    <col min="14843" max="14843" width="3.75" style="843" customWidth="1"/>
    <col min="14844" max="14844" width="6.75" style="843" customWidth="1"/>
    <col min="14845" max="14845" width="7" style="843" customWidth="1"/>
    <col min="14846" max="14850" width="9" style="843" customWidth="1"/>
    <col min="14851" max="14851" width="9.25" style="843" bestFit="1" customWidth="1"/>
    <col min="14852" max="14852" width="9" style="843" customWidth="1"/>
    <col min="14853" max="14853" width="10.625" style="843" customWidth="1"/>
    <col min="14854" max="15089" width="9" style="843" customWidth="1"/>
    <col min="15090" max="15090" width="14.125" style="843" customWidth="1"/>
    <col min="15091" max="15091" width="14.875" style="843" customWidth="1"/>
    <col min="15092" max="15092" width="10.5" style="843" customWidth="1"/>
    <col min="15093" max="15093" width="12" style="843" customWidth="1"/>
    <col min="15094" max="15094" width="3.625" style="843" customWidth="1"/>
    <col min="15095" max="15095" width="3.75" style="843" customWidth="1"/>
    <col min="15096" max="15096" width="3.625" style="843" customWidth="1"/>
    <col min="15097" max="15097" width="4.875" style="843" customWidth="1"/>
    <col min="15098" max="15098" width="3.625" style="843" customWidth="1"/>
    <col min="15099" max="15099" width="3.75" style="843" customWidth="1"/>
    <col min="15100" max="15100" width="6.75" style="843" customWidth="1"/>
    <col min="15101" max="15101" width="7" style="843" customWidth="1"/>
    <col min="15102" max="15106" width="9" style="843" customWidth="1"/>
    <col min="15107" max="15107" width="9.25" style="843" bestFit="1" customWidth="1"/>
    <col min="15108" max="15108" width="9" style="843" customWidth="1"/>
    <col min="15109" max="15109" width="10.625" style="843" customWidth="1"/>
    <col min="15110" max="15345" width="9" style="843" customWidth="1"/>
    <col min="15346" max="15346" width="14.125" style="843" customWidth="1"/>
    <col min="15347" max="15347" width="14.875" style="843" customWidth="1"/>
    <col min="15348" max="15348" width="10.5" style="843" customWidth="1"/>
    <col min="15349" max="15349" width="12" style="843" customWidth="1"/>
    <col min="15350" max="15350" width="3.625" style="843" customWidth="1"/>
    <col min="15351" max="15351" width="3.75" style="843" customWidth="1"/>
    <col min="15352" max="15352" width="3.625" style="843" customWidth="1"/>
    <col min="15353" max="15353" width="4.875" style="843" customWidth="1"/>
    <col min="15354" max="15354" width="3.625" style="843" customWidth="1"/>
    <col min="15355" max="15355" width="3.75" style="843" customWidth="1"/>
    <col min="15356" max="15356" width="6.75" style="843" customWidth="1"/>
    <col min="15357" max="15357" width="7" style="843" customWidth="1"/>
    <col min="15358" max="15362" width="9" style="843" customWidth="1"/>
    <col min="15363" max="15363" width="9.25" style="843" bestFit="1" customWidth="1"/>
    <col min="15364" max="15364" width="9" style="843" customWidth="1"/>
    <col min="15365" max="15365" width="10.625" style="843" customWidth="1"/>
    <col min="15366" max="15601" width="9" style="843" customWidth="1"/>
    <col min="15602" max="15602" width="14.125" style="843" customWidth="1"/>
    <col min="15603" max="15603" width="14.875" style="843" customWidth="1"/>
    <col min="15604" max="15604" width="10.5" style="843" customWidth="1"/>
    <col min="15605" max="15605" width="12" style="843" customWidth="1"/>
    <col min="15606" max="15606" width="3.625" style="843" customWidth="1"/>
    <col min="15607" max="15607" width="3.75" style="843" customWidth="1"/>
    <col min="15608" max="15608" width="3.625" style="843" customWidth="1"/>
    <col min="15609" max="15609" width="4.875" style="843" customWidth="1"/>
    <col min="15610" max="15610" width="3.625" style="843" customWidth="1"/>
    <col min="15611" max="15611" width="3.75" style="843" customWidth="1"/>
    <col min="15612" max="15612" width="6.75" style="843" customWidth="1"/>
    <col min="15613" max="15613" width="7" style="843" customWidth="1"/>
    <col min="15614" max="15618" width="9" style="843" customWidth="1"/>
    <col min="15619" max="15619" width="9.25" style="843" bestFit="1" customWidth="1"/>
    <col min="15620" max="15620" width="9" style="843" customWidth="1"/>
    <col min="15621" max="15621" width="10.625" style="843" customWidth="1"/>
    <col min="15622" max="15857" width="9" style="843" customWidth="1"/>
    <col min="15858" max="15858" width="14.125" style="843" customWidth="1"/>
    <col min="15859" max="15859" width="14.875" style="843" customWidth="1"/>
    <col min="15860" max="15860" width="10.5" style="843" customWidth="1"/>
    <col min="15861" max="15861" width="12" style="843" customWidth="1"/>
    <col min="15862" max="15862" width="3.625" style="843" customWidth="1"/>
    <col min="15863" max="15863" width="3.75" style="843" customWidth="1"/>
    <col min="15864" max="15864" width="3.625" style="843" customWidth="1"/>
    <col min="15865" max="15865" width="4.875" style="843" customWidth="1"/>
    <col min="15866" max="15866" width="3.625" style="843" customWidth="1"/>
    <col min="15867" max="15867" width="3.75" style="843" customWidth="1"/>
    <col min="15868" max="15868" width="6.75" style="843" customWidth="1"/>
    <col min="15869" max="15869" width="7" style="843" customWidth="1"/>
    <col min="15870" max="15874" width="9" style="843" customWidth="1"/>
    <col min="15875" max="15875" width="9.25" style="843" bestFit="1" customWidth="1"/>
    <col min="15876" max="15876" width="9" style="843" customWidth="1"/>
    <col min="15877" max="15877" width="10.625" style="843" customWidth="1"/>
    <col min="15878" max="16113" width="9" style="843" customWidth="1"/>
    <col min="16114" max="16114" width="14.125" style="843" customWidth="1"/>
    <col min="16115" max="16115" width="14.875" style="843" customWidth="1"/>
    <col min="16116" max="16116" width="10.5" style="843" customWidth="1"/>
    <col min="16117" max="16117" width="12" style="843" customWidth="1"/>
    <col min="16118" max="16118" width="3.625" style="843" customWidth="1"/>
    <col min="16119" max="16119" width="3.75" style="843" customWidth="1"/>
    <col min="16120" max="16120" width="3.625" style="843" customWidth="1"/>
    <col min="16121" max="16121" width="4.875" style="843" customWidth="1"/>
    <col min="16122" max="16122" width="3.625" style="843" customWidth="1"/>
    <col min="16123" max="16123" width="3.75" style="843" customWidth="1"/>
    <col min="16124" max="16124" width="6.75" style="843" customWidth="1"/>
    <col min="16125" max="16125" width="7" style="843" customWidth="1"/>
    <col min="16126" max="16130" width="9" style="843" customWidth="1"/>
    <col min="16131" max="16131" width="9.25" style="843" bestFit="1" customWidth="1"/>
    <col min="16132" max="16132" width="9" style="843" customWidth="1"/>
    <col min="16133" max="16133" width="10.625" style="843" customWidth="1"/>
    <col min="16134" max="16384" width="9" style="843" customWidth="1"/>
  </cols>
  <sheetData>
    <row r="1" spans="1:8" ht="0.75" customHeight="1"/>
    <row r="2" spans="1:8" s="673" customFormat="1" ht="21" customHeight="1">
      <c r="A2" s="845" t="s">
        <v>283</v>
      </c>
      <c r="C2" s="432" t="s">
        <v>36</v>
      </c>
      <c r="E2" s="843"/>
    </row>
    <row r="3" spans="1:8" s="673" customFormat="1" ht="21" customHeight="1">
      <c r="A3" s="201"/>
      <c r="C3" s="858"/>
      <c r="E3" s="843"/>
    </row>
    <row r="4" spans="1:8" s="673" customFormat="1" ht="21" customHeight="1">
      <c r="A4" s="846"/>
      <c r="C4" s="857"/>
      <c r="E4" s="846"/>
    </row>
    <row r="5" spans="1:8" s="673" customFormat="1" ht="27" customHeight="1">
      <c r="A5" s="847" t="s">
        <v>271</v>
      </c>
      <c r="B5" s="851" t="s">
        <v>120</v>
      </c>
      <c r="C5" s="859" t="s">
        <v>82</v>
      </c>
      <c r="D5" s="864" t="s">
        <v>188</v>
      </c>
      <c r="E5" s="869" t="s">
        <v>2</v>
      </c>
      <c r="F5" s="876"/>
      <c r="G5" s="882" t="s">
        <v>66</v>
      </c>
    </row>
    <row r="6" spans="1:8" s="673" customFormat="1" ht="20.25" customHeight="1">
      <c r="A6" s="848"/>
      <c r="B6" s="852" t="s">
        <v>305</v>
      </c>
      <c r="C6" s="860" t="s">
        <v>178</v>
      </c>
      <c r="D6" s="865" t="s">
        <v>274</v>
      </c>
      <c r="E6" s="870" t="s">
        <v>10</v>
      </c>
      <c r="F6" s="877" t="s">
        <v>99</v>
      </c>
      <c r="G6" s="883"/>
    </row>
    <row r="7" spans="1:8" s="673" customFormat="1" ht="36.75" customHeight="1">
      <c r="A7" s="849" t="s">
        <v>347</v>
      </c>
      <c r="B7" s="853">
        <v>32113</v>
      </c>
      <c r="C7" s="861">
        <v>93.3</v>
      </c>
      <c r="D7" s="866">
        <v>1020</v>
      </c>
      <c r="E7" s="871">
        <f>ROUND(B7/(D7*1000)*100,3)</f>
        <v>3.1480000000000001</v>
      </c>
      <c r="F7" s="878">
        <v>12.94</v>
      </c>
      <c r="G7" s="884">
        <v>31.8</v>
      </c>
    </row>
    <row r="8" spans="1:8" s="673" customFormat="1" ht="36" customHeight="1">
      <c r="A8" s="849" t="s">
        <v>122</v>
      </c>
      <c r="B8" s="853">
        <v>32905</v>
      </c>
      <c r="C8" s="861">
        <f>ROUND(B8/B7*100,1)</f>
        <v>102.5</v>
      </c>
      <c r="D8" s="866">
        <v>1007</v>
      </c>
      <c r="E8" s="872">
        <f>ROUND(B8/(D8*1000)*100,3)</f>
        <v>3.2679999999999998</v>
      </c>
      <c r="F8" s="878">
        <v>13.69</v>
      </c>
      <c r="G8" s="885">
        <v>30.6</v>
      </c>
    </row>
    <row r="9" spans="1:8" s="673" customFormat="1" ht="36" customHeight="1">
      <c r="A9" s="849" t="s">
        <v>346</v>
      </c>
      <c r="B9" s="854">
        <v>33941</v>
      </c>
      <c r="C9" s="862">
        <f>ROUND(B9/B8*100,1)</f>
        <v>103.1</v>
      </c>
      <c r="D9" s="867">
        <v>992</v>
      </c>
      <c r="E9" s="873">
        <f>ROUND(B9/(D9*1000)*100,3)</f>
        <v>3.4209999999999998</v>
      </c>
      <c r="F9" s="879">
        <v>14.35</v>
      </c>
      <c r="G9" s="886">
        <v>29.2</v>
      </c>
    </row>
    <row r="10" spans="1:8" s="673" customFormat="1" ht="36" customHeight="1">
      <c r="A10" s="849" t="s">
        <v>348</v>
      </c>
      <c r="B10" s="855">
        <v>35308</v>
      </c>
      <c r="C10" s="862">
        <f>ROUND(B10/B9*100,1)</f>
        <v>104</v>
      </c>
      <c r="D10" s="866">
        <v>978</v>
      </c>
      <c r="E10" s="874">
        <f>ROUND(B10/(D10*1000)*100,3)</f>
        <v>3.61</v>
      </c>
      <c r="F10" s="879">
        <v>15.26</v>
      </c>
      <c r="G10" s="887">
        <v>27.7</v>
      </c>
    </row>
    <row r="11" spans="1:8" s="673" customFormat="1" ht="36" customHeight="1">
      <c r="A11" s="850" t="s">
        <v>289</v>
      </c>
      <c r="B11" s="856">
        <v>36719</v>
      </c>
      <c r="C11" s="863">
        <f>ROUND(B11/B10*100,1)</f>
        <v>104</v>
      </c>
      <c r="D11" s="868">
        <v>963</v>
      </c>
      <c r="E11" s="875">
        <f>ROUND(B11/(D11*1000)*100,3)</f>
        <v>3.8130000000000002</v>
      </c>
      <c r="F11" s="880">
        <v>16.23</v>
      </c>
      <c r="G11" s="888">
        <v>26.2</v>
      </c>
    </row>
    <row r="12" spans="1:8" s="673" customFormat="1" ht="36" customHeight="1">
      <c r="H12" s="673">
        <f>SUM(C11:G11)</f>
        <v>1113.2430000000002</v>
      </c>
    </row>
    <row r="13" spans="1:8" s="673" customFormat="1" ht="36" customHeight="1"/>
    <row r="14" spans="1:8" s="673" customFormat="1" ht="18" customHeight="1">
      <c r="A14" s="214"/>
    </row>
    <row r="15" spans="1:8" s="673" customFormat="1" ht="21" customHeight="1">
      <c r="A15" s="494"/>
      <c r="B15" s="844"/>
      <c r="C15" s="844"/>
      <c r="D15" s="844"/>
      <c r="E15" s="844"/>
      <c r="F15" s="844"/>
      <c r="G15" s="844"/>
    </row>
    <row r="16" spans="1:8" s="673" customFormat="1" ht="21" customHeight="1">
      <c r="A16" s="210"/>
      <c r="B16" s="494"/>
      <c r="C16" s="494"/>
      <c r="D16" s="588"/>
      <c r="E16" s="588"/>
      <c r="F16" s="588"/>
      <c r="G16" s="588"/>
    </row>
    <row r="17" spans="1:8" s="673" customFormat="1" ht="21" customHeight="1">
      <c r="A17" s="210"/>
      <c r="B17" s="494"/>
      <c r="C17" s="494"/>
      <c r="D17" s="494"/>
      <c r="E17" s="494"/>
      <c r="F17" s="494"/>
      <c r="G17" s="494"/>
    </row>
    <row r="18" spans="1:8" s="673" customFormat="1" ht="21.75" customHeight="1">
      <c r="A18" s="843"/>
      <c r="B18" s="843"/>
      <c r="C18" s="843"/>
      <c r="D18" s="843"/>
      <c r="E18" s="843"/>
      <c r="F18" s="843"/>
      <c r="G18" s="843"/>
    </row>
    <row r="19" spans="1:8" s="673" customFormat="1" ht="21.75" customHeight="1">
      <c r="A19" s="843"/>
      <c r="B19" s="843"/>
      <c r="C19" s="843"/>
      <c r="D19" s="843"/>
      <c r="E19" s="843"/>
      <c r="F19" s="843"/>
      <c r="G19" s="843"/>
      <c r="H19" s="294"/>
    </row>
    <row r="20" spans="1:8" s="673" customFormat="1" ht="21.75" customHeight="1">
      <c r="A20" s="843"/>
      <c r="B20" s="843"/>
      <c r="C20" s="843"/>
      <c r="D20" s="843"/>
      <c r="E20" s="843"/>
      <c r="F20" s="843"/>
      <c r="G20" s="843"/>
    </row>
    <row r="21" spans="1:8" s="673" customFormat="1" ht="21.75" customHeight="1">
      <c r="A21" s="843"/>
      <c r="B21" s="843"/>
      <c r="C21" s="843"/>
      <c r="D21" s="843"/>
      <c r="E21" s="843"/>
      <c r="F21" s="843"/>
      <c r="G21" s="843"/>
    </row>
    <row r="22" spans="1:8" s="673" customFormat="1" ht="21.75" customHeight="1">
      <c r="A22" s="843"/>
      <c r="B22" s="843"/>
      <c r="C22" s="843"/>
      <c r="D22" s="843"/>
      <c r="E22" s="843"/>
      <c r="F22" s="881"/>
      <c r="G22" s="843"/>
    </row>
    <row r="23" spans="1:8" s="673" customFormat="1" ht="21.75" customHeight="1">
      <c r="A23" s="843"/>
      <c r="B23" s="843"/>
      <c r="C23" s="843"/>
      <c r="D23" s="843"/>
      <c r="E23" s="843"/>
      <c r="F23" s="843"/>
      <c r="G23" s="843"/>
    </row>
    <row r="24" spans="1:8" s="673" customFormat="1" ht="21.75" customHeight="1">
      <c r="A24" s="843"/>
      <c r="B24" s="843"/>
      <c r="C24" s="843"/>
      <c r="D24" s="843"/>
      <c r="E24" s="843"/>
      <c r="F24" s="843"/>
      <c r="G24" s="843"/>
    </row>
    <row r="25" spans="1:8" s="673" customFormat="1" ht="21" customHeight="1">
      <c r="A25" s="843"/>
      <c r="B25" s="843"/>
      <c r="C25" s="843"/>
      <c r="D25" s="843"/>
      <c r="E25" s="843"/>
      <c r="F25" s="843"/>
      <c r="G25" s="843"/>
    </row>
    <row r="26" spans="1:8" s="673" customFormat="1" ht="21" customHeight="1">
      <c r="A26" s="843"/>
      <c r="B26" s="843"/>
      <c r="C26" s="843"/>
      <c r="D26" s="843"/>
      <c r="E26" s="843"/>
      <c r="F26" s="843"/>
      <c r="G26" s="843"/>
    </row>
    <row r="27" spans="1:8" s="844" customFormat="1" ht="21" customHeight="1">
      <c r="A27" s="843"/>
      <c r="B27" s="843"/>
      <c r="C27" s="843"/>
      <c r="D27" s="843"/>
      <c r="E27" s="843"/>
      <c r="F27" s="843"/>
      <c r="G27" s="843"/>
    </row>
    <row r="28" spans="1:8" s="844" customFormat="1" ht="21" customHeight="1">
      <c r="A28" s="843"/>
      <c r="B28" s="843"/>
      <c r="C28" s="843"/>
      <c r="D28" s="843"/>
      <c r="E28" s="843"/>
      <c r="F28" s="843"/>
      <c r="G28" s="843"/>
      <c r="H28" s="673"/>
    </row>
    <row r="29" spans="1:8" s="844" customFormat="1" ht="21" customHeight="1">
      <c r="A29" s="843"/>
      <c r="B29" s="843"/>
      <c r="C29" s="843"/>
      <c r="D29" s="843"/>
      <c r="E29" s="843"/>
      <c r="F29" s="843"/>
      <c r="G29" s="843"/>
      <c r="H29" s="673"/>
    </row>
  </sheetData>
  <mergeCells count="3">
    <mergeCell ref="E5:F5"/>
    <mergeCell ref="A5:A6"/>
    <mergeCell ref="G5:G6"/>
  </mergeCells>
  <phoneticPr fontId="4"/>
  <printOptions horizontalCentered="1"/>
  <pageMargins left="0.98425196850393681" right="0.78740157480314965" top="0.78740157480314965" bottom="0.78740157480314965" header="0.19685039370078741" footer="0.39370078740157483"/>
  <pageSetup paperSize="9" scale="99" fitToWidth="1" fitToHeight="1" orientation="portrait" usePrinterDefaults="1" r:id="rId1"/>
  <headerFooter scaleWithDoc="0" alignWithMargins="0">
    <oddFooter>&amp;C&amp;12- 17 -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dimension ref="B21:M37"/>
  <sheetViews>
    <sheetView view="pageBreakPreview" topLeftCell="A19" zoomScale="120" zoomScaleSheetLayoutView="120" workbookViewId="0">
      <selection activeCell="L9" sqref="L9"/>
    </sheetView>
  </sheetViews>
  <sheetFormatPr defaultColWidth="4.625" defaultRowHeight="21" customHeight="1"/>
  <cols>
    <col min="1" max="1" width="2.625" style="9" customWidth="1"/>
    <col min="2" max="13" width="6.75" style="9" customWidth="1"/>
    <col min="14" max="14" width="2.625" style="9" customWidth="1"/>
    <col min="15" max="16" width="1.75" style="9" customWidth="1"/>
    <col min="17" max="250" width="4.625" style="9"/>
    <col min="251" max="251" width="3.125" style="9" customWidth="1"/>
    <col min="252" max="252" width="3.5" style="9" bestFit="1" customWidth="1"/>
    <col min="253" max="506" width="4.625" style="9"/>
    <col min="507" max="507" width="3.125" style="9" customWidth="1"/>
    <col min="508" max="508" width="3.5" style="9" bestFit="1" customWidth="1"/>
    <col min="509" max="762" width="4.625" style="9"/>
    <col min="763" max="763" width="3.125" style="9" customWidth="1"/>
    <col min="764" max="764" width="3.5" style="9" bestFit="1" customWidth="1"/>
    <col min="765" max="1018" width="4.625" style="9"/>
    <col min="1019" max="1019" width="3.125" style="9" customWidth="1"/>
    <col min="1020" max="1020" width="3.5" style="9" bestFit="1" customWidth="1"/>
    <col min="1021" max="1274" width="4.625" style="9"/>
    <col min="1275" max="1275" width="3.125" style="9" customWidth="1"/>
    <col min="1276" max="1276" width="3.5" style="9" bestFit="1" customWidth="1"/>
    <col min="1277" max="1530" width="4.625" style="9"/>
    <col min="1531" max="1531" width="3.125" style="9" customWidth="1"/>
    <col min="1532" max="1532" width="3.5" style="9" bestFit="1" customWidth="1"/>
    <col min="1533" max="1786" width="4.625" style="9"/>
    <col min="1787" max="1787" width="3.125" style="9" customWidth="1"/>
    <col min="1788" max="1788" width="3.5" style="9" bestFit="1" customWidth="1"/>
    <col min="1789" max="2042" width="4.625" style="9"/>
    <col min="2043" max="2043" width="3.125" style="9" customWidth="1"/>
    <col min="2044" max="2044" width="3.5" style="9" bestFit="1" customWidth="1"/>
    <col min="2045" max="2298" width="4.625" style="9"/>
    <col min="2299" max="2299" width="3.125" style="9" customWidth="1"/>
    <col min="2300" max="2300" width="3.5" style="9" bestFit="1" customWidth="1"/>
    <col min="2301" max="2554" width="4.625" style="9"/>
    <col min="2555" max="2555" width="3.125" style="9" customWidth="1"/>
    <col min="2556" max="2556" width="3.5" style="9" bestFit="1" customWidth="1"/>
    <col min="2557" max="2810" width="4.625" style="9"/>
    <col min="2811" max="2811" width="3.125" style="9" customWidth="1"/>
    <col min="2812" max="2812" width="3.5" style="9" bestFit="1" customWidth="1"/>
    <col min="2813" max="3066" width="4.625" style="9"/>
    <col min="3067" max="3067" width="3.125" style="9" customWidth="1"/>
    <col min="3068" max="3068" width="3.5" style="9" bestFit="1" customWidth="1"/>
    <col min="3069" max="3322" width="4.625" style="9"/>
    <col min="3323" max="3323" width="3.125" style="9" customWidth="1"/>
    <col min="3324" max="3324" width="3.5" style="9" bestFit="1" customWidth="1"/>
    <col min="3325" max="3578" width="4.625" style="9"/>
    <col min="3579" max="3579" width="3.125" style="9" customWidth="1"/>
    <col min="3580" max="3580" width="3.5" style="9" bestFit="1" customWidth="1"/>
    <col min="3581" max="3834" width="4.625" style="9"/>
    <col min="3835" max="3835" width="3.125" style="9" customWidth="1"/>
    <col min="3836" max="3836" width="3.5" style="9" bestFit="1" customWidth="1"/>
    <col min="3837" max="4090" width="4.625" style="9"/>
    <col min="4091" max="4091" width="3.125" style="9" customWidth="1"/>
    <col min="4092" max="4092" width="3.5" style="9" bestFit="1" customWidth="1"/>
    <col min="4093" max="4346" width="4.625" style="9"/>
    <col min="4347" max="4347" width="3.125" style="9" customWidth="1"/>
    <col min="4348" max="4348" width="3.5" style="9" bestFit="1" customWidth="1"/>
    <col min="4349" max="4602" width="4.625" style="9"/>
    <col min="4603" max="4603" width="3.125" style="9" customWidth="1"/>
    <col min="4604" max="4604" width="3.5" style="9" bestFit="1" customWidth="1"/>
    <col min="4605" max="4858" width="4.625" style="9"/>
    <col min="4859" max="4859" width="3.125" style="9" customWidth="1"/>
    <col min="4860" max="4860" width="3.5" style="9" bestFit="1" customWidth="1"/>
    <col min="4861" max="5114" width="4.625" style="9"/>
    <col min="5115" max="5115" width="3.125" style="9" customWidth="1"/>
    <col min="5116" max="5116" width="3.5" style="9" bestFit="1" customWidth="1"/>
    <col min="5117" max="5370" width="4.625" style="9"/>
    <col min="5371" max="5371" width="3.125" style="9" customWidth="1"/>
    <col min="5372" max="5372" width="3.5" style="9" bestFit="1" customWidth="1"/>
    <col min="5373" max="5626" width="4.625" style="9"/>
    <col min="5627" max="5627" width="3.125" style="9" customWidth="1"/>
    <col min="5628" max="5628" width="3.5" style="9" bestFit="1" customWidth="1"/>
    <col min="5629" max="5882" width="4.625" style="9"/>
    <col min="5883" max="5883" width="3.125" style="9" customWidth="1"/>
    <col min="5884" max="5884" width="3.5" style="9" bestFit="1" customWidth="1"/>
    <col min="5885" max="6138" width="4.625" style="9"/>
    <col min="6139" max="6139" width="3.125" style="9" customWidth="1"/>
    <col min="6140" max="6140" width="3.5" style="9" bestFit="1" customWidth="1"/>
    <col min="6141" max="6394" width="4.625" style="9"/>
    <col min="6395" max="6395" width="3.125" style="9" customWidth="1"/>
    <col min="6396" max="6396" width="3.5" style="9" bestFit="1" customWidth="1"/>
    <col min="6397" max="6650" width="4.625" style="9"/>
    <col min="6651" max="6651" width="3.125" style="9" customWidth="1"/>
    <col min="6652" max="6652" width="3.5" style="9" bestFit="1" customWidth="1"/>
    <col min="6653" max="6906" width="4.625" style="9"/>
    <col min="6907" max="6907" width="3.125" style="9" customWidth="1"/>
    <col min="6908" max="6908" width="3.5" style="9" bestFit="1" customWidth="1"/>
    <col min="6909" max="7162" width="4.625" style="9"/>
    <col min="7163" max="7163" width="3.125" style="9" customWidth="1"/>
    <col min="7164" max="7164" width="3.5" style="9" bestFit="1" customWidth="1"/>
    <col min="7165" max="7418" width="4.625" style="9"/>
    <col min="7419" max="7419" width="3.125" style="9" customWidth="1"/>
    <col min="7420" max="7420" width="3.5" style="9" bestFit="1" customWidth="1"/>
    <col min="7421" max="7674" width="4.625" style="9"/>
    <col min="7675" max="7675" width="3.125" style="9" customWidth="1"/>
    <col min="7676" max="7676" width="3.5" style="9" bestFit="1" customWidth="1"/>
    <col min="7677" max="7930" width="4.625" style="9"/>
    <col min="7931" max="7931" width="3.125" style="9" customWidth="1"/>
    <col min="7932" max="7932" width="3.5" style="9" bestFit="1" customWidth="1"/>
    <col min="7933" max="8186" width="4.625" style="9"/>
    <col min="8187" max="8187" width="3.125" style="9" customWidth="1"/>
    <col min="8188" max="8188" width="3.5" style="9" bestFit="1" customWidth="1"/>
    <col min="8189" max="8442" width="4.625" style="9"/>
    <col min="8443" max="8443" width="3.125" style="9" customWidth="1"/>
    <col min="8444" max="8444" width="3.5" style="9" bestFit="1" customWidth="1"/>
    <col min="8445" max="8698" width="4.625" style="9"/>
    <col min="8699" max="8699" width="3.125" style="9" customWidth="1"/>
    <col min="8700" max="8700" width="3.5" style="9" bestFit="1" customWidth="1"/>
    <col min="8701" max="8954" width="4.625" style="9"/>
    <col min="8955" max="8955" width="3.125" style="9" customWidth="1"/>
    <col min="8956" max="8956" width="3.5" style="9" bestFit="1" customWidth="1"/>
    <col min="8957" max="9210" width="4.625" style="9"/>
    <col min="9211" max="9211" width="3.125" style="9" customWidth="1"/>
    <col min="9212" max="9212" width="3.5" style="9" bestFit="1" customWidth="1"/>
    <col min="9213" max="9466" width="4.625" style="9"/>
    <col min="9467" max="9467" width="3.125" style="9" customWidth="1"/>
    <col min="9468" max="9468" width="3.5" style="9" bestFit="1" customWidth="1"/>
    <col min="9469" max="9722" width="4.625" style="9"/>
    <col min="9723" max="9723" width="3.125" style="9" customWidth="1"/>
    <col min="9724" max="9724" width="3.5" style="9" bestFit="1" customWidth="1"/>
    <col min="9725" max="9978" width="4.625" style="9"/>
    <col min="9979" max="9979" width="3.125" style="9" customWidth="1"/>
    <col min="9980" max="9980" width="3.5" style="9" bestFit="1" customWidth="1"/>
    <col min="9981" max="10234" width="4.625" style="9"/>
    <col min="10235" max="10235" width="3.125" style="9" customWidth="1"/>
    <col min="10236" max="10236" width="3.5" style="9" bestFit="1" customWidth="1"/>
    <col min="10237" max="10490" width="4.625" style="9"/>
    <col min="10491" max="10491" width="3.125" style="9" customWidth="1"/>
    <col min="10492" max="10492" width="3.5" style="9" bestFit="1" customWidth="1"/>
    <col min="10493" max="10746" width="4.625" style="9"/>
    <col min="10747" max="10747" width="3.125" style="9" customWidth="1"/>
    <col min="10748" max="10748" width="3.5" style="9" bestFit="1" customWidth="1"/>
    <col min="10749" max="11002" width="4.625" style="9"/>
    <col min="11003" max="11003" width="3.125" style="9" customWidth="1"/>
    <col min="11004" max="11004" width="3.5" style="9" bestFit="1" customWidth="1"/>
    <col min="11005" max="11258" width="4.625" style="9"/>
    <col min="11259" max="11259" width="3.125" style="9" customWidth="1"/>
    <col min="11260" max="11260" width="3.5" style="9" bestFit="1" customWidth="1"/>
    <col min="11261" max="11514" width="4.625" style="9"/>
    <col min="11515" max="11515" width="3.125" style="9" customWidth="1"/>
    <col min="11516" max="11516" width="3.5" style="9" bestFit="1" customWidth="1"/>
    <col min="11517" max="11770" width="4.625" style="9"/>
    <col min="11771" max="11771" width="3.125" style="9" customWidth="1"/>
    <col min="11772" max="11772" width="3.5" style="9" bestFit="1" customWidth="1"/>
    <col min="11773" max="12026" width="4.625" style="9"/>
    <col min="12027" max="12027" width="3.125" style="9" customWidth="1"/>
    <col min="12028" max="12028" width="3.5" style="9" bestFit="1" customWidth="1"/>
    <col min="12029" max="12282" width="4.625" style="9"/>
    <col min="12283" max="12283" width="3.125" style="9" customWidth="1"/>
    <col min="12284" max="12284" width="3.5" style="9" bestFit="1" customWidth="1"/>
    <col min="12285" max="12538" width="4.625" style="9"/>
    <col min="12539" max="12539" width="3.125" style="9" customWidth="1"/>
    <col min="12540" max="12540" width="3.5" style="9" bestFit="1" customWidth="1"/>
    <col min="12541" max="12794" width="4.625" style="9"/>
    <col min="12795" max="12795" width="3.125" style="9" customWidth="1"/>
    <col min="12796" max="12796" width="3.5" style="9" bestFit="1" customWidth="1"/>
    <col min="12797" max="13050" width="4.625" style="9"/>
    <col min="13051" max="13051" width="3.125" style="9" customWidth="1"/>
    <col min="13052" max="13052" width="3.5" style="9" bestFit="1" customWidth="1"/>
    <col min="13053" max="13306" width="4.625" style="9"/>
    <col min="13307" max="13307" width="3.125" style="9" customWidth="1"/>
    <col min="13308" max="13308" width="3.5" style="9" bestFit="1" customWidth="1"/>
    <col min="13309" max="13562" width="4.625" style="9"/>
    <col min="13563" max="13563" width="3.125" style="9" customWidth="1"/>
    <col min="13564" max="13564" width="3.5" style="9" bestFit="1" customWidth="1"/>
    <col min="13565" max="13818" width="4.625" style="9"/>
    <col min="13819" max="13819" width="3.125" style="9" customWidth="1"/>
    <col min="13820" max="13820" width="3.5" style="9" bestFit="1" customWidth="1"/>
    <col min="13821" max="14074" width="4.625" style="9"/>
    <col min="14075" max="14075" width="3.125" style="9" customWidth="1"/>
    <col min="14076" max="14076" width="3.5" style="9" bestFit="1" customWidth="1"/>
    <col min="14077" max="14330" width="4.625" style="9"/>
    <col min="14331" max="14331" width="3.125" style="9" customWidth="1"/>
    <col min="14332" max="14332" width="3.5" style="9" bestFit="1" customWidth="1"/>
    <col min="14333" max="14586" width="4.625" style="9"/>
    <col min="14587" max="14587" width="3.125" style="9" customWidth="1"/>
    <col min="14588" max="14588" width="3.5" style="9" bestFit="1" customWidth="1"/>
    <col min="14589" max="14842" width="4.625" style="9"/>
    <col min="14843" max="14843" width="3.125" style="9" customWidth="1"/>
    <col min="14844" max="14844" width="3.5" style="9" bestFit="1" customWidth="1"/>
    <col min="14845" max="15098" width="4.625" style="9"/>
    <col min="15099" max="15099" width="3.125" style="9" customWidth="1"/>
    <col min="15100" max="15100" width="3.5" style="9" bestFit="1" customWidth="1"/>
    <col min="15101" max="15354" width="4.625" style="9"/>
    <col min="15355" max="15355" width="3.125" style="9" customWidth="1"/>
    <col min="15356" max="15356" width="3.5" style="9" bestFit="1" customWidth="1"/>
    <col min="15357" max="15610" width="4.625" style="9"/>
    <col min="15611" max="15611" width="3.125" style="9" customWidth="1"/>
    <col min="15612" max="15612" width="3.5" style="9" bestFit="1" customWidth="1"/>
    <col min="15613" max="15866" width="4.625" style="9"/>
    <col min="15867" max="15867" width="3.125" style="9" customWidth="1"/>
    <col min="15868" max="15868" width="3.5" style="9" bestFit="1" customWidth="1"/>
    <col min="15869" max="16122" width="4.625" style="9"/>
    <col min="16123" max="16123" width="3.125" style="9" customWidth="1"/>
    <col min="16124" max="16124" width="3.5" style="9" bestFit="1" customWidth="1"/>
    <col min="16125" max="16384" width="4.625" style="9"/>
  </cols>
  <sheetData>
    <row r="21" spans="2:13" ht="6" customHeight="1">
      <c r="B21" s="11"/>
      <c r="C21" s="11"/>
      <c r="D21" s="11"/>
      <c r="E21" s="11"/>
      <c r="F21" s="11"/>
      <c r="G21" s="11"/>
      <c r="H21" s="11"/>
      <c r="I21" s="11"/>
      <c r="J21" s="11"/>
      <c r="K21" s="11"/>
      <c r="L21" s="11"/>
      <c r="M21" s="11"/>
    </row>
    <row r="22" spans="2:13" ht="21" customHeight="1">
      <c r="B22" s="11"/>
      <c r="C22" s="889"/>
      <c r="D22" s="892"/>
      <c r="E22" s="11"/>
      <c r="F22" s="11"/>
      <c r="G22" s="11"/>
      <c r="H22" s="11"/>
      <c r="I22" s="11"/>
      <c r="J22" s="11"/>
      <c r="K22" s="11"/>
      <c r="L22" s="11"/>
      <c r="M22" s="11"/>
    </row>
    <row r="23" spans="2:13" ht="21" customHeight="1">
      <c r="B23" s="11"/>
      <c r="C23" s="11"/>
      <c r="D23" s="11"/>
      <c r="E23" s="11"/>
      <c r="F23" s="11"/>
      <c r="G23" s="11"/>
      <c r="H23" s="11"/>
      <c r="I23" s="11"/>
      <c r="J23" s="11"/>
      <c r="K23" s="11"/>
      <c r="L23" s="11"/>
      <c r="M23" s="11"/>
    </row>
    <row r="24" spans="2:13" ht="18.75" customHeight="1">
      <c r="B24" s="11"/>
      <c r="C24" s="11"/>
      <c r="D24" s="11"/>
      <c r="E24" s="11"/>
      <c r="F24" s="11"/>
      <c r="G24" s="11"/>
      <c r="H24" s="11"/>
      <c r="I24" s="11"/>
      <c r="J24" s="11"/>
      <c r="K24" s="11"/>
      <c r="L24" s="11"/>
      <c r="M24" s="11"/>
    </row>
    <row r="25" spans="2:13" ht="18.75" customHeight="1">
      <c r="B25" s="11"/>
      <c r="C25" s="890"/>
      <c r="D25" s="893"/>
      <c r="E25" s="899"/>
      <c r="F25" s="899"/>
      <c r="G25" s="899"/>
      <c r="H25" s="899"/>
      <c r="I25" s="899"/>
      <c r="J25" s="899"/>
      <c r="K25" s="911"/>
      <c r="L25" s="902"/>
      <c r="M25" s="11"/>
    </row>
    <row r="26" spans="2:13" ht="18.75" customHeight="1">
      <c r="B26" s="11"/>
      <c r="C26" s="891"/>
      <c r="D26" s="894"/>
      <c r="E26" s="900" t="s">
        <v>355</v>
      </c>
      <c r="F26" s="900"/>
      <c r="G26" s="900"/>
      <c r="H26" s="900"/>
      <c r="I26" s="900"/>
      <c r="J26" s="900"/>
      <c r="K26" s="912"/>
      <c r="L26" s="902"/>
      <c r="M26" s="11"/>
    </row>
    <row r="27" spans="2:13" ht="18.75" customHeight="1">
      <c r="B27" s="11"/>
      <c r="C27" s="891"/>
      <c r="D27" s="894"/>
      <c r="E27" s="901"/>
      <c r="F27" s="907" t="s">
        <v>67</v>
      </c>
      <c r="G27" s="907"/>
      <c r="H27" s="907"/>
      <c r="I27" s="907"/>
      <c r="J27" s="901"/>
      <c r="K27" s="912"/>
      <c r="L27" s="902"/>
      <c r="M27" s="11"/>
    </row>
    <row r="28" spans="2:13" ht="34.5" customHeight="1">
      <c r="B28" s="11"/>
      <c r="C28" s="891"/>
      <c r="D28" s="894"/>
      <c r="E28" s="902"/>
      <c r="F28" s="908" t="s">
        <v>333</v>
      </c>
      <c r="G28" s="908"/>
      <c r="H28" s="908"/>
      <c r="I28" s="908"/>
      <c r="J28" s="902"/>
      <c r="K28" s="912"/>
      <c r="L28" s="902"/>
      <c r="M28" s="11"/>
    </row>
    <row r="29" spans="2:13" ht="11.25" customHeight="1">
      <c r="B29" s="11"/>
      <c r="C29" s="891"/>
      <c r="D29" s="894"/>
      <c r="E29" s="902"/>
      <c r="F29" s="909"/>
      <c r="G29" s="909"/>
      <c r="H29" s="909"/>
      <c r="I29" s="909"/>
      <c r="J29" s="902"/>
      <c r="K29" s="912"/>
      <c r="L29" s="902"/>
      <c r="M29" s="11"/>
    </row>
    <row r="30" spans="2:13" ht="18.75" customHeight="1">
      <c r="B30" s="11"/>
      <c r="C30" s="891"/>
      <c r="D30" s="895" t="s">
        <v>357</v>
      </c>
      <c r="E30" s="903"/>
      <c r="F30" s="890" t="s">
        <v>165</v>
      </c>
      <c r="G30" s="902"/>
      <c r="H30" s="902"/>
      <c r="I30" s="902"/>
      <c r="J30" s="902"/>
      <c r="K30" s="912"/>
      <c r="L30" s="902"/>
      <c r="M30" s="11"/>
    </row>
    <row r="31" spans="2:13" ht="18.75" customHeight="1">
      <c r="B31" s="11"/>
      <c r="C31" s="891"/>
      <c r="D31" s="894"/>
      <c r="E31" s="904" t="s">
        <v>286</v>
      </c>
      <c r="F31" s="910"/>
      <c r="G31" s="910"/>
      <c r="H31" s="910"/>
      <c r="I31" s="910"/>
      <c r="J31" s="910"/>
      <c r="K31" s="913"/>
      <c r="L31" s="902"/>
      <c r="M31" s="11"/>
    </row>
    <row r="32" spans="2:13" ht="18.75" customHeight="1">
      <c r="B32" s="11"/>
      <c r="C32" s="891"/>
      <c r="D32" s="894"/>
      <c r="E32" s="905" t="s">
        <v>295</v>
      </c>
      <c r="F32" s="905"/>
      <c r="G32" s="905"/>
      <c r="H32" s="905"/>
      <c r="I32" s="905"/>
      <c r="J32" s="905"/>
      <c r="K32" s="912"/>
      <c r="L32" s="902"/>
      <c r="M32" s="11"/>
    </row>
    <row r="33" spans="2:13" ht="18.75" customHeight="1">
      <c r="B33" s="11"/>
      <c r="C33" s="11"/>
      <c r="D33" s="894"/>
      <c r="E33" s="905" t="s">
        <v>96</v>
      </c>
      <c r="F33" s="905"/>
      <c r="G33" s="905"/>
      <c r="H33" s="905"/>
      <c r="I33" s="905"/>
      <c r="J33" s="905"/>
      <c r="K33" s="912"/>
      <c r="L33" s="902"/>
      <c r="M33" s="11"/>
    </row>
    <row r="34" spans="2:13" ht="18.75" customHeight="1">
      <c r="B34" s="11"/>
      <c r="C34" s="11"/>
      <c r="D34" s="896"/>
      <c r="E34" s="906"/>
      <c r="F34" s="906"/>
      <c r="G34" s="906"/>
      <c r="H34" s="906"/>
      <c r="I34" s="906"/>
      <c r="J34" s="906"/>
      <c r="K34" s="914"/>
      <c r="L34" s="897"/>
      <c r="M34" s="11"/>
    </row>
    <row r="35" spans="2:13" ht="18.75" customHeight="1">
      <c r="B35" s="11"/>
      <c r="C35" s="11"/>
      <c r="D35" s="897"/>
      <c r="E35" s="897"/>
      <c r="F35" s="897"/>
      <c r="G35" s="897"/>
      <c r="H35" s="897"/>
      <c r="I35" s="897"/>
      <c r="J35" s="897"/>
      <c r="K35" s="897"/>
      <c r="L35" s="897"/>
      <c r="M35" s="11"/>
    </row>
    <row r="36" spans="2:13" ht="18.75" customHeight="1">
      <c r="B36" s="11"/>
      <c r="C36" s="11"/>
      <c r="D36" s="898"/>
      <c r="E36" s="898"/>
      <c r="F36" s="898"/>
      <c r="G36" s="898"/>
      <c r="H36" s="898"/>
      <c r="I36" s="898"/>
      <c r="J36" s="898"/>
      <c r="K36" s="898"/>
      <c r="L36" s="898"/>
      <c r="M36" s="11"/>
    </row>
    <row r="37" spans="2:13" ht="18.75" customHeight="1">
      <c r="B37" s="11"/>
      <c r="C37" s="11"/>
      <c r="D37" s="11"/>
      <c r="E37" s="11"/>
      <c r="F37" s="11"/>
      <c r="G37" s="11"/>
      <c r="H37" s="11"/>
      <c r="I37" s="11"/>
      <c r="J37" s="11"/>
      <c r="K37" s="11"/>
      <c r="L37" s="11"/>
      <c r="M37" s="11"/>
    </row>
  </sheetData>
  <mergeCells count="6">
    <mergeCell ref="E26:J26"/>
    <mergeCell ref="F27:I27"/>
    <mergeCell ref="F28:I28"/>
    <mergeCell ref="E31:K31"/>
    <mergeCell ref="E32:J32"/>
    <mergeCell ref="E33:J33"/>
  </mergeCells>
  <phoneticPr fontId="4"/>
  <pageMargins left="0.78740157480314965" right="0.78740157480314965" top="0.98425196850393681" bottom="0.78740157480314965" header="0.19685039370078741" footer="0.39370078740157483"/>
  <pageSetup paperSize="9" firstPageNumber="4" fitToWidth="1" fitToHeight="1" orientation="portrait" usePrinterDefaults="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5:F21"/>
  <sheetViews>
    <sheetView view="pageBreakPreview" topLeftCell="A19" zoomScale="120" zoomScaleSheetLayoutView="120" workbookViewId="0">
      <selection activeCell="L9" sqref="L9"/>
    </sheetView>
  </sheetViews>
  <sheetFormatPr defaultColWidth="4.625" defaultRowHeight="21" customHeight="1"/>
  <cols>
    <col min="1" max="2" width="1.625" style="9" customWidth="1"/>
    <col min="3" max="3" width="2.75" style="9" customWidth="1"/>
    <col min="4" max="5" width="5.625" style="9" bestFit="1" customWidth="1"/>
    <col min="6" max="7" width="4.625" style="9"/>
    <col min="8" max="8" width="6.625" style="9" bestFit="1" customWidth="1"/>
    <col min="9" max="18" width="4.625" style="9"/>
    <col min="19" max="19" width="7.25" style="9" customWidth="1"/>
    <col min="20" max="21" width="1.75" style="9" customWidth="1"/>
    <col min="22" max="255" width="4.625" style="9"/>
    <col min="256" max="256" width="3.125" style="9" customWidth="1"/>
    <col min="257" max="257" width="3.5" style="9" bestFit="1" customWidth="1"/>
    <col min="258" max="511" width="4.625" style="9"/>
    <col min="512" max="512" width="3.125" style="9" customWidth="1"/>
    <col min="513" max="513" width="3.5" style="9" bestFit="1" customWidth="1"/>
    <col min="514" max="767" width="4.625" style="9"/>
    <col min="768" max="768" width="3.125" style="9" customWidth="1"/>
    <col min="769" max="769" width="3.5" style="9" bestFit="1" customWidth="1"/>
    <col min="770" max="1023" width="4.625" style="9"/>
    <col min="1024" max="1024" width="3.125" style="9" customWidth="1"/>
    <col min="1025" max="1025" width="3.5" style="9" bestFit="1" customWidth="1"/>
    <col min="1026" max="1279" width="4.625" style="9"/>
    <col min="1280" max="1280" width="3.125" style="9" customWidth="1"/>
    <col min="1281" max="1281" width="3.5" style="9" bestFit="1" customWidth="1"/>
    <col min="1282" max="1535" width="4.625" style="9"/>
    <col min="1536" max="1536" width="3.125" style="9" customWidth="1"/>
    <col min="1537" max="1537" width="3.5" style="9" bestFit="1" customWidth="1"/>
    <col min="1538" max="1791" width="4.625" style="9"/>
    <col min="1792" max="1792" width="3.125" style="9" customWidth="1"/>
    <col min="1793" max="1793" width="3.5" style="9" bestFit="1" customWidth="1"/>
    <col min="1794" max="2047" width="4.625" style="9"/>
    <col min="2048" max="2048" width="3.125" style="9" customWidth="1"/>
    <col min="2049" max="2049" width="3.5" style="9" bestFit="1" customWidth="1"/>
    <col min="2050" max="2303" width="4.625" style="9"/>
    <col min="2304" max="2304" width="3.125" style="9" customWidth="1"/>
    <col min="2305" max="2305" width="3.5" style="9" bestFit="1" customWidth="1"/>
    <col min="2306" max="2559" width="4.625" style="9"/>
    <col min="2560" max="2560" width="3.125" style="9" customWidth="1"/>
    <col min="2561" max="2561" width="3.5" style="9" bestFit="1" customWidth="1"/>
    <col min="2562" max="2815" width="4.625" style="9"/>
    <col min="2816" max="2816" width="3.125" style="9" customWidth="1"/>
    <col min="2817" max="2817" width="3.5" style="9" bestFit="1" customWidth="1"/>
    <col min="2818" max="3071" width="4.625" style="9"/>
    <col min="3072" max="3072" width="3.125" style="9" customWidth="1"/>
    <col min="3073" max="3073" width="3.5" style="9" bestFit="1" customWidth="1"/>
    <col min="3074" max="3327" width="4.625" style="9"/>
    <col min="3328" max="3328" width="3.125" style="9" customWidth="1"/>
    <col min="3329" max="3329" width="3.5" style="9" bestFit="1" customWidth="1"/>
    <col min="3330" max="3583" width="4.625" style="9"/>
    <col min="3584" max="3584" width="3.125" style="9" customWidth="1"/>
    <col min="3585" max="3585" width="3.5" style="9" bestFit="1" customWidth="1"/>
    <col min="3586" max="3839" width="4.625" style="9"/>
    <col min="3840" max="3840" width="3.125" style="9" customWidth="1"/>
    <col min="3841" max="3841" width="3.5" style="9" bestFit="1" customWidth="1"/>
    <col min="3842" max="4095" width="4.625" style="9"/>
    <col min="4096" max="4096" width="3.125" style="9" customWidth="1"/>
    <col min="4097" max="4097" width="3.5" style="9" bestFit="1" customWidth="1"/>
    <col min="4098" max="4351" width="4.625" style="9"/>
    <col min="4352" max="4352" width="3.125" style="9" customWidth="1"/>
    <col min="4353" max="4353" width="3.5" style="9" bestFit="1" customWidth="1"/>
    <col min="4354" max="4607" width="4.625" style="9"/>
    <col min="4608" max="4608" width="3.125" style="9" customWidth="1"/>
    <col min="4609" max="4609" width="3.5" style="9" bestFit="1" customWidth="1"/>
    <col min="4610" max="4863" width="4.625" style="9"/>
    <col min="4864" max="4864" width="3.125" style="9" customWidth="1"/>
    <col min="4865" max="4865" width="3.5" style="9" bestFit="1" customWidth="1"/>
    <col min="4866" max="5119" width="4.625" style="9"/>
    <col min="5120" max="5120" width="3.125" style="9" customWidth="1"/>
    <col min="5121" max="5121" width="3.5" style="9" bestFit="1" customWidth="1"/>
    <col min="5122" max="5375" width="4.625" style="9"/>
    <col min="5376" max="5376" width="3.125" style="9" customWidth="1"/>
    <col min="5377" max="5377" width="3.5" style="9" bestFit="1" customWidth="1"/>
    <col min="5378" max="5631" width="4.625" style="9"/>
    <col min="5632" max="5632" width="3.125" style="9" customWidth="1"/>
    <col min="5633" max="5633" width="3.5" style="9" bestFit="1" customWidth="1"/>
    <col min="5634" max="5887" width="4.625" style="9"/>
    <col min="5888" max="5888" width="3.125" style="9" customWidth="1"/>
    <col min="5889" max="5889" width="3.5" style="9" bestFit="1" customWidth="1"/>
    <col min="5890" max="6143" width="4.625" style="9"/>
    <col min="6144" max="6144" width="3.125" style="9" customWidth="1"/>
    <col min="6145" max="6145" width="3.5" style="9" bestFit="1" customWidth="1"/>
    <col min="6146" max="6399" width="4.625" style="9"/>
    <col min="6400" max="6400" width="3.125" style="9" customWidth="1"/>
    <col min="6401" max="6401" width="3.5" style="9" bestFit="1" customWidth="1"/>
    <col min="6402" max="6655" width="4.625" style="9"/>
    <col min="6656" max="6656" width="3.125" style="9" customWidth="1"/>
    <col min="6657" max="6657" width="3.5" style="9" bestFit="1" customWidth="1"/>
    <col min="6658" max="6911" width="4.625" style="9"/>
    <col min="6912" max="6912" width="3.125" style="9" customWidth="1"/>
    <col min="6913" max="6913" width="3.5" style="9" bestFit="1" customWidth="1"/>
    <col min="6914" max="7167" width="4.625" style="9"/>
    <col min="7168" max="7168" width="3.125" style="9" customWidth="1"/>
    <col min="7169" max="7169" width="3.5" style="9" bestFit="1" customWidth="1"/>
    <col min="7170" max="7423" width="4.625" style="9"/>
    <col min="7424" max="7424" width="3.125" style="9" customWidth="1"/>
    <col min="7425" max="7425" width="3.5" style="9" bestFit="1" customWidth="1"/>
    <col min="7426" max="7679" width="4.625" style="9"/>
    <col min="7680" max="7680" width="3.125" style="9" customWidth="1"/>
    <col min="7681" max="7681" width="3.5" style="9" bestFit="1" customWidth="1"/>
    <col min="7682" max="7935" width="4.625" style="9"/>
    <col min="7936" max="7936" width="3.125" style="9" customWidth="1"/>
    <col min="7937" max="7937" width="3.5" style="9" bestFit="1" customWidth="1"/>
    <col min="7938" max="8191" width="4.625" style="9"/>
    <col min="8192" max="8192" width="3.125" style="9" customWidth="1"/>
    <col min="8193" max="8193" width="3.5" style="9" bestFit="1" customWidth="1"/>
    <col min="8194" max="8447" width="4.625" style="9"/>
    <col min="8448" max="8448" width="3.125" style="9" customWidth="1"/>
    <col min="8449" max="8449" width="3.5" style="9" bestFit="1" customWidth="1"/>
    <col min="8450" max="8703" width="4.625" style="9"/>
    <col min="8704" max="8704" width="3.125" style="9" customWidth="1"/>
    <col min="8705" max="8705" width="3.5" style="9" bestFit="1" customWidth="1"/>
    <col min="8706" max="8959" width="4.625" style="9"/>
    <col min="8960" max="8960" width="3.125" style="9" customWidth="1"/>
    <col min="8961" max="8961" width="3.5" style="9" bestFit="1" customWidth="1"/>
    <col min="8962" max="9215" width="4.625" style="9"/>
    <col min="9216" max="9216" width="3.125" style="9" customWidth="1"/>
    <col min="9217" max="9217" width="3.5" style="9" bestFit="1" customWidth="1"/>
    <col min="9218" max="9471" width="4.625" style="9"/>
    <col min="9472" max="9472" width="3.125" style="9" customWidth="1"/>
    <col min="9473" max="9473" width="3.5" style="9" bestFit="1" customWidth="1"/>
    <col min="9474" max="9727" width="4.625" style="9"/>
    <col min="9728" max="9728" width="3.125" style="9" customWidth="1"/>
    <col min="9729" max="9729" width="3.5" style="9" bestFit="1" customWidth="1"/>
    <col min="9730" max="9983" width="4.625" style="9"/>
    <col min="9984" max="9984" width="3.125" style="9" customWidth="1"/>
    <col min="9985" max="9985" width="3.5" style="9" bestFit="1" customWidth="1"/>
    <col min="9986" max="10239" width="4.625" style="9"/>
    <col min="10240" max="10240" width="3.125" style="9" customWidth="1"/>
    <col min="10241" max="10241" width="3.5" style="9" bestFit="1" customWidth="1"/>
    <col min="10242" max="10495" width="4.625" style="9"/>
    <col min="10496" max="10496" width="3.125" style="9" customWidth="1"/>
    <col min="10497" max="10497" width="3.5" style="9" bestFit="1" customWidth="1"/>
    <col min="10498" max="10751" width="4.625" style="9"/>
    <col min="10752" max="10752" width="3.125" style="9" customWidth="1"/>
    <col min="10753" max="10753" width="3.5" style="9" bestFit="1" customWidth="1"/>
    <col min="10754" max="11007" width="4.625" style="9"/>
    <col min="11008" max="11008" width="3.125" style="9" customWidth="1"/>
    <col min="11009" max="11009" width="3.5" style="9" bestFit="1" customWidth="1"/>
    <col min="11010" max="11263" width="4.625" style="9"/>
    <col min="11264" max="11264" width="3.125" style="9" customWidth="1"/>
    <col min="11265" max="11265" width="3.5" style="9" bestFit="1" customWidth="1"/>
    <col min="11266" max="11519" width="4.625" style="9"/>
    <col min="11520" max="11520" width="3.125" style="9" customWidth="1"/>
    <col min="11521" max="11521" width="3.5" style="9" bestFit="1" customWidth="1"/>
    <col min="11522" max="11775" width="4.625" style="9"/>
    <col min="11776" max="11776" width="3.125" style="9" customWidth="1"/>
    <col min="11777" max="11777" width="3.5" style="9" bestFit="1" customWidth="1"/>
    <col min="11778" max="12031" width="4.625" style="9"/>
    <col min="12032" max="12032" width="3.125" style="9" customWidth="1"/>
    <col min="12033" max="12033" width="3.5" style="9" bestFit="1" customWidth="1"/>
    <col min="12034" max="12287" width="4.625" style="9"/>
    <col min="12288" max="12288" width="3.125" style="9" customWidth="1"/>
    <col min="12289" max="12289" width="3.5" style="9" bestFit="1" customWidth="1"/>
    <col min="12290" max="12543" width="4.625" style="9"/>
    <col min="12544" max="12544" width="3.125" style="9" customWidth="1"/>
    <col min="12545" max="12545" width="3.5" style="9" bestFit="1" customWidth="1"/>
    <col min="12546" max="12799" width="4.625" style="9"/>
    <col min="12800" max="12800" width="3.125" style="9" customWidth="1"/>
    <col min="12801" max="12801" width="3.5" style="9" bestFit="1" customWidth="1"/>
    <col min="12802" max="13055" width="4.625" style="9"/>
    <col min="13056" max="13056" width="3.125" style="9" customWidth="1"/>
    <col min="13057" max="13057" width="3.5" style="9" bestFit="1" customWidth="1"/>
    <col min="13058" max="13311" width="4.625" style="9"/>
    <col min="13312" max="13312" width="3.125" style="9" customWidth="1"/>
    <col min="13313" max="13313" width="3.5" style="9" bestFit="1" customWidth="1"/>
    <col min="13314" max="13567" width="4.625" style="9"/>
    <col min="13568" max="13568" width="3.125" style="9" customWidth="1"/>
    <col min="13569" max="13569" width="3.5" style="9" bestFit="1" customWidth="1"/>
    <col min="13570" max="13823" width="4.625" style="9"/>
    <col min="13824" max="13824" width="3.125" style="9" customWidth="1"/>
    <col min="13825" max="13825" width="3.5" style="9" bestFit="1" customWidth="1"/>
    <col min="13826" max="14079" width="4.625" style="9"/>
    <col min="14080" max="14080" width="3.125" style="9" customWidth="1"/>
    <col min="14081" max="14081" width="3.5" style="9" bestFit="1" customWidth="1"/>
    <col min="14082" max="14335" width="4.625" style="9"/>
    <col min="14336" max="14336" width="3.125" style="9" customWidth="1"/>
    <col min="14337" max="14337" width="3.5" style="9" bestFit="1" customWidth="1"/>
    <col min="14338" max="14591" width="4.625" style="9"/>
    <col min="14592" max="14592" width="3.125" style="9" customWidth="1"/>
    <col min="14593" max="14593" width="3.5" style="9" bestFit="1" customWidth="1"/>
    <col min="14594" max="14847" width="4.625" style="9"/>
    <col min="14848" max="14848" width="3.125" style="9" customWidth="1"/>
    <col min="14849" max="14849" width="3.5" style="9" bestFit="1" customWidth="1"/>
    <col min="14850" max="15103" width="4.625" style="9"/>
    <col min="15104" max="15104" width="3.125" style="9" customWidth="1"/>
    <col min="15105" max="15105" width="3.5" style="9" bestFit="1" customWidth="1"/>
    <col min="15106" max="15359" width="4.625" style="9"/>
    <col min="15360" max="15360" width="3.125" style="9" customWidth="1"/>
    <col min="15361" max="15361" width="3.5" style="9" bestFit="1" customWidth="1"/>
    <col min="15362" max="15615" width="4.625" style="9"/>
    <col min="15616" max="15616" width="3.125" style="9" customWidth="1"/>
    <col min="15617" max="15617" width="3.5" style="9" bestFit="1" customWidth="1"/>
    <col min="15618" max="15871" width="4.625" style="9"/>
    <col min="15872" max="15872" width="3.125" style="9" customWidth="1"/>
    <col min="15873" max="15873" width="3.5" style="9" bestFit="1" customWidth="1"/>
    <col min="15874" max="16127" width="4.625" style="9"/>
    <col min="16128" max="16128" width="3.125" style="9" customWidth="1"/>
    <col min="16129" max="16129" width="3.5" style="9" bestFit="1" customWidth="1"/>
    <col min="16130" max="16384" width="4.625" style="9"/>
  </cols>
  <sheetData>
    <row r="15" spans="1:1" ht="21" customHeight="1">
      <c r="A15" s="10"/>
    </row>
    <row r="21" spans="6:6" ht="21" customHeight="1">
      <c r="F21" s="11"/>
    </row>
  </sheetData>
  <phoneticPr fontId="4"/>
  <pageMargins left="0.78740157480314965" right="0.78740157480314965" top="0.98425196850393681" bottom="0.78740157480314965" header="0.19685039370078741" footer="0.39370078740157483"/>
  <pageSetup paperSize="9" scale="99" firstPageNumber="4" fitToWidth="1" fitToHeight="1" orientation="portrait" usePrinterDefaults="1" useFirstPageNumber="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4"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I39"/>
  <sheetViews>
    <sheetView view="pageBreakPreview" zoomScale="120" zoomScaleSheetLayoutView="120" workbookViewId="0">
      <selection activeCell="L9" sqref="L9"/>
    </sheetView>
  </sheetViews>
  <sheetFormatPr defaultRowHeight="14.25"/>
  <cols>
    <col min="1" max="1" width="9" style="12" customWidth="1"/>
    <col min="2" max="2" width="11.25" style="12" customWidth="1"/>
    <col min="3" max="3" width="5" style="12" customWidth="1"/>
    <col min="4" max="8" width="8.625" style="12" customWidth="1"/>
    <col min="9" max="9" width="11.625" style="13" customWidth="1"/>
    <col min="10" max="10" width="6" style="12" customWidth="1"/>
    <col min="11" max="257" width="9" style="12" customWidth="1"/>
    <col min="258" max="258" width="9.875" style="12" customWidth="1"/>
    <col min="259" max="259" width="5" style="12" customWidth="1"/>
    <col min="260" max="264" width="9" style="12" customWidth="1"/>
    <col min="265" max="265" width="10.125" style="12" customWidth="1"/>
    <col min="266" max="513" width="9" style="12" customWidth="1"/>
    <col min="514" max="514" width="9.875" style="12" customWidth="1"/>
    <col min="515" max="515" width="5" style="12" customWidth="1"/>
    <col min="516" max="520" width="9" style="12" customWidth="1"/>
    <col min="521" max="521" width="10.125" style="12" customWidth="1"/>
    <col min="522" max="769" width="9" style="12" customWidth="1"/>
    <col min="770" max="770" width="9.875" style="12" customWidth="1"/>
    <col min="771" max="771" width="5" style="12" customWidth="1"/>
    <col min="772" max="776" width="9" style="12" customWidth="1"/>
    <col min="777" max="777" width="10.125" style="12" customWidth="1"/>
    <col min="778" max="1025" width="9" style="12" customWidth="1"/>
    <col min="1026" max="1026" width="9.875" style="12" customWidth="1"/>
    <col min="1027" max="1027" width="5" style="12" customWidth="1"/>
    <col min="1028" max="1032" width="9" style="12" customWidth="1"/>
    <col min="1033" max="1033" width="10.125" style="12" customWidth="1"/>
    <col min="1034" max="1281" width="9" style="12" customWidth="1"/>
    <col min="1282" max="1282" width="9.875" style="12" customWidth="1"/>
    <col min="1283" max="1283" width="5" style="12" customWidth="1"/>
    <col min="1284" max="1288" width="9" style="12" customWidth="1"/>
    <col min="1289" max="1289" width="10.125" style="12" customWidth="1"/>
    <col min="1290" max="1537" width="9" style="12" customWidth="1"/>
    <col min="1538" max="1538" width="9.875" style="12" customWidth="1"/>
    <col min="1539" max="1539" width="5" style="12" customWidth="1"/>
    <col min="1540" max="1544" width="9" style="12" customWidth="1"/>
    <col min="1545" max="1545" width="10.125" style="12" customWidth="1"/>
    <col min="1546" max="1793" width="9" style="12" customWidth="1"/>
    <col min="1794" max="1794" width="9.875" style="12" customWidth="1"/>
    <col min="1795" max="1795" width="5" style="12" customWidth="1"/>
    <col min="1796" max="1800" width="9" style="12" customWidth="1"/>
    <col min="1801" max="1801" width="10.125" style="12" customWidth="1"/>
    <col min="1802" max="2049" width="9" style="12" customWidth="1"/>
    <col min="2050" max="2050" width="9.875" style="12" customWidth="1"/>
    <col min="2051" max="2051" width="5" style="12" customWidth="1"/>
    <col min="2052" max="2056" width="9" style="12" customWidth="1"/>
    <col min="2057" max="2057" width="10.125" style="12" customWidth="1"/>
    <col min="2058" max="2305" width="9" style="12" customWidth="1"/>
    <col min="2306" max="2306" width="9.875" style="12" customWidth="1"/>
    <col min="2307" max="2307" width="5" style="12" customWidth="1"/>
    <col min="2308" max="2312" width="9" style="12" customWidth="1"/>
    <col min="2313" max="2313" width="10.125" style="12" customWidth="1"/>
    <col min="2314" max="2561" width="9" style="12" customWidth="1"/>
    <col min="2562" max="2562" width="9.875" style="12" customWidth="1"/>
    <col min="2563" max="2563" width="5" style="12" customWidth="1"/>
    <col min="2564" max="2568" width="9" style="12" customWidth="1"/>
    <col min="2569" max="2569" width="10.125" style="12" customWidth="1"/>
    <col min="2570" max="2817" width="9" style="12" customWidth="1"/>
    <col min="2818" max="2818" width="9.875" style="12" customWidth="1"/>
    <col min="2819" max="2819" width="5" style="12" customWidth="1"/>
    <col min="2820" max="2824" width="9" style="12" customWidth="1"/>
    <col min="2825" max="2825" width="10.125" style="12" customWidth="1"/>
    <col min="2826" max="3073" width="9" style="12" customWidth="1"/>
    <col min="3074" max="3074" width="9.875" style="12" customWidth="1"/>
    <col min="3075" max="3075" width="5" style="12" customWidth="1"/>
    <col min="3076" max="3080" width="9" style="12" customWidth="1"/>
    <col min="3081" max="3081" width="10.125" style="12" customWidth="1"/>
    <col min="3082" max="3329" width="9" style="12" customWidth="1"/>
    <col min="3330" max="3330" width="9.875" style="12" customWidth="1"/>
    <col min="3331" max="3331" width="5" style="12" customWidth="1"/>
    <col min="3332" max="3336" width="9" style="12" customWidth="1"/>
    <col min="3337" max="3337" width="10.125" style="12" customWidth="1"/>
    <col min="3338" max="3585" width="9" style="12" customWidth="1"/>
    <col min="3586" max="3586" width="9.875" style="12" customWidth="1"/>
    <col min="3587" max="3587" width="5" style="12" customWidth="1"/>
    <col min="3588" max="3592" width="9" style="12" customWidth="1"/>
    <col min="3593" max="3593" width="10.125" style="12" customWidth="1"/>
    <col min="3594" max="3841" width="9" style="12" customWidth="1"/>
    <col min="3842" max="3842" width="9.875" style="12" customWidth="1"/>
    <col min="3843" max="3843" width="5" style="12" customWidth="1"/>
    <col min="3844" max="3848" width="9" style="12" customWidth="1"/>
    <col min="3849" max="3849" width="10.125" style="12" customWidth="1"/>
    <col min="3850" max="4097" width="9" style="12" customWidth="1"/>
    <col min="4098" max="4098" width="9.875" style="12" customWidth="1"/>
    <col min="4099" max="4099" width="5" style="12" customWidth="1"/>
    <col min="4100" max="4104" width="9" style="12" customWidth="1"/>
    <col min="4105" max="4105" width="10.125" style="12" customWidth="1"/>
    <col min="4106" max="4353" width="9" style="12" customWidth="1"/>
    <col min="4354" max="4354" width="9.875" style="12" customWidth="1"/>
    <col min="4355" max="4355" width="5" style="12" customWidth="1"/>
    <col min="4356" max="4360" width="9" style="12" customWidth="1"/>
    <col min="4361" max="4361" width="10.125" style="12" customWidth="1"/>
    <col min="4362" max="4609" width="9" style="12" customWidth="1"/>
    <col min="4610" max="4610" width="9.875" style="12" customWidth="1"/>
    <col min="4611" max="4611" width="5" style="12" customWidth="1"/>
    <col min="4612" max="4616" width="9" style="12" customWidth="1"/>
    <col min="4617" max="4617" width="10.125" style="12" customWidth="1"/>
    <col min="4618" max="4865" width="9" style="12" customWidth="1"/>
    <col min="4866" max="4866" width="9.875" style="12" customWidth="1"/>
    <col min="4867" max="4867" width="5" style="12" customWidth="1"/>
    <col min="4868" max="4872" width="9" style="12" customWidth="1"/>
    <col min="4873" max="4873" width="10.125" style="12" customWidth="1"/>
    <col min="4874" max="5121" width="9" style="12" customWidth="1"/>
    <col min="5122" max="5122" width="9.875" style="12" customWidth="1"/>
    <col min="5123" max="5123" width="5" style="12" customWidth="1"/>
    <col min="5124" max="5128" width="9" style="12" customWidth="1"/>
    <col min="5129" max="5129" width="10.125" style="12" customWidth="1"/>
    <col min="5130" max="5377" width="9" style="12" customWidth="1"/>
    <col min="5378" max="5378" width="9.875" style="12" customWidth="1"/>
    <col min="5379" max="5379" width="5" style="12" customWidth="1"/>
    <col min="5380" max="5384" width="9" style="12" customWidth="1"/>
    <col min="5385" max="5385" width="10.125" style="12" customWidth="1"/>
    <col min="5386" max="5633" width="9" style="12" customWidth="1"/>
    <col min="5634" max="5634" width="9.875" style="12" customWidth="1"/>
    <col min="5635" max="5635" width="5" style="12" customWidth="1"/>
    <col min="5636" max="5640" width="9" style="12" customWidth="1"/>
    <col min="5641" max="5641" width="10.125" style="12" customWidth="1"/>
    <col min="5642" max="5889" width="9" style="12" customWidth="1"/>
    <col min="5890" max="5890" width="9.875" style="12" customWidth="1"/>
    <col min="5891" max="5891" width="5" style="12" customWidth="1"/>
    <col min="5892" max="5896" width="9" style="12" customWidth="1"/>
    <col min="5897" max="5897" width="10.125" style="12" customWidth="1"/>
    <col min="5898" max="6145" width="9" style="12" customWidth="1"/>
    <col min="6146" max="6146" width="9.875" style="12" customWidth="1"/>
    <col min="6147" max="6147" width="5" style="12" customWidth="1"/>
    <col min="6148" max="6152" width="9" style="12" customWidth="1"/>
    <col min="6153" max="6153" width="10.125" style="12" customWidth="1"/>
    <col min="6154" max="6401" width="9" style="12" customWidth="1"/>
    <col min="6402" max="6402" width="9.875" style="12" customWidth="1"/>
    <col min="6403" max="6403" width="5" style="12" customWidth="1"/>
    <col min="6404" max="6408" width="9" style="12" customWidth="1"/>
    <col min="6409" max="6409" width="10.125" style="12" customWidth="1"/>
    <col min="6410" max="6657" width="9" style="12" customWidth="1"/>
    <col min="6658" max="6658" width="9.875" style="12" customWidth="1"/>
    <col min="6659" max="6659" width="5" style="12" customWidth="1"/>
    <col min="6660" max="6664" width="9" style="12" customWidth="1"/>
    <col min="6665" max="6665" width="10.125" style="12" customWidth="1"/>
    <col min="6666" max="6913" width="9" style="12" customWidth="1"/>
    <col min="6914" max="6914" width="9.875" style="12" customWidth="1"/>
    <col min="6915" max="6915" width="5" style="12" customWidth="1"/>
    <col min="6916" max="6920" width="9" style="12" customWidth="1"/>
    <col min="6921" max="6921" width="10.125" style="12" customWidth="1"/>
    <col min="6922" max="7169" width="9" style="12" customWidth="1"/>
    <col min="7170" max="7170" width="9.875" style="12" customWidth="1"/>
    <col min="7171" max="7171" width="5" style="12" customWidth="1"/>
    <col min="7172" max="7176" width="9" style="12" customWidth="1"/>
    <col min="7177" max="7177" width="10.125" style="12" customWidth="1"/>
    <col min="7178" max="7425" width="9" style="12" customWidth="1"/>
    <col min="7426" max="7426" width="9.875" style="12" customWidth="1"/>
    <col min="7427" max="7427" width="5" style="12" customWidth="1"/>
    <col min="7428" max="7432" width="9" style="12" customWidth="1"/>
    <col min="7433" max="7433" width="10.125" style="12" customWidth="1"/>
    <col min="7434" max="7681" width="9" style="12" customWidth="1"/>
    <col min="7682" max="7682" width="9.875" style="12" customWidth="1"/>
    <col min="7683" max="7683" width="5" style="12" customWidth="1"/>
    <col min="7684" max="7688" width="9" style="12" customWidth="1"/>
    <col min="7689" max="7689" width="10.125" style="12" customWidth="1"/>
    <col min="7690" max="7937" width="9" style="12" customWidth="1"/>
    <col min="7938" max="7938" width="9.875" style="12" customWidth="1"/>
    <col min="7939" max="7939" width="5" style="12" customWidth="1"/>
    <col min="7940" max="7944" width="9" style="12" customWidth="1"/>
    <col min="7945" max="7945" width="10.125" style="12" customWidth="1"/>
    <col min="7946" max="8193" width="9" style="12" customWidth="1"/>
    <col min="8194" max="8194" width="9.875" style="12" customWidth="1"/>
    <col min="8195" max="8195" width="5" style="12" customWidth="1"/>
    <col min="8196" max="8200" width="9" style="12" customWidth="1"/>
    <col min="8201" max="8201" width="10.125" style="12" customWidth="1"/>
    <col min="8202" max="8449" width="9" style="12" customWidth="1"/>
    <col min="8450" max="8450" width="9.875" style="12" customWidth="1"/>
    <col min="8451" max="8451" width="5" style="12" customWidth="1"/>
    <col min="8452" max="8456" width="9" style="12" customWidth="1"/>
    <col min="8457" max="8457" width="10.125" style="12" customWidth="1"/>
    <col min="8458" max="8705" width="9" style="12" customWidth="1"/>
    <col min="8706" max="8706" width="9.875" style="12" customWidth="1"/>
    <col min="8707" max="8707" width="5" style="12" customWidth="1"/>
    <col min="8708" max="8712" width="9" style="12" customWidth="1"/>
    <col min="8713" max="8713" width="10.125" style="12" customWidth="1"/>
    <col min="8714" max="8961" width="9" style="12" customWidth="1"/>
    <col min="8962" max="8962" width="9.875" style="12" customWidth="1"/>
    <col min="8963" max="8963" width="5" style="12" customWidth="1"/>
    <col min="8964" max="8968" width="9" style="12" customWidth="1"/>
    <col min="8969" max="8969" width="10.125" style="12" customWidth="1"/>
    <col min="8970" max="9217" width="9" style="12" customWidth="1"/>
    <col min="9218" max="9218" width="9.875" style="12" customWidth="1"/>
    <col min="9219" max="9219" width="5" style="12" customWidth="1"/>
    <col min="9220" max="9224" width="9" style="12" customWidth="1"/>
    <col min="9225" max="9225" width="10.125" style="12" customWidth="1"/>
    <col min="9226" max="9473" width="9" style="12" customWidth="1"/>
    <col min="9474" max="9474" width="9.875" style="12" customWidth="1"/>
    <col min="9475" max="9475" width="5" style="12" customWidth="1"/>
    <col min="9476" max="9480" width="9" style="12" customWidth="1"/>
    <col min="9481" max="9481" width="10.125" style="12" customWidth="1"/>
    <col min="9482" max="9729" width="9" style="12" customWidth="1"/>
    <col min="9730" max="9730" width="9.875" style="12" customWidth="1"/>
    <col min="9731" max="9731" width="5" style="12" customWidth="1"/>
    <col min="9732" max="9736" width="9" style="12" customWidth="1"/>
    <col min="9737" max="9737" width="10.125" style="12" customWidth="1"/>
    <col min="9738" max="9985" width="9" style="12" customWidth="1"/>
    <col min="9986" max="9986" width="9.875" style="12" customWidth="1"/>
    <col min="9987" max="9987" width="5" style="12" customWidth="1"/>
    <col min="9988" max="9992" width="9" style="12" customWidth="1"/>
    <col min="9993" max="9993" width="10.125" style="12" customWidth="1"/>
    <col min="9994" max="10241" width="9" style="12" customWidth="1"/>
    <col min="10242" max="10242" width="9.875" style="12" customWidth="1"/>
    <col min="10243" max="10243" width="5" style="12" customWidth="1"/>
    <col min="10244" max="10248" width="9" style="12" customWidth="1"/>
    <col min="10249" max="10249" width="10.125" style="12" customWidth="1"/>
    <col min="10250" max="10497" width="9" style="12" customWidth="1"/>
    <col min="10498" max="10498" width="9.875" style="12" customWidth="1"/>
    <col min="10499" max="10499" width="5" style="12" customWidth="1"/>
    <col min="10500" max="10504" width="9" style="12" customWidth="1"/>
    <col min="10505" max="10505" width="10.125" style="12" customWidth="1"/>
    <col min="10506" max="10753" width="9" style="12" customWidth="1"/>
    <col min="10754" max="10754" width="9.875" style="12" customWidth="1"/>
    <col min="10755" max="10755" width="5" style="12" customWidth="1"/>
    <col min="10756" max="10760" width="9" style="12" customWidth="1"/>
    <col min="10761" max="10761" width="10.125" style="12" customWidth="1"/>
    <col min="10762" max="11009" width="9" style="12" customWidth="1"/>
    <col min="11010" max="11010" width="9.875" style="12" customWidth="1"/>
    <col min="11011" max="11011" width="5" style="12" customWidth="1"/>
    <col min="11012" max="11016" width="9" style="12" customWidth="1"/>
    <col min="11017" max="11017" width="10.125" style="12" customWidth="1"/>
    <col min="11018" max="11265" width="9" style="12" customWidth="1"/>
    <col min="11266" max="11266" width="9.875" style="12" customWidth="1"/>
    <col min="11267" max="11267" width="5" style="12" customWidth="1"/>
    <col min="11268" max="11272" width="9" style="12" customWidth="1"/>
    <col min="11273" max="11273" width="10.125" style="12" customWidth="1"/>
    <col min="11274" max="11521" width="9" style="12" customWidth="1"/>
    <col min="11522" max="11522" width="9.875" style="12" customWidth="1"/>
    <col min="11523" max="11523" width="5" style="12" customWidth="1"/>
    <col min="11524" max="11528" width="9" style="12" customWidth="1"/>
    <col min="11529" max="11529" width="10.125" style="12" customWidth="1"/>
    <col min="11530" max="11777" width="9" style="12" customWidth="1"/>
    <col min="11778" max="11778" width="9.875" style="12" customWidth="1"/>
    <col min="11779" max="11779" width="5" style="12" customWidth="1"/>
    <col min="11780" max="11784" width="9" style="12" customWidth="1"/>
    <col min="11785" max="11785" width="10.125" style="12" customWidth="1"/>
    <col min="11786" max="12033" width="9" style="12" customWidth="1"/>
    <col min="12034" max="12034" width="9.875" style="12" customWidth="1"/>
    <col min="12035" max="12035" width="5" style="12" customWidth="1"/>
    <col min="12036" max="12040" width="9" style="12" customWidth="1"/>
    <col min="12041" max="12041" width="10.125" style="12" customWidth="1"/>
    <col min="12042" max="12289" width="9" style="12" customWidth="1"/>
    <col min="12290" max="12290" width="9.875" style="12" customWidth="1"/>
    <col min="12291" max="12291" width="5" style="12" customWidth="1"/>
    <col min="12292" max="12296" width="9" style="12" customWidth="1"/>
    <col min="12297" max="12297" width="10.125" style="12" customWidth="1"/>
    <col min="12298" max="12545" width="9" style="12" customWidth="1"/>
    <col min="12546" max="12546" width="9.875" style="12" customWidth="1"/>
    <col min="12547" max="12547" width="5" style="12" customWidth="1"/>
    <col min="12548" max="12552" width="9" style="12" customWidth="1"/>
    <col min="12553" max="12553" width="10.125" style="12" customWidth="1"/>
    <col min="12554" max="12801" width="9" style="12" customWidth="1"/>
    <col min="12802" max="12802" width="9.875" style="12" customWidth="1"/>
    <col min="12803" max="12803" width="5" style="12" customWidth="1"/>
    <col min="12804" max="12808" width="9" style="12" customWidth="1"/>
    <col min="12809" max="12809" width="10.125" style="12" customWidth="1"/>
    <col min="12810" max="13057" width="9" style="12" customWidth="1"/>
    <col min="13058" max="13058" width="9.875" style="12" customWidth="1"/>
    <col min="13059" max="13059" width="5" style="12" customWidth="1"/>
    <col min="13060" max="13064" width="9" style="12" customWidth="1"/>
    <col min="13065" max="13065" width="10.125" style="12" customWidth="1"/>
    <col min="13066" max="13313" width="9" style="12" customWidth="1"/>
    <col min="13314" max="13314" width="9.875" style="12" customWidth="1"/>
    <col min="13315" max="13315" width="5" style="12" customWidth="1"/>
    <col min="13316" max="13320" width="9" style="12" customWidth="1"/>
    <col min="13321" max="13321" width="10.125" style="12" customWidth="1"/>
    <col min="13322" max="13569" width="9" style="12" customWidth="1"/>
    <col min="13570" max="13570" width="9.875" style="12" customWidth="1"/>
    <col min="13571" max="13571" width="5" style="12" customWidth="1"/>
    <col min="13572" max="13576" width="9" style="12" customWidth="1"/>
    <col min="13577" max="13577" width="10.125" style="12" customWidth="1"/>
    <col min="13578" max="13825" width="9" style="12" customWidth="1"/>
    <col min="13826" max="13826" width="9.875" style="12" customWidth="1"/>
    <col min="13827" max="13827" width="5" style="12" customWidth="1"/>
    <col min="13828" max="13832" width="9" style="12" customWidth="1"/>
    <col min="13833" max="13833" width="10.125" style="12" customWidth="1"/>
    <col min="13834" max="14081" width="9" style="12" customWidth="1"/>
    <col min="14082" max="14082" width="9.875" style="12" customWidth="1"/>
    <col min="14083" max="14083" width="5" style="12" customWidth="1"/>
    <col min="14084" max="14088" width="9" style="12" customWidth="1"/>
    <col min="14089" max="14089" width="10.125" style="12" customWidth="1"/>
    <col min="14090" max="14337" width="9" style="12" customWidth="1"/>
    <col min="14338" max="14338" width="9.875" style="12" customWidth="1"/>
    <col min="14339" max="14339" width="5" style="12" customWidth="1"/>
    <col min="14340" max="14344" width="9" style="12" customWidth="1"/>
    <col min="14345" max="14345" width="10.125" style="12" customWidth="1"/>
    <col min="14346" max="14593" width="9" style="12" customWidth="1"/>
    <col min="14594" max="14594" width="9.875" style="12" customWidth="1"/>
    <col min="14595" max="14595" width="5" style="12" customWidth="1"/>
    <col min="14596" max="14600" width="9" style="12" customWidth="1"/>
    <col min="14601" max="14601" width="10.125" style="12" customWidth="1"/>
    <col min="14602" max="14849" width="9" style="12" customWidth="1"/>
    <col min="14850" max="14850" width="9.875" style="12" customWidth="1"/>
    <col min="14851" max="14851" width="5" style="12" customWidth="1"/>
    <col min="14852" max="14856" width="9" style="12" customWidth="1"/>
    <col min="14857" max="14857" width="10.125" style="12" customWidth="1"/>
    <col min="14858" max="15105" width="9" style="12" customWidth="1"/>
    <col min="15106" max="15106" width="9.875" style="12" customWidth="1"/>
    <col min="15107" max="15107" width="5" style="12" customWidth="1"/>
    <col min="15108" max="15112" width="9" style="12" customWidth="1"/>
    <col min="15113" max="15113" width="10.125" style="12" customWidth="1"/>
    <col min="15114" max="15361" width="9" style="12" customWidth="1"/>
    <col min="15362" max="15362" width="9.875" style="12" customWidth="1"/>
    <col min="15363" max="15363" width="5" style="12" customWidth="1"/>
    <col min="15364" max="15368" width="9" style="12" customWidth="1"/>
    <col min="15369" max="15369" width="10.125" style="12" customWidth="1"/>
    <col min="15370" max="15617" width="9" style="12" customWidth="1"/>
    <col min="15618" max="15618" width="9.875" style="12" customWidth="1"/>
    <col min="15619" max="15619" width="5" style="12" customWidth="1"/>
    <col min="15620" max="15624" width="9" style="12" customWidth="1"/>
    <col min="15625" max="15625" width="10.125" style="12" customWidth="1"/>
    <col min="15626" max="15873" width="9" style="12" customWidth="1"/>
    <col min="15874" max="15874" width="9.875" style="12" customWidth="1"/>
    <col min="15875" max="15875" width="5" style="12" customWidth="1"/>
    <col min="15876" max="15880" width="9" style="12" customWidth="1"/>
    <col min="15881" max="15881" width="10.125" style="12" customWidth="1"/>
    <col min="15882" max="16129" width="9" style="12" customWidth="1"/>
    <col min="16130" max="16130" width="9.875" style="12" customWidth="1"/>
    <col min="16131" max="16131" width="5" style="12" customWidth="1"/>
    <col min="16132" max="16136" width="9" style="12" customWidth="1"/>
    <col min="16137" max="16137" width="10.125" style="12" customWidth="1"/>
    <col min="16138" max="16384" width="9" style="12" customWidth="1"/>
  </cols>
  <sheetData>
    <row r="1" spans="1:9" ht="30.75" customHeight="1"/>
    <row r="2" spans="1:9" ht="20.25" customHeight="1">
      <c r="B2" s="15" t="s">
        <v>69</v>
      </c>
      <c r="C2" s="15"/>
      <c r="D2" s="15"/>
      <c r="E2" s="15"/>
      <c r="F2" s="15"/>
      <c r="G2" s="15"/>
      <c r="H2" s="15"/>
      <c r="I2" s="15"/>
    </row>
    <row r="3" spans="1:9" ht="20.25" customHeight="1">
      <c r="B3" s="16"/>
      <c r="C3" s="16"/>
      <c r="D3" s="16"/>
      <c r="E3" s="16"/>
      <c r="F3" s="16"/>
      <c r="G3" s="16"/>
      <c r="H3" s="16"/>
      <c r="I3" s="16"/>
    </row>
    <row r="4" spans="1:9" ht="20.25" customHeight="1">
      <c r="B4" s="16"/>
      <c r="C4" s="16"/>
      <c r="D4" s="16"/>
      <c r="E4" s="16"/>
      <c r="F4" s="16"/>
      <c r="G4" s="16"/>
      <c r="H4" s="16"/>
      <c r="I4" s="16"/>
    </row>
    <row r="5" spans="1:9" ht="21" customHeight="1">
      <c r="B5" s="17"/>
      <c r="C5" s="17"/>
      <c r="D5" s="17"/>
      <c r="E5" s="17"/>
      <c r="F5" s="17"/>
      <c r="G5" s="17"/>
      <c r="H5" s="17"/>
      <c r="I5" s="19"/>
    </row>
    <row r="6" spans="1:9" ht="18" customHeight="1">
      <c r="B6" s="17" t="s">
        <v>21</v>
      </c>
      <c r="C6" s="17"/>
      <c r="D6" s="17"/>
      <c r="E6" s="17"/>
      <c r="F6" s="17"/>
      <c r="G6" s="17"/>
      <c r="H6" s="17"/>
      <c r="I6" s="19" t="s">
        <v>19</v>
      </c>
    </row>
    <row r="7" spans="1:9" ht="18" customHeight="1">
      <c r="B7" s="17"/>
      <c r="C7" s="17"/>
      <c r="D7" s="17"/>
      <c r="E7" s="17"/>
      <c r="F7" s="17"/>
      <c r="G7" s="17"/>
      <c r="H7" s="17"/>
      <c r="I7" s="19"/>
    </row>
    <row r="8" spans="1:9" ht="18" customHeight="1">
      <c r="B8" s="17"/>
      <c r="C8" s="17"/>
      <c r="D8" s="17"/>
      <c r="E8" s="17"/>
      <c r="F8" s="17"/>
      <c r="G8" s="17"/>
      <c r="H8" s="17"/>
      <c r="I8" s="19"/>
    </row>
    <row r="9" spans="1:9" ht="18" customHeight="1">
      <c r="B9" s="17" t="s">
        <v>22</v>
      </c>
      <c r="C9" s="17"/>
      <c r="D9" s="17" t="s">
        <v>13</v>
      </c>
      <c r="E9" s="17"/>
      <c r="F9" s="17"/>
      <c r="G9" s="17"/>
      <c r="H9" s="17"/>
      <c r="I9" s="19" t="s">
        <v>11</v>
      </c>
    </row>
    <row r="10" spans="1:9" ht="18" customHeight="1">
      <c r="B10" s="17"/>
      <c r="C10" s="17"/>
      <c r="D10" s="17"/>
      <c r="E10" s="17"/>
      <c r="F10" s="17"/>
      <c r="G10" s="17"/>
      <c r="H10" s="17"/>
      <c r="I10" s="19"/>
    </row>
    <row r="11" spans="1:9" ht="18" customHeight="1">
      <c r="B11" s="17"/>
      <c r="C11" s="17"/>
      <c r="D11" s="17"/>
      <c r="E11" s="17"/>
      <c r="F11" s="17"/>
      <c r="G11" s="17"/>
      <c r="H11" s="17"/>
      <c r="I11" s="19"/>
    </row>
    <row r="12" spans="1:9" ht="18" customHeight="1">
      <c r="B12" s="17" t="s">
        <v>0</v>
      </c>
      <c r="C12" s="17"/>
      <c r="D12" s="17" t="s">
        <v>72</v>
      </c>
      <c r="E12" s="17"/>
      <c r="F12" s="17"/>
      <c r="G12" s="17"/>
      <c r="H12" s="17"/>
      <c r="I12" s="20" t="s">
        <v>23</v>
      </c>
    </row>
    <row r="13" spans="1:9" ht="18" customHeight="1">
      <c r="B13" s="17"/>
      <c r="C13" s="17"/>
      <c r="D13" s="17"/>
      <c r="E13" s="17"/>
      <c r="F13" s="17"/>
      <c r="G13" s="17"/>
      <c r="H13" s="17"/>
      <c r="I13" s="19"/>
    </row>
    <row r="14" spans="1:9" ht="18" customHeight="1">
      <c r="B14" s="17"/>
      <c r="C14" s="17"/>
      <c r="D14" s="17"/>
      <c r="E14" s="17"/>
      <c r="F14" s="17"/>
      <c r="G14" s="17"/>
      <c r="H14" s="17"/>
      <c r="I14" s="19"/>
    </row>
    <row r="15" spans="1:9" ht="18" customHeight="1">
      <c r="A15" s="14"/>
      <c r="B15" s="17" t="s">
        <v>26</v>
      </c>
      <c r="C15" s="17"/>
      <c r="D15" s="17" t="s">
        <v>156</v>
      </c>
      <c r="E15" s="17"/>
      <c r="F15" s="17"/>
      <c r="G15" s="17"/>
      <c r="H15" s="17"/>
      <c r="I15" s="20" t="s">
        <v>30</v>
      </c>
    </row>
    <row r="16" spans="1:9" ht="18" customHeight="1">
      <c r="B16" s="17"/>
      <c r="C16" s="17"/>
      <c r="D16" s="17"/>
      <c r="E16" s="17"/>
      <c r="F16" s="17"/>
      <c r="G16" s="17"/>
      <c r="H16" s="17"/>
      <c r="I16" s="19"/>
    </row>
    <row r="17" spans="2:9" ht="18" customHeight="1">
      <c r="B17" s="17"/>
      <c r="C17" s="17"/>
      <c r="D17" s="17"/>
      <c r="E17" s="17"/>
      <c r="F17" s="17"/>
      <c r="G17" s="17"/>
      <c r="H17" s="17"/>
      <c r="I17" s="19"/>
    </row>
    <row r="18" spans="2:9" ht="18" customHeight="1">
      <c r="B18" s="17" t="s">
        <v>32</v>
      </c>
      <c r="C18" s="17"/>
      <c r="D18" s="17" t="s">
        <v>34</v>
      </c>
      <c r="E18" s="17"/>
      <c r="F18" s="17"/>
      <c r="G18" s="17"/>
      <c r="H18" s="17"/>
      <c r="I18" s="20" t="s">
        <v>37</v>
      </c>
    </row>
    <row r="19" spans="2:9" ht="18" customHeight="1">
      <c r="B19" s="17"/>
      <c r="C19" s="17"/>
      <c r="D19" s="17"/>
      <c r="E19" s="17"/>
      <c r="F19" s="17"/>
      <c r="G19" s="17"/>
      <c r="H19" s="17"/>
      <c r="I19" s="19"/>
    </row>
    <row r="20" spans="2:9" ht="18" customHeight="1">
      <c r="B20" s="17"/>
      <c r="C20" s="17"/>
      <c r="D20" s="17"/>
      <c r="E20" s="17"/>
      <c r="F20" s="17"/>
      <c r="G20" s="17"/>
      <c r="H20" s="17"/>
      <c r="I20" s="19"/>
    </row>
    <row r="21" spans="2:9" ht="18" customHeight="1">
      <c r="B21" s="17" t="s">
        <v>1</v>
      </c>
      <c r="C21" s="17"/>
      <c r="D21" s="17" t="s">
        <v>40</v>
      </c>
      <c r="E21" s="17"/>
      <c r="F21" s="18"/>
      <c r="G21" s="17"/>
      <c r="H21" s="17"/>
      <c r="I21" s="20" t="s">
        <v>41</v>
      </c>
    </row>
    <row r="22" spans="2:9" ht="18" customHeight="1">
      <c r="B22" s="17"/>
      <c r="C22" s="17"/>
      <c r="D22" s="17"/>
      <c r="E22" s="17"/>
      <c r="F22" s="17"/>
      <c r="G22" s="17"/>
      <c r="H22" s="17"/>
      <c r="I22" s="19"/>
    </row>
    <row r="23" spans="2:9" ht="18" customHeight="1">
      <c r="B23" s="17"/>
      <c r="C23" s="17"/>
      <c r="D23" s="17"/>
      <c r="E23" s="17"/>
      <c r="F23" s="17"/>
      <c r="G23" s="17"/>
      <c r="H23" s="17"/>
      <c r="I23" s="19"/>
    </row>
    <row r="24" spans="2:9" ht="18" customHeight="1">
      <c r="B24" s="17" t="s">
        <v>25</v>
      </c>
      <c r="C24" s="17"/>
      <c r="D24" s="17" t="s">
        <v>220</v>
      </c>
      <c r="E24" s="17"/>
      <c r="F24" s="17"/>
      <c r="G24" s="17"/>
      <c r="H24" s="17"/>
      <c r="I24" s="20" t="s">
        <v>42</v>
      </c>
    </row>
    <row r="25" spans="2:9" ht="18" customHeight="1">
      <c r="B25" s="17"/>
      <c r="C25" s="17"/>
      <c r="D25" s="17"/>
      <c r="E25" s="17"/>
      <c r="F25" s="17"/>
      <c r="G25" s="17"/>
      <c r="H25" s="17"/>
      <c r="I25" s="19"/>
    </row>
    <row r="26" spans="2:9" ht="18" customHeight="1">
      <c r="B26" s="17"/>
      <c r="C26" s="17"/>
      <c r="D26" s="17"/>
      <c r="E26" s="17"/>
      <c r="F26" s="17"/>
      <c r="G26" s="17"/>
      <c r="H26" s="17"/>
      <c r="I26" s="19"/>
    </row>
    <row r="27" spans="2:9" ht="18" customHeight="1">
      <c r="B27" s="17" t="s">
        <v>46</v>
      </c>
      <c r="C27" s="17"/>
      <c r="D27" s="17" t="s">
        <v>48</v>
      </c>
      <c r="E27" s="17"/>
      <c r="F27" s="17"/>
      <c r="G27" s="17"/>
      <c r="H27" s="17"/>
      <c r="I27" s="20" t="s">
        <v>17</v>
      </c>
    </row>
    <row r="28" spans="2:9" ht="18" customHeight="1">
      <c r="B28" s="17"/>
      <c r="C28" s="17"/>
      <c r="D28" s="17"/>
      <c r="E28" s="17"/>
      <c r="F28" s="17"/>
      <c r="G28" s="17"/>
      <c r="H28" s="17"/>
      <c r="I28" s="19"/>
    </row>
    <row r="29" spans="2:9" ht="18" customHeight="1">
      <c r="B29" s="17"/>
      <c r="C29" s="17"/>
      <c r="D29" s="17"/>
      <c r="E29" s="17"/>
      <c r="F29" s="17"/>
      <c r="G29" s="17"/>
      <c r="H29" s="17"/>
      <c r="I29" s="19"/>
    </row>
    <row r="30" spans="2:9" ht="18" customHeight="1">
      <c r="B30" s="17" t="s">
        <v>50</v>
      </c>
      <c r="C30" s="17"/>
      <c r="D30" s="17" t="s">
        <v>272</v>
      </c>
      <c r="E30" s="17"/>
      <c r="F30" s="17"/>
      <c r="G30" s="17"/>
      <c r="H30" s="17"/>
      <c r="I30" s="20" t="s">
        <v>51</v>
      </c>
    </row>
    <row r="31" spans="2:9" ht="18" customHeight="1">
      <c r="B31" s="17"/>
      <c r="C31" s="17"/>
      <c r="D31" s="17"/>
      <c r="E31" s="17"/>
      <c r="F31" s="17"/>
      <c r="G31" s="17"/>
      <c r="H31" s="17"/>
      <c r="I31" s="19"/>
    </row>
    <row r="32" spans="2:9" ht="18" customHeight="1">
      <c r="B32" s="17"/>
      <c r="C32" s="17"/>
      <c r="D32" s="17"/>
      <c r="E32" s="17"/>
      <c r="F32" s="17"/>
      <c r="G32" s="17"/>
      <c r="H32" s="17"/>
      <c r="I32" s="19"/>
    </row>
    <row r="33" spans="2:9" ht="18" customHeight="1">
      <c r="B33" s="17" t="s">
        <v>9</v>
      </c>
      <c r="C33" s="17"/>
      <c r="D33" s="17" t="s">
        <v>53</v>
      </c>
      <c r="E33" s="17"/>
      <c r="F33" s="17"/>
      <c r="G33" s="17"/>
      <c r="H33" s="17"/>
      <c r="I33" s="20" t="s">
        <v>54</v>
      </c>
    </row>
    <row r="34" spans="2:9" ht="18" customHeight="1">
      <c r="B34" s="17"/>
      <c r="C34" s="17"/>
      <c r="D34" s="17"/>
      <c r="E34" s="17"/>
      <c r="F34" s="17"/>
      <c r="G34" s="17"/>
      <c r="H34" s="17"/>
      <c r="I34" s="19"/>
    </row>
    <row r="35" spans="2:9" ht="18" customHeight="1">
      <c r="B35" s="17"/>
      <c r="C35" s="17"/>
      <c r="D35" s="17"/>
      <c r="E35" s="17"/>
      <c r="F35" s="17"/>
      <c r="G35" s="17"/>
      <c r="H35" s="17"/>
      <c r="I35" s="19"/>
    </row>
    <row r="36" spans="2:9" ht="18" customHeight="1">
      <c r="B36" s="17" t="s">
        <v>4</v>
      </c>
      <c r="C36" s="17"/>
      <c r="D36" s="17" t="s">
        <v>61</v>
      </c>
      <c r="E36" s="17"/>
      <c r="F36" s="17"/>
      <c r="G36" s="17"/>
      <c r="H36" s="17"/>
      <c r="I36" s="20" t="s">
        <v>43</v>
      </c>
    </row>
    <row r="37" spans="2:9" ht="18" customHeight="1">
      <c r="B37" s="17"/>
      <c r="C37" s="17"/>
      <c r="D37" s="17"/>
      <c r="E37" s="17"/>
      <c r="F37" s="17"/>
      <c r="G37" s="17"/>
      <c r="H37" s="17"/>
      <c r="I37" s="19"/>
    </row>
    <row r="38" spans="2:9" ht="18" customHeight="1">
      <c r="B38" s="17"/>
      <c r="C38" s="17"/>
      <c r="D38" s="17"/>
      <c r="E38" s="17"/>
      <c r="F38" s="17"/>
      <c r="G38" s="17"/>
      <c r="H38" s="17"/>
      <c r="I38" s="19"/>
    </row>
    <row r="39" spans="2:9" ht="18" customHeight="1">
      <c r="B39" s="17" t="s">
        <v>20</v>
      </c>
      <c r="C39" s="17"/>
      <c r="D39" s="17" t="s">
        <v>57</v>
      </c>
      <c r="E39" s="17"/>
      <c r="F39" s="17"/>
      <c r="G39" s="17"/>
      <c r="H39" s="17"/>
      <c r="I39" s="19" t="s">
        <v>63</v>
      </c>
    </row>
    <row r="40" spans="2:9" ht="18" customHeight="1"/>
    <row r="41" spans="2:9" ht="18" customHeight="1"/>
    <row r="42" spans="2:9" ht="18" customHeight="1"/>
  </sheetData>
  <mergeCells count="1">
    <mergeCell ref="B2:I2"/>
  </mergeCells>
  <phoneticPr fontId="4"/>
  <pageMargins left="0.98425196850393681" right="0.59055118110236227" top="0.78740157480314965" bottom="0.59055118110236227" header="0.19685039370078741" footer="0.3937007874015748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C11:H21"/>
  <sheetViews>
    <sheetView topLeftCell="A19" zoomScale="140" zoomScaleNormal="140" workbookViewId="0">
      <selection activeCell="E16" sqref="E16"/>
    </sheetView>
  </sheetViews>
  <sheetFormatPr defaultRowHeight="13.5"/>
  <cols>
    <col min="10" max="10" width="8.5" customWidth="1"/>
    <col min="11" max="11" width="1.125" customWidth="1"/>
  </cols>
  <sheetData>
    <row r="11" spans="3:8">
      <c r="C11">
        <v>6603</v>
      </c>
      <c r="D11">
        <v>3976</v>
      </c>
      <c r="E11">
        <v>1865</v>
      </c>
      <c r="F11">
        <v>575</v>
      </c>
      <c r="G11">
        <v>1</v>
      </c>
      <c r="H11">
        <f>SUM(C11:G11)</f>
        <v>13020</v>
      </c>
    </row>
    <row r="20" spans="6:6" ht="14.25"/>
    <row r="21" spans="6:6">
      <c r="F21" s="21"/>
    </row>
  </sheetData>
  <phoneticPr fontId="14" type="Hiragana"/>
  <pageMargins left="0.78740157480314943" right="0.59055118110236215" top="0.59055118110236215" bottom="0.59055118110236215" header="0.51181102362204722" footer="0.39370078740157483"/>
  <pageSetup paperSize="9" firstPageNumber="1" fitToWidth="1" fitToHeight="1" orientation="portrait" usePrinterDefaults="1" useFirstPageNumber="1" r:id="rId1"/>
  <headerFooter>
    <oddFooter>&amp;C-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A1:U29"/>
  <sheetViews>
    <sheetView view="pageBreakPreview" zoomScale="120" zoomScaleSheetLayoutView="120" workbookViewId="0">
      <selection activeCell="L9" sqref="L9"/>
    </sheetView>
  </sheetViews>
  <sheetFormatPr defaultRowHeight="13.5"/>
  <cols>
    <col min="1" max="1" width="7.25" style="22" customWidth="1"/>
    <col min="2" max="2" width="12.75" style="22" customWidth="1"/>
    <col min="3" max="3" width="15.625" style="22" customWidth="1"/>
    <col min="4" max="4" width="13.625" style="22" customWidth="1"/>
    <col min="5" max="5" width="17.625" style="22" customWidth="1"/>
    <col min="6" max="6" width="15.125" style="22" bestFit="1" customWidth="1"/>
    <col min="7" max="7" width="8.625" style="22" customWidth="1"/>
    <col min="8" max="8" width="10" style="22" customWidth="1"/>
    <col min="9" max="10" width="8.75" style="22" customWidth="1"/>
    <col min="11" max="20" width="9.25" style="22" customWidth="1"/>
    <col min="21" max="21" width="9.875" style="22" bestFit="1" customWidth="1"/>
    <col min="22" max="251" width="9" style="22" customWidth="1"/>
    <col min="252" max="252" width="5.375" style="22" customWidth="1"/>
    <col min="253" max="253" width="7" style="22" customWidth="1"/>
    <col min="254" max="254" width="10.75" style="22" customWidth="1"/>
    <col min="255" max="255" width="9.125" style="22" customWidth="1"/>
    <col min="256" max="256" width="5.25" style="22" customWidth="1"/>
    <col min="257" max="257" width="7" style="22" customWidth="1"/>
    <col min="258" max="258" width="10.5" style="22" customWidth="1"/>
    <col min="259" max="259" width="9.125" style="22" customWidth="1"/>
    <col min="260" max="260" width="10.5" style="22" customWidth="1"/>
    <col min="261" max="261" width="9.125" style="22" customWidth="1"/>
    <col min="262" max="262" width="9" style="22" customWidth="1"/>
    <col min="263" max="263" width="8.625" style="22" customWidth="1"/>
    <col min="264" max="266" width="8.75" style="22" customWidth="1"/>
    <col min="267" max="276" width="9.25" style="22" customWidth="1"/>
    <col min="277" max="277" width="9.875" style="22" bestFit="1" customWidth="1"/>
    <col min="278" max="507" width="9" style="22" customWidth="1"/>
    <col min="508" max="508" width="5.375" style="22" customWidth="1"/>
    <col min="509" max="509" width="7" style="22" customWidth="1"/>
    <col min="510" max="510" width="10.75" style="22" customWidth="1"/>
    <col min="511" max="511" width="9.125" style="22" customWidth="1"/>
    <col min="512" max="512" width="5.25" style="22" customWidth="1"/>
    <col min="513" max="513" width="7" style="22" customWidth="1"/>
    <col min="514" max="514" width="10.5" style="22" customWidth="1"/>
    <col min="515" max="515" width="9.125" style="22" customWidth="1"/>
    <col min="516" max="516" width="10.5" style="22" customWidth="1"/>
    <col min="517" max="517" width="9.125" style="22" customWidth="1"/>
    <col min="518" max="518" width="9" style="22" customWidth="1"/>
    <col min="519" max="519" width="8.625" style="22" customWidth="1"/>
    <col min="520" max="522" width="8.75" style="22" customWidth="1"/>
    <col min="523" max="532" width="9.25" style="22" customWidth="1"/>
    <col min="533" max="533" width="9.875" style="22" bestFit="1" customWidth="1"/>
    <col min="534" max="763" width="9" style="22" customWidth="1"/>
    <col min="764" max="764" width="5.375" style="22" customWidth="1"/>
    <col min="765" max="765" width="7" style="22" customWidth="1"/>
    <col min="766" max="766" width="10.75" style="22" customWidth="1"/>
    <col min="767" max="767" width="9.125" style="22" customWidth="1"/>
    <col min="768" max="768" width="5.25" style="22" customWidth="1"/>
    <col min="769" max="769" width="7" style="22" customWidth="1"/>
    <col min="770" max="770" width="10.5" style="22" customWidth="1"/>
    <col min="771" max="771" width="9.125" style="22" customWidth="1"/>
    <col min="772" max="772" width="10.5" style="22" customWidth="1"/>
    <col min="773" max="773" width="9.125" style="22" customWidth="1"/>
    <col min="774" max="774" width="9" style="22" customWidth="1"/>
    <col min="775" max="775" width="8.625" style="22" customWidth="1"/>
    <col min="776" max="778" width="8.75" style="22" customWidth="1"/>
    <col min="779" max="788" width="9.25" style="22" customWidth="1"/>
    <col min="789" max="789" width="9.875" style="22" bestFit="1" customWidth="1"/>
    <col min="790" max="1019" width="9" style="22" customWidth="1"/>
    <col min="1020" max="1020" width="5.375" style="22" customWidth="1"/>
    <col min="1021" max="1021" width="7" style="22" customWidth="1"/>
    <col min="1022" max="1022" width="10.75" style="22" customWidth="1"/>
    <col min="1023" max="1023" width="9.125" style="22" customWidth="1"/>
    <col min="1024" max="1024" width="5.25" style="22" customWidth="1"/>
    <col min="1025" max="1025" width="7" style="22" customWidth="1"/>
    <col min="1026" max="1026" width="10.5" style="22" customWidth="1"/>
    <col min="1027" max="1027" width="9.125" style="22" customWidth="1"/>
    <col min="1028" max="1028" width="10.5" style="22" customWidth="1"/>
    <col min="1029" max="1029" width="9.125" style="22" customWidth="1"/>
    <col min="1030" max="1030" width="9" style="22" customWidth="1"/>
    <col min="1031" max="1031" width="8.625" style="22" customWidth="1"/>
    <col min="1032" max="1034" width="8.75" style="22" customWidth="1"/>
    <col min="1035" max="1044" width="9.25" style="22" customWidth="1"/>
    <col min="1045" max="1045" width="9.875" style="22" bestFit="1" customWidth="1"/>
    <col min="1046" max="1275" width="9" style="22" customWidth="1"/>
    <col min="1276" max="1276" width="5.375" style="22" customWidth="1"/>
    <col min="1277" max="1277" width="7" style="22" customWidth="1"/>
    <col min="1278" max="1278" width="10.75" style="22" customWidth="1"/>
    <col min="1279" max="1279" width="9.125" style="22" customWidth="1"/>
    <col min="1280" max="1280" width="5.25" style="22" customWidth="1"/>
    <col min="1281" max="1281" width="7" style="22" customWidth="1"/>
    <col min="1282" max="1282" width="10.5" style="22" customWidth="1"/>
    <col min="1283" max="1283" width="9.125" style="22" customWidth="1"/>
    <col min="1284" max="1284" width="10.5" style="22" customWidth="1"/>
    <col min="1285" max="1285" width="9.125" style="22" customWidth="1"/>
    <col min="1286" max="1286" width="9" style="22" customWidth="1"/>
    <col min="1287" max="1287" width="8.625" style="22" customWidth="1"/>
    <col min="1288" max="1290" width="8.75" style="22" customWidth="1"/>
    <col min="1291" max="1300" width="9.25" style="22" customWidth="1"/>
    <col min="1301" max="1301" width="9.875" style="22" bestFit="1" customWidth="1"/>
    <col min="1302" max="1531" width="9" style="22" customWidth="1"/>
    <col min="1532" max="1532" width="5.375" style="22" customWidth="1"/>
    <col min="1533" max="1533" width="7" style="22" customWidth="1"/>
    <col min="1534" max="1534" width="10.75" style="22" customWidth="1"/>
    <col min="1535" max="1535" width="9.125" style="22" customWidth="1"/>
    <col min="1536" max="1536" width="5.25" style="22" customWidth="1"/>
    <col min="1537" max="1537" width="7" style="22" customWidth="1"/>
    <col min="1538" max="1538" width="10.5" style="22" customWidth="1"/>
    <col min="1539" max="1539" width="9.125" style="22" customWidth="1"/>
    <col min="1540" max="1540" width="10.5" style="22" customWidth="1"/>
    <col min="1541" max="1541" width="9.125" style="22" customWidth="1"/>
    <col min="1542" max="1542" width="9" style="22" customWidth="1"/>
    <col min="1543" max="1543" width="8.625" style="22" customWidth="1"/>
    <col min="1544" max="1546" width="8.75" style="22" customWidth="1"/>
    <col min="1547" max="1556" width="9.25" style="22" customWidth="1"/>
    <col min="1557" max="1557" width="9.875" style="22" bestFit="1" customWidth="1"/>
    <col min="1558" max="1787" width="9" style="22" customWidth="1"/>
    <col min="1788" max="1788" width="5.375" style="22" customWidth="1"/>
    <col min="1789" max="1789" width="7" style="22" customWidth="1"/>
    <col min="1790" max="1790" width="10.75" style="22" customWidth="1"/>
    <col min="1791" max="1791" width="9.125" style="22" customWidth="1"/>
    <col min="1792" max="1792" width="5.25" style="22" customWidth="1"/>
    <col min="1793" max="1793" width="7" style="22" customWidth="1"/>
    <col min="1794" max="1794" width="10.5" style="22" customWidth="1"/>
    <col min="1795" max="1795" width="9.125" style="22" customWidth="1"/>
    <col min="1796" max="1796" width="10.5" style="22" customWidth="1"/>
    <col min="1797" max="1797" width="9.125" style="22" customWidth="1"/>
    <col min="1798" max="1798" width="9" style="22" customWidth="1"/>
    <col min="1799" max="1799" width="8.625" style="22" customWidth="1"/>
    <col min="1800" max="1802" width="8.75" style="22" customWidth="1"/>
    <col min="1803" max="1812" width="9.25" style="22" customWidth="1"/>
    <col min="1813" max="1813" width="9.875" style="22" bestFit="1" customWidth="1"/>
    <col min="1814" max="2043" width="9" style="22" customWidth="1"/>
    <col min="2044" max="2044" width="5.375" style="22" customWidth="1"/>
    <col min="2045" max="2045" width="7" style="22" customWidth="1"/>
    <col min="2046" max="2046" width="10.75" style="22" customWidth="1"/>
    <col min="2047" max="2047" width="9.125" style="22" customWidth="1"/>
    <col min="2048" max="2048" width="5.25" style="22" customWidth="1"/>
    <col min="2049" max="2049" width="7" style="22" customWidth="1"/>
    <col min="2050" max="2050" width="10.5" style="22" customWidth="1"/>
    <col min="2051" max="2051" width="9.125" style="22" customWidth="1"/>
    <col min="2052" max="2052" width="10.5" style="22" customWidth="1"/>
    <col min="2053" max="2053" width="9.125" style="22" customWidth="1"/>
    <col min="2054" max="2054" width="9" style="22" customWidth="1"/>
    <col min="2055" max="2055" width="8.625" style="22" customWidth="1"/>
    <col min="2056" max="2058" width="8.75" style="22" customWidth="1"/>
    <col min="2059" max="2068" width="9.25" style="22" customWidth="1"/>
    <col min="2069" max="2069" width="9.875" style="22" bestFit="1" customWidth="1"/>
    <col min="2070" max="2299" width="9" style="22" customWidth="1"/>
    <col min="2300" max="2300" width="5.375" style="22" customWidth="1"/>
    <col min="2301" max="2301" width="7" style="22" customWidth="1"/>
    <col min="2302" max="2302" width="10.75" style="22" customWidth="1"/>
    <col min="2303" max="2303" width="9.125" style="22" customWidth="1"/>
    <col min="2304" max="2304" width="5.25" style="22" customWidth="1"/>
    <col min="2305" max="2305" width="7" style="22" customWidth="1"/>
    <col min="2306" max="2306" width="10.5" style="22" customWidth="1"/>
    <col min="2307" max="2307" width="9.125" style="22" customWidth="1"/>
    <col min="2308" max="2308" width="10.5" style="22" customWidth="1"/>
    <col min="2309" max="2309" width="9.125" style="22" customWidth="1"/>
    <col min="2310" max="2310" width="9" style="22" customWidth="1"/>
    <col min="2311" max="2311" width="8.625" style="22" customWidth="1"/>
    <col min="2312" max="2314" width="8.75" style="22" customWidth="1"/>
    <col min="2315" max="2324" width="9.25" style="22" customWidth="1"/>
    <col min="2325" max="2325" width="9.875" style="22" bestFit="1" customWidth="1"/>
    <col min="2326" max="2555" width="9" style="22" customWidth="1"/>
    <col min="2556" max="2556" width="5.375" style="22" customWidth="1"/>
    <col min="2557" max="2557" width="7" style="22" customWidth="1"/>
    <col min="2558" max="2558" width="10.75" style="22" customWidth="1"/>
    <col min="2559" max="2559" width="9.125" style="22" customWidth="1"/>
    <col min="2560" max="2560" width="5.25" style="22" customWidth="1"/>
    <col min="2561" max="2561" width="7" style="22" customWidth="1"/>
    <col min="2562" max="2562" width="10.5" style="22" customWidth="1"/>
    <col min="2563" max="2563" width="9.125" style="22" customWidth="1"/>
    <col min="2564" max="2564" width="10.5" style="22" customWidth="1"/>
    <col min="2565" max="2565" width="9.125" style="22" customWidth="1"/>
    <col min="2566" max="2566" width="9" style="22" customWidth="1"/>
    <col min="2567" max="2567" width="8.625" style="22" customWidth="1"/>
    <col min="2568" max="2570" width="8.75" style="22" customWidth="1"/>
    <col min="2571" max="2580" width="9.25" style="22" customWidth="1"/>
    <col min="2581" max="2581" width="9.875" style="22" bestFit="1" customWidth="1"/>
    <col min="2582" max="2811" width="9" style="22" customWidth="1"/>
    <col min="2812" max="2812" width="5.375" style="22" customWidth="1"/>
    <col min="2813" max="2813" width="7" style="22" customWidth="1"/>
    <col min="2814" max="2814" width="10.75" style="22" customWidth="1"/>
    <col min="2815" max="2815" width="9.125" style="22" customWidth="1"/>
    <col min="2816" max="2816" width="5.25" style="22" customWidth="1"/>
    <col min="2817" max="2817" width="7" style="22" customWidth="1"/>
    <col min="2818" max="2818" width="10.5" style="22" customWidth="1"/>
    <col min="2819" max="2819" width="9.125" style="22" customWidth="1"/>
    <col min="2820" max="2820" width="10.5" style="22" customWidth="1"/>
    <col min="2821" max="2821" width="9.125" style="22" customWidth="1"/>
    <col min="2822" max="2822" width="9" style="22" customWidth="1"/>
    <col min="2823" max="2823" width="8.625" style="22" customWidth="1"/>
    <col min="2824" max="2826" width="8.75" style="22" customWidth="1"/>
    <col min="2827" max="2836" width="9.25" style="22" customWidth="1"/>
    <col min="2837" max="2837" width="9.875" style="22" bestFit="1" customWidth="1"/>
    <col min="2838" max="3067" width="9" style="22" customWidth="1"/>
    <col min="3068" max="3068" width="5.375" style="22" customWidth="1"/>
    <col min="3069" max="3069" width="7" style="22" customWidth="1"/>
    <col min="3070" max="3070" width="10.75" style="22" customWidth="1"/>
    <col min="3071" max="3071" width="9.125" style="22" customWidth="1"/>
    <col min="3072" max="3072" width="5.25" style="22" customWidth="1"/>
    <col min="3073" max="3073" width="7" style="22" customWidth="1"/>
    <col min="3074" max="3074" width="10.5" style="22" customWidth="1"/>
    <col min="3075" max="3075" width="9.125" style="22" customWidth="1"/>
    <col min="3076" max="3076" width="10.5" style="22" customWidth="1"/>
    <col min="3077" max="3077" width="9.125" style="22" customWidth="1"/>
    <col min="3078" max="3078" width="9" style="22" customWidth="1"/>
    <col min="3079" max="3079" width="8.625" style="22" customWidth="1"/>
    <col min="3080" max="3082" width="8.75" style="22" customWidth="1"/>
    <col min="3083" max="3092" width="9.25" style="22" customWidth="1"/>
    <col min="3093" max="3093" width="9.875" style="22" bestFit="1" customWidth="1"/>
    <col min="3094" max="3323" width="9" style="22" customWidth="1"/>
    <col min="3324" max="3324" width="5.375" style="22" customWidth="1"/>
    <col min="3325" max="3325" width="7" style="22" customWidth="1"/>
    <col min="3326" max="3326" width="10.75" style="22" customWidth="1"/>
    <col min="3327" max="3327" width="9.125" style="22" customWidth="1"/>
    <col min="3328" max="3328" width="5.25" style="22" customWidth="1"/>
    <col min="3329" max="3329" width="7" style="22" customWidth="1"/>
    <col min="3330" max="3330" width="10.5" style="22" customWidth="1"/>
    <col min="3331" max="3331" width="9.125" style="22" customWidth="1"/>
    <col min="3332" max="3332" width="10.5" style="22" customWidth="1"/>
    <col min="3333" max="3333" width="9.125" style="22" customWidth="1"/>
    <col min="3334" max="3334" width="9" style="22" customWidth="1"/>
    <col min="3335" max="3335" width="8.625" style="22" customWidth="1"/>
    <col min="3336" max="3338" width="8.75" style="22" customWidth="1"/>
    <col min="3339" max="3348" width="9.25" style="22" customWidth="1"/>
    <col min="3349" max="3349" width="9.875" style="22" bestFit="1" customWidth="1"/>
    <col min="3350" max="3579" width="9" style="22" customWidth="1"/>
    <col min="3580" max="3580" width="5.375" style="22" customWidth="1"/>
    <col min="3581" max="3581" width="7" style="22" customWidth="1"/>
    <col min="3582" max="3582" width="10.75" style="22" customWidth="1"/>
    <col min="3583" max="3583" width="9.125" style="22" customWidth="1"/>
    <col min="3584" max="3584" width="5.25" style="22" customWidth="1"/>
    <col min="3585" max="3585" width="7" style="22" customWidth="1"/>
    <col min="3586" max="3586" width="10.5" style="22" customWidth="1"/>
    <col min="3587" max="3587" width="9.125" style="22" customWidth="1"/>
    <col min="3588" max="3588" width="10.5" style="22" customWidth="1"/>
    <col min="3589" max="3589" width="9.125" style="22" customWidth="1"/>
    <col min="3590" max="3590" width="9" style="22" customWidth="1"/>
    <col min="3591" max="3591" width="8.625" style="22" customWidth="1"/>
    <col min="3592" max="3594" width="8.75" style="22" customWidth="1"/>
    <col min="3595" max="3604" width="9.25" style="22" customWidth="1"/>
    <col min="3605" max="3605" width="9.875" style="22" bestFit="1" customWidth="1"/>
    <col min="3606" max="3835" width="9" style="22" customWidth="1"/>
    <col min="3836" max="3836" width="5.375" style="22" customWidth="1"/>
    <col min="3837" max="3837" width="7" style="22" customWidth="1"/>
    <col min="3838" max="3838" width="10.75" style="22" customWidth="1"/>
    <col min="3839" max="3839" width="9.125" style="22" customWidth="1"/>
    <col min="3840" max="3840" width="5.25" style="22" customWidth="1"/>
    <col min="3841" max="3841" width="7" style="22" customWidth="1"/>
    <col min="3842" max="3842" width="10.5" style="22" customWidth="1"/>
    <col min="3843" max="3843" width="9.125" style="22" customWidth="1"/>
    <col min="3844" max="3844" width="10.5" style="22" customWidth="1"/>
    <col min="3845" max="3845" width="9.125" style="22" customWidth="1"/>
    <col min="3846" max="3846" width="9" style="22" customWidth="1"/>
    <col min="3847" max="3847" width="8.625" style="22" customWidth="1"/>
    <col min="3848" max="3850" width="8.75" style="22" customWidth="1"/>
    <col min="3851" max="3860" width="9.25" style="22" customWidth="1"/>
    <col min="3861" max="3861" width="9.875" style="22" bestFit="1" customWidth="1"/>
    <col min="3862" max="4091" width="9" style="22" customWidth="1"/>
    <col min="4092" max="4092" width="5.375" style="22" customWidth="1"/>
    <col min="4093" max="4093" width="7" style="22" customWidth="1"/>
    <col min="4094" max="4094" width="10.75" style="22" customWidth="1"/>
    <col min="4095" max="4095" width="9.125" style="22" customWidth="1"/>
    <col min="4096" max="4096" width="5.25" style="22" customWidth="1"/>
    <col min="4097" max="4097" width="7" style="22" customWidth="1"/>
    <col min="4098" max="4098" width="10.5" style="22" customWidth="1"/>
    <col min="4099" max="4099" width="9.125" style="22" customWidth="1"/>
    <col min="4100" max="4100" width="10.5" style="22" customWidth="1"/>
    <col min="4101" max="4101" width="9.125" style="22" customWidth="1"/>
    <col min="4102" max="4102" width="9" style="22" customWidth="1"/>
    <col min="4103" max="4103" width="8.625" style="22" customWidth="1"/>
    <col min="4104" max="4106" width="8.75" style="22" customWidth="1"/>
    <col min="4107" max="4116" width="9.25" style="22" customWidth="1"/>
    <col min="4117" max="4117" width="9.875" style="22" bestFit="1" customWidth="1"/>
    <col min="4118" max="4347" width="9" style="22" customWidth="1"/>
    <col min="4348" max="4348" width="5.375" style="22" customWidth="1"/>
    <col min="4349" max="4349" width="7" style="22" customWidth="1"/>
    <col min="4350" max="4350" width="10.75" style="22" customWidth="1"/>
    <col min="4351" max="4351" width="9.125" style="22" customWidth="1"/>
    <col min="4352" max="4352" width="5.25" style="22" customWidth="1"/>
    <col min="4353" max="4353" width="7" style="22" customWidth="1"/>
    <col min="4354" max="4354" width="10.5" style="22" customWidth="1"/>
    <col min="4355" max="4355" width="9.125" style="22" customWidth="1"/>
    <col min="4356" max="4356" width="10.5" style="22" customWidth="1"/>
    <col min="4357" max="4357" width="9.125" style="22" customWidth="1"/>
    <col min="4358" max="4358" width="9" style="22" customWidth="1"/>
    <col min="4359" max="4359" width="8.625" style="22" customWidth="1"/>
    <col min="4360" max="4362" width="8.75" style="22" customWidth="1"/>
    <col min="4363" max="4372" width="9.25" style="22" customWidth="1"/>
    <col min="4373" max="4373" width="9.875" style="22" bestFit="1" customWidth="1"/>
    <col min="4374" max="4603" width="9" style="22" customWidth="1"/>
    <col min="4604" max="4604" width="5.375" style="22" customWidth="1"/>
    <col min="4605" max="4605" width="7" style="22" customWidth="1"/>
    <col min="4606" max="4606" width="10.75" style="22" customWidth="1"/>
    <col min="4607" max="4607" width="9.125" style="22" customWidth="1"/>
    <col min="4608" max="4608" width="5.25" style="22" customWidth="1"/>
    <col min="4609" max="4609" width="7" style="22" customWidth="1"/>
    <col min="4610" max="4610" width="10.5" style="22" customWidth="1"/>
    <col min="4611" max="4611" width="9.125" style="22" customWidth="1"/>
    <col min="4612" max="4612" width="10.5" style="22" customWidth="1"/>
    <col min="4613" max="4613" width="9.125" style="22" customWidth="1"/>
    <col min="4614" max="4614" width="9" style="22" customWidth="1"/>
    <col min="4615" max="4615" width="8.625" style="22" customWidth="1"/>
    <col min="4616" max="4618" width="8.75" style="22" customWidth="1"/>
    <col min="4619" max="4628" width="9.25" style="22" customWidth="1"/>
    <col min="4629" max="4629" width="9.875" style="22" bestFit="1" customWidth="1"/>
    <col min="4630" max="4859" width="9" style="22" customWidth="1"/>
    <col min="4860" max="4860" width="5.375" style="22" customWidth="1"/>
    <col min="4861" max="4861" width="7" style="22" customWidth="1"/>
    <col min="4862" max="4862" width="10.75" style="22" customWidth="1"/>
    <col min="4863" max="4863" width="9.125" style="22" customWidth="1"/>
    <col min="4864" max="4864" width="5.25" style="22" customWidth="1"/>
    <col min="4865" max="4865" width="7" style="22" customWidth="1"/>
    <col min="4866" max="4866" width="10.5" style="22" customWidth="1"/>
    <col min="4867" max="4867" width="9.125" style="22" customWidth="1"/>
    <col min="4868" max="4868" width="10.5" style="22" customWidth="1"/>
    <col min="4869" max="4869" width="9.125" style="22" customWidth="1"/>
    <col min="4870" max="4870" width="9" style="22" customWidth="1"/>
    <col min="4871" max="4871" width="8.625" style="22" customWidth="1"/>
    <col min="4872" max="4874" width="8.75" style="22" customWidth="1"/>
    <col min="4875" max="4884" width="9.25" style="22" customWidth="1"/>
    <col min="4885" max="4885" width="9.875" style="22" bestFit="1" customWidth="1"/>
    <col min="4886" max="5115" width="9" style="22" customWidth="1"/>
    <col min="5116" max="5116" width="5.375" style="22" customWidth="1"/>
    <col min="5117" max="5117" width="7" style="22" customWidth="1"/>
    <col min="5118" max="5118" width="10.75" style="22" customWidth="1"/>
    <col min="5119" max="5119" width="9.125" style="22" customWidth="1"/>
    <col min="5120" max="5120" width="5.25" style="22" customWidth="1"/>
    <col min="5121" max="5121" width="7" style="22" customWidth="1"/>
    <col min="5122" max="5122" width="10.5" style="22" customWidth="1"/>
    <col min="5123" max="5123" width="9.125" style="22" customWidth="1"/>
    <col min="5124" max="5124" width="10.5" style="22" customWidth="1"/>
    <col min="5125" max="5125" width="9.125" style="22" customWidth="1"/>
    <col min="5126" max="5126" width="9" style="22" customWidth="1"/>
    <col min="5127" max="5127" width="8.625" style="22" customWidth="1"/>
    <col min="5128" max="5130" width="8.75" style="22" customWidth="1"/>
    <col min="5131" max="5140" width="9.25" style="22" customWidth="1"/>
    <col min="5141" max="5141" width="9.875" style="22" bestFit="1" customWidth="1"/>
    <col min="5142" max="5371" width="9" style="22" customWidth="1"/>
    <col min="5372" max="5372" width="5.375" style="22" customWidth="1"/>
    <col min="5373" max="5373" width="7" style="22" customWidth="1"/>
    <col min="5374" max="5374" width="10.75" style="22" customWidth="1"/>
    <col min="5375" max="5375" width="9.125" style="22" customWidth="1"/>
    <col min="5376" max="5376" width="5.25" style="22" customWidth="1"/>
    <col min="5377" max="5377" width="7" style="22" customWidth="1"/>
    <col min="5378" max="5378" width="10.5" style="22" customWidth="1"/>
    <col min="5379" max="5379" width="9.125" style="22" customWidth="1"/>
    <col min="5380" max="5380" width="10.5" style="22" customWidth="1"/>
    <col min="5381" max="5381" width="9.125" style="22" customWidth="1"/>
    <col min="5382" max="5382" width="9" style="22" customWidth="1"/>
    <col min="5383" max="5383" width="8.625" style="22" customWidth="1"/>
    <col min="5384" max="5386" width="8.75" style="22" customWidth="1"/>
    <col min="5387" max="5396" width="9.25" style="22" customWidth="1"/>
    <col min="5397" max="5397" width="9.875" style="22" bestFit="1" customWidth="1"/>
    <col min="5398" max="5627" width="9" style="22" customWidth="1"/>
    <col min="5628" max="5628" width="5.375" style="22" customWidth="1"/>
    <col min="5629" max="5629" width="7" style="22" customWidth="1"/>
    <col min="5630" max="5630" width="10.75" style="22" customWidth="1"/>
    <col min="5631" max="5631" width="9.125" style="22" customWidth="1"/>
    <col min="5632" max="5632" width="5.25" style="22" customWidth="1"/>
    <col min="5633" max="5633" width="7" style="22" customWidth="1"/>
    <col min="5634" max="5634" width="10.5" style="22" customWidth="1"/>
    <col min="5635" max="5635" width="9.125" style="22" customWidth="1"/>
    <col min="5636" max="5636" width="10.5" style="22" customWidth="1"/>
    <col min="5637" max="5637" width="9.125" style="22" customWidth="1"/>
    <col min="5638" max="5638" width="9" style="22" customWidth="1"/>
    <col min="5639" max="5639" width="8.625" style="22" customWidth="1"/>
    <col min="5640" max="5642" width="8.75" style="22" customWidth="1"/>
    <col min="5643" max="5652" width="9.25" style="22" customWidth="1"/>
    <col min="5653" max="5653" width="9.875" style="22" bestFit="1" customWidth="1"/>
    <col min="5654" max="5883" width="9" style="22" customWidth="1"/>
    <col min="5884" max="5884" width="5.375" style="22" customWidth="1"/>
    <col min="5885" max="5885" width="7" style="22" customWidth="1"/>
    <col min="5886" max="5886" width="10.75" style="22" customWidth="1"/>
    <col min="5887" max="5887" width="9.125" style="22" customWidth="1"/>
    <col min="5888" max="5888" width="5.25" style="22" customWidth="1"/>
    <col min="5889" max="5889" width="7" style="22" customWidth="1"/>
    <col min="5890" max="5890" width="10.5" style="22" customWidth="1"/>
    <col min="5891" max="5891" width="9.125" style="22" customWidth="1"/>
    <col min="5892" max="5892" width="10.5" style="22" customWidth="1"/>
    <col min="5893" max="5893" width="9.125" style="22" customWidth="1"/>
    <col min="5894" max="5894" width="9" style="22" customWidth="1"/>
    <col min="5895" max="5895" width="8.625" style="22" customWidth="1"/>
    <col min="5896" max="5898" width="8.75" style="22" customWidth="1"/>
    <col min="5899" max="5908" width="9.25" style="22" customWidth="1"/>
    <col min="5909" max="5909" width="9.875" style="22" bestFit="1" customWidth="1"/>
    <col min="5910" max="6139" width="9" style="22" customWidth="1"/>
    <col min="6140" max="6140" width="5.375" style="22" customWidth="1"/>
    <col min="6141" max="6141" width="7" style="22" customWidth="1"/>
    <col min="6142" max="6142" width="10.75" style="22" customWidth="1"/>
    <col min="6143" max="6143" width="9.125" style="22" customWidth="1"/>
    <col min="6144" max="6144" width="5.25" style="22" customWidth="1"/>
    <col min="6145" max="6145" width="7" style="22" customWidth="1"/>
    <col min="6146" max="6146" width="10.5" style="22" customWidth="1"/>
    <col min="6147" max="6147" width="9.125" style="22" customWidth="1"/>
    <col min="6148" max="6148" width="10.5" style="22" customWidth="1"/>
    <col min="6149" max="6149" width="9.125" style="22" customWidth="1"/>
    <col min="6150" max="6150" width="9" style="22" customWidth="1"/>
    <col min="6151" max="6151" width="8.625" style="22" customWidth="1"/>
    <col min="6152" max="6154" width="8.75" style="22" customWidth="1"/>
    <col min="6155" max="6164" width="9.25" style="22" customWidth="1"/>
    <col min="6165" max="6165" width="9.875" style="22" bestFit="1" customWidth="1"/>
    <col min="6166" max="6395" width="9" style="22" customWidth="1"/>
    <col min="6396" max="6396" width="5.375" style="22" customWidth="1"/>
    <col min="6397" max="6397" width="7" style="22" customWidth="1"/>
    <col min="6398" max="6398" width="10.75" style="22" customWidth="1"/>
    <col min="6399" max="6399" width="9.125" style="22" customWidth="1"/>
    <col min="6400" max="6400" width="5.25" style="22" customWidth="1"/>
    <col min="6401" max="6401" width="7" style="22" customWidth="1"/>
    <col min="6402" max="6402" width="10.5" style="22" customWidth="1"/>
    <col min="6403" max="6403" width="9.125" style="22" customWidth="1"/>
    <col min="6404" max="6404" width="10.5" style="22" customWidth="1"/>
    <col min="6405" max="6405" width="9.125" style="22" customWidth="1"/>
    <col min="6406" max="6406" width="9" style="22" customWidth="1"/>
    <col min="6407" max="6407" width="8.625" style="22" customWidth="1"/>
    <col min="6408" max="6410" width="8.75" style="22" customWidth="1"/>
    <col min="6411" max="6420" width="9.25" style="22" customWidth="1"/>
    <col min="6421" max="6421" width="9.875" style="22" bestFit="1" customWidth="1"/>
    <col min="6422" max="6651" width="9" style="22" customWidth="1"/>
    <col min="6652" max="6652" width="5.375" style="22" customWidth="1"/>
    <col min="6653" max="6653" width="7" style="22" customWidth="1"/>
    <col min="6654" max="6654" width="10.75" style="22" customWidth="1"/>
    <col min="6655" max="6655" width="9.125" style="22" customWidth="1"/>
    <col min="6656" max="6656" width="5.25" style="22" customWidth="1"/>
    <col min="6657" max="6657" width="7" style="22" customWidth="1"/>
    <col min="6658" max="6658" width="10.5" style="22" customWidth="1"/>
    <col min="6659" max="6659" width="9.125" style="22" customWidth="1"/>
    <col min="6660" max="6660" width="10.5" style="22" customWidth="1"/>
    <col min="6661" max="6661" width="9.125" style="22" customWidth="1"/>
    <col min="6662" max="6662" width="9" style="22" customWidth="1"/>
    <col min="6663" max="6663" width="8.625" style="22" customWidth="1"/>
    <col min="6664" max="6666" width="8.75" style="22" customWidth="1"/>
    <col min="6667" max="6676" width="9.25" style="22" customWidth="1"/>
    <col min="6677" max="6677" width="9.875" style="22" bestFit="1" customWidth="1"/>
    <col min="6678" max="6907" width="9" style="22" customWidth="1"/>
    <col min="6908" max="6908" width="5.375" style="22" customWidth="1"/>
    <col min="6909" max="6909" width="7" style="22" customWidth="1"/>
    <col min="6910" max="6910" width="10.75" style="22" customWidth="1"/>
    <col min="6911" max="6911" width="9.125" style="22" customWidth="1"/>
    <col min="6912" max="6912" width="5.25" style="22" customWidth="1"/>
    <col min="6913" max="6913" width="7" style="22" customWidth="1"/>
    <col min="6914" max="6914" width="10.5" style="22" customWidth="1"/>
    <col min="6915" max="6915" width="9.125" style="22" customWidth="1"/>
    <col min="6916" max="6916" width="10.5" style="22" customWidth="1"/>
    <col min="6917" max="6917" width="9.125" style="22" customWidth="1"/>
    <col min="6918" max="6918" width="9" style="22" customWidth="1"/>
    <col min="6919" max="6919" width="8.625" style="22" customWidth="1"/>
    <col min="6920" max="6922" width="8.75" style="22" customWidth="1"/>
    <col min="6923" max="6932" width="9.25" style="22" customWidth="1"/>
    <col min="6933" max="6933" width="9.875" style="22" bestFit="1" customWidth="1"/>
    <col min="6934" max="7163" width="9" style="22" customWidth="1"/>
    <col min="7164" max="7164" width="5.375" style="22" customWidth="1"/>
    <col min="7165" max="7165" width="7" style="22" customWidth="1"/>
    <col min="7166" max="7166" width="10.75" style="22" customWidth="1"/>
    <col min="7167" max="7167" width="9.125" style="22" customWidth="1"/>
    <col min="7168" max="7168" width="5.25" style="22" customWidth="1"/>
    <col min="7169" max="7169" width="7" style="22" customWidth="1"/>
    <col min="7170" max="7170" width="10.5" style="22" customWidth="1"/>
    <col min="7171" max="7171" width="9.125" style="22" customWidth="1"/>
    <col min="7172" max="7172" width="10.5" style="22" customWidth="1"/>
    <col min="7173" max="7173" width="9.125" style="22" customWidth="1"/>
    <col min="7174" max="7174" width="9" style="22" customWidth="1"/>
    <col min="7175" max="7175" width="8.625" style="22" customWidth="1"/>
    <col min="7176" max="7178" width="8.75" style="22" customWidth="1"/>
    <col min="7179" max="7188" width="9.25" style="22" customWidth="1"/>
    <col min="7189" max="7189" width="9.875" style="22" bestFit="1" customWidth="1"/>
    <col min="7190" max="7419" width="9" style="22" customWidth="1"/>
    <col min="7420" max="7420" width="5.375" style="22" customWidth="1"/>
    <col min="7421" max="7421" width="7" style="22" customWidth="1"/>
    <col min="7422" max="7422" width="10.75" style="22" customWidth="1"/>
    <col min="7423" max="7423" width="9.125" style="22" customWidth="1"/>
    <col min="7424" max="7424" width="5.25" style="22" customWidth="1"/>
    <col min="7425" max="7425" width="7" style="22" customWidth="1"/>
    <col min="7426" max="7426" width="10.5" style="22" customWidth="1"/>
    <col min="7427" max="7427" width="9.125" style="22" customWidth="1"/>
    <col min="7428" max="7428" width="10.5" style="22" customWidth="1"/>
    <col min="7429" max="7429" width="9.125" style="22" customWidth="1"/>
    <col min="7430" max="7430" width="9" style="22" customWidth="1"/>
    <col min="7431" max="7431" width="8.625" style="22" customWidth="1"/>
    <col min="7432" max="7434" width="8.75" style="22" customWidth="1"/>
    <col min="7435" max="7444" width="9.25" style="22" customWidth="1"/>
    <col min="7445" max="7445" width="9.875" style="22" bestFit="1" customWidth="1"/>
    <col min="7446" max="7675" width="9" style="22" customWidth="1"/>
    <col min="7676" max="7676" width="5.375" style="22" customWidth="1"/>
    <col min="7677" max="7677" width="7" style="22" customWidth="1"/>
    <col min="7678" max="7678" width="10.75" style="22" customWidth="1"/>
    <col min="7679" max="7679" width="9.125" style="22" customWidth="1"/>
    <col min="7680" max="7680" width="5.25" style="22" customWidth="1"/>
    <col min="7681" max="7681" width="7" style="22" customWidth="1"/>
    <col min="7682" max="7682" width="10.5" style="22" customWidth="1"/>
    <col min="7683" max="7683" width="9.125" style="22" customWidth="1"/>
    <col min="7684" max="7684" width="10.5" style="22" customWidth="1"/>
    <col min="7685" max="7685" width="9.125" style="22" customWidth="1"/>
    <col min="7686" max="7686" width="9" style="22" customWidth="1"/>
    <col min="7687" max="7687" width="8.625" style="22" customWidth="1"/>
    <col min="7688" max="7690" width="8.75" style="22" customWidth="1"/>
    <col min="7691" max="7700" width="9.25" style="22" customWidth="1"/>
    <col min="7701" max="7701" width="9.875" style="22" bestFit="1" customWidth="1"/>
    <col min="7702" max="7931" width="9" style="22" customWidth="1"/>
    <col min="7932" max="7932" width="5.375" style="22" customWidth="1"/>
    <col min="7933" max="7933" width="7" style="22" customWidth="1"/>
    <col min="7934" max="7934" width="10.75" style="22" customWidth="1"/>
    <col min="7935" max="7935" width="9.125" style="22" customWidth="1"/>
    <col min="7936" max="7936" width="5.25" style="22" customWidth="1"/>
    <col min="7937" max="7937" width="7" style="22" customWidth="1"/>
    <col min="7938" max="7938" width="10.5" style="22" customWidth="1"/>
    <col min="7939" max="7939" width="9.125" style="22" customWidth="1"/>
    <col min="7940" max="7940" width="10.5" style="22" customWidth="1"/>
    <col min="7941" max="7941" width="9.125" style="22" customWidth="1"/>
    <col min="7942" max="7942" width="9" style="22" customWidth="1"/>
    <col min="7943" max="7943" width="8.625" style="22" customWidth="1"/>
    <col min="7944" max="7946" width="8.75" style="22" customWidth="1"/>
    <col min="7947" max="7956" width="9.25" style="22" customWidth="1"/>
    <col min="7957" max="7957" width="9.875" style="22" bestFit="1" customWidth="1"/>
    <col min="7958" max="8187" width="9" style="22" customWidth="1"/>
    <col min="8188" max="8188" width="5.375" style="22" customWidth="1"/>
    <col min="8189" max="8189" width="7" style="22" customWidth="1"/>
    <col min="8190" max="8190" width="10.75" style="22" customWidth="1"/>
    <col min="8191" max="8191" width="9.125" style="22" customWidth="1"/>
    <col min="8192" max="8192" width="5.25" style="22" customWidth="1"/>
    <col min="8193" max="8193" width="7" style="22" customWidth="1"/>
    <col min="8194" max="8194" width="10.5" style="22" customWidth="1"/>
    <col min="8195" max="8195" width="9.125" style="22" customWidth="1"/>
    <col min="8196" max="8196" width="10.5" style="22" customWidth="1"/>
    <col min="8197" max="8197" width="9.125" style="22" customWidth="1"/>
    <col min="8198" max="8198" width="9" style="22" customWidth="1"/>
    <col min="8199" max="8199" width="8.625" style="22" customWidth="1"/>
    <col min="8200" max="8202" width="8.75" style="22" customWidth="1"/>
    <col min="8203" max="8212" width="9.25" style="22" customWidth="1"/>
    <col min="8213" max="8213" width="9.875" style="22" bestFit="1" customWidth="1"/>
    <col min="8214" max="8443" width="9" style="22" customWidth="1"/>
    <col min="8444" max="8444" width="5.375" style="22" customWidth="1"/>
    <col min="8445" max="8445" width="7" style="22" customWidth="1"/>
    <col min="8446" max="8446" width="10.75" style="22" customWidth="1"/>
    <col min="8447" max="8447" width="9.125" style="22" customWidth="1"/>
    <col min="8448" max="8448" width="5.25" style="22" customWidth="1"/>
    <col min="8449" max="8449" width="7" style="22" customWidth="1"/>
    <col min="8450" max="8450" width="10.5" style="22" customWidth="1"/>
    <col min="8451" max="8451" width="9.125" style="22" customWidth="1"/>
    <col min="8452" max="8452" width="10.5" style="22" customWidth="1"/>
    <col min="8453" max="8453" width="9.125" style="22" customWidth="1"/>
    <col min="8454" max="8454" width="9" style="22" customWidth="1"/>
    <col min="8455" max="8455" width="8.625" style="22" customWidth="1"/>
    <col min="8456" max="8458" width="8.75" style="22" customWidth="1"/>
    <col min="8459" max="8468" width="9.25" style="22" customWidth="1"/>
    <col min="8469" max="8469" width="9.875" style="22" bestFit="1" customWidth="1"/>
    <col min="8470" max="8699" width="9" style="22" customWidth="1"/>
    <col min="8700" max="8700" width="5.375" style="22" customWidth="1"/>
    <col min="8701" max="8701" width="7" style="22" customWidth="1"/>
    <col min="8702" max="8702" width="10.75" style="22" customWidth="1"/>
    <col min="8703" max="8703" width="9.125" style="22" customWidth="1"/>
    <col min="8704" max="8704" width="5.25" style="22" customWidth="1"/>
    <col min="8705" max="8705" width="7" style="22" customWidth="1"/>
    <col min="8706" max="8706" width="10.5" style="22" customWidth="1"/>
    <col min="8707" max="8707" width="9.125" style="22" customWidth="1"/>
    <col min="8708" max="8708" width="10.5" style="22" customWidth="1"/>
    <col min="8709" max="8709" width="9.125" style="22" customWidth="1"/>
    <col min="8710" max="8710" width="9" style="22" customWidth="1"/>
    <col min="8711" max="8711" width="8.625" style="22" customWidth="1"/>
    <col min="8712" max="8714" width="8.75" style="22" customWidth="1"/>
    <col min="8715" max="8724" width="9.25" style="22" customWidth="1"/>
    <col min="8725" max="8725" width="9.875" style="22" bestFit="1" customWidth="1"/>
    <col min="8726" max="8955" width="9" style="22" customWidth="1"/>
    <col min="8956" max="8956" width="5.375" style="22" customWidth="1"/>
    <col min="8957" max="8957" width="7" style="22" customWidth="1"/>
    <col min="8958" max="8958" width="10.75" style="22" customWidth="1"/>
    <col min="8959" max="8959" width="9.125" style="22" customWidth="1"/>
    <col min="8960" max="8960" width="5.25" style="22" customWidth="1"/>
    <col min="8961" max="8961" width="7" style="22" customWidth="1"/>
    <col min="8962" max="8962" width="10.5" style="22" customWidth="1"/>
    <col min="8963" max="8963" width="9.125" style="22" customWidth="1"/>
    <col min="8964" max="8964" width="10.5" style="22" customWidth="1"/>
    <col min="8965" max="8965" width="9.125" style="22" customWidth="1"/>
    <col min="8966" max="8966" width="9" style="22" customWidth="1"/>
    <col min="8967" max="8967" width="8.625" style="22" customWidth="1"/>
    <col min="8968" max="8970" width="8.75" style="22" customWidth="1"/>
    <col min="8971" max="8980" width="9.25" style="22" customWidth="1"/>
    <col min="8981" max="8981" width="9.875" style="22" bestFit="1" customWidth="1"/>
    <col min="8982" max="9211" width="9" style="22" customWidth="1"/>
    <col min="9212" max="9212" width="5.375" style="22" customWidth="1"/>
    <col min="9213" max="9213" width="7" style="22" customWidth="1"/>
    <col min="9214" max="9214" width="10.75" style="22" customWidth="1"/>
    <col min="9215" max="9215" width="9.125" style="22" customWidth="1"/>
    <col min="9216" max="9216" width="5.25" style="22" customWidth="1"/>
    <col min="9217" max="9217" width="7" style="22" customWidth="1"/>
    <col min="9218" max="9218" width="10.5" style="22" customWidth="1"/>
    <col min="9219" max="9219" width="9.125" style="22" customWidth="1"/>
    <col min="9220" max="9220" width="10.5" style="22" customWidth="1"/>
    <col min="9221" max="9221" width="9.125" style="22" customWidth="1"/>
    <col min="9222" max="9222" width="9" style="22" customWidth="1"/>
    <col min="9223" max="9223" width="8.625" style="22" customWidth="1"/>
    <col min="9224" max="9226" width="8.75" style="22" customWidth="1"/>
    <col min="9227" max="9236" width="9.25" style="22" customWidth="1"/>
    <col min="9237" max="9237" width="9.875" style="22" bestFit="1" customWidth="1"/>
    <col min="9238" max="9467" width="9" style="22" customWidth="1"/>
    <col min="9468" max="9468" width="5.375" style="22" customWidth="1"/>
    <col min="9469" max="9469" width="7" style="22" customWidth="1"/>
    <col min="9470" max="9470" width="10.75" style="22" customWidth="1"/>
    <col min="9471" max="9471" width="9.125" style="22" customWidth="1"/>
    <col min="9472" max="9472" width="5.25" style="22" customWidth="1"/>
    <col min="9473" max="9473" width="7" style="22" customWidth="1"/>
    <col min="9474" max="9474" width="10.5" style="22" customWidth="1"/>
    <col min="9475" max="9475" width="9.125" style="22" customWidth="1"/>
    <col min="9476" max="9476" width="10.5" style="22" customWidth="1"/>
    <col min="9477" max="9477" width="9.125" style="22" customWidth="1"/>
    <col min="9478" max="9478" width="9" style="22" customWidth="1"/>
    <col min="9479" max="9479" width="8.625" style="22" customWidth="1"/>
    <col min="9480" max="9482" width="8.75" style="22" customWidth="1"/>
    <col min="9483" max="9492" width="9.25" style="22" customWidth="1"/>
    <col min="9493" max="9493" width="9.875" style="22" bestFit="1" customWidth="1"/>
    <col min="9494" max="9723" width="9" style="22" customWidth="1"/>
    <col min="9724" max="9724" width="5.375" style="22" customWidth="1"/>
    <col min="9725" max="9725" width="7" style="22" customWidth="1"/>
    <col min="9726" max="9726" width="10.75" style="22" customWidth="1"/>
    <col min="9727" max="9727" width="9.125" style="22" customWidth="1"/>
    <col min="9728" max="9728" width="5.25" style="22" customWidth="1"/>
    <col min="9729" max="9729" width="7" style="22" customWidth="1"/>
    <col min="9730" max="9730" width="10.5" style="22" customWidth="1"/>
    <col min="9731" max="9731" width="9.125" style="22" customWidth="1"/>
    <col min="9732" max="9732" width="10.5" style="22" customWidth="1"/>
    <col min="9733" max="9733" width="9.125" style="22" customWidth="1"/>
    <col min="9734" max="9734" width="9" style="22" customWidth="1"/>
    <col min="9735" max="9735" width="8.625" style="22" customWidth="1"/>
    <col min="9736" max="9738" width="8.75" style="22" customWidth="1"/>
    <col min="9739" max="9748" width="9.25" style="22" customWidth="1"/>
    <col min="9749" max="9749" width="9.875" style="22" bestFit="1" customWidth="1"/>
    <col min="9750" max="9979" width="9" style="22" customWidth="1"/>
    <col min="9980" max="9980" width="5.375" style="22" customWidth="1"/>
    <col min="9981" max="9981" width="7" style="22" customWidth="1"/>
    <col min="9982" max="9982" width="10.75" style="22" customWidth="1"/>
    <col min="9983" max="9983" width="9.125" style="22" customWidth="1"/>
    <col min="9984" max="9984" width="5.25" style="22" customWidth="1"/>
    <col min="9985" max="9985" width="7" style="22" customWidth="1"/>
    <col min="9986" max="9986" width="10.5" style="22" customWidth="1"/>
    <col min="9987" max="9987" width="9.125" style="22" customWidth="1"/>
    <col min="9988" max="9988" width="10.5" style="22" customWidth="1"/>
    <col min="9989" max="9989" width="9.125" style="22" customWidth="1"/>
    <col min="9990" max="9990" width="9" style="22" customWidth="1"/>
    <col min="9991" max="9991" width="8.625" style="22" customWidth="1"/>
    <col min="9992" max="9994" width="8.75" style="22" customWidth="1"/>
    <col min="9995" max="10004" width="9.25" style="22" customWidth="1"/>
    <col min="10005" max="10005" width="9.875" style="22" bestFit="1" customWidth="1"/>
    <col min="10006" max="10235" width="9" style="22" customWidth="1"/>
    <col min="10236" max="10236" width="5.375" style="22" customWidth="1"/>
    <col min="10237" max="10237" width="7" style="22" customWidth="1"/>
    <col min="10238" max="10238" width="10.75" style="22" customWidth="1"/>
    <col min="10239" max="10239" width="9.125" style="22" customWidth="1"/>
    <col min="10240" max="10240" width="5.25" style="22" customWidth="1"/>
    <col min="10241" max="10241" width="7" style="22" customWidth="1"/>
    <col min="10242" max="10242" width="10.5" style="22" customWidth="1"/>
    <col min="10243" max="10243" width="9.125" style="22" customWidth="1"/>
    <col min="10244" max="10244" width="10.5" style="22" customWidth="1"/>
    <col min="10245" max="10245" width="9.125" style="22" customWidth="1"/>
    <col min="10246" max="10246" width="9" style="22" customWidth="1"/>
    <col min="10247" max="10247" width="8.625" style="22" customWidth="1"/>
    <col min="10248" max="10250" width="8.75" style="22" customWidth="1"/>
    <col min="10251" max="10260" width="9.25" style="22" customWidth="1"/>
    <col min="10261" max="10261" width="9.875" style="22" bestFit="1" customWidth="1"/>
    <col min="10262" max="10491" width="9" style="22" customWidth="1"/>
    <col min="10492" max="10492" width="5.375" style="22" customWidth="1"/>
    <col min="10493" max="10493" width="7" style="22" customWidth="1"/>
    <col min="10494" max="10494" width="10.75" style="22" customWidth="1"/>
    <col min="10495" max="10495" width="9.125" style="22" customWidth="1"/>
    <col min="10496" max="10496" width="5.25" style="22" customWidth="1"/>
    <col min="10497" max="10497" width="7" style="22" customWidth="1"/>
    <col min="10498" max="10498" width="10.5" style="22" customWidth="1"/>
    <col min="10499" max="10499" width="9.125" style="22" customWidth="1"/>
    <col min="10500" max="10500" width="10.5" style="22" customWidth="1"/>
    <col min="10501" max="10501" width="9.125" style="22" customWidth="1"/>
    <col min="10502" max="10502" width="9" style="22" customWidth="1"/>
    <col min="10503" max="10503" width="8.625" style="22" customWidth="1"/>
    <col min="10504" max="10506" width="8.75" style="22" customWidth="1"/>
    <col min="10507" max="10516" width="9.25" style="22" customWidth="1"/>
    <col min="10517" max="10517" width="9.875" style="22" bestFit="1" customWidth="1"/>
    <col min="10518" max="10747" width="9" style="22" customWidth="1"/>
    <col min="10748" max="10748" width="5.375" style="22" customWidth="1"/>
    <col min="10749" max="10749" width="7" style="22" customWidth="1"/>
    <col min="10750" max="10750" width="10.75" style="22" customWidth="1"/>
    <col min="10751" max="10751" width="9.125" style="22" customWidth="1"/>
    <col min="10752" max="10752" width="5.25" style="22" customWidth="1"/>
    <col min="10753" max="10753" width="7" style="22" customWidth="1"/>
    <col min="10754" max="10754" width="10.5" style="22" customWidth="1"/>
    <col min="10755" max="10755" width="9.125" style="22" customWidth="1"/>
    <col min="10756" max="10756" width="10.5" style="22" customWidth="1"/>
    <col min="10757" max="10757" width="9.125" style="22" customWidth="1"/>
    <col min="10758" max="10758" width="9" style="22" customWidth="1"/>
    <col min="10759" max="10759" width="8.625" style="22" customWidth="1"/>
    <col min="10760" max="10762" width="8.75" style="22" customWidth="1"/>
    <col min="10763" max="10772" width="9.25" style="22" customWidth="1"/>
    <col min="10773" max="10773" width="9.875" style="22" bestFit="1" customWidth="1"/>
    <col min="10774" max="11003" width="9" style="22" customWidth="1"/>
    <col min="11004" max="11004" width="5.375" style="22" customWidth="1"/>
    <col min="11005" max="11005" width="7" style="22" customWidth="1"/>
    <col min="11006" max="11006" width="10.75" style="22" customWidth="1"/>
    <col min="11007" max="11007" width="9.125" style="22" customWidth="1"/>
    <col min="11008" max="11008" width="5.25" style="22" customWidth="1"/>
    <col min="11009" max="11009" width="7" style="22" customWidth="1"/>
    <col min="11010" max="11010" width="10.5" style="22" customWidth="1"/>
    <col min="11011" max="11011" width="9.125" style="22" customWidth="1"/>
    <col min="11012" max="11012" width="10.5" style="22" customWidth="1"/>
    <col min="11013" max="11013" width="9.125" style="22" customWidth="1"/>
    <col min="11014" max="11014" width="9" style="22" customWidth="1"/>
    <col min="11015" max="11015" width="8.625" style="22" customWidth="1"/>
    <col min="11016" max="11018" width="8.75" style="22" customWidth="1"/>
    <col min="11019" max="11028" width="9.25" style="22" customWidth="1"/>
    <col min="11029" max="11029" width="9.875" style="22" bestFit="1" customWidth="1"/>
    <col min="11030" max="11259" width="9" style="22" customWidth="1"/>
    <col min="11260" max="11260" width="5.375" style="22" customWidth="1"/>
    <col min="11261" max="11261" width="7" style="22" customWidth="1"/>
    <col min="11262" max="11262" width="10.75" style="22" customWidth="1"/>
    <col min="11263" max="11263" width="9.125" style="22" customWidth="1"/>
    <col min="11264" max="11264" width="5.25" style="22" customWidth="1"/>
    <col min="11265" max="11265" width="7" style="22" customWidth="1"/>
    <col min="11266" max="11266" width="10.5" style="22" customWidth="1"/>
    <col min="11267" max="11267" width="9.125" style="22" customWidth="1"/>
    <col min="11268" max="11268" width="10.5" style="22" customWidth="1"/>
    <col min="11269" max="11269" width="9.125" style="22" customWidth="1"/>
    <col min="11270" max="11270" width="9" style="22" customWidth="1"/>
    <col min="11271" max="11271" width="8.625" style="22" customWidth="1"/>
    <col min="11272" max="11274" width="8.75" style="22" customWidth="1"/>
    <col min="11275" max="11284" width="9.25" style="22" customWidth="1"/>
    <col min="11285" max="11285" width="9.875" style="22" bestFit="1" customWidth="1"/>
    <col min="11286" max="11515" width="9" style="22" customWidth="1"/>
    <col min="11516" max="11516" width="5.375" style="22" customWidth="1"/>
    <col min="11517" max="11517" width="7" style="22" customWidth="1"/>
    <col min="11518" max="11518" width="10.75" style="22" customWidth="1"/>
    <col min="11519" max="11519" width="9.125" style="22" customWidth="1"/>
    <col min="11520" max="11520" width="5.25" style="22" customWidth="1"/>
    <col min="11521" max="11521" width="7" style="22" customWidth="1"/>
    <col min="11522" max="11522" width="10.5" style="22" customWidth="1"/>
    <col min="11523" max="11523" width="9.125" style="22" customWidth="1"/>
    <col min="11524" max="11524" width="10.5" style="22" customWidth="1"/>
    <col min="11525" max="11525" width="9.125" style="22" customWidth="1"/>
    <col min="11526" max="11526" width="9" style="22" customWidth="1"/>
    <col min="11527" max="11527" width="8.625" style="22" customWidth="1"/>
    <col min="11528" max="11530" width="8.75" style="22" customWidth="1"/>
    <col min="11531" max="11540" width="9.25" style="22" customWidth="1"/>
    <col min="11541" max="11541" width="9.875" style="22" bestFit="1" customWidth="1"/>
    <col min="11542" max="11771" width="9" style="22" customWidth="1"/>
    <col min="11772" max="11772" width="5.375" style="22" customWidth="1"/>
    <col min="11773" max="11773" width="7" style="22" customWidth="1"/>
    <col min="11774" max="11774" width="10.75" style="22" customWidth="1"/>
    <col min="11775" max="11775" width="9.125" style="22" customWidth="1"/>
    <col min="11776" max="11776" width="5.25" style="22" customWidth="1"/>
    <col min="11777" max="11777" width="7" style="22" customWidth="1"/>
    <col min="11778" max="11778" width="10.5" style="22" customWidth="1"/>
    <col min="11779" max="11779" width="9.125" style="22" customWidth="1"/>
    <col min="11780" max="11780" width="10.5" style="22" customWidth="1"/>
    <col min="11781" max="11781" width="9.125" style="22" customWidth="1"/>
    <col min="11782" max="11782" width="9" style="22" customWidth="1"/>
    <col min="11783" max="11783" width="8.625" style="22" customWidth="1"/>
    <col min="11784" max="11786" width="8.75" style="22" customWidth="1"/>
    <col min="11787" max="11796" width="9.25" style="22" customWidth="1"/>
    <col min="11797" max="11797" width="9.875" style="22" bestFit="1" customWidth="1"/>
    <col min="11798" max="12027" width="9" style="22" customWidth="1"/>
    <col min="12028" max="12028" width="5.375" style="22" customWidth="1"/>
    <col min="12029" max="12029" width="7" style="22" customWidth="1"/>
    <col min="12030" max="12030" width="10.75" style="22" customWidth="1"/>
    <col min="12031" max="12031" width="9.125" style="22" customWidth="1"/>
    <col min="12032" max="12032" width="5.25" style="22" customWidth="1"/>
    <col min="12033" max="12033" width="7" style="22" customWidth="1"/>
    <col min="12034" max="12034" width="10.5" style="22" customWidth="1"/>
    <col min="12035" max="12035" width="9.125" style="22" customWidth="1"/>
    <col min="12036" max="12036" width="10.5" style="22" customWidth="1"/>
    <col min="12037" max="12037" width="9.125" style="22" customWidth="1"/>
    <col min="12038" max="12038" width="9" style="22" customWidth="1"/>
    <col min="12039" max="12039" width="8.625" style="22" customWidth="1"/>
    <col min="12040" max="12042" width="8.75" style="22" customWidth="1"/>
    <col min="12043" max="12052" width="9.25" style="22" customWidth="1"/>
    <col min="12053" max="12053" width="9.875" style="22" bestFit="1" customWidth="1"/>
    <col min="12054" max="12283" width="9" style="22" customWidth="1"/>
    <col min="12284" max="12284" width="5.375" style="22" customWidth="1"/>
    <col min="12285" max="12285" width="7" style="22" customWidth="1"/>
    <col min="12286" max="12286" width="10.75" style="22" customWidth="1"/>
    <col min="12287" max="12287" width="9.125" style="22" customWidth="1"/>
    <col min="12288" max="12288" width="5.25" style="22" customWidth="1"/>
    <col min="12289" max="12289" width="7" style="22" customWidth="1"/>
    <col min="12290" max="12290" width="10.5" style="22" customWidth="1"/>
    <col min="12291" max="12291" width="9.125" style="22" customWidth="1"/>
    <col min="12292" max="12292" width="10.5" style="22" customWidth="1"/>
    <col min="12293" max="12293" width="9.125" style="22" customWidth="1"/>
    <col min="12294" max="12294" width="9" style="22" customWidth="1"/>
    <col min="12295" max="12295" width="8.625" style="22" customWidth="1"/>
    <col min="12296" max="12298" width="8.75" style="22" customWidth="1"/>
    <col min="12299" max="12308" width="9.25" style="22" customWidth="1"/>
    <col min="12309" max="12309" width="9.875" style="22" bestFit="1" customWidth="1"/>
    <col min="12310" max="12539" width="9" style="22" customWidth="1"/>
    <col min="12540" max="12540" width="5.375" style="22" customWidth="1"/>
    <col min="12541" max="12541" width="7" style="22" customWidth="1"/>
    <col min="12542" max="12542" width="10.75" style="22" customWidth="1"/>
    <col min="12543" max="12543" width="9.125" style="22" customWidth="1"/>
    <col min="12544" max="12544" width="5.25" style="22" customWidth="1"/>
    <col min="12545" max="12545" width="7" style="22" customWidth="1"/>
    <col min="12546" max="12546" width="10.5" style="22" customWidth="1"/>
    <col min="12547" max="12547" width="9.125" style="22" customWidth="1"/>
    <col min="12548" max="12548" width="10.5" style="22" customWidth="1"/>
    <col min="12549" max="12549" width="9.125" style="22" customWidth="1"/>
    <col min="12550" max="12550" width="9" style="22" customWidth="1"/>
    <col min="12551" max="12551" width="8.625" style="22" customWidth="1"/>
    <col min="12552" max="12554" width="8.75" style="22" customWidth="1"/>
    <col min="12555" max="12564" width="9.25" style="22" customWidth="1"/>
    <col min="12565" max="12565" width="9.875" style="22" bestFit="1" customWidth="1"/>
    <col min="12566" max="12795" width="9" style="22" customWidth="1"/>
    <col min="12796" max="12796" width="5.375" style="22" customWidth="1"/>
    <col min="12797" max="12797" width="7" style="22" customWidth="1"/>
    <col min="12798" max="12798" width="10.75" style="22" customWidth="1"/>
    <col min="12799" max="12799" width="9.125" style="22" customWidth="1"/>
    <col min="12800" max="12800" width="5.25" style="22" customWidth="1"/>
    <col min="12801" max="12801" width="7" style="22" customWidth="1"/>
    <col min="12802" max="12802" width="10.5" style="22" customWidth="1"/>
    <col min="12803" max="12803" width="9.125" style="22" customWidth="1"/>
    <col min="12804" max="12804" width="10.5" style="22" customWidth="1"/>
    <col min="12805" max="12805" width="9.125" style="22" customWidth="1"/>
    <col min="12806" max="12806" width="9" style="22" customWidth="1"/>
    <col min="12807" max="12807" width="8.625" style="22" customWidth="1"/>
    <col min="12808" max="12810" width="8.75" style="22" customWidth="1"/>
    <col min="12811" max="12820" width="9.25" style="22" customWidth="1"/>
    <col min="12821" max="12821" width="9.875" style="22" bestFit="1" customWidth="1"/>
    <col min="12822" max="13051" width="9" style="22" customWidth="1"/>
    <col min="13052" max="13052" width="5.375" style="22" customWidth="1"/>
    <col min="13053" max="13053" width="7" style="22" customWidth="1"/>
    <col min="13054" max="13054" width="10.75" style="22" customWidth="1"/>
    <col min="13055" max="13055" width="9.125" style="22" customWidth="1"/>
    <col min="13056" max="13056" width="5.25" style="22" customWidth="1"/>
    <col min="13057" max="13057" width="7" style="22" customWidth="1"/>
    <col min="13058" max="13058" width="10.5" style="22" customWidth="1"/>
    <col min="13059" max="13059" width="9.125" style="22" customWidth="1"/>
    <col min="13060" max="13060" width="10.5" style="22" customWidth="1"/>
    <col min="13061" max="13061" width="9.125" style="22" customWidth="1"/>
    <col min="13062" max="13062" width="9" style="22" customWidth="1"/>
    <col min="13063" max="13063" width="8.625" style="22" customWidth="1"/>
    <col min="13064" max="13066" width="8.75" style="22" customWidth="1"/>
    <col min="13067" max="13076" width="9.25" style="22" customWidth="1"/>
    <col min="13077" max="13077" width="9.875" style="22" bestFit="1" customWidth="1"/>
    <col min="13078" max="13307" width="9" style="22" customWidth="1"/>
    <col min="13308" max="13308" width="5.375" style="22" customWidth="1"/>
    <col min="13309" max="13309" width="7" style="22" customWidth="1"/>
    <col min="13310" max="13310" width="10.75" style="22" customWidth="1"/>
    <col min="13311" max="13311" width="9.125" style="22" customWidth="1"/>
    <col min="13312" max="13312" width="5.25" style="22" customWidth="1"/>
    <col min="13313" max="13313" width="7" style="22" customWidth="1"/>
    <col min="13314" max="13314" width="10.5" style="22" customWidth="1"/>
    <col min="13315" max="13315" width="9.125" style="22" customWidth="1"/>
    <col min="13316" max="13316" width="10.5" style="22" customWidth="1"/>
    <col min="13317" max="13317" width="9.125" style="22" customWidth="1"/>
    <col min="13318" max="13318" width="9" style="22" customWidth="1"/>
    <col min="13319" max="13319" width="8.625" style="22" customWidth="1"/>
    <col min="13320" max="13322" width="8.75" style="22" customWidth="1"/>
    <col min="13323" max="13332" width="9.25" style="22" customWidth="1"/>
    <col min="13333" max="13333" width="9.875" style="22" bestFit="1" customWidth="1"/>
    <col min="13334" max="13563" width="9" style="22" customWidth="1"/>
    <col min="13564" max="13564" width="5.375" style="22" customWidth="1"/>
    <col min="13565" max="13565" width="7" style="22" customWidth="1"/>
    <col min="13566" max="13566" width="10.75" style="22" customWidth="1"/>
    <col min="13567" max="13567" width="9.125" style="22" customWidth="1"/>
    <col min="13568" max="13568" width="5.25" style="22" customWidth="1"/>
    <col min="13569" max="13569" width="7" style="22" customWidth="1"/>
    <col min="13570" max="13570" width="10.5" style="22" customWidth="1"/>
    <col min="13571" max="13571" width="9.125" style="22" customWidth="1"/>
    <col min="13572" max="13572" width="10.5" style="22" customWidth="1"/>
    <col min="13573" max="13573" width="9.125" style="22" customWidth="1"/>
    <col min="13574" max="13574" width="9" style="22" customWidth="1"/>
    <col min="13575" max="13575" width="8.625" style="22" customWidth="1"/>
    <col min="13576" max="13578" width="8.75" style="22" customWidth="1"/>
    <col min="13579" max="13588" width="9.25" style="22" customWidth="1"/>
    <col min="13589" max="13589" width="9.875" style="22" bestFit="1" customWidth="1"/>
    <col min="13590" max="13819" width="9" style="22" customWidth="1"/>
    <col min="13820" max="13820" width="5.375" style="22" customWidth="1"/>
    <col min="13821" max="13821" width="7" style="22" customWidth="1"/>
    <col min="13822" max="13822" width="10.75" style="22" customWidth="1"/>
    <col min="13823" max="13823" width="9.125" style="22" customWidth="1"/>
    <col min="13824" max="13824" width="5.25" style="22" customWidth="1"/>
    <col min="13825" max="13825" width="7" style="22" customWidth="1"/>
    <col min="13826" max="13826" width="10.5" style="22" customWidth="1"/>
    <col min="13827" max="13827" width="9.125" style="22" customWidth="1"/>
    <col min="13828" max="13828" width="10.5" style="22" customWidth="1"/>
    <col min="13829" max="13829" width="9.125" style="22" customWidth="1"/>
    <col min="13830" max="13830" width="9" style="22" customWidth="1"/>
    <col min="13831" max="13831" width="8.625" style="22" customWidth="1"/>
    <col min="13832" max="13834" width="8.75" style="22" customWidth="1"/>
    <col min="13835" max="13844" width="9.25" style="22" customWidth="1"/>
    <col min="13845" max="13845" width="9.875" style="22" bestFit="1" customWidth="1"/>
    <col min="13846" max="14075" width="9" style="22" customWidth="1"/>
    <col min="14076" max="14076" width="5.375" style="22" customWidth="1"/>
    <col min="14077" max="14077" width="7" style="22" customWidth="1"/>
    <col min="14078" max="14078" width="10.75" style="22" customWidth="1"/>
    <col min="14079" max="14079" width="9.125" style="22" customWidth="1"/>
    <col min="14080" max="14080" width="5.25" style="22" customWidth="1"/>
    <col min="14081" max="14081" width="7" style="22" customWidth="1"/>
    <col min="14082" max="14082" width="10.5" style="22" customWidth="1"/>
    <col min="14083" max="14083" width="9.125" style="22" customWidth="1"/>
    <col min="14084" max="14084" width="10.5" style="22" customWidth="1"/>
    <col min="14085" max="14085" width="9.125" style="22" customWidth="1"/>
    <col min="14086" max="14086" width="9" style="22" customWidth="1"/>
    <col min="14087" max="14087" width="8.625" style="22" customWidth="1"/>
    <col min="14088" max="14090" width="8.75" style="22" customWidth="1"/>
    <col min="14091" max="14100" width="9.25" style="22" customWidth="1"/>
    <col min="14101" max="14101" width="9.875" style="22" bestFit="1" customWidth="1"/>
    <col min="14102" max="14331" width="9" style="22" customWidth="1"/>
    <col min="14332" max="14332" width="5.375" style="22" customWidth="1"/>
    <col min="14333" max="14333" width="7" style="22" customWidth="1"/>
    <col min="14334" max="14334" width="10.75" style="22" customWidth="1"/>
    <col min="14335" max="14335" width="9.125" style="22" customWidth="1"/>
    <col min="14336" max="14336" width="5.25" style="22" customWidth="1"/>
    <col min="14337" max="14337" width="7" style="22" customWidth="1"/>
    <col min="14338" max="14338" width="10.5" style="22" customWidth="1"/>
    <col min="14339" max="14339" width="9.125" style="22" customWidth="1"/>
    <col min="14340" max="14340" width="10.5" style="22" customWidth="1"/>
    <col min="14341" max="14341" width="9.125" style="22" customWidth="1"/>
    <col min="14342" max="14342" width="9" style="22" customWidth="1"/>
    <col min="14343" max="14343" width="8.625" style="22" customWidth="1"/>
    <col min="14344" max="14346" width="8.75" style="22" customWidth="1"/>
    <col min="14347" max="14356" width="9.25" style="22" customWidth="1"/>
    <col min="14357" max="14357" width="9.875" style="22" bestFit="1" customWidth="1"/>
    <col min="14358" max="14587" width="9" style="22" customWidth="1"/>
    <col min="14588" max="14588" width="5.375" style="22" customWidth="1"/>
    <col min="14589" max="14589" width="7" style="22" customWidth="1"/>
    <col min="14590" max="14590" width="10.75" style="22" customWidth="1"/>
    <col min="14591" max="14591" width="9.125" style="22" customWidth="1"/>
    <col min="14592" max="14592" width="5.25" style="22" customWidth="1"/>
    <col min="14593" max="14593" width="7" style="22" customWidth="1"/>
    <col min="14594" max="14594" width="10.5" style="22" customWidth="1"/>
    <col min="14595" max="14595" width="9.125" style="22" customWidth="1"/>
    <col min="14596" max="14596" width="10.5" style="22" customWidth="1"/>
    <col min="14597" max="14597" width="9.125" style="22" customWidth="1"/>
    <col min="14598" max="14598" width="9" style="22" customWidth="1"/>
    <col min="14599" max="14599" width="8.625" style="22" customWidth="1"/>
    <col min="14600" max="14602" width="8.75" style="22" customWidth="1"/>
    <col min="14603" max="14612" width="9.25" style="22" customWidth="1"/>
    <col min="14613" max="14613" width="9.875" style="22" bestFit="1" customWidth="1"/>
    <col min="14614" max="14843" width="9" style="22" customWidth="1"/>
    <col min="14844" max="14844" width="5.375" style="22" customWidth="1"/>
    <col min="14845" max="14845" width="7" style="22" customWidth="1"/>
    <col min="14846" max="14846" width="10.75" style="22" customWidth="1"/>
    <col min="14847" max="14847" width="9.125" style="22" customWidth="1"/>
    <col min="14848" max="14848" width="5.25" style="22" customWidth="1"/>
    <col min="14849" max="14849" width="7" style="22" customWidth="1"/>
    <col min="14850" max="14850" width="10.5" style="22" customWidth="1"/>
    <col min="14851" max="14851" width="9.125" style="22" customWidth="1"/>
    <col min="14852" max="14852" width="10.5" style="22" customWidth="1"/>
    <col min="14853" max="14853" width="9.125" style="22" customWidth="1"/>
    <col min="14854" max="14854" width="9" style="22" customWidth="1"/>
    <col min="14855" max="14855" width="8.625" style="22" customWidth="1"/>
    <col min="14856" max="14858" width="8.75" style="22" customWidth="1"/>
    <col min="14859" max="14868" width="9.25" style="22" customWidth="1"/>
    <col min="14869" max="14869" width="9.875" style="22" bestFit="1" customWidth="1"/>
    <col min="14870" max="15099" width="9" style="22" customWidth="1"/>
    <col min="15100" max="15100" width="5.375" style="22" customWidth="1"/>
    <col min="15101" max="15101" width="7" style="22" customWidth="1"/>
    <col min="15102" max="15102" width="10.75" style="22" customWidth="1"/>
    <col min="15103" max="15103" width="9.125" style="22" customWidth="1"/>
    <col min="15104" max="15104" width="5.25" style="22" customWidth="1"/>
    <col min="15105" max="15105" width="7" style="22" customWidth="1"/>
    <col min="15106" max="15106" width="10.5" style="22" customWidth="1"/>
    <col min="15107" max="15107" width="9.125" style="22" customWidth="1"/>
    <col min="15108" max="15108" width="10.5" style="22" customWidth="1"/>
    <col min="15109" max="15109" width="9.125" style="22" customWidth="1"/>
    <col min="15110" max="15110" width="9" style="22" customWidth="1"/>
    <col min="15111" max="15111" width="8.625" style="22" customWidth="1"/>
    <col min="15112" max="15114" width="8.75" style="22" customWidth="1"/>
    <col min="15115" max="15124" width="9.25" style="22" customWidth="1"/>
    <col min="15125" max="15125" width="9.875" style="22" bestFit="1" customWidth="1"/>
    <col min="15126" max="15355" width="9" style="22" customWidth="1"/>
    <col min="15356" max="15356" width="5.375" style="22" customWidth="1"/>
    <col min="15357" max="15357" width="7" style="22" customWidth="1"/>
    <col min="15358" max="15358" width="10.75" style="22" customWidth="1"/>
    <col min="15359" max="15359" width="9.125" style="22" customWidth="1"/>
    <col min="15360" max="15360" width="5.25" style="22" customWidth="1"/>
    <col min="15361" max="15361" width="7" style="22" customWidth="1"/>
    <col min="15362" max="15362" width="10.5" style="22" customWidth="1"/>
    <col min="15363" max="15363" width="9.125" style="22" customWidth="1"/>
    <col min="15364" max="15364" width="10.5" style="22" customWidth="1"/>
    <col min="15365" max="15365" width="9.125" style="22" customWidth="1"/>
    <col min="15366" max="15366" width="9" style="22" customWidth="1"/>
    <col min="15367" max="15367" width="8.625" style="22" customWidth="1"/>
    <col min="15368" max="15370" width="8.75" style="22" customWidth="1"/>
    <col min="15371" max="15380" width="9.25" style="22" customWidth="1"/>
    <col min="15381" max="15381" width="9.875" style="22" bestFit="1" customWidth="1"/>
    <col min="15382" max="15611" width="9" style="22" customWidth="1"/>
    <col min="15612" max="15612" width="5.375" style="22" customWidth="1"/>
    <col min="15613" max="15613" width="7" style="22" customWidth="1"/>
    <col min="15614" max="15614" width="10.75" style="22" customWidth="1"/>
    <col min="15615" max="15615" width="9.125" style="22" customWidth="1"/>
    <col min="15616" max="15616" width="5.25" style="22" customWidth="1"/>
    <col min="15617" max="15617" width="7" style="22" customWidth="1"/>
    <col min="15618" max="15618" width="10.5" style="22" customWidth="1"/>
    <col min="15619" max="15619" width="9.125" style="22" customWidth="1"/>
    <col min="15620" max="15620" width="10.5" style="22" customWidth="1"/>
    <col min="15621" max="15621" width="9.125" style="22" customWidth="1"/>
    <col min="15622" max="15622" width="9" style="22" customWidth="1"/>
    <col min="15623" max="15623" width="8.625" style="22" customWidth="1"/>
    <col min="15624" max="15626" width="8.75" style="22" customWidth="1"/>
    <col min="15627" max="15636" width="9.25" style="22" customWidth="1"/>
    <col min="15637" max="15637" width="9.875" style="22" bestFit="1" customWidth="1"/>
    <col min="15638" max="15867" width="9" style="22" customWidth="1"/>
    <col min="15868" max="15868" width="5.375" style="22" customWidth="1"/>
    <col min="15869" max="15869" width="7" style="22" customWidth="1"/>
    <col min="15870" max="15870" width="10.75" style="22" customWidth="1"/>
    <col min="15871" max="15871" width="9.125" style="22" customWidth="1"/>
    <col min="15872" max="15872" width="5.25" style="22" customWidth="1"/>
    <col min="15873" max="15873" width="7" style="22" customWidth="1"/>
    <col min="15874" max="15874" width="10.5" style="22" customWidth="1"/>
    <col min="15875" max="15875" width="9.125" style="22" customWidth="1"/>
    <col min="15876" max="15876" width="10.5" style="22" customWidth="1"/>
    <col min="15877" max="15877" width="9.125" style="22" customWidth="1"/>
    <col min="15878" max="15878" width="9" style="22" customWidth="1"/>
    <col min="15879" max="15879" width="8.625" style="22" customWidth="1"/>
    <col min="15880" max="15882" width="8.75" style="22" customWidth="1"/>
    <col min="15883" max="15892" width="9.25" style="22" customWidth="1"/>
    <col min="15893" max="15893" width="9.875" style="22" bestFit="1" customWidth="1"/>
    <col min="15894" max="16123" width="9" style="22" customWidth="1"/>
    <col min="16124" max="16124" width="5.375" style="22" customWidth="1"/>
    <col min="16125" max="16125" width="7" style="22" customWidth="1"/>
    <col min="16126" max="16126" width="10.75" style="22" customWidth="1"/>
    <col min="16127" max="16127" width="9.125" style="22" customWidth="1"/>
    <col min="16128" max="16128" width="5.25" style="22" customWidth="1"/>
    <col min="16129" max="16129" width="7" style="22" customWidth="1"/>
    <col min="16130" max="16130" width="10.5" style="22" customWidth="1"/>
    <col min="16131" max="16131" width="9.125" style="22" customWidth="1"/>
    <col min="16132" max="16132" width="10.5" style="22" customWidth="1"/>
    <col min="16133" max="16133" width="9.125" style="22" customWidth="1"/>
    <col min="16134" max="16134" width="9" style="22" customWidth="1"/>
    <col min="16135" max="16135" width="8.625" style="22" customWidth="1"/>
    <col min="16136" max="16138" width="8.75" style="22" customWidth="1"/>
    <col min="16139" max="16148" width="9.25" style="22" customWidth="1"/>
    <col min="16149" max="16149" width="9.875" style="22" bestFit="1" customWidth="1"/>
    <col min="16150" max="16384" width="9" style="22" customWidth="1"/>
  </cols>
  <sheetData>
    <row r="1" spans="1:21" ht="27" customHeight="1">
      <c r="A1" s="23" t="s">
        <v>8</v>
      </c>
      <c r="C1" s="23"/>
      <c r="D1" s="50"/>
      <c r="E1" s="50"/>
    </row>
    <row r="2" spans="1:21" ht="36" customHeight="1">
      <c r="F2" s="68" t="s">
        <v>196</v>
      </c>
      <c r="H2" s="81"/>
      <c r="I2" s="81"/>
      <c r="J2" s="81"/>
      <c r="K2" s="81"/>
      <c r="L2" s="81"/>
      <c r="M2" s="81"/>
      <c r="N2" s="81"/>
      <c r="O2" s="81"/>
      <c r="P2" s="81"/>
      <c r="Q2" s="81"/>
      <c r="R2" s="81"/>
      <c r="S2" s="81"/>
      <c r="T2" s="81"/>
      <c r="U2" s="81"/>
    </row>
    <row r="3" spans="1:21" ht="33" customHeight="1">
      <c r="A3" s="24" t="s">
        <v>198</v>
      </c>
      <c r="B3" s="31"/>
      <c r="C3" s="39" t="s">
        <v>199</v>
      </c>
      <c r="D3" s="51" t="s">
        <v>82</v>
      </c>
      <c r="E3" s="24" t="s">
        <v>80</v>
      </c>
      <c r="F3" s="69" t="s">
        <v>90</v>
      </c>
      <c r="H3" s="81"/>
      <c r="I3" s="84"/>
      <c r="J3" s="84"/>
      <c r="K3" s="84"/>
      <c r="L3" s="84"/>
      <c r="M3" s="84"/>
      <c r="N3" s="84"/>
      <c r="O3" s="84"/>
      <c r="P3" s="84"/>
      <c r="Q3" s="84"/>
      <c r="R3" s="84"/>
      <c r="S3" s="84"/>
      <c r="T3" s="84"/>
      <c r="U3" s="49"/>
    </row>
    <row r="4" spans="1:21" ht="39" customHeight="1">
      <c r="A4" s="25" t="s">
        <v>83</v>
      </c>
      <c r="B4" s="32" t="s">
        <v>127</v>
      </c>
      <c r="C4" s="40">
        <v>11341</v>
      </c>
      <c r="D4" s="52">
        <v>115</v>
      </c>
      <c r="E4" s="61">
        <v>3738380</v>
      </c>
      <c r="F4" s="70">
        <v>115</v>
      </c>
    </row>
    <row r="5" spans="1:21" ht="39" customHeight="1">
      <c r="A5" s="26"/>
      <c r="B5" s="32" t="s">
        <v>300</v>
      </c>
      <c r="C5" s="41">
        <v>11616</v>
      </c>
      <c r="D5" s="52">
        <v>102.4</v>
      </c>
      <c r="E5" s="62">
        <v>3959468</v>
      </c>
      <c r="F5" s="71">
        <v>105.9</v>
      </c>
    </row>
    <row r="6" spans="1:21" ht="39" customHeight="1">
      <c r="A6" s="25"/>
      <c r="B6" s="32" t="s">
        <v>304</v>
      </c>
      <c r="C6" s="41">
        <v>12235</v>
      </c>
      <c r="D6" s="53">
        <v>105.3</v>
      </c>
      <c r="E6" s="62">
        <v>4182207</v>
      </c>
      <c r="F6" s="72">
        <v>105.6</v>
      </c>
      <c r="H6" s="82"/>
      <c r="I6" s="85"/>
      <c r="J6" s="85"/>
    </row>
    <row r="7" spans="1:21" ht="39" customHeight="1">
      <c r="A7" s="27" t="s">
        <v>91</v>
      </c>
      <c r="B7" s="33" t="s">
        <v>324</v>
      </c>
      <c r="C7" s="42">
        <v>13020</v>
      </c>
      <c r="D7" s="54">
        <v>106.4</v>
      </c>
      <c r="E7" s="63">
        <v>4365290</v>
      </c>
      <c r="F7" s="73">
        <v>104.4</v>
      </c>
      <c r="H7" s="82"/>
      <c r="I7" s="85"/>
      <c r="J7" s="85"/>
    </row>
    <row r="8" spans="1:21" ht="39" customHeight="1">
      <c r="A8" s="28" t="s">
        <v>335</v>
      </c>
      <c r="B8" s="34" t="s">
        <v>115</v>
      </c>
      <c r="C8" s="43">
        <v>2823</v>
      </c>
      <c r="D8" s="55">
        <v>21.7</v>
      </c>
      <c r="E8" s="64">
        <v>1234928</v>
      </c>
      <c r="F8" s="74">
        <v>28.3</v>
      </c>
      <c r="H8" s="83"/>
      <c r="I8" s="85"/>
      <c r="J8" s="85"/>
    </row>
    <row r="9" spans="1:21" ht="30" customHeight="1">
      <c r="A9" s="29" t="s">
        <v>282</v>
      </c>
      <c r="B9" s="35" t="s">
        <v>86</v>
      </c>
      <c r="C9" s="44">
        <v>1078</v>
      </c>
      <c r="D9" s="56">
        <v>92.7</v>
      </c>
      <c r="E9" s="65">
        <v>406198</v>
      </c>
      <c r="F9" s="75">
        <v>98.1</v>
      </c>
      <c r="G9" s="67"/>
      <c r="H9" s="82"/>
      <c r="I9" s="85"/>
      <c r="J9" s="85"/>
      <c r="K9" s="67"/>
    </row>
    <row r="10" spans="1:21" ht="30" customHeight="1">
      <c r="A10" s="29"/>
      <c r="B10" s="36" t="s">
        <v>88</v>
      </c>
      <c r="C10" s="45">
        <v>600</v>
      </c>
      <c r="D10" s="57">
        <v>59.9</v>
      </c>
      <c r="E10" s="65">
        <v>262017</v>
      </c>
      <c r="F10" s="76">
        <v>68.099999999999994</v>
      </c>
      <c r="G10" s="67"/>
      <c r="H10" s="82"/>
      <c r="I10" s="85"/>
      <c r="J10" s="85"/>
      <c r="K10" s="67"/>
    </row>
    <row r="11" spans="1:21" ht="30" customHeight="1">
      <c r="A11" s="29"/>
      <c r="B11" s="36" t="s">
        <v>58</v>
      </c>
      <c r="C11" s="45">
        <v>377</v>
      </c>
      <c r="D11" s="57">
        <v>35</v>
      </c>
      <c r="E11" s="65">
        <v>166747</v>
      </c>
      <c r="F11" s="76">
        <v>41.7</v>
      </c>
      <c r="G11" s="67"/>
      <c r="H11" s="82"/>
      <c r="K11" s="67"/>
    </row>
    <row r="12" spans="1:21" ht="30" customHeight="1">
      <c r="A12" s="29"/>
      <c r="B12" s="36" t="s">
        <v>68</v>
      </c>
      <c r="C12" s="45">
        <v>102</v>
      </c>
      <c r="D12" s="58">
        <v>11.3</v>
      </c>
      <c r="E12" s="65">
        <v>41731</v>
      </c>
      <c r="F12" s="76">
        <v>12</v>
      </c>
      <c r="G12" s="67"/>
      <c r="H12" s="67"/>
      <c r="I12" s="67"/>
      <c r="J12" s="67"/>
      <c r="K12" s="67"/>
    </row>
    <row r="13" spans="1:21" ht="30" customHeight="1">
      <c r="A13" s="29"/>
      <c r="B13" s="36" t="s">
        <v>49</v>
      </c>
      <c r="C13" s="45">
        <v>76</v>
      </c>
      <c r="D13" s="58">
        <v>8.1</v>
      </c>
      <c r="E13" s="65">
        <v>34769</v>
      </c>
      <c r="F13" s="76">
        <v>9.4</v>
      </c>
      <c r="G13" s="67"/>
      <c r="H13" s="81"/>
      <c r="I13" s="81"/>
      <c r="J13" s="81"/>
      <c r="K13" s="81"/>
      <c r="L13" s="81"/>
      <c r="M13" s="81"/>
      <c r="N13" s="81"/>
      <c r="O13" s="81"/>
      <c r="P13" s="81"/>
      <c r="Q13" s="81"/>
      <c r="R13" s="81"/>
      <c r="S13" s="81"/>
      <c r="T13" s="81"/>
      <c r="U13" s="81"/>
    </row>
    <row r="14" spans="1:21" ht="30" customHeight="1">
      <c r="A14" s="29"/>
      <c r="B14" s="36" t="s">
        <v>70</v>
      </c>
      <c r="C14" s="45">
        <v>105</v>
      </c>
      <c r="D14" s="58">
        <v>10.1</v>
      </c>
      <c r="E14" s="65">
        <v>61255</v>
      </c>
      <c r="F14" s="76">
        <v>15.8</v>
      </c>
      <c r="G14" s="67"/>
      <c r="H14" s="81"/>
      <c r="I14" s="86"/>
      <c r="J14" s="86"/>
      <c r="K14" s="86"/>
      <c r="L14" s="86"/>
      <c r="M14" s="86"/>
      <c r="N14" s="86"/>
      <c r="O14" s="86"/>
      <c r="P14" s="86"/>
      <c r="Q14" s="86"/>
      <c r="R14" s="86"/>
      <c r="S14" s="86"/>
      <c r="T14" s="86"/>
      <c r="U14" s="86"/>
    </row>
    <row r="15" spans="1:21" ht="30" customHeight="1">
      <c r="A15" s="29"/>
      <c r="B15" s="36" t="s">
        <v>62</v>
      </c>
      <c r="C15" s="45">
        <v>88</v>
      </c>
      <c r="D15" s="58">
        <v>7.1</v>
      </c>
      <c r="E15" s="65">
        <v>51378</v>
      </c>
      <c r="F15" s="76">
        <v>11.6</v>
      </c>
      <c r="G15" s="67"/>
      <c r="H15" s="81"/>
      <c r="I15" s="86"/>
      <c r="J15" s="86"/>
      <c r="K15" s="86"/>
      <c r="L15" s="86"/>
      <c r="M15" s="86"/>
      <c r="N15" s="86"/>
      <c r="O15" s="86"/>
      <c r="P15" s="86"/>
      <c r="Q15" s="86"/>
      <c r="R15" s="86"/>
      <c r="S15" s="86"/>
      <c r="T15" s="86"/>
      <c r="U15" s="86"/>
    </row>
    <row r="16" spans="1:21" ht="30" customHeight="1">
      <c r="A16" s="29"/>
      <c r="B16" s="36" t="s">
        <v>73</v>
      </c>
      <c r="C16" s="45">
        <v>88</v>
      </c>
      <c r="D16" s="58">
        <v>5.6</v>
      </c>
      <c r="E16" s="65">
        <v>53642</v>
      </c>
      <c r="F16" s="76">
        <v>13</v>
      </c>
    </row>
    <row r="17" spans="1:6" ht="30" customHeight="1">
      <c r="A17" s="29"/>
      <c r="B17" s="36" t="s">
        <v>77</v>
      </c>
      <c r="C17" s="45">
        <v>86</v>
      </c>
      <c r="D17" s="58">
        <v>8.6999999999999993</v>
      </c>
      <c r="E17" s="65">
        <v>41743</v>
      </c>
      <c r="F17" s="76">
        <v>14.1</v>
      </c>
    </row>
    <row r="18" spans="1:6" ht="30" customHeight="1">
      <c r="A18" s="29"/>
      <c r="B18" s="36" t="s">
        <v>78</v>
      </c>
      <c r="C18" s="45">
        <v>87</v>
      </c>
      <c r="D18" s="57">
        <v>8</v>
      </c>
      <c r="E18" s="65">
        <v>44998</v>
      </c>
      <c r="F18" s="76">
        <v>14.7</v>
      </c>
    </row>
    <row r="19" spans="1:6" ht="30" customHeight="1">
      <c r="A19" s="29"/>
      <c r="B19" s="36" t="s">
        <v>75</v>
      </c>
      <c r="C19" s="45">
        <v>70</v>
      </c>
      <c r="D19" s="57">
        <v>6.9</v>
      </c>
      <c r="E19" s="65">
        <v>35811</v>
      </c>
      <c r="F19" s="76">
        <v>12.2</v>
      </c>
    </row>
    <row r="20" spans="1:6" ht="30" customHeight="1">
      <c r="A20" s="30"/>
      <c r="B20" s="37" t="s">
        <v>79</v>
      </c>
      <c r="C20" s="46">
        <v>66</v>
      </c>
      <c r="D20" s="59">
        <v>6.6</v>
      </c>
      <c r="E20" s="66">
        <v>34639</v>
      </c>
      <c r="F20" s="77">
        <v>11.1</v>
      </c>
    </row>
    <row r="21" spans="1:6">
      <c r="C21" s="47"/>
      <c r="D21" s="60"/>
      <c r="E21" s="49"/>
      <c r="F21" s="78"/>
    </row>
    <row r="22" spans="1:6" ht="24" customHeight="1">
      <c r="B22" s="38"/>
      <c r="E22" s="67"/>
      <c r="F22" s="67"/>
    </row>
    <row r="23" spans="1:6">
      <c r="F23" s="79"/>
    </row>
    <row r="24" spans="1:6">
      <c r="C24" s="48"/>
      <c r="E24" s="48"/>
      <c r="F24" s="80"/>
    </row>
    <row r="25" spans="1:6">
      <c r="F25" s="80"/>
    </row>
    <row r="26" spans="1:6">
      <c r="F26" s="80"/>
    </row>
    <row r="27" spans="1:6">
      <c r="F27" s="80"/>
    </row>
    <row r="28" spans="1:6">
      <c r="F28" s="80"/>
    </row>
    <row r="29" spans="1:6">
      <c r="C29" s="49"/>
    </row>
  </sheetData>
  <mergeCells count="2">
    <mergeCell ref="A3:B3"/>
    <mergeCell ref="A9:A20"/>
  </mergeCells>
  <phoneticPr fontId="4"/>
  <pageMargins left="0.98425196850393681" right="0.78740157480314943" top="0.78740157480314943" bottom="0.78740157480314943" header="0.19685039370078736" footer="0.39370078740157483"/>
  <pageSetup paperSize="9" fitToWidth="1" fitToHeight="1" orientation="portrait" usePrinterDefaults="1" r:id="rId1"/>
  <headerFooter scaleWithDoc="0" alignWithMargins="0">
    <oddFooter>&amp;C&amp;12- 4 -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A1:H36"/>
  <sheetViews>
    <sheetView view="pageBreakPreview" zoomScale="120" zoomScaleSheetLayoutView="120" workbookViewId="0">
      <selection activeCell="H29" sqref="H29"/>
    </sheetView>
  </sheetViews>
  <sheetFormatPr defaultRowHeight="13.5"/>
  <cols>
    <col min="1" max="1" width="3.875" customWidth="1"/>
    <col min="2" max="2" width="12.25" customWidth="1"/>
    <col min="3" max="7" width="10.625" customWidth="1"/>
    <col min="8" max="8" width="12.5" customWidth="1"/>
  </cols>
  <sheetData>
    <row r="1" spans="1:8" ht="18.75">
      <c r="A1" s="87" t="s">
        <v>316</v>
      </c>
      <c r="B1" s="88"/>
      <c r="C1" s="88"/>
      <c r="E1" s="88"/>
      <c r="F1" s="88"/>
      <c r="G1" s="88"/>
      <c r="H1" s="88"/>
    </row>
    <row r="2" spans="1:8" ht="9" customHeight="1">
      <c r="A2" s="88"/>
      <c r="B2" s="89"/>
      <c r="C2" s="105"/>
      <c r="D2" s="89"/>
      <c r="E2" s="132"/>
      <c r="F2" s="89"/>
      <c r="G2" s="89"/>
      <c r="H2" s="89"/>
    </row>
    <row r="3" spans="1:8" ht="14.25">
      <c r="A3" s="88"/>
      <c r="B3" s="90"/>
      <c r="C3" s="106"/>
      <c r="D3" s="90"/>
      <c r="E3" s="88"/>
      <c r="F3" s="88"/>
      <c r="G3" s="88"/>
      <c r="H3" s="151" t="s">
        <v>195</v>
      </c>
    </row>
    <row r="4" spans="1:8" ht="18.75" customHeight="1">
      <c r="A4" s="88"/>
      <c r="B4" s="91"/>
      <c r="C4" s="107" t="s">
        <v>55</v>
      </c>
      <c r="D4" s="120"/>
      <c r="E4" s="120"/>
      <c r="F4" s="120"/>
      <c r="G4" s="138"/>
      <c r="H4" s="152"/>
    </row>
    <row r="5" spans="1:8" ht="18.75" customHeight="1">
      <c r="A5" s="88"/>
      <c r="B5" s="92" t="s">
        <v>64</v>
      </c>
      <c r="C5" s="108" t="s">
        <v>100</v>
      </c>
      <c r="D5" s="121"/>
      <c r="E5" s="133" t="s">
        <v>94</v>
      </c>
      <c r="F5" s="135"/>
      <c r="G5" s="139" t="s">
        <v>102</v>
      </c>
      <c r="H5" s="153" t="s">
        <v>317</v>
      </c>
    </row>
    <row r="6" spans="1:8" ht="18.75" customHeight="1">
      <c r="A6" s="88"/>
      <c r="B6" s="93"/>
      <c r="C6" s="109"/>
      <c r="D6" s="122" t="s">
        <v>95</v>
      </c>
      <c r="E6" s="122" t="s">
        <v>93</v>
      </c>
      <c r="F6" s="122" t="s">
        <v>97</v>
      </c>
      <c r="G6" s="140"/>
      <c r="H6" s="154"/>
    </row>
    <row r="7" spans="1:8" ht="27.75" customHeight="1">
      <c r="A7" s="88"/>
      <c r="B7" s="94" t="s">
        <v>297</v>
      </c>
      <c r="C7" s="110">
        <v>5586</v>
      </c>
      <c r="D7" s="123">
        <v>3525</v>
      </c>
      <c r="E7" s="123">
        <v>1689</v>
      </c>
      <c r="F7" s="123">
        <v>540</v>
      </c>
      <c r="G7" s="141">
        <v>1</v>
      </c>
      <c r="H7" s="155">
        <v>11341</v>
      </c>
    </row>
    <row r="8" spans="1:8" ht="27.75" customHeight="1">
      <c r="A8" s="88"/>
      <c r="B8" s="95" t="s">
        <v>299</v>
      </c>
      <c r="C8" s="111">
        <v>5972</v>
      </c>
      <c r="D8" s="124">
        <v>3387</v>
      </c>
      <c r="E8" s="124">
        <v>1719</v>
      </c>
      <c r="F8" s="124">
        <v>537</v>
      </c>
      <c r="G8" s="142">
        <v>1</v>
      </c>
      <c r="H8" s="156">
        <v>11616</v>
      </c>
    </row>
    <row r="9" spans="1:8" ht="27.75" customHeight="1">
      <c r="A9" s="88"/>
      <c r="B9" s="95" t="s">
        <v>117</v>
      </c>
      <c r="C9" s="111">
        <v>6313</v>
      </c>
      <c r="D9" s="124">
        <v>3548</v>
      </c>
      <c r="E9" s="124">
        <v>1801</v>
      </c>
      <c r="F9" s="124">
        <v>571</v>
      </c>
      <c r="G9" s="142">
        <v>2</v>
      </c>
      <c r="H9" s="156">
        <v>12235</v>
      </c>
    </row>
    <row r="10" spans="1:8" ht="27.75" customHeight="1">
      <c r="A10" s="88"/>
      <c r="B10" s="96" t="s">
        <v>314</v>
      </c>
      <c r="C10" s="112">
        <v>6603</v>
      </c>
      <c r="D10" s="125">
        <v>3976</v>
      </c>
      <c r="E10" s="125">
        <v>1865</v>
      </c>
      <c r="F10" s="125">
        <v>575</v>
      </c>
      <c r="G10" s="143">
        <v>1</v>
      </c>
      <c r="H10" s="157">
        <v>13020</v>
      </c>
    </row>
    <row r="11" spans="1:8" ht="27.75" customHeight="1">
      <c r="A11" s="88"/>
      <c r="B11" s="97" t="s">
        <v>159</v>
      </c>
      <c r="C11" s="113">
        <v>1695</v>
      </c>
      <c r="D11" s="126">
        <v>715</v>
      </c>
      <c r="E11" s="126">
        <v>298</v>
      </c>
      <c r="F11" s="136">
        <v>115</v>
      </c>
      <c r="G11" s="144">
        <v>0</v>
      </c>
      <c r="H11" s="158">
        <v>2823</v>
      </c>
    </row>
    <row r="12" spans="1:8">
      <c r="A12" s="88"/>
      <c r="B12" s="98"/>
      <c r="C12" s="98"/>
      <c r="D12" s="88"/>
      <c r="E12" s="88"/>
      <c r="F12" s="88"/>
      <c r="G12" s="88"/>
      <c r="H12" s="98"/>
    </row>
    <row r="13" spans="1:8">
      <c r="A13" s="88"/>
      <c r="B13" s="88"/>
      <c r="C13" s="88"/>
      <c r="D13" s="88"/>
      <c r="E13" s="88"/>
      <c r="F13" s="88"/>
      <c r="G13" s="88"/>
      <c r="H13" s="88"/>
    </row>
    <row r="14" spans="1:8">
      <c r="A14" s="88"/>
      <c r="B14" s="98"/>
      <c r="C14" s="98"/>
      <c r="D14" s="88"/>
      <c r="E14" s="88"/>
      <c r="F14" s="88"/>
      <c r="G14" s="88"/>
      <c r="H14" s="98"/>
    </row>
    <row r="15" spans="1:8">
      <c r="A15" s="88"/>
      <c r="B15" s="98"/>
      <c r="C15" s="98"/>
      <c r="D15" s="88"/>
      <c r="E15" s="88"/>
      <c r="F15" s="88"/>
      <c r="G15" s="88"/>
      <c r="H15" s="98"/>
    </row>
    <row r="16" spans="1:8" ht="18.75">
      <c r="A16" s="87" t="s">
        <v>192</v>
      </c>
      <c r="B16" s="99"/>
      <c r="C16" s="105"/>
      <c r="D16" s="89"/>
      <c r="E16" s="132"/>
      <c r="F16" s="89"/>
      <c r="G16" s="89"/>
      <c r="H16" s="89"/>
    </row>
    <row r="17" spans="1:8" ht="9" customHeight="1">
      <c r="A17" s="88"/>
      <c r="B17" s="90"/>
      <c r="C17" s="106"/>
      <c r="D17" s="90"/>
      <c r="E17" s="88"/>
      <c r="F17" s="88"/>
      <c r="G17" s="88"/>
      <c r="H17" s="88"/>
    </row>
    <row r="18" spans="1:8">
      <c r="A18" s="88"/>
      <c r="B18" s="90"/>
      <c r="C18" s="106"/>
      <c r="D18" s="90"/>
      <c r="E18" s="88"/>
      <c r="F18" s="88"/>
      <c r="G18" s="88"/>
      <c r="H18" s="151" t="s">
        <v>195</v>
      </c>
    </row>
    <row r="19" spans="1:8" ht="18.75" customHeight="1">
      <c r="B19" s="100"/>
      <c r="C19" s="114" t="s">
        <v>55</v>
      </c>
      <c r="D19" s="120"/>
      <c r="E19" s="120"/>
      <c r="F19" s="120"/>
      <c r="G19" s="138"/>
      <c r="H19" s="159"/>
    </row>
    <row r="20" spans="1:8" ht="18.75" customHeight="1">
      <c r="B20" s="92" t="s">
        <v>315</v>
      </c>
      <c r="C20" s="108" t="s">
        <v>100</v>
      </c>
      <c r="D20" s="121"/>
      <c r="E20" s="133" t="s">
        <v>94</v>
      </c>
      <c r="F20" s="137"/>
      <c r="G20" s="139" t="s">
        <v>102</v>
      </c>
      <c r="H20" s="153" t="s">
        <v>317</v>
      </c>
    </row>
    <row r="21" spans="1:8" ht="18.75" customHeight="1">
      <c r="B21" s="101"/>
      <c r="C21" s="109"/>
      <c r="D21" s="122" t="s">
        <v>95</v>
      </c>
      <c r="E21" s="134" t="s">
        <v>93</v>
      </c>
      <c r="F21" s="122" t="s">
        <v>97</v>
      </c>
      <c r="G21" s="145"/>
      <c r="H21" s="154"/>
    </row>
    <row r="22" spans="1:8" ht="27" customHeight="1">
      <c r="B22" s="94" t="s">
        <v>206</v>
      </c>
      <c r="C22" s="115">
        <v>584</v>
      </c>
      <c r="D22" s="127">
        <v>364</v>
      </c>
      <c r="E22" s="127">
        <v>96</v>
      </c>
      <c r="F22" s="127">
        <v>34</v>
      </c>
      <c r="G22" s="146">
        <v>0</v>
      </c>
      <c r="H22" s="160">
        <v>1078</v>
      </c>
    </row>
    <row r="23" spans="1:8" ht="27" customHeight="1">
      <c r="B23" s="95" t="s">
        <v>88</v>
      </c>
      <c r="C23" s="116">
        <v>327</v>
      </c>
      <c r="D23" s="128">
        <v>171</v>
      </c>
      <c r="E23" s="128">
        <v>77</v>
      </c>
      <c r="F23" s="128">
        <v>25</v>
      </c>
      <c r="G23" s="147">
        <v>0</v>
      </c>
      <c r="H23" s="161">
        <v>600</v>
      </c>
    </row>
    <row r="24" spans="1:8" ht="27" customHeight="1">
      <c r="B24" s="95" t="s">
        <v>58</v>
      </c>
      <c r="C24" s="116">
        <v>226</v>
      </c>
      <c r="D24" s="128">
        <v>70</v>
      </c>
      <c r="E24" s="128">
        <v>72</v>
      </c>
      <c r="F24" s="128">
        <v>9</v>
      </c>
      <c r="G24" s="147">
        <v>0</v>
      </c>
      <c r="H24" s="161">
        <v>377</v>
      </c>
    </row>
    <row r="25" spans="1:8" ht="27" customHeight="1">
      <c r="B25" s="95" t="s">
        <v>68</v>
      </c>
      <c r="C25" s="116">
        <v>73</v>
      </c>
      <c r="D25" s="128">
        <v>12</v>
      </c>
      <c r="E25" s="128">
        <v>13</v>
      </c>
      <c r="F25" s="128">
        <v>4</v>
      </c>
      <c r="G25" s="147">
        <v>0</v>
      </c>
      <c r="H25" s="161">
        <v>102</v>
      </c>
    </row>
    <row r="26" spans="1:8" ht="27" customHeight="1">
      <c r="B26" s="95" t="s">
        <v>49</v>
      </c>
      <c r="C26" s="116">
        <v>46</v>
      </c>
      <c r="D26" s="128">
        <v>18</v>
      </c>
      <c r="E26" s="128">
        <v>4</v>
      </c>
      <c r="F26" s="128">
        <v>8</v>
      </c>
      <c r="G26" s="147">
        <v>0</v>
      </c>
      <c r="H26" s="161">
        <v>76</v>
      </c>
    </row>
    <row r="27" spans="1:8" ht="27" customHeight="1">
      <c r="B27" s="95" t="s">
        <v>70</v>
      </c>
      <c r="C27" s="116">
        <v>81</v>
      </c>
      <c r="D27" s="128">
        <v>12</v>
      </c>
      <c r="E27" s="128">
        <v>8</v>
      </c>
      <c r="F27" s="128">
        <v>4</v>
      </c>
      <c r="G27" s="147">
        <v>0</v>
      </c>
      <c r="H27" s="161">
        <v>105</v>
      </c>
    </row>
    <row r="28" spans="1:8" ht="27" customHeight="1">
      <c r="B28" s="95" t="s">
        <v>62</v>
      </c>
      <c r="C28" s="116">
        <v>66</v>
      </c>
      <c r="D28" s="128">
        <v>16</v>
      </c>
      <c r="E28" s="128">
        <v>4</v>
      </c>
      <c r="F28" s="128">
        <v>2</v>
      </c>
      <c r="G28" s="147">
        <v>0</v>
      </c>
      <c r="H28" s="161">
        <v>88</v>
      </c>
    </row>
    <row r="29" spans="1:8" ht="27" customHeight="1">
      <c r="B29" s="95" t="s">
        <v>73</v>
      </c>
      <c r="C29" s="116">
        <v>64</v>
      </c>
      <c r="D29" s="128">
        <v>12</v>
      </c>
      <c r="E29" s="128">
        <v>4</v>
      </c>
      <c r="F29" s="128">
        <v>8</v>
      </c>
      <c r="G29" s="147">
        <v>0</v>
      </c>
      <c r="H29" s="161">
        <v>88</v>
      </c>
    </row>
    <row r="30" spans="1:8" ht="27" customHeight="1">
      <c r="B30" s="95" t="s">
        <v>77</v>
      </c>
      <c r="C30" s="116">
        <v>69</v>
      </c>
      <c r="D30" s="128">
        <v>7</v>
      </c>
      <c r="E30" s="128">
        <v>4</v>
      </c>
      <c r="F30" s="128">
        <v>6</v>
      </c>
      <c r="G30" s="147">
        <v>0</v>
      </c>
      <c r="H30" s="161">
        <v>86</v>
      </c>
    </row>
    <row r="31" spans="1:8" ht="27" customHeight="1">
      <c r="B31" s="95" t="s">
        <v>78</v>
      </c>
      <c r="C31" s="116">
        <v>65</v>
      </c>
      <c r="D31" s="128">
        <v>13</v>
      </c>
      <c r="E31" s="128">
        <v>3</v>
      </c>
      <c r="F31" s="128">
        <v>6</v>
      </c>
      <c r="G31" s="147">
        <v>0</v>
      </c>
      <c r="H31" s="161">
        <v>87</v>
      </c>
    </row>
    <row r="32" spans="1:8" ht="27" customHeight="1">
      <c r="B32" s="95" t="s">
        <v>75</v>
      </c>
      <c r="C32" s="116">
        <v>52</v>
      </c>
      <c r="D32" s="128">
        <v>8</v>
      </c>
      <c r="E32" s="128">
        <v>5</v>
      </c>
      <c r="F32" s="128">
        <v>5</v>
      </c>
      <c r="G32" s="147">
        <v>0</v>
      </c>
      <c r="H32" s="161">
        <v>70</v>
      </c>
    </row>
    <row r="33" spans="1:8" ht="27" customHeight="1">
      <c r="B33" s="102" t="s">
        <v>79</v>
      </c>
      <c r="C33" s="117">
        <v>42</v>
      </c>
      <c r="D33" s="129">
        <v>12</v>
      </c>
      <c r="E33" s="129">
        <v>8</v>
      </c>
      <c r="F33" s="129">
        <v>4</v>
      </c>
      <c r="G33" s="148">
        <v>0</v>
      </c>
      <c r="H33" s="162">
        <v>66</v>
      </c>
    </row>
    <row r="34" spans="1:8" ht="27" customHeight="1">
      <c r="B34" s="103" t="s">
        <v>84</v>
      </c>
      <c r="C34" s="118">
        <v>1695</v>
      </c>
      <c r="D34" s="130">
        <v>715</v>
      </c>
      <c r="E34" s="130">
        <v>298</v>
      </c>
      <c r="F34" s="130">
        <v>115</v>
      </c>
      <c r="G34" s="149">
        <v>0</v>
      </c>
      <c r="H34" s="163">
        <v>2823</v>
      </c>
    </row>
    <row r="35" spans="1:8" ht="27" customHeight="1">
      <c r="B35" s="104" t="s">
        <v>182</v>
      </c>
      <c r="C35" s="119">
        <v>0.6</v>
      </c>
      <c r="D35" s="131">
        <v>0.253</v>
      </c>
      <c r="E35" s="131">
        <v>0.106</v>
      </c>
      <c r="F35" s="131">
        <v>4.0999999999999995e-002</v>
      </c>
      <c r="G35" s="150">
        <v>0</v>
      </c>
      <c r="H35" s="164">
        <v>1</v>
      </c>
    </row>
    <row r="36" spans="1:8">
      <c r="A36" s="88"/>
      <c r="B36" s="89"/>
      <c r="C36" s="105"/>
      <c r="D36" s="89"/>
      <c r="E36" s="132"/>
      <c r="F36" s="89"/>
      <c r="G36" s="89"/>
      <c r="H36" s="89"/>
    </row>
  </sheetData>
  <mergeCells count="6">
    <mergeCell ref="C4:G4"/>
    <mergeCell ref="C19:G19"/>
    <mergeCell ref="C5:C6"/>
    <mergeCell ref="G5:G6"/>
    <mergeCell ref="C20:C21"/>
    <mergeCell ref="G20:G21"/>
  </mergeCells>
  <phoneticPr fontId="4"/>
  <printOptions verticalCentered="1"/>
  <pageMargins left="0.78740157480314943" right="0.78740157480314943" top="0.59055118110236215" bottom="0.78740157480314943" header="0.19685039370078736" footer="0.39370078740157483"/>
  <pageSetup paperSize="9" fitToWidth="1" fitToHeight="1" orientation="portrait" usePrinterDefaults="1" r:id="rId1"/>
  <headerFooter scaleWithDoc="0" alignWithMargins="0">
    <oddFooter>&amp;C&amp;12- 5 -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V79"/>
  <sheetViews>
    <sheetView view="pageBreakPreview" topLeftCell="A13" zoomScale="120" zoomScaleSheetLayoutView="120" workbookViewId="0">
      <selection activeCell="M15" sqref="M15"/>
    </sheetView>
  </sheetViews>
  <sheetFormatPr defaultRowHeight="13.5"/>
  <cols>
    <col min="1" max="1" width="5" style="165" customWidth="1"/>
    <col min="2" max="2" width="13.75" style="165" customWidth="1"/>
    <col min="3" max="7" width="13.625" style="165" customWidth="1"/>
    <col min="8" max="8" width="6.375" style="165" customWidth="1"/>
    <col min="9" max="9" width="8.875" style="165" customWidth="1"/>
    <col min="10" max="10" width="6.5" style="165" customWidth="1"/>
    <col min="11" max="11" width="10.75" style="165" customWidth="1"/>
    <col min="12" max="257" width="9" style="165" customWidth="1"/>
    <col min="258" max="258" width="12.625" style="165" customWidth="1"/>
    <col min="259" max="263" width="9" style="165" customWidth="1"/>
    <col min="264" max="264" width="8.625" style="165" customWidth="1"/>
    <col min="265" max="265" width="8.875" style="165" customWidth="1"/>
    <col min="266" max="513" width="9" style="165" customWidth="1"/>
    <col min="514" max="514" width="12.625" style="165" customWidth="1"/>
    <col min="515" max="519" width="9" style="165" customWidth="1"/>
    <col min="520" max="520" width="8.625" style="165" customWidth="1"/>
    <col min="521" max="521" width="8.875" style="165" customWidth="1"/>
    <col min="522" max="769" width="9" style="165" customWidth="1"/>
    <col min="770" max="770" width="12.625" style="165" customWidth="1"/>
    <col min="771" max="775" width="9" style="165" customWidth="1"/>
    <col min="776" max="776" width="8.625" style="165" customWidth="1"/>
    <col min="777" max="777" width="8.875" style="165" customWidth="1"/>
    <col min="778" max="1025" width="9" style="165" customWidth="1"/>
    <col min="1026" max="1026" width="12.625" style="165" customWidth="1"/>
    <col min="1027" max="1031" width="9" style="165" customWidth="1"/>
    <col min="1032" max="1032" width="8.625" style="165" customWidth="1"/>
    <col min="1033" max="1033" width="8.875" style="165" customWidth="1"/>
    <col min="1034" max="1281" width="9" style="165" customWidth="1"/>
    <col min="1282" max="1282" width="12.625" style="165" customWidth="1"/>
    <col min="1283" max="1287" width="9" style="165" customWidth="1"/>
    <col min="1288" max="1288" width="8.625" style="165" customWidth="1"/>
    <col min="1289" max="1289" width="8.875" style="165" customWidth="1"/>
    <col min="1290" max="1537" width="9" style="165" customWidth="1"/>
    <col min="1538" max="1538" width="12.625" style="165" customWidth="1"/>
    <col min="1539" max="1543" width="9" style="165" customWidth="1"/>
    <col min="1544" max="1544" width="8.625" style="165" customWidth="1"/>
    <col min="1545" max="1545" width="8.875" style="165" customWidth="1"/>
    <col min="1546" max="1793" width="9" style="165" customWidth="1"/>
    <col min="1794" max="1794" width="12.625" style="165" customWidth="1"/>
    <col min="1795" max="1799" width="9" style="165" customWidth="1"/>
    <col min="1800" max="1800" width="8.625" style="165" customWidth="1"/>
    <col min="1801" max="1801" width="8.875" style="165" customWidth="1"/>
    <col min="1802" max="2049" width="9" style="165" customWidth="1"/>
    <col min="2050" max="2050" width="12.625" style="165" customWidth="1"/>
    <col min="2051" max="2055" width="9" style="165" customWidth="1"/>
    <col min="2056" max="2056" width="8.625" style="165" customWidth="1"/>
    <col min="2057" max="2057" width="8.875" style="165" customWidth="1"/>
    <col min="2058" max="2305" width="9" style="165" customWidth="1"/>
    <col min="2306" max="2306" width="12.625" style="165" customWidth="1"/>
    <col min="2307" max="2311" width="9" style="165" customWidth="1"/>
    <col min="2312" max="2312" width="8.625" style="165" customWidth="1"/>
    <col min="2313" max="2313" width="8.875" style="165" customWidth="1"/>
    <col min="2314" max="2561" width="9" style="165" customWidth="1"/>
    <col min="2562" max="2562" width="12.625" style="165" customWidth="1"/>
    <col min="2563" max="2567" width="9" style="165" customWidth="1"/>
    <col min="2568" max="2568" width="8.625" style="165" customWidth="1"/>
    <col min="2569" max="2569" width="8.875" style="165" customWidth="1"/>
    <col min="2570" max="2817" width="9" style="165" customWidth="1"/>
    <col min="2818" max="2818" width="12.625" style="165" customWidth="1"/>
    <col min="2819" max="2823" width="9" style="165" customWidth="1"/>
    <col min="2824" max="2824" width="8.625" style="165" customWidth="1"/>
    <col min="2825" max="2825" width="8.875" style="165" customWidth="1"/>
    <col min="2826" max="3073" width="9" style="165" customWidth="1"/>
    <col min="3074" max="3074" width="12.625" style="165" customWidth="1"/>
    <col min="3075" max="3079" width="9" style="165" customWidth="1"/>
    <col min="3080" max="3080" width="8.625" style="165" customWidth="1"/>
    <col min="3081" max="3081" width="8.875" style="165" customWidth="1"/>
    <col min="3082" max="3329" width="9" style="165" customWidth="1"/>
    <col min="3330" max="3330" width="12.625" style="165" customWidth="1"/>
    <col min="3331" max="3335" width="9" style="165" customWidth="1"/>
    <col min="3336" max="3336" width="8.625" style="165" customWidth="1"/>
    <col min="3337" max="3337" width="8.875" style="165" customWidth="1"/>
    <col min="3338" max="3585" width="9" style="165" customWidth="1"/>
    <col min="3586" max="3586" width="12.625" style="165" customWidth="1"/>
    <col min="3587" max="3591" width="9" style="165" customWidth="1"/>
    <col min="3592" max="3592" width="8.625" style="165" customWidth="1"/>
    <col min="3593" max="3593" width="8.875" style="165" customWidth="1"/>
    <col min="3594" max="3841" width="9" style="165" customWidth="1"/>
    <col min="3842" max="3842" width="12.625" style="165" customWidth="1"/>
    <col min="3843" max="3847" width="9" style="165" customWidth="1"/>
    <col min="3848" max="3848" width="8.625" style="165" customWidth="1"/>
    <col min="3849" max="3849" width="8.875" style="165" customWidth="1"/>
    <col min="3850" max="4097" width="9" style="165" customWidth="1"/>
    <col min="4098" max="4098" width="12.625" style="165" customWidth="1"/>
    <col min="4099" max="4103" width="9" style="165" customWidth="1"/>
    <col min="4104" max="4104" width="8.625" style="165" customWidth="1"/>
    <col min="4105" max="4105" width="8.875" style="165" customWidth="1"/>
    <col min="4106" max="4353" width="9" style="165" customWidth="1"/>
    <col min="4354" max="4354" width="12.625" style="165" customWidth="1"/>
    <col min="4355" max="4359" width="9" style="165" customWidth="1"/>
    <col min="4360" max="4360" width="8.625" style="165" customWidth="1"/>
    <col min="4361" max="4361" width="8.875" style="165" customWidth="1"/>
    <col min="4362" max="4609" width="9" style="165" customWidth="1"/>
    <col min="4610" max="4610" width="12.625" style="165" customWidth="1"/>
    <col min="4611" max="4615" width="9" style="165" customWidth="1"/>
    <col min="4616" max="4616" width="8.625" style="165" customWidth="1"/>
    <col min="4617" max="4617" width="8.875" style="165" customWidth="1"/>
    <col min="4618" max="4865" width="9" style="165" customWidth="1"/>
    <col min="4866" max="4866" width="12.625" style="165" customWidth="1"/>
    <col min="4867" max="4871" width="9" style="165" customWidth="1"/>
    <col min="4872" max="4872" width="8.625" style="165" customWidth="1"/>
    <col min="4873" max="4873" width="8.875" style="165" customWidth="1"/>
    <col min="4874" max="5121" width="9" style="165" customWidth="1"/>
    <col min="5122" max="5122" width="12.625" style="165" customWidth="1"/>
    <col min="5123" max="5127" width="9" style="165" customWidth="1"/>
    <col min="5128" max="5128" width="8.625" style="165" customWidth="1"/>
    <col min="5129" max="5129" width="8.875" style="165" customWidth="1"/>
    <col min="5130" max="5377" width="9" style="165" customWidth="1"/>
    <col min="5378" max="5378" width="12.625" style="165" customWidth="1"/>
    <col min="5379" max="5383" width="9" style="165" customWidth="1"/>
    <col min="5384" max="5384" width="8.625" style="165" customWidth="1"/>
    <col min="5385" max="5385" width="8.875" style="165" customWidth="1"/>
    <col min="5386" max="5633" width="9" style="165" customWidth="1"/>
    <col min="5634" max="5634" width="12.625" style="165" customWidth="1"/>
    <col min="5635" max="5639" width="9" style="165" customWidth="1"/>
    <col min="5640" max="5640" width="8.625" style="165" customWidth="1"/>
    <col min="5641" max="5641" width="8.875" style="165" customWidth="1"/>
    <col min="5642" max="5889" width="9" style="165" customWidth="1"/>
    <col min="5890" max="5890" width="12.625" style="165" customWidth="1"/>
    <col min="5891" max="5895" width="9" style="165" customWidth="1"/>
    <col min="5896" max="5896" width="8.625" style="165" customWidth="1"/>
    <col min="5897" max="5897" width="8.875" style="165" customWidth="1"/>
    <col min="5898" max="6145" width="9" style="165" customWidth="1"/>
    <col min="6146" max="6146" width="12.625" style="165" customWidth="1"/>
    <col min="6147" max="6151" width="9" style="165" customWidth="1"/>
    <col min="6152" max="6152" width="8.625" style="165" customWidth="1"/>
    <col min="6153" max="6153" width="8.875" style="165" customWidth="1"/>
    <col min="6154" max="6401" width="9" style="165" customWidth="1"/>
    <col min="6402" max="6402" width="12.625" style="165" customWidth="1"/>
    <col min="6403" max="6407" width="9" style="165" customWidth="1"/>
    <col min="6408" max="6408" width="8.625" style="165" customWidth="1"/>
    <col min="6409" max="6409" width="8.875" style="165" customWidth="1"/>
    <col min="6410" max="6657" width="9" style="165" customWidth="1"/>
    <col min="6658" max="6658" width="12.625" style="165" customWidth="1"/>
    <col min="6659" max="6663" width="9" style="165" customWidth="1"/>
    <col min="6664" max="6664" width="8.625" style="165" customWidth="1"/>
    <col min="6665" max="6665" width="8.875" style="165" customWidth="1"/>
    <col min="6666" max="6913" width="9" style="165" customWidth="1"/>
    <col min="6914" max="6914" width="12.625" style="165" customWidth="1"/>
    <col min="6915" max="6919" width="9" style="165" customWidth="1"/>
    <col min="6920" max="6920" width="8.625" style="165" customWidth="1"/>
    <col min="6921" max="6921" width="8.875" style="165" customWidth="1"/>
    <col min="6922" max="7169" width="9" style="165" customWidth="1"/>
    <col min="7170" max="7170" width="12.625" style="165" customWidth="1"/>
    <col min="7171" max="7175" width="9" style="165" customWidth="1"/>
    <col min="7176" max="7176" width="8.625" style="165" customWidth="1"/>
    <col min="7177" max="7177" width="8.875" style="165" customWidth="1"/>
    <col min="7178" max="7425" width="9" style="165" customWidth="1"/>
    <col min="7426" max="7426" width="12.625" style="165" customWidth="1"/>
    <col min="7427" max="7431" width="9" style="165" customWidth="1"/>
    <col min="7432" max="7432" width="8.625" style="165" customWidth="1"/>
    <col min="7433" max="7433" width="8.875" style="165" customWidth="1"/>
    <col min="7434" max="7681" width="9" style="165" customWidth="1"/>
    <col min="7682" max="7682" width="12.625" style="165" customWidth="1"/>
    <col min="7683" max="7687" width="9" style="165" customWidth="1"/>
    <col min="7688" max="7688" width="8.625" style="165" customWidth="1"/>
    <col min="7689" max="7689" width="8.875" style="165" customWidth="1"/>
    <col min="7690" max="7937" width="9" style="165" customWidth="1"/>
    <col min="7938" max="7938" width="12.625" style="165" customWidth="1"/>
    <col min="7939" max="7943" width="9" style="165" customWidth="1"/>
    <col min="7944" max="7944" width="8.625" style="165" customWidth="1"/>
    <col min="7945" max="7945" width="8.875" style="165" customWidth="1"/>
    <col min="7946" max="8193" width="9" style="165" customWidth="1"/>
    <col min="8194" max="8194" width="12.625" style="165" customWidth="1"/>
    <col min="8195" max="8199" width="9" style="165" customWidth="1"/>
    <col min="8200" max="8200" width="8.625" style="165" customWidth="1"/>
    <col min="8201" max="8201" width="8.875" style="165" customWidth="1"/>
    <col min="8202" max="8449" width="9" style="165" customWidth="1"/>
    <col min="8450" max="8450" width="12.625" style="165" customWidth="1"/>
    <col min="8451" max="8455" width="9" style="165" customWidth="1"/>
    <col min="8456" max="8456" width="8.625" style="165" customWidth="1"/>
    <col min="8457" max="8457" width="8.875" style="165" customWidth="1"/>
    <col min="8458" max="8705" width="9" style="165" customWidth="1"/>
    <col min="8706" max="8706" width="12.625" style="165" customWidth="1"/>
    <col min="8707" max="8711" width="9" style="165" customWidth="1"/>
    <col min="8712" max="8712" width="8.625" style="165" customWidth="1"/>
    <col min="8713" max="8713" width="8.875" style="165" customWidth="1"/>
    <col min="8714" max="8961" width="9" style="165" customWidth="1"/>
    <col min="8962" max="8962" width="12.625" style="165" customWidth="1"/>
    <col min="8963" max="8967" width="9" style="165" customWidth="1"/>
    <col min="8968" max="8968" width="8.625" style="165" customWidth="1"/>
    <col min="8969" max="8969" width="8.875" style="165" customWidth="1"/>
    <col min="8970" max="9217" width="9" style="165" customWidth="1"/>
    <col min="9218" max="9218" width="12.625" style="165" customWidth="1"/>
    <col min="9219" max="9223" width="9" style="165" customWidth="1"/>
    <col min="9224" max="9224" width="8.625" style="165" customWidth="1"/>
    <col min="9225" max="9225" width="8.875" style="165" customWidth="1"/>
    <col min="9226" max="9473" width="9" style="165" customWidth="1"/>
    <col min="9474" max="9474" width="12.625" style="165" customWidth="1"/>
    <col min="9475" max="9479" width="9" style="165" customWidth="1"/>
    <col min="9480" max="9480" width="8.625" style="165" customWidth="1"/>
    <col min="9481" max="9481" width="8.875" style="165" customWidth="1"/>
    <col min="9482" max="9729" width="9" style="165" customWidth="1"/>
    <col min="9730" max="9730" width="12.625" style="165" customWidth="1"/>
    <col min="9731" max="9735" width="9" style="165" customWidth="1"/>
    <col min="9736" max="9736" width="8.625" style="165" customWidth="1"/>
    <col min="9737" max="9737" width="8.875" style="165" customWidth="1"/>
    <col min="9738" max="9985" width="9" style="165" customWidth="1"/>
    <col min="9986" max="9986" width="12.625" style="165" customWidth="1"/>
    <col min="9987" max="9991" width="9" style="165" customWidth="1"/>
    <col min="9992" max="9992" width="8.625" style="165" customWidth="1"/>
    <col min="9993" max="9993" width="8.875" style="165" customWidth="1"/>
    <col min="9994" max="10241" width="9" style="165" customWidth="1"/>
    <col min="10242" max="10242" width="12.625" style="165" customWidth="1"/>
    <col min="10243" max="10247" width="9" style="165" customWidth="1"/>
    <col min="10248" max="10248" width="8.625" style="165" customWidth="1"/>
    <col min="10249" max="10249" width="8.875" style="165" customWidth="1"/>
    <col min="10250" max="10497" width="9" style="165" customWidth="1"/>
    <col min="10498" max="10498" width="12.625" style="165" customWidth="1"/>
    <col min="10499" max="10503" width="9" style="165" customWidth="1"/>
    <col min="10504" max="10504" width="8.625" style="165" customWidth="1"/>
    <col min="10505" max="10505" width="8.875" style="165" customWidth="1"/>
    <col min="10506" max="10753" width="9" style="165" customWidth="1"/>
    <col min="10754" max="10754" width="12.625" style="165" customWidth="1"/>
    <col min="10755" max="10759" width="9" style="165" customWidth="1"/>
    <col min="10760" max="10760" width="8.625" style="165" customWidth="1"/>
    <col min="10761" max="10761" width="8.875" style="165" customWidth="1"/>
    <col min="10762" max="11009" width="9" style="165" customWidth="1"/>
    <col min="11010" max="11010" width="12.625" style="165" customWidth="1"/>
    <col min="11011" max="11015" width="9" style="165" customWidth="1"/>
    <col min="11016" max="11016" width="8.625" style="165" customWidth="1"/>
    <col min="11017" max="11017" width="8.875" style="165" customWidth="1"/>
    <col min="11018" max="11265" width="9" style="165" customWidth="1"/>
    <col min="11266" max="11266" width="12.625" style="165" customWidth="1"/>
    <col min="11267" max="11271" width="9" style="165" customWidth="1"/>
    <col min="11272" max="11272" width="8.625" style="165" customWidth="1"/>
    <col min="11273" max="11273" width="8.875" style="165" customWidth="1"/>
    <col min="11274" max="11521" width="9" style="165" customWidth="1"/>
    <col min="11522" max="11522" width="12.625" style="165" customWidth="1"/>
    <col min="11523" max="11527" width="9" style="165" customWidth="1"/>
    <col min="11528" max="11528" width="8.625" style="165" customWidth="1"/>
    <col min="11529" max="11529" width="8.875" style="165" customWidth="1"/>
    <col min="11530" max="11777" width="9" style="165" customWidth="1"/>
    <col min="11778" max="11778" width="12.625" style="165" customWidth="1"/>
    <col min="11779" max="11783" width="9" style="165" customWidth="1"/>
    <col min="11784" max="11784" width="8.625" style="165" customWidth="1"/>
    <col min="11785" max="11785" width="8.875" style="165" customWidth="1"/>
    <col min="11786" max="12033" width="9" style="165" customWidth="1"/>
    <col min="12034" max="12034" width="12.625" style="165" customWidth="1"/>
    <col min="12035" max="12039" width="9" style="165" customWidth="1"/>
    <col min="12040" max="12040" width="8.625" style="165" customWidth="1"/>
    <col min="12041" max="12041" width="8.875" style="165" customWidth="1"/>
    <col min="12042" max="12289" width="9" style="165" customWidth="1"/>
    <col min="12290" max="12290" width="12.625" style="165" customWidth="1"/>
    <col min="12291" max="12295" width="9" style="165" customWidth="1"/>
    <col min="12296" max="12296" width="8.625" style="165" customWidth="1"/>
    <col min="12297" max="12297" width="8.875" style="165" customWidth="1"/>
    <col min="12298" max="12545" width="9" style="165" customWidth="1"/>
    <col min="12546" max="12546" width="12.625" style="165" customWidth="1"/>
    <col min="12547" max="12551" width="9" style="165" customWidth="1"/>
    <col min="12552" max="12552" width="8.625" style="165" customWidth="1"/>
    <col min="12553" max="12553" width="8.875" style="165" customWidth="1"/>
    <col min="12554" max="12801" width="9" style="165" customWidth="1"/>
    <col min="12802" max="12802" width="12.625" style="165" customWidth="1"/>
    <col min="12803" max="12807" width="9" style="165" customWidth="1"/>
    <col min="12808" max="12808" width="8.625" style="165" customWidth="1"/>
    <col min="12809" max="12809" width="8.875" style="165" customWidth="1"/>
    <col min="12810" max="13057" width="9" style="165" customWidth="1"/>
    <col min="13058" max="13058" width="12.625" style="165" customWidth="1"/>
    <col min="13059" max="13063" width="9" style="165" customWidth="1"/>
    <col min="13064" max="13064" width="8.625" style="165" customWidth="1"/>
    <col min="13065" max="13065" width="8.875" style="165" customWidth="1"/>
    <col min="13066" max="13313" width="9" style="165" customWidth="1"/>
    <col min="13314" max="13314" width="12.625" style="165" customWidth="1"/>
    <col min="13315" max="13319" width="9" style="165" customWidth="1"/>
    <col min="13320" max="13320" width="8.625" style="165" customWidth="1"/>
    <col min="13321" max="13321" width="8.875" style="165" customWidth="1"/>
    <col min="13322" max="13569" width="9" style="165" customWidth="1"/>
    <col min="13570" max="13570" width="12.625" style="165" customWidth="1"/>
    <col min="13571" max="13575" width="9" style="165" customWidth="1"/>
    <col min="13576" max="13576" width="8.625" style="165" customWidth="1"/>
    <col min="13577" max="13577" width="8.875" style="165" customWidth="1"/>
    <col min="13578" max="13825" width="9" style="165" customWidth="1"/>
    <col min="13826" max="13826" width="12.625" style="165" customWidth="1"/>
    <col min="13827" max="13831" width="9" style="165" customWidth="1"/>
    <col min="13832" max="13832" width="8.625" style="165" customWidth="1"/>
    <col min="13833" max="13833" width="8.875" style="165" customWidth="1"/>
    <col min="13834" max="14081" width="9" style="165" customWidth="1"/>
    <col min="14082" max="14082" width="12.625" style="165" customWidth="1"/>
    <col min="14083" max="14087" width="9" style="165" customWidth="1"/>
    <col min="14088" max="14088" width="8.625" style="165" customWidth="1"/>
    <col min="14089" max="14089" width="8.875" style="165" customWidth="1"/>
    <col min="14090" max="14337" width="9" style="165" customWidth="1"/>
    <col min="14338" max="14338" width="12.625" style="165" customWidth="1"/>
    <col min="14339" max="14343" width="9" style="165" customWidth="1"/>
    <col min="14344" max="14344" width="8.625" style="165" customWidth="1"/>
    <col min="14345" max="14345" width="8.875" style="165" customWidth="1"/>
    <col min="14346" max="14593" width="9" style="165" customWidth="1"/>
    <col min="14594" max="14594" width="12.625" style="165" customWidth="1"/>
    <col min="14595" max="14599" width="9" style="165" customWidth="1"/>
    <col min="14600" max="14600" width="8.625" style="165" customWidth="1"/>
    <col min="14601" max="14601" width="8.875" style="165" customWidth="1"/>
    <col min="14602" max="14849" width="9" style="165" customWidth="1"/>
    <col min="14850" max="14850" width="12.625" style="165" customWidth="1"/>
    <col min="14851" max="14855" width="9" style="165" customWidth="1"/>
    <col min="14856" max="14856" width="8.625" style="165" customWidth="1"/>
    <col min="14857" max="14857" width="8.875" style="165" customWidth="1"/>
    <col min="14858" max="15105" width="9" style="165" customWidth="1"/>
    <col min="15106" max="15106" width="12.625" style="165" customWidth="1"/>
    <col min="15107" max="15111" width="9" style="165" customWidth="1"/>
    <col min="15112" max="15112" width="8.625" style="165" customWidth="1"/>
    <col min="15113" max="15113" width="8.875" style="165" customWidth="1"/>
    <col min="15114" max="15361" width="9" style="165" customWidth="1"/>
    <col min="15362" max="15362" width="12.625" style="165" customWidth="1"/>
    <col min="15363" max="15367" width="9" style="165" customWidth="1"/>
    <col min="15368" max="15368" width="8.625" style="165" customWidth="1"/>
    <col min="15369" max="15369" width="8.875" style="165" customWidth="1"/>
    <col min="15370" max="15617" width="9" style="165" customWidth="1"/>
    <col min="15618" max="15618" width="12.625" style="165" customWidth="1"/>
    <col min="15619" max="15623" width="9" style="165" customWidth="1"/>
    <col min="15624" max="15624" width="8.625" style="165" customWidth="1"/>
    <col min="15625" max="15625" width="8.875" style="165" customWidth="1"/>
    <col min="15626" max="15873" width="9" style="165" customWidth="1"/>
    <col min="15874" max="15874" width="12.625" style="165" customWidth="1"/>
    <col min="15875" max="15879" width="9" style="165" customWidth="1"/>
    <col min="15880" max="15880" width="8.625" style="165" customWidth="1"/>
    <col min="15881" max="15881" width="8.875" style="165" customWidth="1"/>
    <col min="15882" max="16129" width="9" style="165" customWidth="1"/>
    <col min="16130" max="16130" width="12.625" style="165" customWidth="1"/>
    <col min="16131" max="16135" width="9" style="165" customWidth="1"/>
    <col min="16136" max="16136" width="8.625" style="165" customWidth="1"/>
    <col min="16137" max="16137" width="8.875" style="165" customWidth="1"/>
    <col min="16138" max="16384" width="9" style="165" customWidth="1"/>
  </cols>
  <sheetData>
    <row r="1" spans="2:5" ht="18.75" customHeight="1">
      <c r="B1" s="167" t="s">
        <v>322</v>
      </c>
      <c r="D1" s="183" t="s">
        <v>323</v>
      </c>
    </row>
    <row r="2" spans="2:5" ht="18.75" customHeight="1"/>
    <row r="11" spans="2:5">
      <c r="D11" s="184" t="s">
        <v>108</v>
      </c>
      <c r="E11" s="184" t="s">
        <v>109</v>
      </c>
    </row>
    <row r="12" spans="2:5">
      <c r="D12" s="184">
        <v>17</v>
      </c>
      <c r="E12" s="187">
        <v>14568</v>
      </c>
    </row>
    <row r="13" spans="2:5">
      <c r="D13" s="184">
        <v>18</v>
      </c>
      <c r="E13" s="187">
        <v>16689</v>
      </c>
    </row>
    <row r="14" spans="2:5">
      <c r="D14" s="184">
        <v>19</v>
      </c>
      <c r="E14" s="187">
        <v>15888</v>
      </c>
    </row>
    <row r="15" spans="2:5">
      <c r="D15" s="184">
        <v>20</v>
      </c>
      <c r="E15" s="187">
        <v>15429</v>
      </c>
    </row>
    <row r="16" spans="2:5">
      <c r="D16" s="184">
        <v>21</v>
      </c>
      <c r="E16" s="187">
        <v>14136</v>
      </c>
    </row>
    <row r="17" spans="4:6">
      <c r="D17" s="184">
        <v>22</v>
      </c>
      <c r="E17" s="187">
        <v>15937</v>
      </c>
    </row>
    <row r="18" spans="4:6">
      <c r="D18" s="184">
        <v>23</v>
      </c>
      <c r="E18" s="187">
        <v>15101</v>
      </c>
    </row>
    <row r="19" spans="4:6">
      <c r="D19" s="184">
        <v>24</v>
      </c>
      <c r="E19" s="187">
        <v>16378</v>
      </c>
    </row>
    <row r="20" spans="4:6">
      <c r="D20" s="184">
        <v>25</v>
      </c>
      <c r="E20" s="187">
        <v>12669</v>
      </c>
      <c r="F20" s="7"/>
    </row>
    <row r="21" spans="4:6">
      <c r="D21" s="184">
        <v>26</v>
      </c>
      <c r="E21" s="187">
        <v>10693</v>
      </c>
      <c r="F21" s="7"/>
    </row>
    <row r="22" spans="4:6">
      <c r="D22" s="184">
        <v>27</v>
      </c>
      <c r="E22" s="187">
        <v>9861</v>
      </c>
    </row>
    <row r="23" spans="4:6">
      <c r="D23" s="184">
        <v>28</v>
      </c>
      <c r="E23" s="187">
        <v>11341</v>
      </c>
    </row>
    <row r="24" spans="4:6">
      <c r="D24" s="184">
        <v>29</v>
      </c>
      <c r="E24" s="187">
        <v>11616</v>
      </c>
    </row>
    <row r="25" spans="4:6">
      <c r="D25" s="184">
        <v>30</v>
      </c>
      <c r="E25" s="187">
        <v>12235</v>
      </c>
    </row>
    <row r="26" spans="4:6">
      <c r="D26" s="185" t="s">
        <v>16</v>
      </c>
      <c r="E26" s="187">
        <v>13020</v>
      </c>
    </row>
    <row r="27" spans="4:6">
      <c r="D27" s="186">
        <v>2</v>
      </c>
      <c r="E27" s="187">
        <v>2823</v>
      </c>
    </row>
    <row r="32" spans="4:6" ht="14.25" customHeight="1"/>
    <row r="33" spans="2:16" ht="13.5" customHeight="1"/>
    <row r="34" spans="2:16" ht="9.75" customHeight="1">
      <c r="E34" s="7"/>
    </row>
    <row r="35" spans="2:16" ht="9.75" customHeight="1"/>
    <row r="38" spans="2:16" ht="24" customHeight="1">
      <c r="G38" s="190" t="s">
        <v>197</v>
      </c>
    </row>
    <row r="39" spans="2:16" ht="28.5" customHeight="1">
      <c r="B39" s="168" t="s">
        <v>189</v>
      </c>
      <c r="C39" s="174" t="s">
        <v>306</v>
      </c>
      <c r="D39" s="174" t="s">
        <v>325</v>
      </c>
      <c r="E39" s="174" t="s">
        <v>326</v>
      </c>
      <c r="F39" s="174" t="s">
        <v>321</v>
      </c>
      <c r="G39" s="174" t="s">
        <v>167</v>
      </c>
      <c r="H39" s="191"/>
      <c r="I39" s="5"/>
      <c r="J39" s="5"/>
    </row>
    <row r="40" spans="2:16" ht="31.5" customHeight="1">
      <c r="B40" s="169" t="s">
        <v>109</v>
      </c>
      <c r="C40" s="175">
        <v>16689</v>
      </c>
      <c r="D40" s="175">
        <v>15888</v>
      </c>
      <c r="E40" s="175">
        <v>15429</v>
      </c>
      <c r="F40" s="175">
        <v>14136</v>
      </c>
      <c r="G40" s="175">
        <v>15937</v>
      </c>
      <c r="H40" s="192"/>
      <c r="I40" s="196"/>
      <c r="J40" s="196"/>
      <c r="K40" s="198"/>
      <c r="L40" s="198"/>
      <c r="M40" s="198"/>
      <c r="N40" s="198"/>
      <c r="O40" s="198"/>
      <c r="P40" s="198"/>
    </row>
    <row r="41" spans="2:16" ht="31.5" customHeight="1">
      <c r="B41" s="170" t="s">
        <v>190</v>
      </c>
      <c r="C41" s="176">
        <v>114.6</v>
      </c>
      <c r="D41" s="176">
        <v>95.2</v>
      </c>
      <c r="E41" s="176">
        <v>97.1</v>
      </c>
      <c r="F41" s="176">
        <v>91.6</v>
      </c>
      <c r="G41" s="176">
        <v>112.7</v>
      </c>
      <c r="H41" s="193"/>
      <c r="I41" s="194"/>
      <c r="J41" s="194"/>
    </row>
    <row r="42" spans="2:16" ht="9" customHeight="1">
      <c r="B42" s="171"/>
      <c r="C42" s="177"/>
      <c r="D42" s="177"/>
      <c r="E42" s="177"/>
      <c r="F42" s="177"/>
      <c r="G42" s="177"/>
      <c r="H42" s="194"/>
      <c r="I42" s="194"/>
      <c r="J42" s="7"/>
    </row>
    <row r="43" spans="2:16" ht="28.5" customHeight="1">
      <c r="B43" s="168" t="s">
        <v>191</v>
      </c>
      <c r="C43" s="178" t="s">
        <v>143</v>
      </c>
      <c r="D43" s="178" t="s">
        <v>327</v>
      </c>
      <c r="E43" s="178" t="s">
        <v>328</v>
      </c>
      <c r="F43" s="178" t="s">
        <v>133</v>
      </c>
      <c r="G43" s="174" t="s">
        <v>284</v>
      </c>
      <c r="H43" s="195"/>
      <c r="I43" s="5"/>
      <c r="J43" s="5"/>
    </row>
    <row r="44" spans="2:16" ht="31.5" customHeight="1">
      <c r="B44" s="169" t="s">
        <v>109</v>
      </c>
      <c r="C44" s="175">
        <v>15101</v>
      </c>
      <c r="D44" s="175">
        <v>16378</v>
      </c>
      <c r="E44" s="175">
        <v>12669</v>
      </c>
      <c r="F44" s="175">
        <v>10693</v>
      </c>
      <c r="G44" s="175">
        <v>9861</v>
      </c>
      <c r="H44" s="192"/>
      <c r="I44" s="196"/>
      <c r="J44" s="196"/>
    </row>
    <row r="45" spans="2:16" ht="31.5" customHeight="1">
      <c r="B45" s="170" t="s">
        <v>190</v>
      </c>
      <c r="C45" s="179">
        <v>94.8</v>
      </c>
      <c r="D45" s="179">
        <v>108.5</v>
      </c>
      <c r="E45" s="179">
        <v>77.400000000000006</v>
      </c>
      <c r="F45" s="179">
        <v>84.4</v>
      </c>
      <c r="G45" s="179">
        <v>92.2</v>
      </c>
      <c r="H45" s="193"/>
      <c r="I45" s="194"/>
      <c r="J45" s="194"/>
    </row>
    <row r="46" spans="2:16" ht="9" customHeight="1">
      <c r="B46" s="171"/>
      <c r="C46" s="177"/>
      <c r="D46" s="177"/>
      <c r="E46" s="177"/>
      <c r="F46" s="177"/>
      <c r="G46" s="177"/>
      <c r="H46" s="194"/>
      <c r="I46" s="194"/>
      <c r="J46" s="194"/>
    </row>
    <row r="47" spans="2:16" ht="28.5" customHeight="1">
      <c r="B47" s="168" t="s">
        <v>191</v>
      </c>
      <c r="C47" s="180" t="s">
        <v>172</v>
      </c>
      <c r="D47" s="180" t="s">
        <v>146</v>
      </c>
      <c r="E47" s="178" t="s">
        <v>233</v>
      </c>
      <c r="F47" s="178" t="s">
        <v>329</v>
      </c>
      <c r="G47" s="174" t="s">
        <v>202</v>
      </c>
      <c r="H47" s="5"/>
      <c r="I47" s="5"/>
      <c r="J47" s="5"/>
    </row>
    <row r="48" spans="2:16" ht="31.5" customHeight="1">
      <c r="B48" s="169" t="s">
        <v>109</v>
      </c>
      <c r="C48" s="175">
        <v>11341</v>
      </c>
      <c r="D48" s="175">
        <v>11616</v>
      </c>
      <c r="E48" s="175">
        <v>12235</v>
      </c>
      <c r="F48" s="175">
        <v>13020</v>
      </c>
      <c r="G48" s="175">
        <v>2823</v>
      </c>
      <c r="H48" s="196"/>
      <c r="I48" s="196"/>
      <c r="J48" s="196"/>
    </row>
    <row r="49" spans="1:22" ht="31.5" customHeight="1">
      <c r="B49" s="170" t="s">
        <v>190</v>
      </c>
      <c r="C49" s="179">
        <v>115</v>
      </c>
      <c r="D49" s="179">
        <v>102.4</v>
      </c>
      <c r="E49" s="188">
        <v>105.3</v>
      </c>
      <c r="F49" s="179">
        <v>106.4</v>
      </c>
      <c r="G49" s="179">
        <v>21.7</v>
      </c>
      <c r="H49" s="194"/>
      <c r="I49" s="194"/>
      <c r="J49" s="194"/>
    </row>
    <row r="50" spans="1:22" ht="14.25">
      <c r="B50" s="172"/>
      <c r="C50" s="181"/>
      <c r="D50" s="181"/>
      <c r="E50" s="181"/>
      <c r="F50" s="181"/>
      <c r="G50" s="181"/>
      <c r="H50" s="197"/>
      <c r="I50" s="197"/>
      <c r="J50" s="197"/>
    </row>
    <row r="53" spans="1:22">
      <c r="A53" s="166"/>
      <c r="C53" s="166"/>
    </row>
    <row r="54" spans="1:22">
      <c r="A54" s="166"/>
      <c r="D54" s="182"/>
      <c r="E54" s="182"/>
      <c r="F54" s="182"/>
      <c r="G54" s="182"/>
      <c r="H54" s="182"/>
      <c r="I54" s="182"/>
      <c r="J54" s="182"/>
      <c r="K54" s="182"/>
      <c r="L54" s="199"/>
      <c r="M54" s="199"/>
      <c r="N54" s="199"/>
      <c r="O54" s="199"/>
      <c r="P54" s="199"/>
      <c r="Q54" s="199"/>
      <c r="R54" s="182"/>
      <c r="S54" s="199"/>
      <c r="T54" s="199"/>
      <c r="U54" s="182"/>
      <c r="V54" s="182"/>
    </row>
    <row r="55" spans="1:22">
      <c r="A55" s="166"/>
      <c r="E55" s="182"/>
    </row>
    <row r="56" spans="1:22">
      <c r="A56" s="166"/>
      <c r="E56" s="182"/>
    </row>
    <row r="57" spans="1:22">
      <c r="A57" s="166"/>
      <c r="E57" s="182"/>
    </row>
    <row r="58" spans="1:22">
      <c r="A58" s="166"/>
      <c r="E58" s="182"/>
    </row>
    <row r="59" spans="1:22">
      <c r="A59" s="166"/>
      <c r="E59" s="182"/>
    </row>
    <row r="60" spans="1:22">
      <c r="A60" s="166"/>
    </row>
    <row r="61" spans="1:22">
      <c r="A61" s="166"/>
    </row>
    <row r="62" spans="1:22">
      <c r="A62" s="166"/>
      <c r="E62" s="189"/>
    </row>
    <row r="63" spans="1:22">
      <c r="A63" s="166"/>
    </row>
    <row r="64" spans="1:22">
      <c r="A64" s="166"/>
    </row>
    <row r="65" spans="1:3">
      <c r="A65" s="166"/>
    </row>
    <row r="66" spans="1:3">
      <c r="A66" s="166"/>
    </row>
    <row r="67" spans="1:3">
      <c r="A67" s="166"/>
    </row>
    <row r="68" spans="1:3">
      <c r="A68" s="166"/>
    </row>
    <row r="69" spans="1:3">
      <c r="A69" s="166"/>
    </row>
    <row r="70" spans="1:3">
      <c r="A70" s="166"/>
    </row>
    <row r="71" spans="1:3">
      <c r="A71" s="166"/>
    </row>
    <row r="73" spans="1:3">
      <c r="B73" s="173"/>
      <c r="C73" s="182"/>
    </row>
    <row r="74" spans="1:3">
      <c r="B74" s="173"/>
      <c r="C74" s="182"/>
    </row>
    <row r="75" spans="1:3">
      <c r="C75" s="182"/>
    </row>
    <row r="76" spans="1:3">
      <c r="C76" s="182"/>
    </row>
    <row r="77" spans="1:3">
      <c r="C77" s="182"/>
    </row>
    <row r="78" spans="1:3">
      <c r="C78" s="182"/>
    </row>
    <row r="79" spans="1:3">
      <c r="C79" s="182"/>
    </row>
  </sheetData>
  <phoneticPr fontId="4"/>
  <pageMargins left="0.78740157480314965" right="0.78740157480314965" top="0.78740157480314965" bottom="0.78740157480314965" header="0.19685039370078741" footer="0.39370078740157483"/>
  <pageSetup paperSize="9" scale="93" fitToWidth="1" fitToHeight="1" orientation="portrait" usePrinterDefaults="1" r:id="rId1"/>
  <headerFooter scaleWithDoc="0" alignWithMargins="0">
    <oddFooter>&amp;C&amp;12- 6 -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N35"/>
  <sheetViews>
    <sheetView view="pageBreakPreview" topLeftCell="C1" zoomScale="120" zoomScaleSheetLayoutView="120" workbookViewId="0">
      <selection activeCell="I21" sqref="I21"/>
    </sheetView>
  </sheetViews>
  <sheetFormatPr defaultRowHeight="13.5"/>
  <cols>
    <col min="1" max="1" width="0.875" style="22" customWidth="1"/>
    <col min="2" max="2" width="12.625" style="22" customWidth="1"/>
    <col min="3" max="11" width="11.625" style="22" customWidth="1"/>
    <col min="12" max="12" width="12.125" style="22" customWidth="1"/>
    <col min="13" max="13" width="1.75" style="22" customWidth="1"/>
    <col min="14" max="14" width="4.375" style="22" customWidth="1"/>
    <col min="15" max="258" width="9" style="22" customWidth="1"/>
    <col min="259" max="259" width="10.5" style="22" bestFit="1" customWidth="1"/>
    <col min="260" max="260" width="4.375" style="22" customWidth="1"/>
    <col min="261" max="261" width="6.25" style="22" bestFit="1" customWidth="1"/>
    <col min="262" max="268" width="9" style="22" customWidth="1"/>
    <col min="269" max="269" width="8" style="22" bestFit="1" customWidth="1"/>
    <col min="270" max="270" width="10.375" style="22" bestFit="1" customWidth="1"/>
    <col min="271" max="514" width="9" style="22" customWidth="1"/>
    <col min="515" max="515" width="10.5" style="22" bestFit="1" customWidth="1"/>
    <col min="516" max="516" width="4.375" style="22" customWidth="1"/>
    <col min="517" max="517" width="6.25" style="22" bestFit="1" customWidth="1"/>
    <col min="518" max="524" width="9" style="22" customWidth="1"/>
    <col min="525" max="525" width="8" style="22" bestFit="1" customWidth="1"/>
    <col min="526" max="526" width="10.375" style="22" bestFit="1" customWidth="1"/>
    <col min="527" max="770" width="9" style="22" customWidth="1"/>
    <col min="771" max="771" width="10.5" style="22" bestFit="1" customWidth="1"/>
    <col min="772" max="772" width="4.375" style="22" customWidth="1"/>
    <col min="773" max="773" width="6.25" style="22" bestFit="1" customWidth="1"/>
    <col min="774" max="780" width="9" style="22" customWidth="1"/>
    <col min="781" max="781" width="8" style="22" bestFit="1" customWidth="1"/>
    <col min="782" max="782" width="10.375" style="22" bestFit="1" customWidth="1"/>
    <col min="783" max="1026" width="9" style="22" customWidth="1"/>
    <col min="1027" max="1027" width="10.5" style="22" bestFit="1" customWidth="1"/>
    <col min="1028" max="1028" width="4.375" style="22" customWidth="1"/>
    <col min="1029" max="1029" width="6.25" style="22" bestFit="1" customWidth="1"/>
    <col min="1030" max="1036" width="9" style="22" customWidth="1"/>
    <col min="1037" max="1037" width="8" style="22" bestFit="1" customWidth="1"/>
    <col min="1038" max="1038" width="10.375" style="22" bestFit="1" customWidth="1"/>
    <col min="1039" max="1282" width="9" style="22" customWidth="1"/>
    <col min="1283" max="1283" width="10.5" style="22" bestFit="1" customWidth="1"/>
    <col min="1284" max="1284" width="4.375" style="22" customWidth="1"/>
    <col min="1285" max="1285" width="6.25" style="22" bestFit="1" customWidth="1"/>
    <col min="1286" max="1292" width="9" style="22" customWidth="1"/>
    <col min="1293" max="1293" width="8" style="22" bestFit="1" customWidth="1"/>
    <col min="1294" max="1294" width="10.375" style="22" bestFit="1" customWidth="1"/>
    <col min="1295" max="1538" width="9" style="22" customWidth="1"/>
    <col min="1539" max="1539" width="10.5" style="22" bestFit="1" customWidth="1"/>
    <col min="1540" max="1540" width="4.375" style="22" customWidth="1"/>
    <col min="1541" max="1541" width="6.25" style="22" bestFit="1" customWidth="1"/>
    <col min="1542" max="1548" width="9" style="22" customWidth="1"/>
    <col min="1549" max="1549" width="8" style="22" bestFit="1" customWidth="1"/>
    <col min="1550" max="1550" width="10.375" style="22" bestFit="1" customWidth="1"/>
    <col min="1551" max="1794" width="9" style="22" customWidth="1"/>
    <col min="1795" max="1795" width="10.5" style="22" bestFit="1" customWidth="1"/>
    <col min="1796" max="1796" width="4.375" style="22" customWidth="1"/>
    <col min="1797" max="1797" width="6.25" style="22" bestFit="1" customWidth="1"/>
    <col min="1798" max="1804" width="9" style="22" customWidth="1"/>
    <col min="1805" max="1805" width="8" style="22" bestFit="1" customWidth="1"/>
    <col min="1806" max="1806" width="10.375" style="22" bestFit="1" customWidth="1"/>
    <col min="1807" max="2050" width="9" style="22" customWidth="1"/>
    <col min="2051" max="2051" width="10.5" style="22" bestFit="1" customWidth="1"/>
    <col min="2052" max="2052" width="4.375" style="22" customWidth="1"/>
    <col min="2053" max="2053" width="6.25" style="22" bestFit="1" customWidth="1"/>
    <col min="2054" max="2060" width="9" style="22" customWidth="1"/>
    <col min="2061" max="2061" width="8" style="22" bestFit="1" customWidth="1"/>
    <col min="2062" max="2062" width="10.375" style="22" bestFit="1" customWidth="1"/>
    <col min="2063" max="2306" width="9" style="22" customWidth="1"/>
    <col min="2307" max="2307" width="10.5" style="22" bestFit="1" customWidth="1"/>
    <col min="2308" max="2308" width="4.375" style="22" customWidth="1"/>
    <col min="2309" max="2309" width="6.25" style="22" bestFit="1" customWidth="1"/>
    <col min="2310" max="2316" width="9" style="22" customWidth="1"/>
    <col min="2317" max="2317" width="8" style="22" bestFit="1" customWidth="1"/>
    <col min="2318" max="2318" width="10.375" style="22" bestFit="1" customWidth="1"/>
    <col min="2319" max="2562" width="9" style="22" customWidth="1"/>
    <col min="2563" max="2563" width="10.5" style="22" bestFit="1" customWidth="1"/>
    <col min="2564" max="2564" width="4.375" style="22" customWidth="1"/>
    <col min="2565" max="2565" width="6.25" style="22" bestFit="1" customWidth="1"/>
    <col min="2566" max="2572" width="9" style="22" customWidth="1"/>
    <col min="2573" max="2573" width="8" style="22" bestFit="1" customWidth="1"/>
    <col min="2574" max="2574" width="10.375" style="22" bestFit="1" customWidth="1"/>
    <col min="2575" max="2818" width="9" style="22" customWidth="1"/>
    <col min="2819" max="2819" width="10.5" style="22" bestFit="1" customWidth="1"/>
    <col min="2820" max="2820" width="4.375" style="22" customWidth="1"/>
    <col min="2821" max="2821" width="6.25" style="22" bestFit="1" customWidth="1"/>
    <col min="2822" max="2828" width="9" style="22" customWidth="1"/>
    <col min="2829" max="2829" width="8" style="22" bestFit="1" customWidth="1"/>
    <col min="2830" max="2830" width="10.375" style="22" bestFit="1" customWidth="1"/>
    <col min="2831" max="3074" width="9" style="22" customWidth="1"/>
    <col min="3075" max="3075" width="10.5" style="22" bestFit="1" customWidth="1"/>
    <col min="3076" max="3076" width="4.375" style="22" customWidth="1"/>
    <col min="3077" max="3077" width="6.25" style="22" bestFit="1" customWidth="1"/>
    <col min="3078" max="3084" width="9" style="22" customWidth="1"/>
    <col min="3085" max="3085" width="8" style="22" bestFit="1" customWidth="1"/>
    <col min="3086" max="3086" width="10.375" style="22" bestFit="1" customWidth="1"/>
    <col min="3087" max="3330" width="9" style="22" customWidth="1"/>
    <col min="3331" max="3331" width="10.5" style="22" bestFit="1" customWidth="1"/>
    <col min="3332" max="3332" width="4.375" style="22" customWidth="1"/>
    <col min="3333" max="3333" width="6.25" style="22" bestFit="1" customWidth="1"/>
    <col min="3334" max="3340" width="9" style="22" customWidth="1"/>
    <col min="3341" max="3341" width="8" style="22" bestFit="1" customWidth="1"/>
    <col min="3342" max="3342" width="10.375" style="22" bestFit="1" customWidth="1"/>
    <col min="3343" max="3586" width="9" style="22" customWidth="1"/>
    <col min="3587" max="3587" width="10.5" style="22" bestFit="1" customWidth="1"/>
    <col min="3588" max="3588" width="4.375" style="22" customWidth="1"/>
    <col min="3589" max="3589" width="6.25" style="22" bestFit="1" customWidth="1"/>
    <col min="3590" max="3596" width="9" style="22" customWidth="1"/>
    <col min="3597" max="3597" width="8" style="22" bestFit="1" customWidth="1"/>
    <col min="3598" max="3598" width="10.375" style="22" bestFit="1" customWidth="1"/>
    <col min="3599" max="3842" width="9" style="22" customWidth="1"/>
    <col min="3843" max="3843" width="10.5" style="22" bestFit="1" customWidth="1"/>
    <col min="3844" max="3844" width="4.375" style="22" customWidth="1"/>
    <col min="3845" max="3845" width="6.25" style="22" bestFit="1" customWidth="1"/>
    <col min="3846" max="3852" width="9" style="22" customWidth="1"/>
    <col min="3853" max="3853" width="8" style="22" bestFit="1" customWidth="1"/>
    <col min="3854" max="3854" width="10.375" style="22" bestFit="1" customWidth="1"/>
    <col min="3855" max="4098" width="9" style="22" customWidth="1"/>
    <col min="4099" max="4099" width="10.5" style="22" bestFit="1" customWidth="1"/>
    <col min="4100" max="4100" width="4.375" style="22" customWidth="1"/>
    <col min="4101" max="4101" width="6.25" style="22" bestFit="1" customWidth="1"/>
    <col min="4102" max="4108" width="9" style="22" customWidth="1"/>
    <col min="4109" max="4109" width="8" style="22" bestFit="1" customWidth="1"/>
    <col min="4110" max="4110" width="10.375" style="22" bestFit="1" customWidth="1"/>
    <col min="4111" max="4354" width="9" style="22" customWidth="1"/>
    <col min="4355" max="4355" width="10.5" style="22" bestFit="1" customWidth="1"/>
    <col min="4356" max="4356" width="4.375" style="22" customWidth="1"/>
    <col min="4357" max="4357" width="6.25" style="22" bestFit="1" customWidth="1"/>
    <col min="4358" max="4364" width="9" style="22" customWidth="1"/>
    <col min="4365" max="4365" width="8" style="22" bestFit="1" customWidth="1"/>
    <col min="4366" max="4366" width="10.375" style="22" bestFit="1" customWidth="1"/>
    <col min="4367" max="4610" width="9" style="22" customWidth="1"/>
    <col min="4611" max="4611" width="10.5" style="22" bestFit="1" customWidth="1"/>
    <col min="4612" max="4612" width="4.375" style="22" customWidth="1"/>
    <col min="4613" max="4613" width="6.25" style="22" bestFit="1" customWidth="1"/>
    <col min="4614" max="4620" width="9" style="22" customWidth="1"/>
    <col min="4621" max="4621" width="8" style="22" bestFit="1" customWidth="1"/>
    <col min="4622" max="4622" width="10.375" style="22" bestFit="1" customWidth="1"/>
    <col min="4623" max="4866" width="9" style="22" customWidth="1"/>
    <col min="4867" max="4867" width="10.5" style="22" bestFit="1" customWidth="1"/>
    <col min="4868" max="4868" width="4.375" style="22" customWidth="1"/>
    <col min="4869" max="4869" width="6.25" style="22" bestFit="1" customWidth="1"/>
    <col min="4870" max="4876" width="9" style="22" customWidth="1"/>
    <col min="4877" max="4877" width="8" style="22" bestFit="1" customWidth="1"/>
    <col min="4878" max="4878" width="10.375" style="22" bestFit="1" customWidth="1"/>
    <col min="4879" max="5122" width="9" style="22" customWidth="1"/>
    <col min="5123" max="5123" width="10.5" style="22" bestFit="1" customWidth="1"/>
    <col min="5124" max="5124" width="4.375" style="22" customWidth="1"/>
    <col min="5125" max="5125" width="6.25" style="22" bestFit="1" customWidth="1"/>
    <col min="5126" max="5132" width="9" style="22" customWidth="1"/>
    <col min="5133" max="5133" width="8" style="22" bestFit="1" customWidth="1"/>
    <col min="5134" max="5134" width="10.375" style="22" bestFit="1" customWidth="1"/>
    <col min="5135" max="5378" width="9" style="22" customWidth="1"/>
    <col min="5379" max="5379" width="10.5" style="22" bestFit="1" customWidth="1"/>
    <col min="5380" max="5380" width="4.375" style="22" customWidth="1"/>
    <col min="5381" max="5381" width="6.25" style="22" bestFit="1" customWidth="1"/>
    <col min="5382" max="5388" width="9" style="22" customWidth="1"/>
    <col min="5389" max="5389" width="8" style="22" bestFit="1" customWidth="1"/>
    <col min="5390" max="5390" width="10.375" style="22" bestFit="1" customWidth="1"/>
    <col min="5391" max="5634" width="9" style="22" customWidth="1"/>
    <col min="5635" max="5635" width="10.5" style="22" bestFit="1" customWidth="1"/>
    <col min="5636" max="5636" width="4.375" style="22" customWidth="1"/>
    <col min="5637" max="5637" width="6.25" style="22" bestFit="1" customWidth="1"/>
    <col min="5638" max="5644" width="9" style="22" customWidth="1"/>
    <col min="5645" max="5645" width="8" style="22" bestFit="1" customWidth="1"/>
    <col min="5646" max="5646" width="10.375" style="22" bestFit="1" customWidth="1"/>
    <col min="5647" max="5890" width="9" style="22" customWidth="1"/>
    <col min="5891" max="5891" width="10.5" style="22" bestFit="1" customWidth="1"/>
    <col min="5892" max="5892" width="4.375" style="22" customWidth="1"/>
    <col min="5893" max="5893" width="6.25" style="22" bestFit="1" customWidth="1"/>
    <col min="5894" max="5900" width="9" style="22" customWidth="1"/>
    <col min="5901" max="5901" width="8" style="22" bestFit="1" customWidth="1"/>
    <col min="5902" max="5902" width="10.375" style="22" bestFit="1" customWidth="1"/>
    <col min="5903" max="6146" width="9" style="22" customWidth="1"/>
    <col min="6147" max="6147" width="10.5" style="22" bestFit="1" customWidth="1"/>
    <col min="6148" max="6148" width="4.375" style="22" customWidth="1"/>
    <col min="6149" max="6149" width="6.25" style="22" bestFit="1" customWidth="1"/>
    <col min="6150" max="6156" width="9" style="22" customWidth="1"/>
    <col min="6157" max="6157" width="8" style="22" bestFit="1" customWidth="1"/>
    <col min="6158" max="6158" width="10.375" style="22" bestFit="1" customWidth="1"/>
    <col min="6159" max="6402" width="9" style="22" customWidth="1"/>
    <col min="6403" max="6403" width="10.5" style="22" bestFit="1" customWidth="1"/>
    <col min="6404" max="6404" width="4.375" style="22" customWidth="1"/>
    <col min="6405" max="6405" width="6.25" style="22" bestFit="1" customWidth="1"/>
    <col min="6406" max="6412" width="9" style="22" customWidth="1"/>
    <col min="6413" max="6413" width="8" style="22" bestFit="1" customWidth="1"/>
    <col min="6414" max="6414" width="10.375" style="22" bestFit="1" customWidth="1"/>
    <col min="6415" max="6658" width="9" style="22" customWidth="1"/>
    <col min="6659" max="6659" width="10.5" style="22" bestFit="1" customWidth="1"/>
    <col min="6660" max="6660" width="4.375" style="22" customWidth="1"/>
    <col min="6661" max="6661" width="6.25" style="22" bestFit="1" customWidth="1"/>
    <col min="6662" max="6668" width="9" style="22" customWidth="1"/>
    <col min="6669" max="6669" width="8" style="22" bestFit="1" customWidth="1"/>
    <col min="6670" max="6670" width="10.375" style="22" bestFit="1" customWidth="1"/>
    <col min="6671" max="6914" width="9" style="22" customWidth="1"/>
    <col min="6915" max="6915" width="10.5" style="22" bestFit="1" customWidth="1"/>
    <col min="6916" max="6916" width="4.375" style="22" customWidth="1"/>
    <col min="6917" max="6917" width="6.25" style="22" bestFit="1" customWidth="1"/>
    <col min="6918" max="6924" width="9" style="22" customWidth="1"/>
    <col min="6925" max="6925" width="8" style="22" bestFit="1" customWidth="1"/>
    <col min="6926" max="6926" width="10.375" style="22" bestFit="1" customWidth="1"/>
    <col min="6927" max="7170" width="9" style="22" customWidth="1"/>
    <col min="7171" max="7171" width="10.5" style="22" bestFit="1" customWidth="1"/>
    <col min="7172" max="7172" width="4.375" style="22" customWidth="1"/>
    <col min="7173" max="7173" width="6.25" style="22" bestFit="1" customWidth="1"/>
    <col min="7174" max="7180" width="9" style="22" customWidth="1"/>
    <col min="7181" max="7181" width="8" style="22" bestFit="1" customWidth="1"/>
    <col min="7182" max="7182" width="10.375" style="22" bestFit="1" customWidth="1"/>
    <col min="7183" max="7426" width="9" style="22" customWidth="1"/>
    <col min="7427" max="7427" width="10.5" style="22" bestFit="1" customWidth="1"/>
    <col min="7428" max="7428" width="4.375" style="22" customWidth="1"/>
    <col min="7429" max="7429" width="6.25" style="22" bestFit="1" customWidth="1"/>
    <col min="7430" max="7436" width="9" style="22" customWidth="1"/>
    <col min="7437" max="7437" width="8" style="22" bestFit="1" customWidth="1"/>
    <col min="7438" max="7438" width="10.375" style="22" bestFit="1" customWidth="1"/>
    <col min="7439" max="7682" width="9" style="22" customWidth="1"/>
    <col min="7683" max="7683" width="10.5" style="22" bestFit="1" customWidth="1"/>
    <col min="7684" max="7684" width="4.375" style="22" customWidth="1"/>
    <col min="7685" max="7685" width="6.25" style="22" bestFit="1" customWidth="1"/>
    <col min="7686" max="7692" width="9" style="22" customWidth="1"/>
    <col min="7693" max="7693" width="8" style="22" bestFit="1" customWidth="1"/>
    <col min="7694" max="7694" width="10.375" style="22" bestFit="1" customWidth="1"/>
    <col min="7695" max="7938" width="9" style="22" customWidth="1"/>
    <col min="7939" max="7939" width="10.5" style="22" bestFit="1" customWidth="1"/>
    <col min="7940" max="7940" width="4.375" style="22" customWidth="1"/>
    <col min="7941" max="7941" width="6.25" style="22" bestFit="1" customWidth="1"/>
    <col min="7942" max="7948" width="9" style="22" customWidth="1"/>
    <col min="7949" max="7949" width="8" style="22" bestFit="1" customWidth="1"/>
    <col min="7950" max="7950" width="10.375" style="22" bestFit="1" customWidth="1"/>
    <col min="7951" max="8194" width="9" style="22" customWidth="1"/>
    <col min="8195" max="8195" width="10.5" style="22" bestFit="1" customWidth="1"/>
    <col min="8196" max="8196" width="4.375" style="22" customWidth="1"/>
    <col min="8197" max="8197" width="6.25" style="22" bestFit="1" customWidth="1"/>
    <col min="8198" max="8204" width="9" style="22" customWidth="1"/>
    <col min="8205" max="8205" width="8" style="22" bestFit="1" customWidth="1"/>
    <col min="8206" max="8206" width="10.375" style="22" bestFit="1" customWidth="1"/>
    <col min="8207" max="8450" width="9" style="22" customWidth="1"/>
    <col min="8451" max="8451" width="10.5" style="22" bestFit="1" customWidth="1"/>
    <col min="8452" max="8452" width="4.375" style="22" customWidth="1"/>
    <col min="8453" max="8453" width="6.25" style="22" bestFit="1" customWidth="1"/>
    <col min="8454" max="8460" width="9" style="22" customWidth="1"/>
    <col min="8461" max="8461" width="8" style="22" bestFit="1" customWidth="1"/>
    <col min="8462" max="8462" width="10.375" style="22" bestFit="1" customWidth="1"/>
    <col min="8463" max="8706" width="9" style="22" customWidth="1"/>
    <col min="8707" max="8707" width="10.5" style="22" bestFit="1" customWidth="1"/>
    <col min="8708" max="8708" width="4.375" style="22" customWidth="1"/>
    <col min="8709" max="8709" width="6.25" style="22" bestFit="1" customWidth="1"/>
    <col min="8710" max="8716" width="9" style="22" customWidth="1"/>
    <col min="8717" max="8717" width="8" style="22" bestFit="1" customWidth="1"/>
    <col min="8718" max="8718" width="10.375" style="22" bestFit="1" customWidth="1"/>
    <col min="8719" max="8962" width="9" style="22" customWidth="1"/>
    <col min="8963" max="8963" width="10.5" style="22" bestFit="1" customWidth="1"/>
    <col min="8964" max="8964" width="4.375" style="22" customWidth="1"/>
    <col min="8965" max="8965" width="6.25" style="22" bestFit="1" customWidth="1"/>
    <col min="8966" max="8972" width="9" style="22" customWidth="1"/>
    <col min="8973" max="8973" width="8" style="22" bestFit="1" customWidth="1"/>
    <col min="8974" max="8974" width="10.375" style="22" bestFit="1" customWidth="1"/>
    <col min="8975" max="9218" width="9" style="22" customWidth="1"/>
    <col min="9219" max="9219" width="10.5" style="22" bestFit="1" customWidth="1"/>
    <col min="9220" max="9220" width="4.375" style="22" customWidth="1"/>
    <col min="9221" max="9221" width="6.25" style="22" bestFit="1" customWidth="1"/>
    <col min="9222" max="9228" width="9" style="22" customWidth="1"/>
    <col min="9229" max="9229" width="8" style="22" bestFit="1" customWidth="1"/>
    <col min="9230" max="9230" width="10.375" style="22" bestFit="1" customWidth="1"/>
    <col min="9231" max="9474" width="9" style="22" customWidth="1"/>
    <col min="9475" max="9475" width="10.5" style="22" bestFit="1" customWidth="1"/>
    <col min="9476" max="9476" width="4.375" style="22" customWidth="1"/>
    <col min="9477" max="9477" width="6.25" style="22" bestFit="1" customWidth="1"/>
    <col min="9478" max="9484" width="9" style="22" customWidth="1"/>
    <col min="9485" max="9485" width="8" style="22" bestFit="1" customWidth="1"/>
    <col min="9486" max="9486" width="10.375" style="22" bestFit="1" customWidth="1"/>
    <col min="9487" max="9730" width="9" style="22" customWidth="1"/>
    <col min="9731" max="9731" width="10.5" style="22" bestFit="1" customWidth="1"/>
    <col min="9732" max="9732" width="4.375" style="22" customWidth="1"/>
    <col min="9733" max="9733" width="6.25" style="22" bestFit="1" customWidth="1"/>
    <col min="9734" max="9740" width="9" style="22" customWidth="1"/>
    <col min="9741" max="9741" width="8" style="22" bestFit="1" customWidth="1"/>
    <col min="9742" max="9742" width="10.375" style="22" bestFit="1" customWidth="1"/>
    <col min="9743" max="9986" width="9" style="22" customWidth="1"/>
    <col min="9987" max="9987" width="10.5" style="22" bestFit="1" customWidth="1"/>
    <col min="9988" max="9988" width="4.375" style="22" customWidth="1"/>
    <col min="9989" max="9989" width="6.25" style="22" bestFit="1" customWidth="1"/>
    <col min="9990" max="9996" width="9" style="22" customWidth="1"/>
    <col min="9997" max="9997" width="8" style="22" bestFit="1" customWidth="1"/>
    <col min="9998" max="9998" width="10.375" style="22" bestFit="1" customWidth="1"/>
    <col min="9999" max="10242" width="9" style="22" customWidth="1"/>
    <col min="10243" max="10243" width="10.5" style="22" bestFit="1" customWidth="1"/>
    <col min="10244" max="10244" width="4.375" style="22" customWidth="1"/>
    <col min="10245" max="10245" width="6.25" style="22" bestFit="1" customWidth="1"/>
    <col min="10246" max="10252" width="9" style="22" customWidth="1"/>
    <col min="10253" max="10253" width="8" style="22" bestFit="1" customWidth="1"/>
    <col min="10254" max="10254" width="10.375" style="22" bestFit="1" customWidth="1"/>
    <col min="10255" max="10498" width="9" style="22" customWidth="1"/>
    <col min="10499" max="10499" width="10.5" style="22" bestFit="1" customWidth="1"/>
    <col min="10500" max="10500" width="4.375" style="22" customWidth="1"/>
    <col min="10501" max="10501" width="6.25" style="22" bestFit="1" customWidth="1"/>
    <col min="10502" max="10508" width="9" style="22" customWidth="1"/>
    <col min="10509" max="10509" width="8" style="22" bestFit="1" customWidth="1"/>
    <col min="10510" max="10510" width="10.375" style="22" bestFit="1" customWidth="1"/>
    <col min="10511" max="10754" width="9" style="22" customWidth="1"/>
    <col min="10755" max="10755" width="10.5" style="22" bestFit="1" customWidth="1"/>
    <col min="10756" max="10756" width="4.375" style="22" customWidth="1"/>
    <col min="10757" max="10757" width="6.25" style="22" bestFit="1" customWidth="1"/>
    <col min="10758" max="10764" width="9" style="22" customWidth="1"/>
    <col min="10765" max="10765" width="8" style="22" bestFit="1" customWidth="1"/>
    <col min="10766" max="10766" width="10.375" style="22" bestFit="1" customWidth="1"/>
    <col min="10767" max="11010" width="9" style="22" customWidth="1"/>
    <col min="11011" max="11011" width="10.5" style="22" bestFit="1" customWidth="1"/>
    <col min="11012" max="11012" width="4.375" style="22" customWidth="1"/>
    <col min="11013" max="11013" width="6.25" style="22" bestFit="1" customWidth="1"/>
    <col min="11014" max="11020" width="9" style="22" customWidth="1"/>
    <col min="11021" max="11021" width="8" style="22" bestFit="1" customWidth="1"/>
    <col min="11022" max="11022" width="10.375" style="22" bestFit="1" customWidth="1"/>
    <col min="11023" max="11266" width="9" style="22" customWidth="1"/>
    <col min="11267" max="11267" width="10.5" style="22" bestFit="1" customWidth="1"/>
    <col min="11268" max="11268" width="4.375" style="22" customWidth="1"/>
    <col min="11269" max="11269" width="6.25" style="22" bestFit="1" customWidth="1"/>
    <col min="11270" max="11276" width="9" style="22" customWidth="1"/>
    <col min="11277" max="11277" width="8" style="22" bestFit="1" customWidth="1"/>
    <col min="11278" max="11278" width="10.375" style="22" bestFit="1" customWidth="1"/>
    <col min="11279" max="11522" width="9" style="22" customWidth="1"/>
    <col min="11523" max="11523" width="10.5" style="22" bestFit="1" customWidth="1"/>
    <col min="11524" max="11524" width="4.375" style="22" customWidth="1"/>
    <col min="11525" max="11525" width="6.25" style="22" bestFit="1" customWidth="1"/>
    <col min="11526" max="11532" width="9" style="22" customWidth="1"/>
    <col min="11533" max="11533" width="8" style="22" bestFit="1" customWidth="1"/>
    <col min="11534" max="11534" width="10.375" style="22" bestFit="1" customWidth="1"/>
    <col min="11535" max="11778" width="9" style="22" customWidth="1"/>
    <col min="11779" max="11779" width="10.5" style="22" bestFit="1" customWidth="1"/>
    <col min="11780" max="11780" width="4.375" style="22" customWidth="1"/>
    <col min="11781" max="11781" width="6.25" style="22" bestFit="1" customWidth="1"/>
    <col min="11782" max="11788" width="9" style="22" customWidth="1"/>
    <col min="11789" max="11789" width="8" style="22" bestFit="1" customWidth="1"/>
    <col min="11790" max="11790" width="10.375" style="22" bestFit="1" customWidth="1"/>
    <col min="11791" max="12034" width="9" style="22" customWidth="1"/>
    <col min="12035" max="12035" width="10.5" style="22" bestFit="1" customWidth="1"/>
    <col min="12036" max="12036" width="4.375" style="22" customWidth="1"/>
    <col min="12037" max="12037" width="6.25" style="22" bestFit="1" customWidth="1"/>
    <col min="12038" max="12044" width="9" style="22" customWidth="1"/>
    <col min="12045" max="12045" width="8" style="22" bestFit="1" customWidth="1"/>
    <col min="12046" max="12046" width="10.375" style="22" bestFit="1" customWidth="1"/>
    <col min="12047" max="12290" width="9" style="22" customWidth="1"/>
    <col min="12291" max="12291" width="10.5" style="22" bestFit="1" customWidth="1"/>
    <col min="12292" max="12292" width="4.375" style="22" customWidth="1"/>
    <col min="12293" max="12293" width="6.25" style="22" bestFit="1" customWidth="1"/>
    <col min="12294" max="12300" width="9" style="22" customWidth="1"/>
    <col min="12301" max="12301" width="8" style="22" bestFit="1" customWidth="1"/>
    <col min="12302" max="12302" width="10.375" style="22" bestFit="1" customWidth="1"/>
    <col min="12303" max="12546" width="9" style="22" customWidth="1"/>
    <col min="12547" max="12547" width="10.5" style="22" bestFit="1" customWidth="1"/>
    <col min="12548" max="12548" width="4.375" style="22" customWidth="1"/>
    <col min="12549" max="12549" width="6.25" style="22" bestFit="1" customWidth="1"/>
    <col min="12550" max="12556" width="9" style="22" customWidth="1"/>
    <col min="12557" max="12557" width="8" style="22" bestFit="1" customWidth="1"/>
    <col min="12558" max="12558" width="10.375" style="22" bestFit="1" customWidth="1"/>
    <col min="12559" max="12802" width="9" style="22" customWidth="1"/>
    <col min="12803" max="12803" width="10.5" style="22" bestFit="1" customWidth="1"/>
    <col min="12804" max="12804" width="4.375" style="22" customWidth="1"/>
    <col min="12805" max="12805" width="6.25" style="22" bestFit="1" customWidth="1"/>
    <col min="12806" max="12812" width="9" style="22" customWidth="1"/>
    <col min="12813" max="12813" width="8" style="22" bestFit="1" customWidth="1"/>
    <col min="12814" max="12814" width="10.375" style="22" bestFit="1" customWidth="1"/>
    <col min="12815" max="13058" width="9" style="22" customWidth="1"/>
    <col min="13059" max="13059" width="10.5" style="22" bestFit="1" customWidth="1"/>
    <col min="13060" max="13060" width="4.375" style="22" customWidth="1"/>
    <col min="13061" max="13061" width="6.25" style="22" bestFit="1" customWidth="1"/>
    <col min="13062" max="13068" width="9" style="22" customWidth="1"/>
    <col min="13069" max="13069" width="8" style="22" bestFit="1" customWidth="1"/>
    <col min="13070" max="13070" width="10.375" style="22" bestFit="1" customWidth="1"/>
    <col min="13071" max="13314" width="9" style="22" customWidth="1"/>
    <col min="13315" max="13315" width="10.5" style="22" bestFit="1" customWidth="1"/>
    <col min="13316" max="13316" width="4.375" style="22" customWidth="1"/>
    <col min="13317" max="13317" width="6.25" style="22" bestFit="1" customWidth="1"/>
    <col min="13318" max="13324" width="9" style="22" customWidth="1"/>
    <col min="13325" max="13325" width="8" style="22" bestFit="1" customWidth="1"/>
    <col min="13326" max="13326" width="10.375" style="22" bestFit="1" customWidth="1"/>
    <col min="13327" max="13570" width="9" style="22" customWidth="1"/>
    <col min="13571" max="13571" width="10.5" style="22" bestFit="1" customWidth="1"/>
    <col min="13572" max="13572" width="4.375" style="22" customWidth="1"/>
    <col min="13573" max="13573" width="6.25" style="22" bestFit="1" customWidth="1"/>
    <col min="13574" max="13580" width="9" style="22" customWidth="1"/>
    <col min="13581" max="13581" width="8" style="22" bestFit="1" customWidth="1"/>
    <col min="13582" max="13582" width="10.375" style="22" bestFit="1" customWidth="1"/>
    <col min="13583" max="13826" width="9" style="22" customWidth="1"/>
    <col min="13827" max="13827" width="10.5" style="22" bestFit="1" customWidth="1"/>
    <col min="13828" max="13828" width="4.375" style="22" customWidth="1"/>
    <col min="13829" max="13829" width="6.25" style="22" bestFit="1" customWidth="1"/>
    <col min="13830" max="13836" width="9" style="22" customWidth="1"/>
    <col min="13837" max="13837" width="8" style="22" bestFit="1" customWidth="1"/>
    <col min="13838" max="13838" width="10.375" style="22" bestFit="1" customWidth="1"/>
    <col min="13839" max="14082" width="9" style="22" customWidth="1"/>
    <col min="14083" max="14083" width="10.5" style="22" bestFit="1" customWidth="1"/>
    <col min="14084" max="14084" width="4.375" style="22" customWidth="1"/>
    <col min="14085" max="14085" width="6.25" style="22" bestFit="1" customWidth="1"/>
    <col min="14086" max="14092" width="9" style="22" customWidth="1"/>
    <col min="14093" max="14093" width="8" style="22" bestFit="1" customWidth="1"/>
    <col min="14094" max="14094" width="10.375" style="22" bestFit="1" customWidth="1"/>
    <col min="14095" max="14338" width="9" style="22" customWidth="1"/>
    <col min="14339" max="14339" width="10.5" style="22" bestFit="1" customWidth="1"/>
    <col min="14340" max="14340" width="4.375" style="22" customWidth="1"/>
    <col min="14341" max="14341" width="6.25" style="22" bestFit="1" customWidth="1"/>
    <col min="14342" max="14348" width="9" style="22" customWidth="1"/>
    <col min="14349" max="14349" width="8" style="22" bestFit="1" customWidth="1"/>
    <col min="14350" max="14350" width="10.375" style="22" bestFit="1" customWidth="1"/>
    <col min="14351" max="14594" width="9" style="22" customWidth="1"/>
    <col min="14595" max="14595" width="10.5" style="22" bestFit="1" customWidth="1"/>
    <col min="14596" max="14596" width="4.375" style="22" customWidth="1"/>
    <col min="14597" max="14597" width="6.25" style="22" bestFit="1" customWidth="1"/>
    <col min="14598" max="14604" width="9" style="22" customWidth="1"/>
    <col min="14605" max="14605" width="8" style="22" bestFit="1" customWidth="1"/>
    <col min="14606" max="14606" width="10.375" style="22" bestFit="1" customWidth="1"/>
    <col min="14607" max="14850" width="9" style="22" customWidth="1"/>
    <col min="14851" max="14851" width="10.5" style="22" bestFit="1" customWidth="1"/>
    <col min="14852" max="14852" width="4.375" style="22" customWidth="1"/>
    <col min="14853" max="14853" width="6.25" style="22" bestFit="1" customWidth="1"/>
    <col min="14854" max="14860" width="9" style="22" customWidth="1"/>
    <col min="14861" max="14861" width="8" style="22" bestFit="1" customWidth="1"/>
    <col min="14862" max="14862" width="10.375" style="22" bestFit="1" customWidth="1"/>
    <col min="14863" max="15106" width="9" style="22" customWidth="1"/>
    <col min="15107" max="15107" width="10.5" style="22" bestFit="1" customWidth="1"/>
    <col min="15108" max="15108" width="4.375" style="22" customWidth="1"/>
    <col min="15109" max="15109" width="6.25" style="22" bestFit="1" customWidth="1"/>
    <col min="15110" max="15116" width="9" style="22" customWidth="1"/>
    <col min="15117" max="15117" width="8" style="22" bestFit="1" customWidth="1"/>
    <col min="15118" max="15118" width="10.375" style="22" bestFit="1" customWidth="1"/>
    <col min="15119" max="15362" width="9" style="22" customWidth="1"/>
    <col min="15363" max="15363" width="10.5" style="22" bestFit="1" customWidth="1"/>
    <col min="15364" max="15364" width="4.375" style="22" customWidth="1"/>
    <col min="15365" max="15365" width="6.25" style="22" bestFit="1" customWidth="1"/>
    <col min="15366" max="15372" width="9" style="22" customWidth="1"/>
    <col min="15373" max="15373" width="8" style="22" bestFit="1" customWidth="1"/>
    <col min="15374" max="15374" width="10.375" style="22" bestFit="1" customWidth="1"/>
    <col min="15375" max="15618" width="9" style="22" customWidth="1"/>
    <col min="15619" max="15619" width="10.5" style="22" bestFit="1" customWidth="1"/>
    <col min="15620" max="15620" width="4.375" style="22" customWidth="1"/>
    <col min="15621" max="15621" width="6.25" style="22" bestFit="1" customWidth="1"/>
    <col min="15622" max="15628" width="9" style="22" customWidth="1"/>
    <col min="15629" max="15629" width="8" style="22" bestFit="1" customWidth="1"/>
    <col min="15630" max="15630" width="10.375" style="22" bestFit="1" customWidth="1"/>
    <col min="15631" max="15874" width="9" style="22" customWidth="1"/>
    <col min="15875" max="15875" width="10.5" style="22" bestFit="1" customWidth="1"/>
    <col min="15876" max="15876" width="4.375" style="22" customWidth="1"/>
    <col min="15877" max="15877" width="6.25" style="22" bestFit="1" customWidth="1"/>
    <col min="15878" max="15884" width="9" style="22" customWidth="1"/>
    <col min="15885" max="15885" width="8" style="22" bestFit="1" customWidth="1"/>
    <col min="15886" max="15886" width="10.375" style="22" bestFit="1" customWidth="1"/>
    <col min="15887" max="16130" width="9" style="22" customWidth="1"/>
    <col min="16131" max="16131" width="10.5" style="22" bestFit="1" customWidth="1"/>
    <col min="16132" max="16132" width="4.375" style="22" customWidth="1"/>
    <col min="16133" max="16133" width="6.25" style="22" bestFit="1" customWidth="1"/>
    <col min="16134" max="16140" width="9" style="22" customWidth="1"/>
    <col min="16141" max="16141" width="8" style="22" bestFit="1" customWidth="1"/>
    <col min="16142" max="16142" width="10.375" style="22" bestFit="1" customWidth="1"/>
    <col min="16143" max="16384" width="9" style="22" customWidth="1"/>
  </cols>
  <sheetData>
    <row r="1" spans="2:13" ht="20.25" customHeight="1">
      <c r="B1" s="201" t="s">
        <v>135</v>
      </c>
      <c r="C1" s="214"/>
      <c r="D1" s="214"/>
      <c r="E1" s="165"/>
      <c r="F1" s="165"/>
      <c r="G1" s="165"/>
      <c r="H1" s="165"/>
      <c r="I1" s="165"/>
      <c r="J1" s="165"/>
      <c r="K1" s="165"/>
      <c r="L1" s="165"/>
      <c r="M1" s="165"/>
    </row>
    <row r="2" spans="2:13" ht="13.5" customHeight="1">
      <c r="B2" s="202"/>
      <c r="C2" s="214"/>
      <c r="D2" s="214"/>
      <c r="E2" s="165"/>
      <c r="F2" s="165"/>
      <c r="G2" s="165"/>
      <c r="H2" s="165"/>
      <c r="I2" s="165"/>
      <c r="J2" s="165"/>
      <c r="K2" s="165"/>
      <c r="L2" s="165"/>
      <c r="M2" s="165"/>
    </row>
    <row r="3" spans="2:13" ht="15">
      <c r="B3" s="165"/>
      <c r="C3" s="165"/>
      <c r="D3" s="165"/>
      <c r="E3" s="165"/>
      <c r="F3" s="165"/>
      <c r="G3" s="165"/>
      <c r="H3" s="165"/>
      <c r="I3" s="165"/>
      <c r="J3" s="165"/>
      <c r="K3" s="165"/>
      <c r="L3" s="68" t="s">
        <v>194</v>
      </c>
      <c r="M3" s="275"/>
    </row>
    <row r="4" spans="2:13" ht="18.75" customHeight="1">
      <c r="B4" s="203" t="s">
        <v>200</v>
      </c>
      <c r="C4" s="39" t="s">
        <v>114</v>
      </c>
      <c r="D4" s="231" t="s">
        <v>216</v>
      </c>
      <c r="E4" s="231" t="s">
        <v>280</v>
      </c>
      <c r="F4" s="231" t="s">
        <v>273</v>
      </c>
      <c r="G4" s="231" t="s">
        <v>104</v>
      </c>
      <c r="H4" s="231" t="s">
        <v>256</v>
      </c>
      <c r="I4" s="231" t="s">
        <v>201</v>
      </c>
      <c r="J4" s="231" t="s">
        <v>281</v>
      </c>
      <c r="K4" s="249" t="s">
        <v>116</v>
      </c>
      <c r="L4" s="261" t="s">
        <v>38</v>
      </c>
      <c r="M4" s="276"/>
    </row>
    <row r="5" spans="2:13" ht="19.5" customHeight="1">
      <c r="B5" s="204" t="s">
        <v>342</v>
      </c>
      <c r="C5" s="215">
        <v>540</v>
      </c>
      <c r="D5" s="232">
        <v>1689</v>
      </c>
      <c r="E5" s="232">
        <v>2320</v>
      </c>
      <c r="F5" s="232">
        <v>1644</v>
      </c>
      <c r="G5" s="232">
        <v>1492</v>
      </c>
      <c r="H5" s="232">
        <v>1574</v>
      </c>
      <c r="I5" s="232">
        <v>1542</v>
      </c>
      <c r="J5" s="232">
        <v>433</v>
      </c>
      <c r="K5" s="250">
        <v>107</v>
      </c>
      <c r="L5" s="262">
        <v>11341</v>
      </c>
      <c r="M5" s="277"/>
    </row>
    <row r="6" spans="2:13" ht="18.75" customHeight="1">
      <c r="B6" s="205" t="s">
        <v>118</v>
      </c>
      <c r="C6" s="216">
        <v>537</v>
      </c>
      <c r="D6" s="233">
        <v>1719</v>
      </c>
      <c r="E6" s="233">
        <v>2358</v>
      </c>
      <c r="F6" s="233">
        <v>1485</v>
      </c>
      <c r="G6" s="233">
        <v>1404</v>
      </c>
      <c r="H6" s="233">
        <v>1658</v>
      </c>
      <c r="I6" s="233">
        <v>1741</v>
      </c>
      <c r="J6" s="233">
        <v>606</v>
      </c>
      <c r="K6" s="251">
        <v>108</v>
      </c>
      <c r="L6" s="263">
        <v>11616</v>
      </c>
      <c r="M6" s="277"/>
    </row>
    <row r="7" spans="2:13" ht="18.75" customHeight="1">
      <c r="B7" s="206" t="s">
        <v>298</v>
      </c>
      <c r="C7" s="216">
        <v>571</v>
      </c>
      <c r="D7" s="233">
        <v>1801</v>
      </c>
      <c r="E7" s="233">
        <v>2429</v>
      </c>
      <c r="F7" s="233">
        <v>1607</v>
      </c>
      <c r="G7" s="233">
        <v>1454</v>
      </c>
      <c r="H7" s="233">
        <v>1710</v>
      </c>
      <c r="I7" s="233">
        <v>1905</v>
      </c>
      <c r="J7" s="233">
        <v>647</v>
      </c>
      <c r="K7" s="251">
        <v>111</v>
      </c>
      <c r="L7" s="263">
        <v>12235</v>
      </c>
      <c r="M7" s="277"/>
    </row>
    <row r="8" spans="2:13" ht="18.75" customHeight="1">
      <c r="B8" s="206" t="s">
        <v>343</v>
      </c>
      <c r="C8" s="216">
        <v>575</v>
      </c>
      <c r="D8" s="233">
        <v>1865</v>
      </c>
      <c r="E8" s="233">
        <v>2570</v>
      </c>
      <c r="F8" s="233">
        <v>1590</v>
      </c>
      <c r="G8" s="233">
        <v>1554</v>
      </c>
      <c r="H8" s="233">
        <v>1868</v>
      </c>
      <c r="I8" s="233">
        <v>2051</v>
      </c>
      <c r="J8" s="233">
        <v>835</v>
      </c>
      <c r="K8" s="251">
        <v>112</v>
      </c>
      <c r="L8" s="263">
        <v>13020</v>
      </c>
      <c r="M8" s="277"/>
    </row>
    <row r="9" spans="2:13" ht="18.75" customHeight="1">
      <c r="B9" s="207" t="s">
        <v>344</v>
      </c>
      <c r="C9" s="217">
        <v>115</v>
      </c>
      <c r="D9" s="234">
        <v>298</v>
      </c>
      <c r="E9" s="234">
        <v>634</v>
      </c>
      <c r="F9" s="234">
        <v>318</v>
      </c>
      <c r="G9" s="234">
        <v>366</v>
      </c>
      <c r="H9" s="234">
        <v>395</v>
      </c>
      <c r="I9" s="234">
        <v>461</v>
      </c>
      <c r="J9" s="234">
        <v>214</v>
      </c>
      <c r="K9" s="252">
        <v>22</v>
      </c>
      <c r="L9" s="264">
        <v>2823</v>
      </c>
      <c r="M9" s="277"/>
    </row>
    <row r="10" spans="2:13" ht="18.75" customHeight="1">
      <c r="B10" s="208" t="s">
        <v>6</v>
      </c>
      <c r="C10" s="218">
        <v>90971</v>
      </c>
      <c r="D10" s="235">
        <v>163053</v>
      </c>
      <c r="E10" s="235">
        <v>242499</v>
      </c>
      <c r="F10" s="235">
        <v>156713</v>
      </c>
      <c r="G10" s="235">
        <v>177253</v>
      </c>
      <c r="H10" s="235">
        <v>169452</v>
      </c>
      <c r="I10" s="235">
        <v>138217</v>
      </c>
      <c r="J10" s="235">
        <v>83329</v>
      </c>
      <c r="K10" s="253">
        <v>13441</v>
      </c>
      <c r="L10" s="265">
        <v>1234928</v>
      </c>
      <c r="M10" s="277"/>
    </row>
    <row r="11" spans="2:13" ht="14.25" customHeight="1"/>
    <row r="12" spans="2:13" ht="18.75" customHeight="1">
      <c r="B12" s="209" t="s">
        <v>180</v>
      </c>
      <c r="C12" s="165"/>
      <c r="D12" s="165"/>
      <c r="E12" s="165"/>
      <c r="F12" s="165"/>
      <c r="G12" s="165"/>
      <c r="H12" s="165"/>
      <c r="I12" s="165"/>
      <c r="J12" s="165"/>
      <c r="K12" s="165"/>
      <c r="L12" s="68" t="s">
        <v>193</v>
      </c>
      <c r="M12" s="275"/>
    </row>
    <row r="13" spans="2:13" ht="18.75" customHeight="1">
      <c r="B13" s="203" t="s">
        <v>200</v>
      </c>
      <c r="C13" s="39" t="s">
        <v>114</v>
      </c>
      <c r="D13" s="231" t="s">
        <v>216</v>
      </c>
      <c r="E13" s="231" t="s">
        <v>280</v>
      </c>
      <c r="F13" s="231" t="s">
        <v>273</v>
      </c>
      <c r="G13" s="231" t="s">
        <v>104</v>
      </c>
      <c r="H13" s="231" t="s">
        <v>256</v>
      </c>
      <c r="I13" s="231" t="s">
        <v>201</v>
      </c>
      <c r="J13" s="231" t="s">
        <v>281</v>
      </c>
      <c r="K13" s="249" t="s">
        <v>116</v>
      </c>
      <c r="L13" s="261" t="s">
        <v>38</v>
      </c>
      <c r="M13" s="278"/>
    </row>
    <row r="14" spans="2:13" ht="18.75" customHeight="1">
      <c r="B14" s="204" t="s">
        <v>342</v>
      </c>
      <c r="C14" s="219">
        <v>100.2</v>
      </c>
      <c r="D14" s="236">
        <v>149.6</v>
      </c>
      <c r="E14" s="236">
        <v>113</v>
      </c>
      <c r="F14" s="236">
        <v>107.8</v>
      </c>
      <c r="G14" s="236">
        <v>120.3</v>
      </c>
      <c r="H14" s="236">
        <v>102.7</v>
      </c>
      <c r="I14" s="236">
        <v>114.6</v>
      </c>
      <c r="J14" s="236">
        <v>109.1</v>
      </c>
      <c r="K14" s="254">
        <v>109.2</v>
      </c>
      <c r="L14" s="266">
        <v>115</v>
      </c>
      <c r="M14" s="279"/>
    </row>
    <row r="15" spans="2:13" ht="18.75" customHeight="1">
      <c r="B15" s="205" t="s">
        <v>118</v>
      </c>
      <c r="C15" s="220">
        <v>99.4</v>
      </c>
      <c r="D15" s="237">
        <v>101.8</v>
      </c>
      <c r="E15" s="237">
        <v>101.6</v>
      </c>
      <c r="F15" s="237">
        <v>90.3</v>
      </c>
      <c r="G15" s="237">
        <v>94.1</v>
      </c>
      <c r="H15" s="237">
        <v>105.3</v>
      </c>
      <c r="I15" s="237">
        <v>112.9</v>
      </c>
      <c r="J15" s="237">
        <v>140</v>
      </c>
      <c r="K15" s="255">
        <v>100.9</v>
      </c>
      <c r="L15" s="267">
        <v>102.4</v>
      </c>
      <c r="M15" s="279"/>
    </row>
    <row r="16" spans="2:13" ht="18.75" customHeight="1">
      <c r="B16" s="206" t="s">
        <v>298</v>
      </c>
      <c r="C16" s="220">
        <v>106.3</v>
      </c>
      <c r="D16" s="237">
        <v>104.8</v>
      </c>
      <c r="E16" s="237">
        <v>103</v>
      </c>
      <c r="F16" s="237">
        <v>108.2</v>
      </c>
      <c r="G16" s="237">
        <v>103.6</v>
      </c>
      <c r="H16" s="237">
        <v>103.1</v>
      </c>
      <c r="I16" s="237">
        <v>109.4</v>
      </c>
      <c r="J16" s="237">
        <v>106.8</v>
      </c>
      <c r="K16" s="255">
        <v>102.8</v>
      </c>
      <c r="L16" s="267">
        <v>105.3</v>
      </c>
      <c r="M16" s="280"/>
    </row>
    <row r="17" spans="1:14" ht="18.75" customHeight="1">
      <c r="A17" s="81"/>
      <c r="B17" s="206" t="s">
        <v>343</v>
      </c>
      <c r="C17" s="220">
        <v>100.7</v>
      </c>
      <c r="D17" s="237">
        <v>103.6</v>
      </c>
      <c r="E17" s="237">
        <v>105.8</v>
      </c>
      <c r="F17" s="237">
        <v>98.9</v>
      </c>
      <c r="G17" s="237">
        <v>106.9</v>
      </c>
      <c r="H17" s="237">
        <v>109.2</v>
      </c>
      <c r="I17" s="237">
        <v>107.7</v>
      </c>
      <c r="J17" s="237">
        <v>129.1</v>
      </c>
      <c r="K17" s="255">
        <v>100.9</v>
      </c>
      <c r="L17" s="267">
        <v>106.4</v>
      </c>
      <c r="M17" s="280"/>
    </row>
    <row r="18" spans="1:14" ht="18.75" customHeight="1">
      <c r="A18" s="81"/>
      <c r="B18" s="207" t="s">
        <v>344</v>
      </c>
      <c r="C18" s="221">
        <v>20</v>
      </c>
      <c r="D18" s="238">
        <v>16</v>
      </c>
      <c r="E18" s="238">
        <v>24.7</v>
      </c>
      <c r="F18" s="238">
        <v>20</v>
      </c>
      <c r="G18" s="238">
        <v>23.6</v>
      </c>
      <c r="H18" s="238">
        <v>21.1</v>
      </c>
      <c r="I18" s="238">
        <v>22.5</v>
      </c>
      <c r="J18" s="238">
        <v>25.6</v>
      </c>
      <c r="K18" s="256">
        <v>19.600000000000001</v>
      </c>
      <c r="L18" s="268">
        <v>21.7</v>
      </c>
      <c r="M18" s="280"/>
    </row>
    <row r="19" spans="1:14" s="81" customFormat="1" ht="18.75" customHeight="1">
      <c r="B19" s="208" t="s">
        <v>6</v>
      </c>
      <c r="C19" s="222">
        <v>23.3</v>
      </c>
      <c r="D19" s="239">
        <v>26.8</v>
      </c>
      <c r="E19" s="239">
        <v>27.3</v>
      </c>
      <c r="F19" s="239">
        <v>26.8</v>
      </c>
      <c r="G19" s="239">
        <v>28.5</v>
      </c>
      <c r="H19" s="239">
        <v>30.8</v>
      </c>
      <c r="I19" s="239">
        <v>31.7</v>
      </c>
      <c r="J19" s="239">
        <v>34</v>
      </c>
      <c r="K19" s="257">
        <v>31.7</v>
      </c>
      <c r="L19" s="269">
        <v>28.3</v>
      </c>
      <c r="M19" s="280"/>
    </row>
    <row r="20" spans="1:14" s="81" customFormat="1" ht="14.25" customHeight="1">
      <c r="A20" s="22"/>
      <c r="B20" s="165"/>
      <c r="C20" s="22"/>
      <c r="D20" s="22"/>
      <c r="E20" s="165"/>
      <c r="F20" s="165"/>
      <c r="G20" s="248"/>
      <c r="H20" s="165"/>
      <c r="I20" s="165"/>
      <c r="J20" s="165"/>
      <c r="K20" s="165"/>
      <c r="L20" s="165"/>
      <c r="M20" s="165"/>
    </row>
    <row r="21" spans="1:14" s="81" customFormat="1" ht="18.75" customHeight="1">
      <c r="A21" s="22"/>
      <c r="B21" s="209" t="s">
        <v>203</v>
      </c>
      <c r="C21" s="165"/>
      <c r="D21" s="165"/>
      <c r="E21" s="165"/>
      <c r="F21" s="246"/>
      <c r="G21" s="165"/>
      <c r="H21" s="165"/>
      <c r="I21" s="165"/>
      <c r="J21" s="165"/>
      <c r="K21" s="165"/>
      <c r="L21" s="68" t="s">
        <v>193</v>
      </c>
      <c r="M21" s="275"/>
    </row>
    <row r="22" spans="1:14" ht="18.75" customHeight="1">
      <c r="B22" s="203" t="s">
        <v>200</v>
      </c>
      <c r="C22" s="39" t="s">
        <v>114</v>
      </c>
      <c r="D22" s="231" t="s">
        <v>216</v>
      </c>
      <c r="E22" s="231" t="s">
        <v>280</v>
      </c>
      <c r="F22" s="247" t="s">
        <v>273</v>
      </c>
      <c r="G22" s="231" t="s">
        <v>104</v>
      </c>
      <c r="H22" s="231" t="s">
        <v>256</v>
      </c>
      <c r="I22" s="231" t="s">
        <v>201</v>
      </c>
      <c r="J22" s="231" t="s">
        <v>281</v>
      </c>
      <c r="K22" s="249" t="s">
        <v>116</v>
      </c>
      <c r="L22" s="261" t="s">
        <v>38</v>
      </c>
      <c r="M22" s="278"/>
    </row>
    <row r="23" spans="1:14" ht="18.75" customHeight="1">
      <c r="B23" s="204" t="s">
        <v>342</v>
      </c>
      <c r="C23" s="223">
        <v>4.8</v>
      </c>
      <c r="D23" s="240">
        <v>14.9</v>
      </c>
      <c r="E23" s="240">
        <v>20.5</v>
      </c>
      <c r="F23" s="240">
        <v>14.5</v>
      </c>
      <c r="G23" s="240">
        <v>13.1</v>
      </c>
      <c r="H23" s="240">
        <v>13.9</v>
      </c>
      <c r="I23" s="241">
        <v>13.6</v>
      </c>
      <c r="J23" s="240">
        <v>3.8</v>
      </c>
      <c r="K23" s="258">
        <v>0.9</v>
      </c>
      <c r="L23" s="270">
        <v>100</v>
      </c>
      <c r="M23" s="281"/>
    </row>
    <row r="24" spans="1:14" ht="18.75" customHeight="1">
      <c r="B24" s="205" t="s">
        <v>118</v>
      </c>
      <c r="C24" s="224">
        <v>4.5999999999999996</v>
      </c>
      <c r="D24" s="241">
        <v>14.8</v>
      </c>
      <c r="E24" s="241">
        <v>20.3</v>
      </c>
      <c r="F24" s="241">
        <v>12.8</v>
      </c>
      <c r="G24" s="240">
        <v>12.1</v>
      </c>
      <c r="H24" s="241">
        <v>14.3</v>
      </c>
      <c r="I24" s="241">
        <v>15</v>
      </c>
      <c r="J24" s="241">
        <v>5.2</v>
      </c>
      <c r="K24" s="259">
        <v>0.9</v>
      </c>
      <c r="L24" s="271">
        <v>100</v>
      </c>
      <c r="M24" s="281"/>
    </row>
    <row r="25" spans="1:14" ht="18.75" customHeight="1">
      <c r="B25" s="206" t="s">
        <v>298</v>
      </c>
      <c r="C25" s="224">
        <v>4.7</v>
      </c>
      <c r="D25" s="241">
        <v>14.7</v>
      </c>
      <c r="E25" s="241">
        <v>19.8</v>
      </c>
      <c r="F25" s="241">
        <v>13.1</v>
      </c>
      <c r="G25" s="241">
        <v>11.9</v>
      </c>
      <c r="H25" s="241">
        <v>14</v>
      </c>
      <c r="I25" s="241">
        <v>15.6</v>
      </c>
      <c r="J25" s="241">
        <v>5.3</v>
      </c>
      <c r="K25" s="259">
        <v>0.9</v>
      </c>
      <c r="L25" s="271">
        <v>100</v>
      </c>
      <c r="M25" s="281"/>
      <c r="N25" s="67"/>
    </row>
    <row r="26" spans="1:14" ht="18.75" customHeight="1">
      <c r="A26" s="200"/>
      <c r="B26" s="206" t="s">
        <v>343</v>
      </c>
      <c r="C26" s="225">
        <v>4.4000000000000004</v>
      </c>
      <c r="D26" s="242">
        <v>14.3</v>
      </c>
      <c r="E26" s="242">
        <v>19.7</v>
      </c>
      <c r="F26" s="242">
        <v>12.2</v>
      </c>
      <c r="G26" s="242">
        <v>11.9</v>
      </c>
      <c r="H26" s="242">
        <v>14.4</v>
      </c>
      <c r="I26" s="242">
        <v>15.8</v>
      </c>
      <c r="J26" s="242">
        <v>6.4</v>
      </c>
      <c r="K26" s="260">
        <v>0.9</v>
      </c>
      <c r="L26" s="272">
        <v>100</v>
      </c>
      <c r="M26" s="281"/>
      <c r="N26" s="67"/>
    </row>
    <row r="27" spans="1:14" ht="18.75" customHeight="1">
      <c r="B27" s="207" t="s">
        <v>344</v>
      </c>
      <c r="C27" s="226">
        <v>4.0999999999999996</v>
      </c>
      <c r="D27" s="243">
        <v>10.5</v>
      </c>
      <c r="E27" s="245">
        <v>22.4</v>
      </c>
      <c r="F27" s="243">
        <v>11.3</v>
      </c>
      <c r="G27" s="243">
        <v>13</v>
      </c>
      <c r="H27" s="243">
        <v>14</v>
      </c>
      <c r="I27" s="243">
        <v>16.3</v>
      </c>
      <c r="J27" s="243">
        <v>7.6</v>
      </c>
      <c r="K27" s="243">
        <v>0.8</v>
      </c>
      <c r="L27" s="273">
        <v>100</v>
      </c>
      <c r="M27" s="281"/>
    </row>
    <row r="28" spans="1:14" ht="18.75" customHeight="1">
      <c r="B28" s="208" t="s">
        <v>6</v>
      </c>
      <c r="C28" s="227">
        <v>7.4</v>
      </c>
      <c r="D28" s="244">
        <v>13.2</v>
      </c>
      <c r="E28" s="244">
        <v>19.600000000000001</v>
      </c>
      <c r="F28" s="244">
        <v>12.7</v>
      </c>
      <c r="G28" s="244">
        <v>14.4</v>
      </c>
      <c r="H28" s="244">
        <v>13.7</v>
      </c>
      <c r="I28" s="244">
        <v>11.2</v>
      </c>
      <c r="J28" s="244">
        <v>6.7</v>
      </c>
      <c r="K28" s="244">
        <v>1.1000000000000001</v>
      </c>
      <c r="L28" s="274">
        <v>100</v>
      </c>
      <c r="M28" s="281"/>
    </row>
    <row r="29" spans="1:14" ht="18.75" customHeight="1">
      <c r="B29" s="210"/>
      <c r="C29" s="228"/>
      <c r="D29" s="228"/>
      <c r="E29" s="228"/>
      <c r="F29" s="228"/>
      <c r="G29" s="228"/>
      <c r="H29" s="228"/>
      <c r="I29" s="228"/>
      <c r="J29" s="228"/>
      <c r="K29" s="228"/>
      <c r="L29" s="228"/>
      <c r="M29" s="282"/>
    </row>
    <row r="30" spans="1:14" ht="18" customHeight="1"/>
    <row r="31" spans="1:14" s="200" customFormat="1" ht="18" customHeight="1">
      <c r="A31" s="22"/>
      <c r="B31" s="211"/>
      <c r="C31" s="22"/>
      <c r="D31" s="22"/>
      <c r="E31" s="22"/>
      <c r="F31" s="22"/>
      <c r="G31" s="22"/>
      <c r="H31" s="22"/>
      <c r="I31" s="22"/>
      <c r="J31" s="22"/>
      <c r="K31" s="22"/>
      <c r="L31" s="22"/>
      <c r="M31" s="22"/>
    </row>
    <row r="32" spans="1:14" ht="18" customHeight="1">
      <c r="C32" s="229"/>
      <c r="E32" s="229"/>
      <c r="G32" s="229"/>
      <c r="I32" s="229"/>
      <c r="L32" s="229"/>
    </row>
    <row r="33" spans="2:12" ht="18" customHeight="1">
      <c r="C33" s="229"/>
      <c r="E33" s="229"/>
      <c r="G33" s="229"/>
      <c r="K33" s="229"/>
      <c r="L33" s="229"/>
    </row>
    <row r="34" spans="2:12" ht="19.5" customHeight="1">
      <c r="B34" s="212"/>
      <c r="C34" s="230"/>
      <c r="D34" s="230"/>
      <c r="E34" s="230"/>
      <c r="F34" s="230"/>
      <c r="G34" s="230"/>
      <c r="H34" s="230"/>
      <c r="I34" s="230"/>
      <c r="J34" s="230"/>
      <c r="K34" s="230"/>
    </row>
    <row r="35" spans="2:12" ht="19.5" customHeight="1">
      <c r="B35" s="213"/>
      <c r="C35" s="230"/>
      <c r="D35" s="230"/>
      <c r="E35" s="230"/>
      <c r="F35" s="230"/>
      <c r="G35" s="230"/>
      <c r="H35" s="230"/>
      <c r="I35" s="230"/>
      <c r="J35" s="230"/>
      <c r="K35" s="230"/>
    </row>
  </sheetData>
  <phoneticPr fontId="4"/>
  <pageMargins left="0.78740157480314943" right="0.78740157480314943" top="0.78740157480314943" bottom="0.78740157480314943" header="0.19685039370078736" footer="0.59055118110236215"/>
  <pageSetup paperSize="9" fitToWidth="1" fitToHeight="1" orientation="landscape" usePrinterDefaults="1" r:id="rId1"/>
  <headerFooter scaleWithDoc="0" alignWithMargins="0">
    <oddFooter>&amp;C&amp;12- 7 -</oddFooter>
  </headerFooter>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sheetPr>
  <dimension ref="A1:V34"/>
  <sheetViews>
    <sheetView view="pageBreakPreview" topLeftCell="C10" zoomScale="120" zoomScaleSheetLayoutView="120" workbookViewId="0">
      <selection activeCell="M27" sqref="M27"/>
    </sheetView>
  </sheetViews>
  <sheetFormatPr defaultRowHeight="13.5"/>
  <cols>
    <col min="1" max="1" width="0.875" style="22" customWidth="1"/>
    <col min="2" max="2" width="11.625" style="22" customWidth="1"/>
    <col min="3" max="20" width="6.625" style="22" customWidth="1"/>
    <col min="21" max="21" width="1.625" style="22" customWidth="1"/>
    <col min="22" max="254" width="9" style="22" customWidth="1"/>
    <col min="255" max="255" width="10.5" style="22" bestFit="1" customWidth="1"/>
    <col min="256" max="256" width="4.375" style="22" customWidth="1"/>
    <col min="257" max="257" width="6.25" style="22" bestFit="1" customWidth="1"/>
    <col min="258" max="264" width="9" style="22" customWidth="1"/>
    <col min="265" max="265" width="8" style="22" bestFit="1" customWidth="1"/>
    <col min="266" max="266" width="10.375" style="22" bestFit="1" customWidth="1"/>
    <col min="267" max="510" width="9" style="22" customWidth="1"/>
    <col min="511" max="511" width="10.5" style="22" bestFit="1" customWidth="1"/>
    <col min="512" max="512" width="4.375" style="22" customWidth="1"/>
    <col min="513" max="513" width="6.25" style="22" bestFit="1" customWidth="1"/>
    <col min="514" max="520" width="9" style="22" customWidth="1"/>
    <col min="521" max="521" width="8" style="22" bestFit="1" customWidth="1"/>
    <col min="522" max="522" width="10.375" style="22" bestFit="1" customWidth="1"/>
    <col min="523" max="766" width="9" style="22" customWidth="1"/>
    <col min="767" max="767" width="10.5" style="22" bestFit="1" customWidth="1"/>
    <col min="768" max="768" width="4.375" style="22" customWidth="1"/>
    <col min="769" max="769" width="6.25" style="22" bestFit="1" customWidth="1"/>
    <col min="770" max="776" width="9" style="22" customWidth="1"/>
    <col min="777" max="777" width="8" style="22" bestFit="1" customWidth="1"/>
    <col min="778" max="778" width="10.375" style="22" bestFit="1" customWidth="1"/>
    <col min="779" max="1022" width="9" style="22" customWidth="1"/>
    <col min="1023" max="1023" width="10.5" style="22" bestFit="1" customWidth="1"/>
    <col min="1024" max="1024" width="4.375" style="22" customWidth="1"/>
    <col min="1025" max="1025" width="6.25" style="22" bestFit="1" customWidth="1"/>
    <col min="1026" max="1032" width="9" style="22" customWidth="1"/>
    <col min="1033" max="1033" width="8" style="22" bestFit="1" customWidth="1"/>
    <col min="1034" max="1034" width="10.375" style="22" bestFit="1" customWidth="1"/>
    <col min="1035" max="1278" width="9" style="22" customWidth="1"/>
    <col min="1279" max="1279" width="10.5" style="22" bestFit="1" customWidth="1"/>
    <col min="1280" max="1280" width="4.375" style="22" customWidth="1"/>
    <col min="1281" max="1281" width="6.25" style="22" bestFit="1" customWidth="1"/>
    <col min="1282" max="1288" width="9" style="22" customWidth="1"/>
    <col min="1289" max="1289" width="8" style="22" bestFit="1" customWidth="1"/>
    <col min="1290" max="1290" width="10.375" style="22" bestFit="1" customWidth="1"/>
    <col min="1291" max="1534" width="9" style="22" customWidth="1"/>
    <col min="1535" max="1535" width="10.5" style="22" bestFit="1" customWidth="1"/>
    <col min="1536" max="1536" width="4.375" style="22" customWidth="1"/>
    <col min="1537" max="1537" width="6.25" style="22" bestFit="1" customWidth="1"/>
    <col min="1538" max="1544" width="9" style="22" customWidth="1"/>
    <col min="1545" max="1545" width="8" style="22" bestFit="1" customWidth="1"/>
    <col min="1546" max="1546" width="10.375" style="22" bestFit="1" customWidth="1"/>
    <col min="1547" max="1790" width="9" style="22" customWidth="1"/>
    <col min="1791" max="1791" width="10.5" style="22" bestFit="1" customWidth="1"/>
    <col min="1792" max="1792" width="4.375" style="22" customWidth="1"/>
    <col min="1793" max="1793" width="6.25" style="22" bestFit="1" customWidth="1"/>
    <col min="1794" max="1800" width="9" style="22" customWidth="1"/>
    <col min="1801" max="1801" width="8" style="22" bestFit="1" customWidth="1"/>
    <col min="1802" max="1802" width="10.375" style="22" bestFit="1" customWidth="1"/>
    <col min="1803" max="2046" width="9" style="22" customWidth="1"/>
    <col min="2047" max="2047" width="10.5" style="22" bestFit="1" customWidth="1"/>
    <col min="2048" max="2048" width="4.375" style="22" customWidth="1"/>
    <col min="2049" max="2049" width="6.25" style="22" bestFit="1" customWidth="1"/>
    <col min="2050" max="2056" width="9" style="22" customWidth="1"/>
    <col min="2057" max="2057" width="8" style="22" bestFit="1" customWidth="1"/>
    <col min="2058" max="2058" width="10.375" style="22" bestFit="1" customWidth="1"/>
    <col min="2059" max="2302" width="9" style="22" customWidth="1"/>
    <col min="2303" max="2303" width="10.5" style="22" bestFit="1" customWidth="1"/>
    <col min="2304" max="2304" width="4.375" style="22" customWidth="1"/>
    <col min="2305" max="2305" width="6.25" style="22" bestFit="1" customWidth="1"/>
    <col min="2306" max="2312" width="9" style="22" customWidth="1"/>
    <col min="2313" max="2313" width="8" style="22" bestFit="1" customWidth="1"/>
    <col min="2314" max="2314" width="10.375" style="22" bestFit="1" customWidth="1"/>
    <col min="2315" max="2558" width="9" style="22" customWidth="1"/>
    <col min="2559" max="2559" width="10.5" style="22" bestFit="1" customWidth="1"/>
    <col min="2560" max="2560" width="4.375" style="22" customWidth="1"/>
    <col min="2561" max="2561" width="6.25" style="22" bestFit="1" customWidth="1"/>
    <col min="2562" max="2568" width="9" style="22" customWidth="1"/>
    <col min="2569" max="2569" width="8" style="22" bestFit="1" customWidth="1"/>
    <col min="2570" max="2570" width="10.375" style="22" bestFit="1" customWidth="1"/>
    <col min="2571" max="2814" width="9" style="22" customWidth="1"/>
    <col min="2815" max="2815" width="10.5" style="22" bestFit="1" customWidth="1"/>
    <col min="2816" max="2816" width="4.375" style="22" customWidth="1"/>
    <col min="2817" max="2817" width="6.25" style="22" bestFit="1" customWidth="1"/>
    <col min="2818" max="2824" width="9" style="22" customWidth="1"/>
    <col min="2825" max="2825" width="8" style="22" bestFit="1" customWidth="1"/>
    <col min="2826" max="2826" width="10.375" style="22" bestFit="1" customWidth="1"/>
    <col min="2827" max="3070" width="9" style="22" customWidth="1"/>
    <col min="3071" max="3071" width="10.5" style="22" bestFit="1" customWidth="1"/>
    <col min="3072" max="3072" width="4.375" style="22" customWidth="1"/>
    <col min="3073" max="3073" width="6.25" style="22" bestFit="1" customWidth="1"/>
    <col min="3074" max="3080" width="9" style="22" customWidth="1"/>
    <col min="3081" max="3081" width="8" style="22" bestFit="1" customWidth="1"/>
    <col min="3082" max="3082" width="10.375" style="22" bestFit="1" customWidth="1"/>
    <col min="3083" max="3326" width="9" style="22" customWidth="1"/>
    <col min="3327" max="3327" width="10.5" style="22" bestFit="1" customWidth="1"/>
    <col min="3328" max="3328" width="4.375" style="22" customWidth="1"/>
    <col min="3329" max="3329" width="6.25" style="22" bestFit="1" customWidth="1"/>
    <col min="3330" max="3336" width="9" style="22" customWidth="1"/>
    <col min="3337" max="3337" width="8" style="22" bestFit="1" customWidth="1"/>
    <col min="3338" max="3338" width="10.375" style="22" bestFit="1" customWidth="1"/>
    <col min="3339" max="3582" width="9" style="22" customWidth="1"/>
    <col min="3583" max="3583" width="10.5" style="22" bestFit="1" customWidth="1"/>
    <col min="3584" max="3584" width="4.375" style="22" customWidth="1"/>
    <col min="3585" max="3585" width="6.25" style="22" bestFit="1" customWidth="1"/>
    <col min="3586" max="3592" width="9" style="22" customWidth="1"/>
    <col min="3593" max="3593" width="8" style="22" bestFit="1" customWidth="1"/>
    <col min="3594" max="3594" width="10.375" style="22" bestFit="1" customWidth="1"/>
    <col min="3595" max="3838" width="9" style="22" customWidth="1"/>
    <col min="3839" max="3839" width="10.5" style="22" bestFit="1" customWidth="1"/>
    <col min="3840" max="3840" width="4.375" style="22" customWidth="1"/>
    <col min="3841" max="3841" width="6.25" style="22" bestFit="1" customWidth="1"/>
    <col min="3842" max="3848" width="9" style="22" customWidth="1"/>
    <col min="3849" max="3849" width="8" style="22" bestFit="1" customWidth="1"/>
    <col min="3850" max="3850" width="10.375" style="22" bestFit="1" customWidth="1"/>
    <col min="3851" max="4094" width="9" style="22" customWidth="1"/>
    <col min="4095" max="4095" width="10.5" style="22" bestFit="1" customWidth="1"/>
    <col min="4096" max="4096" width="4.375" style="22" customWidth="1"/>
    <col min="4097" max="4097" width="6.25" style="22" bestFit="1" customWidth="1"/>
    <col min="4098" max="4104" width="9" style="22" customWidth="1"/>
    <col min="4105" max="4105" width="8" style="22" bestFit="1" customWidth="1"/>
    <col min="4106" max="4106" width="10.375" style="22" bestFit="1" customWidth="1"/>
    <col min="4107" max="4350" width="9" style="22" customWidth="1"/>
    <col min="4351" max="4351" width="10.5" style="22" bestFit="1" customWidth="1"/>
    <col min="4352" max="4352" width="4.375" style="22" customWidth="1"/>
    <col min="4353" max="4353" width="6.25" style="22" bestFit="1" customWidth="1"/>
    <col min="4354" max="4360" width="9" style="22" customWidth="1"/>
    <col min="4361" max="4361" width="8" style="22" bestFit="1" customWidth="1"/>
    <col min="4362" max="4362" width="10.375" style="22" bestFit="1" customWidth="1"/>
    <col min="4363" max="4606" width="9" style="22" customWidth="1"/>
    <col min="4607" max="4607" width="10.5" style="22" bestFit="1" customWidth="1"/>
    <col min="4608" max="4608" width="4.375" style="22" customWidth="1"/>
    <col min="4609" max="4609" width="6.25" style="22" bestFit="1" customWidth="1"/>
    <col min="4610" max="4616" width="9" style="22" customWidth="1"/>
    <col min="4617" max="4617" width="8" style="22" bestFit="1" customWidth="1"/>
    <col min="4618" max="4618" width="10.375" style="22" bestFit="1" customWidth="1"/>
    <col min="4619" max="4862" width="9" style="22" customWidth="1"/>
    <col min="4863" max="4863" width="10.5" style="22" bestFit="1" customWidth="1"/>
    <col min="4864" max="4864" width="4.375" style="22" customWidth="1"/>
    <col min="4865" max="4865" width="6.25" style="22" bestFit="1" customWidth="1"/>
    <col min="4866" max="4872" width="9" style="22" customWidth="1"/>
    <col min="4873" max="4873" width="8" style="22" bestFit="1" customWidth="1"/>
    <col min="4874" max="4874" width="10.375" style="22" bestFit="1" customWidth="1"/>
    <col min="4875" max="5118" width="9" style="22" customWidth="1"/>
    <col min="5119" max="5119" width="10.5" style="22" bestFit="1" customWidth="1"/>
    <col min="5120" max="5120" width="4.375" style="22" customWidth="1"/>
    <col min="5121" max="5121" width="6.25" style="22" bestFit="1" customWidth="1"/>
    <col min="5122" max="5128" width="9" style="22" customWidth="1"/>
    <col min="5129" max="5129" width="8" style="22" bestFit="1" customWidth="1"/>
    <col min="5130" max="5130" width="10.375" style="22" bestFit="1" customWidth="1"/>
    <col min="5131" max="5374" width="9" style="22" customWidth="1"/>
    <col min="5375" max="5375" width="10.5" style="22" bestFit="1" customWidth="1"/>
    <col min="5376" max="5376" width="4.375" style="22" customWidth="1"/>
    <col min="5377" max="5377" width="6.25" style="22" bestFit="1" customWidth="1"/>
    <col min="5378" max="5384" width="9" style="22" customWidth="1"/>
    <col min="5385" max="5385" width="8" style="22" bestFit="1" customWidth="1"/>
    <col min="5386" max="5386" width="10.375" style="22" bestFit="1" customWidth="1"/>
    <col min="5387" max="5630" width="9" style="22" customWidth="1"/>
    <col min="5631" max="5631" width="10.5" style="22" bestFit="1" customWidth="1"/>
    <col min="5632" max="5632" width="4.375" style="22" customWidth="1"/>
    <col min="5633" max="5633" width="6.25" style="22" bestFit="1" customWidth="1"/>
    <col min="5634" max="5640" width="9" style="22" customWidth="1"/>
    <col min="5641" max="5641" width="8" style="22" bestFit="1" customWidth="1"/>
    <col min="5642" max="5642" width="10.375" style="22" bestFit="1" customWidth="1"/>
    <col min="5643" max="5886" width="9" style="22" customWidth="1"/>
    <col min="5887" max="5887" width="10.5" style="22" bestFit="1" customWidth="1"/>
    <col min="5888" max="5888" width="4.375" style="22" customWidth="1"/>
    <col min="5889" max="5889" width="6.25" style="22" bestFit="1" customWidth="1"/>
    <col min="5890" max="5896" width="9" style="22" customWidth="1"/>
    <col min="5897" max="5897" width="8" style="22" bestFit="1" customWidth="1"/>
    <col min="5898" max="5898" width="10.375" style="22" bestFit="1" customWidth="1"/>
    <col min="5899" max="6142" width="9" style="22" customWidth="1"/>
    <col min="6143" max="6143" width="10.5" style="22" bestFit="1" customWidth="1"/>
    <col min="6144" max="6144" width="4.375" style="22" customWidth="1"/>
    <col min="6145" max="6145" width="6.25" style="22" bestFit="1" customWidth="1"/>
    <col min="6146" max="6152" width="9" style="22" customWidth="1"/>
    <col min="6153" max="6153" width="8" style="22" bestFit="1" customWidth="1"/>
    <col min="6154" max="6154" width="10.375" style="22" bestFit="1" customWidth="1"/>
    <col min="6155" max="6398" width="9" style="22" customWidth="1"/>
    <col min="6399" max="6399" width="10.5" style="22" bestFit="1" customWidth="1"/>
    <col min="6400" max="6400" width="4.375" style="22" customWidth="1"/>
    <col min="6401" max="6401" width="6.25" style="22" bestFit="1" customWidth="1"/>
    <col min="6402" max="6408" width="9" style="22" customWidth="1"/>
    <col min="6409" max="6409" width="8" style="22" bestFit="1" customWidth="1"/>
    <col min="6410" max="6410" width="10.375" style="22" bestFit="1" customWidth="1"/>
    <col min="6411" max="6654" width="9" style="22" customWidth="1"/>
    <col min="6655" max="6655" width="10.5" style="22" bestFit="1" customWidth="1"/>
    <col min="6656" max="6656" width="4.375" style="22" customWidth="1"/>
    <col min="6657" max="6657" width="6.25" style="22" bestFit="1" customWidth="1"/>
    <col min="6658" max="6664" width="9" style="22" customWidth="1"/>
    <col min="6665" max="6665" width="8" style="22" bestFit="1" customWidth="1"/>
    <col min="6666" max="6666" width="10.375" style="22" bestFit="1" customWidth="1"/>
    <col min="6667" max="6910" width="9" style="22" customWidth="1"/>
    <col min="6911" max="6911" width="10.5" style="22" bestFit="1" customWidth="1"/>
    <col min="6912" max="6912" width="4.375" style="22" customWidth="1"/>
    <col min="6913" max="6913" width="6.25" style="22" bestFit="1" customWidth="1"/>
    <col min="6914" max="6920" width="9" style="22" customWidth="1"/>
    <col min="6921" max="6921" width="8" style="22" bestFit="1" customWidth="1"/>
    <col min="6922" max="6922" width="10.375" style="22" bestFit="1" customWidth="1"/>
    <col min="6923" max="7166" width="9" style="22" customWidth="1"/>
    <col min="7167" max="7167" width="10.5" style="22" bestFit="1" customWidth="1"/>
    <col min="7168" max="7168" width="4.375" style="22" customWidth="1"/>
    <col min="7169" max="7169" width="6.25" style="22" bestFit="1" customWidth="1"/>
    <col min="7170" max="7176" width="9" style="22" customWidth="1"/>
    <col min="7177" max="7177" width="8" style="22" bestFit="1" customWidth="1"/>
    <col min="7178" max="7178" width="10.375" style="22" bestFit="1" customWidth="1"/>
    <col min="7179" max="7422" width="9" style="22" customWidth="1"/>
    <col min="7423" max="7423" width="10.5" style="22" bestFit="1" customWidth="1"/>
    <col min="7424" max="7424" width="4.375" style="22" customWidth="1"/>
    <col min="7425" max="7425" width="6.25" style="22" bestFit="1" customWidth="1"/>
    <col min="7426" max="7432" width="9" style="22" customWidth="1"/>
    <col min="7433" max="7433" width="8" style="22" bestFit="1" customWidth="1"/>
    <col min="7434" max="7434" width="10.375" style="22" bestFit="1" customWidth="1"/>
    <col min="7435" max="7678" width="9" style="22" customWidth="1"/>
    <col min="7679" max="7679" width="10.5" style="22" bestFit="1" customWidth="1"/>
    <col min="7680" max="7680" width="4.375" style="22" customWidth="1"/>
    <col min="7681" max="7681" width="6.25" style="22" bestFit="1" customWidth="1"/>
    <col min="7682" max="7688" width="9" style="22" customWidth="1"/>
    <col min="7689" max="7689" width="8" style="22" bestFit="1" customWidth="1"/>
    <col min="7690" max="7690" width="10.375" style="22" bestFit="1" customWidth="1"/>
    <col min="7691" max="7934" width="9" style="22" customWidth="1"/>
    <col min="7935" max="7935" width="10.5" style="22" bestFit="1" customWidth="1"/>
    <col min="7936" max="7936" width="4.375" style="22" customWidth="1"/>
    <col min="7937" max="7937" width="6.25" style="22" bestFit="1" customWidth="1"/>
    <col min="7938" max="7944" width="9" style="22" customWidth="1"/>
    <col min="7945" max="7945" width="8" style="22" bestFit="1" customWidth="1"/>
    <col min="7946" max="7946" width="10.375" style="22" bestFit="1" customWidth="1"/>
    <col min="7947" max="8190" width="9" style="22" customWidth="1"/>
    <col min="8191" max="8191" width="10.5" style="22" bestFit="1" customWidth="1"/>
    <col min="8192" max="8192" width="4.375" style="22" customWidth="1"/>
    <col min="8193" max="8193" width="6.25" style="22" bestFit="1" customWidth="1"/>
    <col min="8194" max="8200" width="9" style="22" customWidth="1"/>
    <col min="8201" max="8201" width="8" style="22" bestFit="1" customWidth="1"/>
    <col min="8202" max="8202" width="10.375" style="22" bestFit="1" customWidth="1"/>
    <col min="8203" max="8446" width="9" style="22" customWidth="1"/>
    <col min="8447" max="8447" width="10.5" style="22" bestFit="1" customWidth="1"/>
    <col min="8448" max="8448" width="4.375" style="22" customWidth="1"/>
    <col min="8449" max="8449" width="6.25" style="22" bestFit="1" customWidth="1"/>
    <col min="8450" max="8456" width="9" style="22" customWidth="1"/>
    <col min="8457" max="8457" width="8" style="22" bestFit="1" customWidth="1"/>
    <col min="8458" max="8458" width="10.375" style="22" bestFit="1" customWidth="1"/>
    <col min="8459" max="8702" width="9" style="22" customWidth="1"/>
    <col min="8703" max="8703" width="10.5" style="22" bestFit="1" customWidth="1"/>
    <col min="8704" max="8704" width="4.375" style="22" customWidth="1"/>
    <col min="8705" max="8705" width="6.25" style="22" bestFit="1" customWidth="1"/>
    <col min="8706" max="8712" width="9" style="22" customWidth="1"/>
    <col min="8713" max="8713" width="8" style="22" bestFit="1" customWidth="1"/>
    <col min="8714" max="8714" width="10.375" style="22" bestFit="1" customWidth="1"/>
    <col min="8715" max="8958" width="9" style="22" customWidth="1"/>
    <col min="8959" max="8959" width="10.5" style="22" bestFit="1" customWidth="1"/>
    <col min="8960" max="8960" width="4.375" style="22" customWidth="1"/>
    <col min="8961" max="8961" width="6.25" style="22" bestFit="1" customWidth="1"/>
    <col min="8962" max="8968" width="9" style="22" customWidth="1"/>
    <col min="8969" max="8969" width="8" style="22" bestFit="1" customWidth="1"/>
    <col min="8970" max="8970" width="10.375" style="22" bestFit="1" customWidth="1"/>
    <col min="8971" max="9214" width="9" style="22" customWidth="1"/>
    <col min="9215" max="9215" width="10.5" style="22" bestFit="1" customWidth="1"/>
    <col min="9216" max="9216" width="4.375" style="22" customWidth="1"/>
    <col min="9217" max="9217" width="6.25" style="22" bestFit="1" customWidth="1"/>
    <col min="9218" max="9224" width="9" style="22" customWidth="1"/>
    <col min="9225" max="9225" width="8" style="22" bestFit="1" customWidth="1"/>
    <col min="9226" max="9226" width="10.375" style="22" bestFit="1" customWidth="1"/>
    <col min="9227" max="9470" width="9" style="22" customWidth="1"/>
    <col min="9471" max="9471" width="10.5" style="22" bestFit="1" customWidth="1"/>
    <col min="9472" max="9472" width="4.375" style="22" customWidth="1"/>
    <col min="9473" max="9473" width="6.25" style="22" bestFit="1" customWidth="1"/>
    <col min="9474" max="9480" width="9" style="22" customWidth="1"/>
    <col min="9481" max="9481" width="8" style="22" bestFit="1" customWidth="1"/>
    <col min="9482" max="9482" width="10.375" style="22" bestFit="1" customWidth="1"/>
    <col min="9483" max="9726" width="9" style="22" customWidth="1"/>
    <col min="9727" max="9727" width="10.5" style="22" bestFit="1" customWidth="1"/>
    <col min="9728" max="9728" width="4.375" style="22" customWidth="1"/>
    <col min="9729" max="9729" width="6.25" style="22" bestFit="1" customWidth="1"/>
    <col min="9730" max="9736" width="9" style="22" customWidth="1"/>
    <col min="9737" max="9737" width="8" style="22" bestFit="1" customWidth="1"/>
    <col min="9738" max="9738" width="10.375" style="22" bestFit="1" customWidth="1"/>
    <col min="9739" max="9982" width="9" style="22" customWidth="1"/>
    <col min="9983" max="9983" width="10.5" style="22" bestFit="1" customWidth="1"/>
    <col min="9984" max="9984" width="4.375" style="22" customWidth="1"/>
    <col min="9985" max="9985" width="6.25" style="22" bestFit="1" customWidth="1"/>
    <col min="9986" max="9992" width="9" style="22" customWidth="1"/>
    <col min="9993" max="9993" width="8" style="22" bestFit="1" customWidth="1"/>
    <col min="9994" max="9994" width="10.375" style="22" bestFit="1" customWidth="1"/>
    <col min="9995" max="10238" width="9" style="22" customWidth="1"/>
    <col min="10239" max="10239" width="10.5" style="22" bestFit="1" customWidth="1"/>
    <col min="10240" max="10240" width="4.375" style="22" customWidth="1"/>
    <col min="10241" max="10241" width="6.25" style="22" bestFit="1" customWidth="1"/>
    <col min="10242" max="10248" width="9" style="22" customWidth="1"/>
    <col min="10249" max="10249" width="8" style="22" bestFit="1" customWidth="1"/>
    <col min="10250" max="10250" width="10.375" style="22" bestFit="1" customWidth="1"/>
    <col min="10251" max="10494" width="9" style="22" customWidth="1"/>
    <col min="10495" max="10495" width="10.5" style="22" bestFit="1" customWidth="1"/>
    <col min="10496" max="10496" width="4.375" style="22" customWidth="1"/>
    <col min="10497" max="10497" width="6.25" style="22" bestFit="1" customWidth="1"/>
    <col min="10498" max="10504" width="9" style="22" customWidth="1"/>
    <col min="10505" max="10505" width="8" style="22" bestFit="1" customWidth="1"/>
    <col min="10506" max="10506" width="10.375" style="22" bestFit="1" customWidth="1"/>
    <col min="10507" max="10750" width="9" style="22" customWidth="1"/>
    <col min="10751" max="10751" width="10.5" style="22" bestFit="1" customWidth="1"/>
    <col min="10752" max="10752" width="4.375" style="22" customWidth="1"/>
    <col min="10753" max="10753" width="6.25" style="22" bestFit="1" customWidth="1"/>
    <col min="10754" max="10760" width="9" style="22" customWidth="1"/>
    <col min="10761" max="10761" width="8" style="22" bestFit="1" customWidth="1"/>
    <col min="10762" max="10762" width="10.375" style="22" bestFit="1" customWidth="1"/>
    <col min="10763" max="11006" width="9" style="22" customWidth="1"/>
    <col min="11007" max="11007" width="10.5" style="22" bestFit="1" customWidth="1"/>
    <col min="11008" max="11008" width="4.375" style="22" customWidth="1"/>
    <col min="11009" max="11009" width="6.25" style="22" bestFit="1" customWidth="1"/>
    <col min="11010" max="11016" width="9" style="22" customWidth="1"/>
    <col min="11017" max="11017" width="8" style="22" bestFit="1" customWidth="1"/>
    <col min="11018" max="11018" width="10.375" style="22" bestFit="1" customWidth="1"/>
    <col min="11019" max="11262" width="9" style="22" customWidth="1"/>
    <col min="11263" max="11263" width="10.5" style="22" bestFit="1" customWidth="1"/>
    <col min="11264" max="11264" width="4.375" style="22" customWidth="1"/>
    <col min="11265" max="11265" width="6.25" style="22" bestFit="1" customWidth="1"/>
    <col min="11266" max="11272" width="9" style="22" customWidth="1"/>
    <col min="11273" max="11273" width="8" style="22" bestFit="1" customWidth="1"/>
    <col min="11274" max="11274" width="10.375" style="22" bestFit="1" customWidth="1"/>
    <col min="11275" max="11518" width="9" style="22" customWidth="1"/>
    <col min="11519" max="11519" width="10.5" style="22" bestFit="1" customWidth="1"/>
    <col min="11520" max="11520" width="4.375" style="22" customWidth="1"/>
    <col min="11521" max="11521" width="6.25" style="22" bestFit="1" customWidth="1"/>
    <col min="11522" max="11528" width="9" style="22" customWidth="1"/>
    <col min="11529" max="11529" width="8" style="22" bestFit="1" customWidth="1"/>
    <col min="11530" max="11530" width="10.375" style="22" bestFit="1" customWidth="1"/>
    <col min="11531" max="11774" width="9" style="22" customWidth="1"/>
    <col min="11775" max="11775" width="10.5" style="22" bestFit="1" customWidth="1"/>
    <col min="11776" max="11776" width="4.375" style="22" customWidth="1"/>
    <col min="11777" max="11777" width="6.25" style="22" bestFit="1" customWidth="1"/>
    <col min="11778" max="11784" width="9" style="22" customWidth="1"/>
    <col min="11785" max="11785" width="8" style="22" bestFit="1" customWidth="1"/>
    <col min="11786" max="11786" width="10.375" style="22" bestFit="1" customWidth="1"/>
    <col min="11787" max="12030" width="9" style="22" customWidth="1"/>
    <col min="12031" max="12031" width="10.5" style="22" bestFit="1" customWidth="1"/>
    <col min="12032" max="12032" width="4.375" style="22" customWidth="1"/>
    <col min="12033" max="12033" width="6.25" style="22" bestFit="1" customWidth="1"/>
    <col min="12034" max="12040" width="9" style="22" customWidth="1"/>
    <col min="12041" max="12041" width="8" style="22" bestFit="1" customWidth="1"/>
    <col min="12042" max="12042" width="10.375" style="22" bestFit="1" customWidth="1"/>
    <col min="12043" max="12286" width="9" style="22" customWidth="1"/>
    <col min="12287" max="12287" width="10.5" style="22" bestFit="1" customWidth="1"/>
    <col min="12288" max="12288" width="4.375" style="22" customWidth="1"/>
    <col min="12289" max="12289" width="6.25" style="22" bestFit="1" customWidth="1"/>
    <col min="12290" max="12296" width="9" style="22" customWidth="1"/>
    <col min="12297" max="12297" width="8" style="22" bestFit="1" customWidth="1"/>
    <col min="12298" max="12298" width="10.375" style="22" bestFit="1" customWidth="1"/>
    <col min="12299" max="12542" width="9" style="22" customWidth="1"/>
    <col min="12543" max="12543" width="10.5" style="22" bestFit="1" customWidth="1"/>
    <col min="12544" max="12544" width="4.375" style="22" customWidth="1"/>
    <col min="12545" max="12545" width="6.25" style="22" bestFit="1" customWidth="1"/>
    <col min="12546" max="12552" width="9" style="22" customWidth="1"/>
    <col min="12553" max="12553" width="8" style="22" bestFit="1" customWidth="1"/>
    <col min="12554" max="12554" width="10.375" style="22" bestFit="1" customWidth="1"/>
    <col min="12555" max="12798" width="9" style="22" customWidth="1"/>
    <col min="12799" max="12799" width="10.5" style="22" bestFit="1" customWidth="1"/>
    <col min="12800" max="12800" width="4.375" style="22" customWidth="1"/>
    <col min="12801" max="12801" width="6.25" style="22" bestFit="1" customWidth="1"/>
    <col min="12802" max="12808" width="9" style="22" customWidth="1"/>
    <col min="12809" max="12809" width="8" style="22" bestFit="1" customWidth="1"/>
    <col min="12810" max="12810" width="10.375" style="22" bestFit="1" customWidth="1"/>
    <col min="12811" max="13054" width="9" style="22" customWidth="1"/>
    <col min="13055" max="13055" width="10.5" style="22" bestFit="1" customWidth="1"/>
    <col min="13056" max="13056" width="4.375" style="22" customWidth="1"/>
    <col min="13057" max="13057" width="6.25" style="22" bestFit="1" customWidth="1"/>
    <col min="13058" max="13064" width="9" style="22" customWidth="1"/>
    <col min="13065" max="13065" width="8" style="22" bestFit="1" customWidth="1"/>
    <col min="13066" max="13066" width="10.375" style="22" bestFit="1" customWidth="1"/>
    <col min="13067" max="13310" width="9" style="22" customWidth="1"/>
    <col min="13311" max="13311" width="10.5" style="22" bestFit="1" customWidth="1"/>
    <col min="13312" max="13312" width="4.375" style="22" customWidth="1"/>
    <col min="13313" max="13313" width="6.25" style="22" bestFit="1" customWidth="1"/>
    <col min="13314" max="13320" width="9" style="22" customWidth="1"/>
    <col min="13321" max="13321" width="8" style="22" bestFit="1" customWidth="1"/>
    <col min="13322" max="13322" width="10.375" style="22" bestFit="1" customWidth="1"/>
    <col min="13323" max="13566" width="9" style="22" customWidth="1"/>
    <col min="13567" max="13567" width="10.5" style="22" bestFit="1" customWidth="1"/>
    <col min="13568" max="13568" width="4.375" style="22" customWidth="1"/>
    <col min="13569" max="13569" width="6.25" style="22" bestFit="1" customWidth="1"/>
    <col min="13570" max="13576" width="9" style="22" customWidth="1"/>
    <col min="13577" max="13577" width="8" style="22" bestFit="1" customWidth="1"/>
    <col min="13578" max="13578" width="10.375" style="22" bestFit="1" customWidth="1"/>
    <col min="13579" max="13822" width="9" style="22" customWidth="1"/>
    <col min="13823" max="13823" width="10.5" style="22" bestFit="1" customWidth="1"/>
    <col min="13824" max="13824" width="4.375" style="22" customWidth="1"/>
    <col min="13825" max="13825" width="6.25" style="22" bestFit="1" customWidth="1"/>
    <col min="13826" max="13832" width="9" style="22" customWidth="1"/>
    <col min="13833" max="13833" width="8" style="22" bestFit="1" customWidth="1"/>
    <col min="13834" max="13834" width="10.375" style="22" bestFit="1" customWidth="1"/>
    <col min="13835" max="14078" width="9" style="22" customWidth="1"/>
    <col min="14079" max="14079" width="10.5" style="22" bestFit="1" customWidth="1"/>
    <col min="14080" max="14080" width="4.375" style="22" customWidth="1"/>
    <col min="14081" max="14081" width="6.25" style="22" bestFit="1" customWidth="1"/>
    <col min="14082" max="14088" width="9" style="22" customWidth="1"/>
    <col min="14089" max="14089" width="8" style="22" bestFit="1" customWidth="1"/>
    <col min="14090" max="14090" width="10.375" style="22" bestFit="1" customWidth="1"/>
    <col min="14091" max="14334" width="9" style="22" customWidth="1"/>
    <col min="14335" max="14335" width="10.5" style="22" bestFit="1" customWidth="1"/>
    <col min="14336" max="14336" width="4.375" style="22" customWidth="1"/>
    <col min="14337" max="14337" width="6.25" style="22" bestFit="1" customWidth="1"/>
    <col min="14338" max="14344" width="9" style="22" customWidth="1"/>
    <col min="14345" max="14345" width="8" style="22" bestFit="1" customWidth="1"/>
    <col min="14346" max="14346" width="10.375" style="22" bestFit="1" customWidth="1"/>
    <col min="14347" max="14590" width="9" style="22" customWidth="1"/>
    <col min="14591" max="14591" width="10.5" style="22" bestFit="1" customWidth="1"/>
    <col min="14592" max="14592" width="4.375" style="22" customWidth="1"/>
    <col min="14593" max="14593" width="6.25" style="22" bestFit="1" customWidth="1"/>
    <col min="14594" max="14600" width="9" style="22" customWidth="1"/>
    <col min="14601" max="14601" width="8" style="22" bestFit="1" customWidth="1"/>
    <col min="14602" max="14602" width="10.375" style="22" bestFit="1" customWidth="1"/>
    <col min="14603" max="14846" width="9" style="22" customWidth="1"/>
    <col min="14847" max="14847" width="10.5" style="22" bestFit="1" customWidth="1"/>
    <col min="14848" max="14848" width="4.375" style="22" customWidth="1"/>
    <col min="14849" max="14849" width="6.25" style="22" bestFit="1" customWidth="1"/>
    <col min="14850" max="14856" width="9" style="22" customWidth="1"/>
    <col min="14857" max="14857" width="8" style="22" bestFit="1" customWidth="1"/>
    <col min="14858" max="14858" width="10.375" style="22" bestFit="1" customWidth="1"/>
    <col min="14859" max="15102" width="9" style="22" customWidth="1"/>
    <col min="15103" max="15103" width="10.5" style="22" bestFit="1" customWidth="1"/>
    <col min="15104" max="15104" width="4.375" style="22" customWidth="1"/>
    <col min="15105" max="15105" width="6.25" style="22" bestFit="1" customWidth="1"/>
    <col min="15106" max="15112" width="9" style="22" customWidth="1"/>
    <col min="15113" max="15113" width="8" style="22" bestFit="1" customWidth="1"/>
    <col min="15114" max="15114" width="10.375" style="22" bestFit="1" customWidth="1"/>
    <col min="15115" max="15358" width="9" style="22" customWidth="1"/>
    <col min="15359" max="15359" width="10.5" style="22" bestFit="1" customWidth="1"/>
    <col min="15360" max="15360" width="4.375" style="22" customWidth="1"/>
    <col min="15361" max="15361" width="6.25" style="22" bestFit="1" customWidth="1"/>
    <col min="15362" max="15368" width="9" style="22" customWidth="1"/>
    <col min="15369" max="15369" width="8" style="22" bestFit="1" customWidth="1"/>
    <col min="15370" max="15370" width="10.375" style="22" bestFit="1" customWidth="1"/>
    <col min="15371" max="15614" width="9" style="22" customWidth="1"/>
    <col min="15615" max="15615" width="10.5" style="22" bestFit="1" customWidth="1"/>
    <col min="15616" max="15616" width="4.375" style="22" customWidth="1"/>
    <col min="15617" max="15617" width="6.25" style="22" bestFit="1" customWidth="1"/>
    <col min="15618" max="15624" width="9" style="22" customWidth="1"/>
    <col min="15625" max="15625" width="8" style="22" bestFit="1" customWidth="1"/>
    <col min="15626" max="15626" width="10.375" style="22" bestFit="1" customWidth="1"/>
    <col min="15627" max="15870" width="9" style="22" customWidth="1"/>
    <col min="15871" max="15871" width="10.5" style="22" bestFit="1" customWidth="1"/>
    <col min="15872" max="15872" width="4.375" style="22" customWidth="1"/>
    <col min="15873" max="15873" width="6.25" style="22" bestFit="1" customWidth="1"/>
    <col min="15874" max="15880" width="9" style="22" customWidth="1"/>
    <col min="15881" max="15881" width="8" style="22" bestFit="1" customWidth="1"/>
    <col min="15882" max="15882" width="10.375" style="22" bestFit="1" customWidth="1"/>
    <col min="15883" max="16126" width="9" style="22" customWidth="1"/>
    <col min="16127" max="16127" width="10.5" style="22" bestFit="1" customWidth="1"/>
    <col min="16128" max="16128" width="4.375" style="22" customWidth="1"/>
    <col min="16129" max="16129" width="6.25" style="22" bestFit="1" customWidth="1"/>
    <col min="16130" max="16136" width="9" style="22" customWidth="1"/>
    <col min="16137" max="16137" width="8" style="22" bestFit="1" customWidth="1"/>
    <col min="16138" max="16138" width="10.375" style="22" bestFit="1" customWidth="1"/>
    <col min="16139" max="16384" width="9" style="22" customWidth="1"/>
  </cols>
  <sheetData>
    <row r="1" spans="2:21" ht="19.5" customHeight="1">
      <c r="B1" s="201" t="s">
        <v>152</v>
      </c>
      <c r="C1" s="214"/>
      <c r="D1" s="214"/>
      <c r="E1" s="214"/>
      <c r="F1" s="214"/>
      <c r="G1" s="165"/>
      <c r="H1" s="165"/>
      <c r="I1" s="165"/>
      <c r="J1" s="165"/>
      <c r="K1" s="165"/>
      <c r="L1" s="165"/>
      <c r="M1" s="165"/>
      <c r="N1" s="165"/>
      <c r="O1" s="165"/>
      <c r="P1" s="165"/>
      <c r="Q1" s="165"/>
      <c r="S1" s="68"/>
      <c r="T1" s="68"/>
      <c r="U1" s="408"/>
    </row>
    <row r="2" spans="2:21" ht="16.5" customHeight="1">
      <c r="B2" s="202"/>
      <c r="C2" s="214"/>
      <c r="D2" s="214"/>
      <c r="E2" s="214"/>
      <c r="F2" s="214"/>
      <c r="G2" s="165"/>
      <c r="H2" s="165"/>
      <c r="I2" s="165"/>
      <c r="J2" s="165"/>
      <c r="K2" s="165"/>
      <c r="L2" s="165"/>
      <c r="M2" s="165"/>
      <c r="N2" s="165"/>
      <c r="O2" s="165"/>
      <c r="P2" s="165"/>
      <c r="Q2" s="165"/>
      <c r="R2" s="68"/>
      <c r="S2" s="68"/>
      <c r="T2" s="68"/>
      <c r="U2" s="248"/>
    </row>
    <row r="3" spans="2:21" ht="14.25">
      <c r="B3" s="165"/>
      <c r="C3" s="165"/>
      <c r="D3" s="165"/>
      <c r="E3" s="165"/>
      <c r="F3" s="165"/>
      <c r="G3" s="165"/>
      <c r="H3" s="165"/>
      <c r="I3" s="165"/>
      <c r="J3" s="165"/>
      <c r="K3" s="165"/>
      <c r="L3" s="165"/>
      <c r="M3" s="165"/>
      <c r="N3" s="165"/>
      <c r="O3" s="165"/>
      <c r="P3" s="401" t="s">
        <v>186</v>
      </c>
      <c r="Q3" s="408"/>
      <c r="R3" s="401"/>
      <c r="S3" s="401"/>
      <c r="T3" s="401"/>
      <c r="U3" s="408"/>
    </row>
    <row r="4" spans="2:21" ht="15" customHeight="1">
      <c r="B4" s="283" t="s">
        <v>158</v>
      </c>
      <c r="C4" s="295" t="s">
        <v>121</v>
      </c>
      <c r="D4" s="311"/>
      <c r="E4" s="327" t="s">
        <v>111</v>
      </c>
      <c r="F4" s="327"/>
      <c r="G4" s="354" t="s">
        <v>84</v>
      </c>
      <c r="H4" s="311"/>
      <c r="I4" s="375" t="s">
        <v>205</v>
      </c>
      <c r="J4" s="317"/>
      <c r="K4" s="317"/>
      <c r="L4" s="390"/>
      <c r="M4" s="317" t="s">
        <v>123</v>
      </c>
      <c r="N4" s="317"/>
      <c r="O4" s="317"/>
      <c r="P4" s="402"/>
      <c r="U4" s="424"/>
    </row>
    <row r="5" spans="2:21" ht="15" customHeight="1">
      <c r="B5" s="284"/>
      <c r="C5" s="296"/>
      <c r="D5" s="312"/>
      <c r="E5" s="145"/>
      <c r="F5" s="145"/>
      <c r="G5" s="140"/>
      <c r="H5" s="312"/>
      <c r="I5" s="344" t="s">
        <v>121</v>
      </c>
      <c r="J5" s="380"/>
      <c r="K5" s="385" t="s">
        <v>111</v>
      </c>
      <c r="L5" s="380"/>
      <c r="M5" s="391" t="s">
        <v>121</v>
      </c>
      <c r="N5" s="396"/>
      <c r="O5" s="344" t="s">
        <v>111</v>
      </c>
      <c r="P5" s="403"/>
      <c r="U5" s="424"/>
    </row>
    <row r="6" spans="2:21" ht="18" customHeight="1">
      <c r="B6" s="285" t="s">
        <v>242</v>
      </c>
      <c r="C6" s="297">
        <v>6026</v>
      </c>
      <c r="D6" s="313"/>
      <c r="E6" s="328">
        <v>5315</v>
      </c>
      <c r="F6" s="313"/>
      <c r="G6" s="328">
        <v>11341</v>
      </c>
      <c r="H6" s="313"/>
      <c r="I6" s="376">
        <v>53.1</v>
      </c>
      <c r="J6" s="381"/>
      <c r="K6" s="386">
        <v>46.9</v>
      </c>
      <c r="L6" s="381"/>
      <c r="M6" s="392">
        <v>48.2</v>
      </c>
      <c r="N6" s="397"/>
      <c r="O6" s="376">
        <v>51.8</v>
      </c>
      <c r="P6" s="404"/>
      <c r="U6" s="425"/>
    </row>
    <row r="7" spans="2:21" ht="18" customHeight="1">
      <c r="B7" s="286" t="s">
        <v>65</v>
      </c>
      <c r="C7" s="298">
        <v>5842</v>
      </c>
      <c r="D7" s="314"/>
      <c r="E7" s="329">
        <v>5774</v>
      </c>
      <c r="F7" s="314"/>
      <c r="G7" s="329">
        <v>11616</v>
      </c>
      <c r="H7" s="314"/>
      <c r="I7" s="377">
        <v>50.3</v>
      </c>
      <c r="J7" s="382"/>
      <c r="K7" s="387">
        <v>49.7</v>
      </c>
      <c r="L7" s="382"/>
      <c r="M7" s="393">
        <v>48.1</v>
      </c>
      <c r="N7" s="398"/>
      <c r="O7" s="377">
        <v>51.9</v>
      </c>
      <c r="P7" s="405"/>
      <c r="U7" s="425"/>
    </row>
    <row r="8" spans="2:21" ht="18" customHeight="1">
      <c r="B8" s="286" t="s">
        <v>177</v>
      </c>
      <c r="C8" s="298">
        <v>6118</v>
      </c>
      <c r="D8" s="314"/>
      <c r="E8" s="329">
        <v>6117</v>
      </c>
      <c r="F8" s="314"/>
      <c r="G8" s="329">
        <v>12235</v>
      </c>
      <c r="H8" s="314"/>
      <c r="I8" s="377">
        <v>50</v>
      </c>
      <c r="J8" s="382"/>
      <c r="K8" s="387">
        <v>50</v>
      </c>
      <c r="L8" s="382"/>
      <c r="M8" s="393">
        <v>47.1</v>
      </c>
      <c r="N8" s="398"/>
      <c r="O8" s="377">
        <v>52.9</v>
      </c>
      <c r="P8" s="405"/>
      <c r="U8" s="425"/>
    </row>
    <row r="9" spans="2:21" ht="18" customHeight="1">
      <c r="B9" s="287" t="s">
        <v>349</v>
      </c>
      <c r="C9" s="299">
        <v>6463</v>
      </c>
      <c r="D9" s="315"/>
      <c r="E9" s="330">
        <v>6557</v>
      </c>
      <c r="F9" s="315"/>
      <c r="G9" s="330">
        <v>13020</v>
      </c>
      <c r="H9" s="315"/>
      <c r="I9" s="378">
        <v>49.6</v>
      </c>
      <c r="J9" s="383"/>
      <c r="K9" s="388">
        <v>50.4</v>
      </c>
      <c r="L9" s="383"/>
      <c r="M9" s="394">
        <v>46.4</v>
      </c>
      <c r="N9" s="399"/>
      <c r="O9" s="378">
        <v>53.6</v>
      </c>
      <c r="P9" s="406"/>
      <c r="U9" s="425"/>
    </row>
    <row r="10" spans="2:21" ht="18.75" customHeight="1">
      <c r="B10" s="288" t="s">
        <v>313</v>
      </c>
      <c r="C10" s="300">
        <v>1440</v>
      </c>
      <c r="D10" s="316"/>
      <c r="E10" s="331">
        <v>1383</v>
      </c>
      <c r="F10" s="316"/>
      <c r="G10" s="331">
        <v>2823</v>
      </c>
      <c r="H10" s="316"/>
      <c r="I10" s="379">
        <v>51</v>
      </c>
      <c r="J10" s="384"/>
      <c r="K10" s="389">
        <v>49</v>
      </c>
      <c r="L10" s="384"/>
      <c r="M10" s="395">
        <v>48.1</v>
      </c>
      <c r="N10" s="400"/>
      <c r="O10" s="379">
        <v>51.9</v>
      </c>
      <c r="P10" s="407"/>
      <c r="U10" s="425"/>
    </row>
    <row r="11" spans="2:21" ht="20.25" customHeight="1"/>
    <row r="12" spans="2:21" ht="19.5" customHeight="1">
      <c r="B12" s="201" t="s">
        <v>301</v>
      </c>
      <c r="S12" s="68" t="s">
        <v>194</v>
      </c>
      <c r="T12" s="68"/>
    </row>
    <row r="13" spans="2:21" ht="10.5" customHeight="1">
      <c r="B13" s="165"/>
      <c r="C13" s="165"/>
      <c r="D13" s="165"/>
      <c r="E13" s="165"/>
      <c r="F13" s="165"/>
      <c r="G13" s="165"/>
      <c r="H13" s="165"/>
      <c r="I13" s="165"/>
      <c r="J13" s="165"/>
      <c r="K13" s="165"/>
      <c r="L13" s="165"/>
      <c r="M13" s="165"/>
      <c r="N13" s="165"/>
      <c r="O13" s="165"/>
      <c r="P13" s="165"/>
      <c r="Q13" s="165"/>
      <c r="R13" s="165"/>
      <c r="S13" s="409"/>
      <c r="T13" s="409"/>
      <c r="U13" s="248"/>
    </row>
    <row r="14" spans="2:21" ht="15" customHeight="1">
      <c r="B14" s="289" t="s">
        <v>158</v>
      </c>
      <c r="C14" s="301" t="s">
        <v>114</v>
      </c>
      <c r="D14" s="317"/>
      <c r="E14" s="332" t="s">
        <v>187</v>
      </c>
      <c r="F14" s="343"/>
      <c r="G14" s="355" t="s">
        <v>275</v>
      </c>
      <c r="H14" s="355"/>
      <c r="I14" s="332" t="s">
        <v>276</v>
      </c>
      <c r="J14" s="343"/>
      <c r="K14" s="355" t="s">
        <v>277</v>
      </c>
      <c r="L14" s="355"/>
      <c r="M14" s="332" t="s">
        <v>278</v>
      </c>
      <c r="N14" s="343"/>
      <c r="O14" s="355" t="s">
        <v>147</v>
      </c>
      <c r="P14" s="355"/>
      <c r="Q14" s="332" t="s">
        <v>279</v>
      </c>
      <c r="R14" s="343"/>
      <c r="S14" s="410" t="s">
        <v>116</v>
      </c>
      <c r="T14" s="414"/>
      <c r="U14" s="426"/>
    </row>
    <row r="15" spans="2:21" ht="15" customHeight="1">
      <c r="B15" s="290"/>
      <c r="C15" s="302" t="s">
        <v>121</v>
      </c>
      <c r="D15" s="318" t="s">
        <v>111</v>
      </c>
      <c r="E15" s="333" t="s">
        <v>121</v>
      </c>
      <c r="F15" s="344" t="s">
        <v>111</v>
      </c>
      <c r="G15" s="356" t="s">
        <v>121</v>
      </c>
      <c r="H15" s="365" t="s">
        <v>111</v>
      </c>
      <c r="I15" s="333" t="s">
        <v>121</v>
      </c>
      <c r="J15" s="344" t="s">
        <v>111</v>
      </c>
      <c r="K15" s="356" t="s">
        <v>121</v>
      </c>
      <c r="L15" s="365" t="s">
        <v>111</v>
      </c>
      <c r="M15" s="333" t="s">
        <v>121</v>
      </c>
      <c r="N15" s="344" t="s">
        <v>111</v>
      </c>
      <c r="O15" s="356" t="s">
        <v>121</v>
      </c>
      <c r="P15" s="365" t="s">
        <v>111</v>
      </c>
      <c r="Q15" s="333" t="s">
        <v>121</v>
      </c>
      <c r="R15" s="344" t="s">
        <v>111</v>
      </c>
      <c r="S15" s="333" t="s">
        <v>121</v>
      </c>
      <c r="T15" s="415" t="s">
        <v>111</v>
      </c>
      <c r="U15" s="424"/>
    </row>
    <row r="16" spans="2:21" ht="17.25" customHeight="1">
      <c r="B16" s="285" t="s">
        <v>242</v>
      </c>
      <c r="C16" s="303">
        <v>264</v>
      </c>
      <c r="D16" s="319">
        <v>276</v>
      </c>
      <c r="E16" s="334">
        <v>803</v>
      </c>
      <c r="F16" s="345">
        <v>886</v>
      </c>
      <c r="G16" s="357">
        <v>1098</v>
      </c>
      <c r="H16" s="366">
        <v>1222</v>
      </c>
      <c r="I16" s="334">
        <v>941</v>
      </c>
      <c r="J16" s="345">
        <v>703</v>
      </c>
      <c r="K16" s="357">
        <v>964</v>
      </c>
      <c r="L16" s="366">
        <v>528</v>
      </c>
      <c r="M16" s="334">
        <v>886</v>
      </c>
      <c r="N16" s="345">
        <v>688</v>
      </c>
      <c r="O16" s="357">
        <v>809</v>
      </c>
      <c r="P16" s="366">
        <v>733</v>
      </c>
      <c r="Q16" s="334">
        <v>210</v>
      </c>
      <c r="R16" s="345">
        <v>223</v>
      </c>
      <c r="S16" s="334">
        <v>51</v>
      </c>
      <c r="T16" s="416">
        <v>56</v>
      </c>
      <c r="U16" s="427"/>
    </row>
    <row r="17" spans="1:22" ht="17.25" customHeight="1">
      <c r="B17" s="286" t="s">
        <v>65</v>
      </c>
      <c r="C17" s="304">
        <v>281</v>
      </c>
      <c r="D17" s="320">
        <v>256</v>
      </c>
      <c r="E17" s="335">
        <v>811</v>
      </c>
      <c r="F17" s="346">
        <v>908</v>
      </c>
      <c r="G17" s="358">
        <v>1041</v>
      </c>
      <c r="H17" s="367">
        <v>1317</v>
      </c>
      <c r="I17" s="335">
        <v>805</v>
      </c>
      <c r="J17" s="346">
        <v>680</v>
      </c>
      <c r="K17" s="358">
        <v>821</v>
      </c>
      <c r="L17" s="367">
        <v>583</v>
      </c>
      <c r="M17" s="335">
        <v>849</v>
      </c>
      <c r="N17" s="346">
        <v>809</v>
      </c>
      <c r="O17" s="358">
        <v>883</v>
      </c>
      <c r="P17" s="367">
        <v>858</v>
      </c>
      <c r="Q17" s="335">
        <v>302</v>
      </c>
      <c r="R17" s="346">
        <v>304</v>
      </c>
      <c r="S17" s="335">
        <v>49</v>
      </c>
      <c r="T17" s="417">
        <v>59</v>
      </c>
      <c r="U17" s="427"/>
    </row>
    <row r="18" spans="1:22" ht="17.25" customHeight="1">
      <c r="B18" s="286" t="s">
        <v>177</v>
      </c>
      <c r="C18" s="304">
        <v>301</v>
      </c>
      <c r="D18" s="320">
        <v>270</v>
      </c>
      <c r="E18" s="335">
        <v>843</v>
      </c>
      <c r="F18" s="346">
        <v>958</v>
      </c>
      <c r="G18" s="358">
        <v>1097</v>
      </c>
      <c r="H18" s="367">
        <v>1332</v>
      </c>
      <c r="I18" s="335">
        <v>874</v>
      </c>
      <c r="J18" s="346">
        <v>733</v>
      </c>
      <c r="K18" s="358">
        <v>839</v>
      </c>
      <c r="L18" s="367">
        <v>615</v>
      </c>
      <c r="M18" s="335">
        <v>842</v>
      </c>
      <c r="N18" s="346">
        <v>868</v>
      </c>
      <c r="O18" s="358">
        <v>940</v>
      </c>
      <c r="P18" s="367">
        <v>965</v>
      </c>
      <c r="Q18" s="335">
        <v>337</v>
      </c>
      <c r="R18" s="346">
        <v>310</v>
      </c>
      <c r="S18" s="335">
        <v>45</v>
      </c>
      <c r="T18" s="417">
        <v>66</v>
      </c>
      <c r="U18" s="428"/>
      <c r="V18" s="81"/>
    </row>
    <row r="19" spans="1:22" ht="17.25" customHeight="1">
      <c r="A19" s="81"/>
      <c r="B19" s="287" t="s">
        <v>349</v>
      </c>
      <c r="C19" s="305">
        <v>297</v>
      </c>
      <c r="D19" s="321">
        <v>278</v>
      </c>
      <c r="E19" s="336">
        <v>825</v>
      </c>
      <c r="F19" s="347">
        <v>1040</v>
      </c>
      <c r="G19" s="359">
        <v>1135</v>
      </c>
      <c r="H19" s="368">
        <v>1435</v>
      </c>
      <c r="I19" s="336">
        <v>861</v>
      </c>
      <c r="J19" s="347">
        <v>729</v>
      </c>
      <c r="K19" s="359">
        <v>908</v>
      </c>
      <c r="L19" s="368">
        <v>646</v>
      </c>
      <c r="M19" s="336">
        <v>945</v>
      </c>
      <c r="N19" s="347">
        <v>923</v>
      </c>
      <c r="O19" s="359">
        <v>1020</v>
      </c>
      <c r="P19" s="368">
        <v>1031</v>
      </c>
      <c r="Q19" s="336">
        <v>425</v>
      </c>
      <c r="R19" s="347">
        <v>410</v>
      </c>
      <c r="S19" s="336">
        <v>47</v>
      </c>
      <c r="T19" s="418">
        <v>65</v>
      </c>
      <c r="U19" s="428"/>
      <c r="V19" s="81"/>
    </row>
    <row r="20" spans="1:22" s="81" customFormat="1" ht="18.75" customHeight="1">
      <c r="B20" s="288" t="s">
        <v>313</v>
      </c>
      <c r="C20" s="306">
        <v>60</v>
      </c>
      <c r="D20" s="322">
        <v>55</v>
      </c>
      <c r="E20" s="337">
        <v>119</v>
      </c>
      <c r="F20" s="348">
        <v>179</v>
      </c>
      <c r="G20" s="360">
        <v>304</v>
      </c>
      <c r="H20" s="369">
        <v>330</v>
      </c>
      <c r="I20" s="337">
        <v>169</v>
      </c>
      <c r="J20" s="348">
        <v>149</v>
      </c>
      <c r="K20" s="360">
        <v>220</v>
      </c>
      <c r="L20" s="369">
        <v>146</v>
      </c>
      <c r="M20" s="337">
        <v>214</v>
      </c>
      <c r="N20" s="348">
        <v>181</v>
      </c>
      <c r="O20" s="360">
        <v>240</v>
      </c>
      <c r="P20" s="369">
        <v>221</v>
      </c>
      <c r="Q20" s="337">
        <v>104</v>
      </c>
      <c r="R20" s="348">
        <v>110</v>
      </c>
      <c r="S20" s="337">
        <v>10</v>
      </c>
      <c r="T20" s="419">
        <v>12</v>
      </c>
      <c r="U20" s="428"/>
      <c r="V20" s="22"/>
    </row>
    <row r="21" spans="1:22" s="81" customFormat="1" ht="20.25" customHeight="1">
      <c r="A21" s="22"/>
      <c r="F21" s="349"/>
      <c r="V21" s="22"/>
    </row>
    <row r="22" spans="1:22" ht="19.5" customHeight="1">
      <c r="B22" s="201" t="s">
        <v>179</v>
      </c>
      <c r="S22" s="68" t="s">
        <v>193</v>
      </c>
      <c r="T22" s="68"/>
    </row>
    <row r="23" spans="1:22" ht="9.75" customHeight="1">
      <c r="B23" s="165"/>
      <c r="C23" s="165"/>
      <c r="D23" s="165"/>
      <c r="E23" s="198"/>
      <c r="F23" s="198"/>
      <c r="G23" s="165"/>
      <c r="H23" s="165"/>
      <c r="I23" s="165"/>
      <c r="J23" s="165"/>
      <c r="K23" s="165"/>
      <c r="L23" s="165"/>
      <c r="M23" s="165"/>
      <c r="N23" s="165"/>
      <c r="O23" s="165"/>
      <c r="P23" s="165"/>
      <c r="Q23" s="165"/>
      <c r="R23" s="165"/>
      <c r="S23" s="409"/>
      <c r="T23" s="409"/>
      <c r="U23" s="248"/>
    </row>
    <row r="24" spans="1:22" ht="15" customHeight="1">
      <c r="B24" s="289" t="s">
        <v>158</v>
      </c>
      <c r="C24" s="301" t="s">
        <v>114</v>
      </c>
      <c r="D24" s="317"/>
      <c r="E24" s="332" t="s">
        <v>187</v>
      </c>
      <c r="F24" s="343"/>
      <c r="G24" s="355" t="s">
        <v>275</v>
      </c>
      <c r="H24" s="355"/>
      <c r="I24" s="332" t="s">
        <v>276</v>
      </c>
      <c r="J24" s="343"/>
      <c r="K24" s="355" t="s">
        <v>277</v>
      </c>
      <c r="L24" s="355"/>
      <c r="M24" s="332" t="s">
        <v>278</v>
      </c>
      <c r="N24" s="343"/>
      <c r="O24" s="355" t="s">
        <v>147</v>
      </c>
      <c r="P24" s="355"/>
      <c r="Q24" s="332" t="s">
        <v>279</v>
      </c>
      <c r="R24" s="343"/>
      <c r="S24" s="410" t="s">
        <v>116</v>
      </c>
      <c r="T24" s="414"/>
      <c r="U24" s="426"/>
    </row>
    <row r="25" spans="1:22" ht="15" customHeight="1">
      <c r="B25" s="290"/>
      <c r="C25" s="302" t="s">
        <v>121</v>
      </c>
      <c r="D25" s="318" t="s">
        <v>111</v>
      </c>
      <c r="E25" s="333" t="s">
        <v>121</v>
      </c>
      <c r="F25" s="344" t="s">
        <v>111</v>
      </c>
      <c r="G25" s="356" t="s">
        <v>121</v>
      </c>
      <c r="H25" s="365" t="s">
        <v>111</v>
      </c>
      <c r="I25" s="333" t="s">
        <v>121</v>
      </c>
      <c r="J25" s="344" t="s">
        <v>111</v>
      </c>
      <c r="K25" s="356" t="s">
        <v>121</v>
      </c>
      <c r="L25" s="365" t="s">
        <v>111</v>
      </c>
      <c r="M25" s="333" t="s">
        <v>121</v>
      </c>
      <c r="N25" s="344" t="s">
        <v>111</v>
      </c>
      <c r="O25" s="356" t="s">
        <v>121</v>
      </c>
      <c r="P25" s="365" t="s">
        <v>111</v>
      </c>
      <c r="Q25" s="333" t="s">
        <v>121</v>
      </c>
      <c r="R25" s="344" t="s">
        <v>111</v>
      </c>
      <c r="S25" s="333" t="s">
        <v>121</v>
      </c>
      <c r="T25" s="415" t="s">
        <v>111</v>
      </c>
      <c r="U25" s="424"/>
    </row>
    <row r="26" spans="1:22" ht="18" customHeight="1">
      <c r="B26" s="285" t="s">
        <v>242</v>
      </c>
      <c r="C26" s="307">
        <v>48.9</v>
      </c>
      <c r="D26" s="323">
        <v>51.1</v>
      </c>
      <c r="E26" s="338">
        <v>47.5</v>
      </c>
      <c r="F26" s="350">
        <v>52.5</v>
      </c>
      <c r="G26" s="361">
        <v>47.3</v>
      </c>
      <c r="H26" s="370">
        <v>52.7</v>
      </c>
      <c r="I26" s="338">
        <v>57.2</v>
      </c>
      <c r="J26" s="350">
        <v>42.8</v>
      </c>
      <c r="K26" s="361">
        <v>64.599999999999994</v>
      </c>
      <c r="L26" s="370">
        <v>35.4</v>
      </c>
      <c r="M26" s="338">
        <v>56.3</v>
      </c>
      <c r="N26" s="350">
        <v>43.7</v>
      </c>
      <c r="O26" s="361">
        <v>52.5</v>
      </c>
      <c r="P26" s="370">
        <v>47.5</v>
      </c>
      <c r="Q26" s="338">
        <v>48.5</v>
      </c>
      <c r="R26" s="350">
        <v>51.5</v>
      </c>
      <c r="S26" s="411">
        <v>47.7</v>
      </c>
      <c r="T26" s="420">
        <v>52.3</v>
      </c>
      <c r="U26" s="429"/>
    </row>
    <row r="27" spans="1:22" ht="18" customHeight="1">
      <c r="B27" s="286" t="s">
        <v>65</v>
      </c>
      <c r="C27" s="308">
        <v>52.3</v>
      </c>
      <c r="D27" s="324">
        <v>47.7</v>
      </c>
      <c r="E27" s="339">
        <v>47.2</v>
      </c>
      <c r="F27" s="351">
        <v>52.8</v>
      </c>
      <c r="G27" s="362">
        <v>44.1</v>
      </c>
      <c r="H27" s="371">
        <v>55.9</v>
      </c>
      <c r="I27" s="339">
        <v>54.2</v>
      </c>
      <c r="J27" s="351">
        <v>45.8</v>
      </c>
      <c r="K27" s="362">
        <v>58.5</v>
      </c>
      <c r="L27" s="371">
        <v>41.5</v>
      </c>
      <c r="M27" s="339">
        <v>51.2</v>
      </c>
      <c r="N27" s="351">
        <v>48.8</v>
      </c>
      <c r="O27" s="362">
        <v>50.7</v>
      </c>
      <c r="P27" s="371">
        <v>49.3</v>
      </c>
      <c r="Q27" s="339">
        <v>49.8</v>
      </c>
      <c r="R27" s="351">
        <v>50.2</v>
      </c>
      <c r="S27" s="412">
        <v>45.4</v>
      </c>
      <c r="T27" s="421">
        <v>54.6</v>
      </c>
      <c r="U27" s="429"/>
    </row>
    <row r="28" spans="1:22" ht="18" customHeight="1">
      <c r="B28" s="286" t="s">
        <v>177</v>
      </c>
      <c r="C28" s="308">
        <v>52.7</v>
      </c>
      <c r="D28" s="324">
        <v>47.3</v>
      </c>
      <c r="E28" s="339">
        <v>46.8</v>
      </c>
      <c r="F28" s="351">
        <v>53.2</v>
      </c>
      <c r="G28" s="362">
        <v>45.2</v>
      </c>
      <c r="H28" s="371">
        <v>54.8</v>
      </c>
      <c r="I28" s="339">
        <v>54.4</v>
      </c>
      <c r="J28" s="351">
        <v>45.6</v>
      </c>
      <c r="K28" s="362">
        <v>57.7</v>
      </c>
      <c r="L28" s="371">
        <v>42.3</v>
      </c>
      <c r="M28" s="339">
        <v>49.2</v>
      </c>
      <c r="N28" s="351">
        <v>50.8</v>
      </c>
      <c r="O28" s="362">
        <v>49.3</v>
      </c>
      <c r="P28" s="371">
        <v>50.7</v>
      </c>
      <c r="Q28" s="339">
        <v>52.1</v>
      </c>
      <c r="R28" s="351">
        <v>47.9</v>
      </c>
      <c r="S28" s="412">
        <v>40.5</v>
      </c>
      <c r="T28" s="421">
        <v>59.5</v>
      </c>
      <c r="U28" s="429"/>
    </row>
    <row r="29" spans="1:22" ht="18" customHeight="1">
      <c r="A29" s="81"/>
      <c r="B29" s="291" t="s">
        <v>349</v>
      </c>
      <c r="C29" s="308">
        <v>51.7</v>
      </c>
      <c r="D29" s="324">
        <v>48.3</v>
      </c>
      <c r="E29" s="339">
        <v>44.2</v>
      </c>
      <c r="F29" s="351">
        <v>55.8</v>
      </c>
      <c r="G29" s="362">
        <v>44.2</v>
      </c>
      <c r="H29" s="371">
        <v>55.8</v>
      </c>
      <c r="I29" s="339">
        <v>54.2</v>
      </c>
      <c r="J29" s="351">
        <v>45.8</v>
      </c>
      <c r="K29" s="362">
        <v>58.4</v>
      </c>
      <c r="L29" s="371">
        <v>41.6</v>
      </c>
      <c r="M29" s="339">
        <v>50.6</v>
      </c>
      <c r="N29" s="351">
        <v>49.4</v>
      </c>
      <c r="O29" s="362">
        <v>49.7</v>
      </c>
      <c r="P29" s="371">
        <v>50.3</v>
      </c>
      <c r="Q29" s="339">
        <v>50.9</v>
      </c>
      <c r="R29" s="351">
        <v>49.1</v>
      </c>
      <c r="S29" s="412">
        <v>42</v>
      </c>
      <c r="T29" s="421">
        <v>58</v>
      </c>
      <c r="U29" s="429"/>
    </row>
    <row r="30" spans="1:22" s="81" customFormat="1" ht="18.75" customHeight="1">
      <c r="B30" s="292" t="s">
        <v>313</v>
      </c>
      <c r="C30" s="309">
        <v>52.2</v>
      </c>
      <c r="D30" s="325">
        <v>47.8</v>
      </c>
      <c r="E30" s="340">
        <v>39.9</v>
      </c>
      <c r="F30" s="352">
        <v>60.1</v>
      </c>
      <c r="G30" s="363">
        <v>47.9</v>
      </c>
      <c r="H30" s="372">
        <v>52.1</v>
      </c>
      <c r="I30" s="340">
        <v>53.1</v>
      </c>
      <c r="J30" s="352">
        <v>46.9</v>
      </c>
      <c r="K30" s="363">
        <v>60.1</v>
      </c>
      <c r="L30" s="372">
        <v>39.9</v>
      </c>
      <c r="M30" s="340">
        <v>54.2</v>
      </c>
      <c r="N30" s="352">
        <v>45.8</v>
      </c>
      <c r="O30" s="363">
        <v>52.1</v>
      </c>
      <c r="P30" s="372">
        <v>47.9</v>
      </c>
      <c r="Q30" s="340">
        <v>48.6</v>
      </c>
      <c r="R30" s="352">
        <v>51.4</v>
      </c>
      <c r="S30" s="413">
        <v>45.5</v>
      </c>
      <c r="T30" s="422">
        <v>54.5</v>
      </c>
      <c r="U30" s="429"/>
    </row>
    <row r="31" spans="1:22" s="81" customFormat="1" ht="18.75" customHeight="1">
      <c r="B31" s="293" t="s">
        <v>318</v>
      </c>
      <c r="C31" s="310">
        <v>50.6</v>
      </c>
      <c r="D31" s="326">
        <v>49.4</v>
      </c>
      <c r="E31" s="341">
        <v>44.5</v>
      </c>
      <c r="F31" s="353">
        <v>55.5</v>
      </c>
      <c r="G31" s="364">
        <v>44.9</v>
      </c>
      <c r="H31" s="373">
        <v>55.1</v>
      </c>
      <c r="I31" s="341">
        <v>48.9</v>
      </c>
      <c r="J31" s="353">
        <v>51.1</v>
      </c>
      <c r="K31" s="364">
        <v>51</v>
      </c>
      <c r="L31" s="373">
        <v>49</v>
      </c>
      <c r="M31" s="341">
        <v>50.6</v>
      </c>
      <c r="N31" s="353">
        <v>49.4</v>
      </c>
      <c r="O31" s="364">
        <v>48.8</v>
      </c>
      <c r="P31" s="373">
        <v>51.2</v>
      </c>
      <c r="Q31" s="341">
        <v>47.9</v>
      </c>
      <c r="R31" s="353">
        <v>52.1</v>
      </c>
      <c r="S31" s="341">
        <v>46.9</v>
      </c>
      <c r="T31" s="423">
        <v>53.1</v>
      </c>
      <c r="U31" s="430"/>
      <c r="V31" s="22"/>
    </row>
    <row r="32" spans="1:22" s="81" customFormat="1" ht="12" customHeight="1">
      <c r="A32" s="22"/>
      <c r="B32" s="294"/>
      <c r="C32" s="280"/>
      <c r="D32" s="280"/>
      <c r="E32" s="342"/>
      <c r="F32" s="342"/>
      <c r="G32" s="342"/>
      <c r="H32" s="342"/>
      <c r="I32" s="342"/>
      <c r="J32" s="342"/>
      <c r="K32" s="342"/>
      <c r="L32" s="342"/>
      <c r="M32" s="342"/>
      <c r="N32" s="342"/>
      <c r="O32" s="342"/>
      <c r="P32" s="342"/>
      <c r="Q32" s="342"/>
      <c r="R32" s="342"/>
      <c r="S32" s="342"/>
      <c r="T32" s="281"/>
      <c r="U32" s="281"/>
      <c r="V32" s="22"/>
    </row>
    <row r="34" spans="8:8">
      <c r="H34" s="374"/>
    </row>
  </sheetData>
  <mergeCells count="67">
    <mergeCell ref="I4:L4"/>
    <mergeCell ref="M4:P4"/>
    <mergeCell ref="I5:J5"/>
    <mergeCell ref="K5:L5"/>
    <mergeCell ref="M5:N5"/>
    <mergeCell ref="O5:P5"/>
    <mergeCell ref="C6:D6"/>
    <mergeCell ref="E6:F6"/>
    <mergeCell ref="G6:H6"/>
    <mergeCell ref="I6:J6"/>
    <mergeCell ref="K6:L6"/>
    <mergeCell ref="M6:N6"/>
    <mergeCell ref="O6:P6"/>
    <mergeCell ref="C7:D7"/>
    <mergeCell ref="E7:F7"/>
    <mergeCell ref="G7:H7"/>
    <mergeCell ref="I7:J7"/>
    <mergeCell ref="K7:L7"/>
    <mergeCell ref="M7:N7"/>
    <mergeCell ref="O7:P7"/>
    <mergeCell ref="C8:D8"/>
    <mergeCell ref="E8:F8"/>
    <mergeCell ref="G8:H8"/>
    <mergeCell ref="I8:J8"/>
    <mergeCell ref="K8:L8"/>
    <mergeCell ref="M8:N8"/>
    <mergeCell ref="O8:P8"/>
    <mergeCell ref="C9:D9"/>
    <mergeCell ref="E9:F9"/>
    <mergeCell ref="G9:H9"/>
    <mergeCell ref="I9:J9"/>
    <mergeCell ref="K9:L9"/>
    <mergeCell ref="M9:N9"/>
    <mergeCell ref="O9:P9"/>
    <mergeCell ref="C10:D10"/>
    <mergeCell ref="E10:F10"/>
    <mergeCell ref="G10:H10"/>
    <mergeCell ref="I10:J10"/>
    <mergeCell ref="K10:L10"/>
    <mergeCell ref="M10:N10"/>
    <mergeCell ref="O10:P10"/>
    <mergeCell ref="C14:D14"/>
    <mergeCell ref="E14:F14"/>
    <mergeCell ref="G14:H14"/>
    <mergeCell ref="I14:J14"/>
    <mergeCell ref="K14:L14"/>
    <mergeCell ref="M14:N14"/>
    <mergeCell ref="O14:P14"/>
    <mergeCell ref="Q14:R14"/>
    <mergeCell ref="S14:T14"/>
    <mergeCell ref="C24:D24"/>
    <mergeCell ref="E24:F24"/>
    <mergeCell ref="G24:H24"/>
    <mergeCell ref="I24:J24"/>
    <mergeCell ref="K24:L24"/>
    <mergeCell ref="M24:N24"/>
    <mergeCell ref="O24:P24"/>
    <mergeCell ref="Q24:R24"/>
    <mergeCell ref="S24:T24"/>
    <mergeCell ref="B4:B5"/>
    <mergeCell ref="C4:D5"/>
    <mergeCell ref="E4:F5"/>
    <mergeCell ref="G4:H5"/>
    <mergeCell ref="S12:T13"/>
    <mergeCell ref="B14:B15"/>
    <mergeCell ref="S22:T23"/>
    <mergeCell ref="B24:B25"/>
  </mergeCells>
  <phoneticPr fontId="4"/>
  <pageMargins left="0.78740157480314943" right="0.78740157480314943" top="0.98425196850393681" bottom="0.59055118110236215" header="0.19685039370078736" footer="0.39370078740157483"/>
  <pageSetup paperSize="9" scale="98" fitToWidth="1" fitToHeight="1" orientation="landscape" usePrinterDefaults="1" r:id="rId1"/>
  <headerFooter scaleWithDoc="0" alignWithMargins="0">
    <oddFooter>&amp;C&amp;12- 8 -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表紙</vt:lpstr>
      <vt:lpstr>利用上の注意</vt:lpstr>
      <vt:lpstr>目次</vt:lpstr>
      <vt:lpstr>概要</vt:lpstr>
      <vt:lpstr>(第１表) 発行件数</vt:lpstr>
      <vt:lpstr>(第１表-附表) 種類別発行件数</vt:lpstr>
      <vt:lpstr>(図１) 推移</vt:lpstr>
      <vt:lpstr>(第２表) 年齢別</vt:lpstr>
      <vt:lpstr>(第３表) 男女別</vt:lpstr>
      <vt:lpstr>(第４表) 都道府県別</vt:lpstr>
      <vt:lpstr>(第５表) 受付件数</vt:lpstr>
      <vt:lpstr>（第６表） 窓口別申請受付件数</vt:lpstr>
      <vt:lpstr>(第７表) 市町村別申請</vt:lpstr>
      <vt:lpstr>(第８表) 窓口別交付件数</vt:lpstr>
      <vt:lpstr>(第９表) 市町村別交付件数</vt:lpstr>
      <vt:lpstr>(第10表) 有効旅券数・所持率</vt:lpstr>
      <vt:lpstr>(第11表) 出国率（都道府県別）</vt:lpstr>
      <vt:lpstr>(第11表-附票) 出国者数の推移</vt:lpstr>
      <vt:lpstr>裏表紙（発行元）</vt:lpstr>
      <vt:lpstr>Sheet1</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山添　匠</cp:lastModifiedBy>
  <dcterms:created xsi:type="dcterms:W3CDTF">2020-06-12T04:43:29Z</dcterms:created>
  <dcterms:modified xsi:type="dcterms:W3CDTF">2021-03-09T02:43:51Z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3.1.2.0</vt:lpwstr>
    </vt:vector>
  </property>
  <property fmtid="{DCFEDD21-7773-49B2-8022-6FC58DB5260B}" pid="3" name="LastSavedVersion">
    <vt:lpwstr>3.1.2.0</vt:lpwstr>
  </property>
  <property fmtid="{DCFEDD21-7773-49B2-8022-6FC58DB5260B}" pid="4" name="LastSavedDate">
    <vt:filetime>2021-03-09T02:43:51Z</vt:filetime>
  </property>
</Properties>
</file>